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knuckleheads\public\documents\mmh\"/>
    </mc:Choice>
  </mc:AlternateContent>
  <xr:revisionPtr revIDLastSave="0" documentId="13_ncr:1_{C9AAFD19-538A-4519-96A7-F98137E34406}" xr6:coauthVersionLast="47" xr6:coauthVersionMax="47" xr10:uidLastSave="{00000000-0000-0000-0000-000000000000}"/>
  <bookViews>
    <workbookView xWindow="-38498" yWindow="277" windowWidth="38596" windowHeight="19996" tabRatio="811" xr2:uid="{C7674515-00FB-4F20-B677-E37861CDCD5A}"/>
  </bookViews>
  <sheets>
    <sheet name="Keeper Info" sheetId="21" r:id="rId1"/>
    <sheet name="Roster Validation" sheetId="15" r:id="rId2"/>
    <sheet name="Draft Results For MMH" sheetId="16" r:id="rId3"/>
    <sheet name="All Rosters" sheetId="17" r:id="rId4"/>
    <sheet name="Import Players" sheetId="14" state="hidden" r:id="rId5"/>
    <sheet name="Selected Keepers Data" sheetId="20" r:id="rId6"/>
    <sheet name="Fat Guy in a Little Coat" sheetId="6" state="hidden" r:id="rId7"/>
    <sheet name="Tenacious D" sheetId="11" state="hidden" r:id="rId8"/>
    <sheet name="thinkfloyd13" sheetId="12" state="hidden" r:id="rId9"/>
    <sheet name="BreakTables" sheetId="4" state="hidden" r:id="rId10"/>
    <sheet name="Stephen Grigg" sheetId="10" state="hidden" r:id="rId11"/>
    <sheet name="Breezus" sheetId="5" state="hidden" r:id="rId12"/>
    <sheet name="BodyBaggers" sheetId="3" state="hidden" r:id="rId13"/>
    <sheet name="Beetlejuice" sheetId="2" state="hidden" r:id="rId14"/>
    <sheet name="Pigskin Reapers" sheetId="9" state="hidden" r:id="rId15"/>
    <sheet name="Gridiron Bisons" sheetId="7" state="hidden" r:id="rId16"/>
    <sheet name="Twisters Auction" sheetId="13" state="hidden" r:id="rId17"/>
    <sheet name="I'm Drunk Bitches!!" sheetId="8" state="hidden" r:id="rId18"/>
  </sheets>
  <definedNames>
    <definedName name="_xlnm._FilterDatabase" localSheetId="4" hidden="1">'Import Players'!$A$1:$A$530</definedName>
    <definedName name="ExternalData_1" localSheetId="13" hidden="1">Beetlejuice!$A$1:$I$42</definedName>
    <definedName name="ExternalData_10" localSheetId="7" hidden="1">'Tenacious D'!$A$1:$I$40</definedName>
    <definedName name="ExternalData_11" localSheetId="8" hidden="1">thinkfloyd13!$A$1:$I$40</definedName>
    <definedName name="ExternalData_12" localSheetId="16" hidden="1">'Twisters Auction'!$A$1:$I$36</definedName>
    <definedName name="ExternalData_2" localSheetId="12" hidden="1">BodyBaggers!$A$1:$I$36</definedName>
    <definedName name="ExternalData_3" localSheetId="9" hidden="1">BreakTables!$A$1:$I$44</definedName>
    <definedName name="ExternalData_4" localSheetId="11" hidden="1">Breezus!$A$1:$I$34</definedName>
    <definedName name="ExternalData_5" localSheetId="6" hidden="1">'Fat Guy in a Little Coat'!$A$1:$I$40</definedName>
    <definedName name="ExternalData_6" localSheetId="3" hidden="1">'All Rosters'!$A$1:$K$457</definedName>
    <definedName name="ExternalData_6" localSheetId="2" hidden="1">'Draft Results For MMH'!$A$1:$I$61</definedName>
    <definedName name="ExternalData_6" localSheetId="15" hidden="1">'Gridiron Bisons'!$A$1:$I$36</definedName>
    <definedName name="ExternalData_7" localSheetId="17" hidden="1">'I''m Drunk Bitches!!'!$A$1:$I$38</definedName>
    <definedName name="ExternalData_8" localSheetId="14" hidden="1">'Pigskin Reapers'!$A$1:$I$42</definedName>
    <definedName name="ExternalData_9" localSheetId="10" hidden="1">'Stephen Grigg'!$A$1:$I$40</definedName>
    <definedName name="RosterLimit">'Roster Validation'!$R$2</definedName>
    <definedName name="SalaryCap">'Roster Validation'!$R$1</definedName>
    <definedName name="TeamEight">'Keeper Info'!$BF$2</definedName>
    <definedName name="TeamEleven">'Keeper Info'!$CG$2</definedName>
    <definedName name="TeamFive">'Keeper Info'!$AH$2</definedName>
    <definedName name="TeamFour">'Keeper Info'!$Z$2</definedName>
    <definedName name="TeamList">'Roster Validation'!$P$1:$P$12</definedName>
    <definedName name="TeamNine">'Keeper Info'!$BQ$2</definedName>
    <definedName name="TeamOne">'Keeper Info'!$B$2</definedName>
    <definedName name="TeamSelection">'Roster Validation'!$B$2</definedName>
    <definedName name="TeamSeven">'Keeper Info'!$AX$2</definedName>
    <definedName name="TeamSix">'Keeper Info'!$AP$2</definedName>
    <definedName name="TeamTen">'Keeper Info'!$BY$2</definedName>
    <definedName name="TeamThree">'Keeper Info'!$R$2</definedName>
    <definedName name="TeamTwelve">'Keeper Info'!$CO$2</definedName>
    <definedName name="TeamTwo">'Keeper Info'!$J$2</definedName>
    <definedName name="YesNo">'Roster Validation'!$Q$1:$Q$3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49" i="21" l="1"/>
  <c r="CP49" i="21"/>
  <c r="CQ49" i="21"/>
  <c r="CR49" i="21"/>
  <c r="CS49" i="21"/>
  <c r="CO50" i="21"/>
  <c r="CP50" i="21"/>
  <c r="CQ50" i="21"/>
  <c r="CR50" i="21"/>
  <c r="CS50" i="21"/>
  <c r="CO51" i="21"/>
  <c r="CP51" i="21"/>
  <c r="CQ51" i="21"/>
  <c r="CR51" i="21"/>
  <c r="CS51" i="21"/>
  <c r="CO52" i="21"/>
  <c r="CP52" i="21"/>
  <c r="CQ52" i="21"/>
  <c r="CR52" i="21"/>
  <c r="CS52" i="21"/>
  <c r="CO53" i="21"/>
  <c r="CP53" i="21"/>
  <c r="CQ53" i="21"/>
  <c r="CR53" i="21"/>
  <c r="CS53" i="21"/>
  <c r="CO54" i="21"/>
  <c r="CP54" i="21"/>
  <c r="CQ54" i="21"/>
  <c r="CR54" i="21"/>
  <c r="CS54" i="21"/>
  <c r="CS48" i="21"/>
  <c r="CR48" i="21"/>
  <c r="CQ48" i="21"/>
  <c r="CP48" i="21"/>
  <c r="CO48" i="21"/>
  <c r="CO10" i="21"/>
  <c r="CP10" i="21"/>
  <c r="CQ10" i="21"/>
  <c r="CR10" i="21"/>
  <c r="CS10" i="21"/>
  <c r="CO11" i="21"/>
  <c r="CP11" i="21"/>
  <c r="CQ11" i="21"/>
  <c r="CR11" i="21"/>
  <c r="CS11" i="21"/>
  <c r="CO12" i="21"/>
  <c r="CP12" i="21"/>
  <c r="CQ12" i="21"/>
  <c r="CR12" i="21"/>
  <c r="CS12" i="21"/>
  <c r="CO13" i="21"/>
  <c r="CP13" i="21"/>
  <c r="CQ13" i="21"/>
  <c r="CR13" i="21"/>
  <c r="CS13" i="21"/>
  <c r="CO14" i="21"/>
  <c r="CP14" i="21"/>
  <c r="CQ14" i="21"/>
  <c r="CR14" i="21"/>
  <c r="CS14" i="21"/>
  <c r="CO15" i="21"/>
  <c r="CP15" i="21"/>
  <c r="CQ15" i="21"/>
  <c r="CR15" i="21"/>
  <c r="CS15" i="21"/>
  <c r="CO16" i="21"/>
  <c r="CP16" i="21"/>
  <c r="CQ16" i="21"/>
  <c r="CR16" i="21"/>
  <c r="CS16" i="21"/>
  <c r="CO17" i="21"/>
  <c r="CP17" i="21"/>
  <c r="CQ17" i="21"/>
  <c r="CR17" i="21"/>
  <c r="CS17" i="21"/>
  <c r="CO18" i="21"/>
  <c r="CP18" i="21"/>
  <c r="CQ18" i="21"/>
  <c r="CR18" i="21"/>
  <c r="CS18" i="21"/>
  <c r="CO19" i="21"/>
  <c r="CP19" i="21"/>
  <c r="CQ19" i="21"/>
  <c r="CR19" i="21"/>
  <c r="CS19" i="21"/>
  <c r="CO20" i="21"/>
  <c r="CP20" i="21"/>
  <c r="CQ20" i="21"/>
  <c r="CR20" i="21"/>
  <c r="CS20" i="21"/>
  <c r="CO21" i="21"/>
  <c r="CP21" i="21"/>
  <c r="CQ21" i="21"/>
  <c r="CR21" i="21"/>
  <c r="CS21" i="21"/>
  <c r="CO22" i="21"/>
  <c r="CP22" i="21"/>
  <c r="CQ22" i="21"/>
  <c r="CR22" i="21"/>
  <c r="CS22" i="21"/>
  <c r="CO23" i="21"/>
  <c r="CP23" i="21"/>
  <c r="CQ23" i="21"/>
  <c r="CR23" i="21"/>
  <c r="CS23" i="21"/>
  <c r="CO24" i="21"/>
  <c r="CP24" i="21"/>
  <c r="CQ24" i="21"/>
  <c r="CR24" i="21"/>
  <c r="CS24" i="21"/>
  <c r="CO25" i="21"/>
  <c r="CP25" i="21"/>
  <c r="CQ25" i="21"/>
  <c r="CR25" i="21"/>
  <c r="CS25" i="21"/>
  <c r="CO26" i="21"/>
  <c r="CP26" i="21"/>
  <c r="CQ26" i="21"/>
  <c r="CR26" i="21"/>
  <c r="CS26" i="21"/>
  <c r="CO27" i="21"/>
  <c r="CP27" i="21"/>
  <c r="CQ27" i="21"/>
  <c r="CR27" i="21"/>
  <c r="CS27" i="21"/>
  <c r="CO28" i="21"/>
  <c r="CP28" i="21"/>
  <c r="CQ28" i="21"/>
  <c r="CR28" i="21"/>
  <c r="CS28" i="21"/>
  <c r="CO29" i="21"/>
  <c r="CP29" i="21"/>
  <c r="CQ29" i="21"/>
  <c r="CR29" i="21"/>
  <c r="CS29" i="21"/>
  <c r="CO30" i="21"/>
  <c r="CP30" i="21"/>
  <c r="CQ30" i="21"/>
  <c r="CR30" i="21"/>
  <c r="CS30" i="21"/>
  <c r="CO31" i="21"/>
  <c r="CP31" i="21"/>
  <c r="CQ31" i="21"/>
  <c r="CR31" i="21"/>
  <c r="CS31" i="21"/>
  <c r="CO32" i="21"/>
  <c r="CP32" i="21"/>
  <c r="CQ32" i="21"/>
  <c r="CR32" i="21"/>
  <c r="CS32" i="21"/>
  <c r="CO33" i="21"/>
  <c r="CP33" i="21"/>
  <c r="CQ33" i="21"/>
  <c r="CR33" i="21"/>
  <c r="CS33" i="21"/>
  <c r="CO34" i="21"/>
  <c r="CP34" i="21"/>
  <c r="CQ34" i="21"/>
  <c r="CR34" i="21"/>
  <c r="CS34" i="21"/>
  <c r="CO35" i="21"/>
  <c r="CP35" i="21"/>
  <c r="CQ35" i="21"/>
  <c r="CR35" i="21"/>
  <c r="CS35" i="21"/>
  <c r="CO36" i="21"/>
  <c r="CP36" i="21"/>
  <c r="CQ36" i="21"/>
  <c r="CR36" i="21"/>
  <c r="CS36" i="21"/>
  <c r="CO37" i="21"/>
  <c r="CP37" i="21"/>
  <c r="CQ37" i="21"/>
  <c r="CR37" i="21"/>
  <c r="CS37" i="21"/>
  <c r="CO38" i="21"/>
  <c r="CP38" i="21"/>
  <c r="CQ38" i="21"/>
  <c r="CR38" i="21"/>
  <c r="CS38" i="21"/>
  <c r="CO39" i="21"/>
  <c r="CP39" i="21"/>
  <c r="CQ39" i="21"/>
  <c r="CR39" i="21"/>
  <c r="CS39" i="21"/>
  <c r="CO40" i="21"/>
  <c r="CP40" i="21"/>
  <c r="CQ40" i="21"/>
  <c r="CR40" i="21"/>
  <c r="CS40" i="21"/>
  <c r="CO41" i="21"/>
  <c r="CP41" i="21"/>
  <c r="CQ41" i="21"/>
  <c r="CR41" i="21"/>
  <c r="CS41" i="21"/>
  <c r="CO42" i="21"/>
  <c r="CP42" i="21"/>
  <c r="CQ42" i="21"/>
  <c r="CR42" i="21"/>
  <c r="CS42" i="21"/>
  <c r="CO43" i="21"/>
  <c r="CP43" i="21"/>
  <c r="CQ43" i="21"/>
  <c r="CR43" i="21"/>
  <c r="CS43" i="21"/>
  <c r="CO44" i="21"/>
  <c r="CP44" i="21"/>
  <c r="CQ44" i="21"/>
  <c r="CR44" i="21"/>
  <c r="CS44" i="21"/>
  <c r="CO45" i="21"/>
  <c r="CP45" i="21"/>
  <c r="CQ45" i="21"/>
  <c r="CR45" i="21"/>
  <c r="CS45" i="21"/>
  <c r="CO46" i="21"/>
  <c r="CP46" i="21"/>
  <c r="CQ46" i="21"/>
  <c r="CR46" i="21"/>
  <c r="CS46" i="21"/>
  <c r="CS9" i="21"/>
  <c r="CR9" i="21"/>
  <c r="CQ9" i="21"/>
  <c r="CP9" i="21"/>
  <c r="CO9" i="21"/>
  <c r="CG49" i="21"/>
  <c r="CH49" i="21"/>
  <c r="CI49" i="21"/>
  <c r="CJ49" i="21"/>
  <c r="CK49" i="21"/>
  <c r="CG50" i="21"/>
  <c r="CH50" i="21"/>
  <c r="CI50" i="21"/>
  <c r="CJ50" i="21"/>
  <c r="CK50" i="21"/>
  <c r="CG51" i="21"/>
  <c r="CH51" i="21"/>
  <c r="CI51" i="21"/>
  <c r="CJ51" i="21"/>
  <c r="CK51" i="21"/>
  <c r="CG52" i="21"/>
  <c r="CH52" i="21"/>
  <c r="CI52" i="21"/>
  <c r="CJ52" i="21"/>
  <c r="CK52" i="21"/>
  <c r="CG53" i="21"/>
  <c r="CH53" i="21"/>
  <c r="CI53" i="21"/>
  <c r="CJ53" i="21"/>
  <c r="CK53" i="21"/>
  <c r="CG54" i="21"/>
  <c r="CH54" i="21"/>
  <c r="CI54" i="21"/>
  <c r="CJ54" i="21"/>
  <c r="CK54" i="21"/>
  <c r="CK48" i="21"/>
  <c r="CJ48" i="21"/>
  <c r="CI48" i="21"/>
  <c r="CH48" i="21"/>
  <c r="CG48" i="21"/>
  <c r="CG10" i="21"/>
  <c r="CH10" i="21"/>
  <c r="CI10" i="21"/>
  <c r="CJ10" i="21"/>
  <c r="CK10" i="21"/>
  <c r="CG11" i="21"/>
  <c r="CH11" i="21"/>
  <c r="CI11" i="21"/>
  <c r="CJ11" i="21"/>
  <c r="CK11" i="21"/>
  <c r="CG12" i="21"/>
  <c r="CH12" i="21"/>
  <c r="CI12" i="21"/>
  <c r="CJ12" i="21"/>
  <c r="CK12" i="21"/>
  <c r="CG13" i="21"/>
  <c r="CH13" i="21"/>
  <c r="CI13" i="21"/>
  <c r="CJ13" i="21"/>
  <c r="CK13" i="21"/>
  <c r="CG14" i="21"/>
  <c r="CH14" i="21"/>
  <c r="CI14" i="21"/>
  <c r="CJ14" i="21"/>
  <c r="CK14" i="21"/>
  <c r="CG15" i="21"/>
  <c r="CH15" i="21"/>
  <c r="CI15" i="21"/>
  <c r="CJ15" i="21"/>
  <c r="CK15" i="21"/>
  <c r="CG16" i="21"/>
  <c r="CH16" i="21"/>
  <c r="CI16" i="21"/>
  <c r="CJ16" i="21"/>
  <c r="CK16" i="21"/>
  <c r="CG17" i="21"/>
  <c r="CH17" i="21"/>
  <c r="CI17" i="21"/>
  <c r="CJ17" i="21"/>
  <c r="CK17" i="21"/>
  <c r="CG18" i="21"/>
  <c r="CH18" i="21"/>
  <c r="CI18" i="21"/>
  <c r="CJ18" i="21"/>
  <c r="CK18" i="21"/>
  <c r="CG19" i="21"/>
  <c r="CH19" i="21"/>
  <c r="CI19" i="21"/>
  <c r="CJ19" i="21"/>
  <c r="CK19" i="21"/>
  <c r="CG20" i="21"/>
  <c r="CH20" i="21"/>
  <c r="CI20" i="21"/>
  <c r="CJ20" i="21"/>
  <c r="CK20" i="21"/>
  <c r="CG21" i="21"/>
  <c r="CH21" i="21"/>
  <c r="CI21" i="21"/>
  <c r="CJ21" i="21"/>
  <c r="CK21" i="21"/>
  <c r="CG22" i="21"/>
  <c r="CH22" i="21"/>
  <c r="CI22" i="21"/>
  <c r="CJ22" i="21"/>
  <c r="CK22" i="21"/>
  <c r="CG23" i="21"/>
  <c r="CH23" i="21"/>
  <c r="CI23" i="21"/>
  <c r="CJ23" i="21"/>
  <c r="CK23" i="21"/>
  <c r="CG24" i="21"/>
  <c r="CH24" i="21"/>
  <c r="CI24" i="21"/>
  <c r="CJ24" i="21"/>
  <c r="CK24" i="21"/>
  <c r="CG25" i="21"/>
  <c r="CH25" i="21"/>
  <c r="CI25" i="21"/>
  <c r="CJ25" i="21"/>
  <c r="CK25" i="21"/>
  <c r="CG26" i="21"/>
  <c r="CH26" i="21"/>
  <c r="CI26" i="21"/>
  <c r="CJ26" i="21"/>
  <c r="CK26" i="21"/>
  <c r="CG27" i="21"/>
  <c r="CH27" i="21"/>
  <c r="CI27" i="21"/>
  <c r="CJ27" i="21"/>
  <c r="CK27" i="21"/>
  <c r="CG28" i="21"/>
  <c r="CH28" i="21"/>
  <c r="CI28" i="21"/>
  <c r="CJ28" i="21"/>
  <c r="CK28" i="21"/>
  <c r="CG29" i="21"/>
  <c r="CH29" i="21"/>
  <c r="CI29" i="21"/>
  <c r="CJ29" i="21"/>
  <c r="CK29" i="21"/>
  <c r="CG30" i="21"/>
  <c r="CH30" i="21"/>
  <c r="CI30" i="21"/>
  <c r="CJ30" i="21"/>
  <c r="CK30" i="21"/>
  <c r="CG31" i="21"/>
  <c r="CH31" i="21"/>
  <c r="CI31" i="21"/>
  <c r="CJ31" i="21"/>
  <c r="CK31" i="21"/>
  <c r="CG32" i="21"/>
  <c r="CH32" i="21"/>
  <c r="CI32" i="21"/>
  <c r="CJ32" i="21"/>
  <c r="CK32" i="21"/>
  <c r="CG33" i="21"/>
  <c r="CH33" i="21"/>
  <c r="CI33" i="21"/>
  <c r="CJ33" i="21"/>
  <c r="CK33" i="21"/>
  <c r="CG34" i="21"/>
  <c r="CH34" i="21"/>
  <c r="CI34" i="21"/>
  <c r="CJ34" i="21"/>
  <c r="CK34" i="21"/>
  <c r="CG35" i="21"/>
  <c r="CH35" i="21"/>
  <c r="CI35" i="21"/>
  <c r="CJ35" i="21"/>
  <c r="CK35" i="21"/>
  <c r="CG36" i="21"/>
  <c r="CH36" i="21"/>
  <c r="CI36" i="21"/>
  <c r="CJ36" i="21"/>
  <c r="CK36" i="21"/>
  <c r="CG37" i="21"/>
  <c r="CH37" i="21"/>
  <c r="CI37" i="21"/>
  <c r="CJ37" i="21"/>
  <c r="CK37" i="21"/>
  <c r="CG38" i="21"/>
  <c r="CH38" i="21"/>
  <c r="CI38" i="21"/>
  <c r="CJ38" i="21"/>
  <c r="CK38" i="21"/>
  <c r="CG39" i="21"/>
  <c r="CH39" i="21"/>
  <c r="CI39" i="21"/>
  <c r="CJ39" i="21"/>
  <c r="CK39" i="21"/>
  <c r="CG40" i="21"/>
  <c r="CH40" i="21"/>
  <c r="CI40" i="21"/>
  <c r="CJ40" i="21"/>
  <c r="CK40" i="21"/>
  <c r="CG41" i="21"/>
  <c r="CH41" i="21"/>
  <c r="CI41" i="21"/>
  <c r="CJ41" i="21"/>
  <c r="CK41" i="21"/>
  <c r="CG42" i="21"/>
  <c r="CH42" i="21"/>
  <c r="CI42" i="21"/>
  <c r="CJ42" i="21"/>
  <c r="CK42" i="21"/>
  <c r="CG43" i="21"/>
  <c r="CH43" i="21"/>
  <c r="CI43" i="21"/>
  <c r="CJ43" i="21"/>
  <c r="CK43" i="21"/>
  <c r="CG44" i="21"/>
  <c r="CH44" i="21"/>
  <c r="CI44" i="21"/>
  <c r="CJ44" i="21"/>
  <c r="CK44" i="21"/>
  <c r="CG45" i="21"/>
  <c r="CH45" i="21"/>
  <c r="CI45" i="21"/>
  <c r="CJ45" i="21"/>
  <c r="CK45" i="21"/>
  <c r="CG46" i="21"/>
  <c r="CH46" i="21"/>
  <c r="CI46" i="21"/>
  <c r="CJ46" i="21"/>
  <c r="CK46" i="21"/>
  <c r="CK9" i="21"/>
  <c r="CJ9" i="21"/>
  <c r="CI9" i="21"/>
  <c r="CH9" i="21"/>
  <c r="CG9" i="21"/>
  <c r="BY49" i="21"/>
  <c r="BZ49" i="21"/>
  <c r="CA49" i="21"/>
  <c r="CB49" i="21"/>
  <c r="CC49" i="21"/>
  <c r="BY50" i="21"/>
  <c r="BZ50" i="21"/>
  <c r="CA50" i="21"/>
  <c r="CB50" i="21"/>
  <c r="CC50" i="21"/>
  <c r="BY51" i="21"/>
  <c r="BZ51" i="21"/>
  <c r="CA51" i="21"/>
  <c r="CB51" i="21"/>
  <c r="CC51" i="21"/>
  <c r="BY52" i="21"/>
  <c r="BZ52" i="21"/>
  <c r="CA52" i="21"/>
  <c r="CB52" i="21"/>
  <c r="CC52" i="21"/>
  <c r="BY53" i="21"/>
  <c r="BZ53" i="21"/>
  <c r="CA53" i="21"/>
  <c r="CB53" i="21"/>
  <c r="CC53" i="21"/>
  <c r="BY54" i="21"/>
  <c r="BZ54" i="21"/>
  <c r="CA54" i="21"/>
  <c r="CB54" i="21"/>
  <c r="CC54" i="21"/>
  <c r="CC48" i="21"/>
  <c r="CB48" i="21"/>
  <c r="CA48" i="21"/>
  <c r="BZ48" i="21"/>
  <c r="BY48" i="21"/>
  <c r="BY10" i="21"/>
  <c r="BZ10" i="21"/>
  <c r="CA10" i="21"/>
  <c r="CB10" i="21"/>
  <c r="CC10" i="21"/>
  <c r="BY11" i="21"/>
  <c r="BZ11" i="21"/>
  <c r="CA11" i="21"/>
  <c r="CB11" i="21"/>
  <c r="CC11" i="21"/>
  <c r="BY12" i="21"/>
  <c r="BZ12" i="21"/>
  <c r="CA12" i="21"/>
  <c r="CB12" i="21"/>
  <c r="CC12" i="21"/>
  <c r="BY13" i="21"/>
  <c r="BZ13" i="21"/>
  <c r="CA13" i="21"/>
  <c r="CB13" i="21"/>
  <c r="CC13" i="21"/>
  <c r="BY14" i="21"/>
  <c r="BZ14" i="21"/>
  <c r="CA14" i="21"/>
  <c r="CB14" i="21"/>
  <c r="CC14" i="21"/>
  <c r="BY15" i="21"/>
  <c r="BZ15" i="21"/>
  <c r="CA15" i="21"/>
  <c r="CB15" i="21"/>
  <c r="CC15" i="21"/>
  <c r="BY16" i="21"/>
  <c r="BZ16" i="21"/>
  <c r="CA16" i="21"/>
  <c r="CB16" i="21"/>
  <c r="CC16" i="21"/>
  <c r="BY17" i="21"/>
  <c r="BZ17" i="21"/>
  <c r="CA17" i="21"/>
  <c r="CB17" i="21"/>
  <c r="CC17" i="21"/>
  <c r="BY18" i="21"/>
  <c r="BZ18" i="21"/>
  <c r="CA18" i="21"/>
  <c r="CB18" i="21"/>
  <c r="CC18" i="21"/>
  <c r="BY19" i="21"/>
  <c r="BZ19" i="21"/>
  <c r="CA19" i="21"/>
  <c r="CB19" i="21"/>
  <c r="CC19" i="21"/>
  <c r="BY20" i="21"/>
  <c r="BZ20" i="21"/>
  <c r="CA20" i="21"/>
  <c r="CB20" i="21"/>
  <c r="CC20" i="21"/>
  <c r="BY21" i="21"/>
  <c r="BZ21" i="21"/>
  <c r="CA21" i="21"/>
  <c r="CB21" i="21"/>
  <c r="CC21" i="21"/>
  <c r="BY22" i="21"/>
  <c r="BZ22" i="21"/>
  <c r="CA22" i="21"/>
  <c r="CB22" i="21"/>
  <c r="CC22" i="21"/>
  <c r="BY23" i="21"/>
  <c r="BZ23" i="21"/>
  <c r="CA23" i="21"/>
  <c r="CB23" i="21"/>
  <c r="CC23" i="21"/>
  <c r="BY24" i="21"/>
  <c r="BZ24" i="21"/>
  <c r="CA24" i="21"/>
  <c r="CB24" i="21"/>
  <c r="CC24" i="21"/>
  <c r="BY25" i="21"/>
  <c r="BZ25" i="21"/>
  <c r="CA25" i="21"/>
  <c r="CB25" i="21"/>
  <c r="CC25" i="21"/>
  <c r="BY26" i="21"/>
  <c r="BZ26" i="21"/>
  <c r="CA26" i="21"/>
  <c r="CB26" i="21"/>
  <c r="CC26" i="21"/>
  <c r="BY27" i="21"/>
  <c r="BZ27" i="21"/>
  <c r="CA27" i="21"/>
  <c r="CB27" i="21"/>
  <c r="CC27" i="21"/>
  <c r="BY28" i="21"/>
  <c r="BZ28" i="21"/>
  <c r="CA28" i="21"/>
  <c r="CB28" i="21"/>
  <c r="CC28" i="21"/>
  <c r="BY29" i="21"/>
  <c r="BZ29" i="21"/>
  <c r="CA29" i="21"/>
  <c r="CB29" i="21"/>
  <c r="CC29" i="21"/>
  <c r="BY30" i="21"/>
  <c r="BZ30" i="21"/>
  <c r="CA30" i="21"/>
  <c r="CB30" i="21"/>
  <c r="CC30" i="21"/>
  <c r="BY31" i="21"/>
  <c r="BZ31" i="21"/>
  <c r="CA31" i="21"/>
  <c r="CB31" i="21"/>
  <c r="CC31" i="21"/>
  <c r="BY32" i="21"/>
  <c r="BZ32" i="21"/>
  <c r="CA32" i="21"/>
  <c r="CB32" i="21"/>
  <c r="CC32" i="21"/>
  <c r="BY33" i="21"/>
  <c r="BZ33" i="21"/>
  <c r="CA33" i="21"/>
  <c r="CB33" i="21"/>
  <c r="CC33" i="21"/>
  <c r="BY34" i="21"/>
  <c r="BZ34" i="21"/>
  <c r="CA34" i="21"/>
  <c r="CB34" i="21"/>
  <c r="CC34" i="21"/>
  <c r="BY35" i="21"/>
  <c r="BZ35" i="21"/>
  <c r="CA35" i="21"/>
  <c r="CB35" i="21"/>
  <c r="CC35" i="21"/>
  <c r="BY36" i="21"/>
  <c r="BZ36" i="21"/>
  <c r="CA36" i="21"/>
  <c r="CB36" i="21"/>
  <c r="CC36" i="21"/>
  <c r="BY37" i="21"/>
  <c r="BZ37" i="21"/>
  <c r="CA37" i="21"/>
  <c r="CB37" i="21"/>
  <c r="CC37" i="21"/>
  <c r="BY38" i="21"/>
  <c r="BZ38" i="21"/>
  <c r="CA38" i="21"/>
  <c r="CB38" i="21"/>
  <c r="CC38" i="21"/>
  <c r="BY39" i="21"/>
  <c r="BZ39" i="21"/>
  <c r="CA39" i="21"/>
  <c r="CB39" i="21"/>
  <c r="CC39" i="21"/>
  <c r="BY40" i="21"/>
  <c r="BZ40" i="21"/>
  <c r="CA40" i="21"/>
  <c r="CB40" i="21"/>
  <c r="CC40" i="21"/>
  <c r="BY41" i="21"/>
  <c r="BZ41" i="21"/>
  <c r="CA41" i="21"/>
  <c r="CB41" i="21"/>
  <c r="CC41" i="21"/>
  <c r="BY42" i="21"/>
  <c r="BZ42" i="21"/>
  <c r="CA42" i="21"/>
  <c r="CB42" i="21"/>
  <c r="CC42" i="21"/>
  <c r="BY43" i="21"/>
  <c r="BZ43" i="21"/>
  <c r="CA43" i="21"/>
  <c r="CB43" i="21"/>
  <c r="CC43" i="21"/>
  <c r="BY44" i="21"/>
  <c r="BZ44" i="21"/>
  <c r="CA44" i="21"/>
  <c r="CB44" i="21"/>
  <c r="CC44" i="21"/>
  <c r="BY45" i="21"/>
  <c r="BZ45" i="21"/>
  <c r="CA45" i="21"/>
  <c r="CB45" i="21"/>
  <c r="CC45" i="21"/>
  <c r="BY46" i="21"/>
  <c r="BZ46" i="21"/>
  <c r="CA46" i="21"/>
  <c r="CB46" i="21"/>
  <c r="CC46" i="21"/>
  <c r="CC9" i="21"/>
  <c r="CB9" i="21"/>
  <c r="CA9" i="21"/>
  <c r="BZ9" i="21"/>
  <c r="BY9" i="21"/>
  <c r="BQ49" i="21"/>
  <c r="BR49" i="21"/>
  <c r="BS49" i="21"/>
  <c r="BT49" i="21"/>
  <c r="BU49" i="21"/>
  <c r="BQ50" i="21"/>
  <c r="BR50" i="21"/>
  <c r="BS50" i="21"/>
  <c r="BT50" i="21"/>
  <c r="BU50" i="21"/>
  <c r="BQ51" i="21"/>
  <c r="BR51" i="21"/>
  <c r="BS51" i="21"/>
  <c r="BT51" i="21"/>
  <c r="BU51" i="21"/>
  <c r="BQ52" i="21"/>
  <c r="BR52" i="21"/>
  <c r="BS52" i="21"/>
  <c r="BT52" i="21"/>
  <c r="BU52" i="21"/>
  <c r="BQ53" i="21"/>
  <c r="BR53" i="21"/>
  <c r="BS53" i="21"/>
  <c r="BT53" i="21"/>
  <c r="BU53" i="21"/>
  <c r="BQ54" i="21"/>
  <c r="BR54" i="21"/>
  <c r="BS54" i="21"/>
  <c r="BT54" i="21"/>
  <c r="BU54" i="21"/>
  <c r="BU48" i="21"/>
  <c r="BT48" i="21"/>
  <c r="BS48" i="21"/>
  <c r="BR48" i="21"/>
  <c r="BQ48" i="21"/>
  <c r="BQ10" i="21"/>
  <c r="BR10" i="21"/>
  <c r="BS10" i="21"/>
  <c r="BT10" i="21"/>
  <c r="BU10" i="21"/>
  <c r="BQ11" i="21"/>
  <c r="BR11" i="21"/>
  <c r="BS11" i="21"/>
  <c r="BT11" i="21"/>
  <c r="BU11" i="21"/>
  <c r="BQ12" i="21"/>
  <c r="BR12" i="21"/>
  <c r="BS12" i="21"/>
  <c r="BT12" i="21"/>
  <c r="BU12" i="21"/>
  <c r="BQ13" i="21"/>
  <c r="BR13" i="21"/>
  <c r="BS13" i="21"/>
  <c r="BT13" i="21"/>
  <c r="BU13" i="21"/>
  <c r="BQ14" i="21"/>
  <c r="BR14" i="21"/>
  <c r="BS14" i="21"/>
  <c r="BT14" i="21"/>
  <c r="BU14" i="21"/>
  <c r="BQ15" i="21"/>
  <c r="BR15" i="21"/>
  <c r="BS15" i="21"/>
  <c r="BT15" i="21"/>
  <c r="BU15" i="21"/>
  <c r="BQ16" i="21"/>
  <c r="BR16" i="21"/>
  <c r="BS16" i="21"/>
  <c r="BT16" i="21"/>
  <c r="BU16" i="21"/>
  <c r="BQ17" i="21"/>
  <c r="BR17" i="21"/>
  <c r="BS17" i="21"/>
  <c r="BT17" i="21"/>
  <c r="BU17" i="21"/>
  <c r="BQ18" i="21"/>
  <c r="BR18" i="21"/>
  <c r="BS18" i="21"/>
  <c r="BT18" i="21"/>
  <c r="BU18" i="21"/>
  <c r="BQ19" i="21"/>
  <c r="BR19" i="21"/>
  <c r="BS19" i="21"/>
  <c r="BT19" i="21"/>
  <c r="BU19" i="21"/>
  <c r="BQ20" i="21"/>
  <c r="BR20" i="21"/>
  <c r="BS20" i="21"/>
  <c r="BT20" i="21"/>
  <c r="BU20" i="21"/>
  <c r="BQ21" i="21"/>
  <c r="BR21" i="21"/>
  <c r="BS21" i="21"/>
  <c r="BT21" i="21"/>
  <c r="BU21" i="21"/>
  <c r="BQ22" i="21"/>
  <c r="BR22" i="21"/>
  <c r="BS22" i="21"/>
  <c r="BT22" i="21"/>
  <c r="BU22" i="21"/>
  <c r="BQ23" i="21"/>
  <c r="BR23" i="21"/>
  <c r="BS23" i="21"/>
  <c r="BT23" i="21"/>
  <c r="BU23" i="21"/>
  <c r="BQ24" i="21"/>
  <c r="BR24" i="21"/>
  <c r="BS24" i="21"/>
  <c r="BT24" i="21"/>
  <c r="BU24" i="21"/>
  <c r="BQ25" i="21"/>
  <c r="BR25" i="21"/>
  <c r="BS25" i="21"/>
  <c r="BT25" i="21"/>
  <c r="BU25" i="21"/>
  <c r="BQ26" i="21"/>
  <c r="BR26" i="21"/>
  <c r="BS26" i="21"/>
  <c r="BT26" i="21"/>
  <c r="BU26" i="21"/>
  <c r="BQ27" i="21"/>
  <c r="BR27" i="21"/>
  <c r="BS27" i="21"/>
  <c r="BT27" i="21"/>
  <c r="BU27" i="21"/>
  <c r="BQ28" i="21"/>
  <c r="BR28" i="21"/>
  <c r="BS28" i="21"/>
  <c r="BT28" i="21"/>
  <c r="BU28" i="21"/>
  <c r="BQ29" i="21"/>
  <c r="BR29" i="21"/>
  <c r="BS29" i="21"/>
  <c r="BT29" i="21"/>
  <c r="BU29" i="21"/>
  <c r="BQ30" i="21"/>
  <c r="BR30" i="21"/>
  <c r="BS30" i="21"/>
  <c r="BT30" i="21"/>
  <c r="BU30" i="21"/>
  <c r="BQ31" i="21"/>
  <c r="BR31" i="21"/>
  <c r="BS31" i="21"/>
  <c r="BT31" i="21"/>
  <c r="BU31" i="21"/>
  <c r="BQ32" i="21"/>
  <c r="BR32" i="21"/>
  <c r="BS32" i="21"/>
  <c r="BT32" i="21"/>
  <c r="BU32" i="21"/>
  <c r="BQ33" i="21"/>
  <c r="BR33" i="21"/>
  <c r="BS33" i="21"/>
  <c r="BT33" i="21"/>
  <c r="BU33" i="21"/>
  <c r="BQ34" i="21"/>
  <c r="BR34" i="21"/>
  <c r="BS34" i="21"/>
  <c r="BT34" i="21"/>
  <c r="BU34" i="21"/>
  <c r="BQ35" i="21"/>
  <c r="BR35" i="21"/>
  <c r="BS35" i="21"/>
  <c r="BT35" i="21"/>
  <c r="BU35" i="21"/>
  <c r="BQ36" i="21"/>
  <c r="BR36" i="21"/>
  <c r="BS36" i="21"/>
  <c r="BT36" i="21"/>
  <c r="BU36" i="21"/>
  <c r="BQ37" i="21"/>
  <c r="BR37" i="21"/>
  <c r="BS37" i="21"/>
  <c r="BT37" i="21"/>
  <c r="BU37" i="21"/>
  <c r="BQ38" i="21"/>
  <c r="BR38" i="21"/>
  <c r="BS38" i="21"/>
  <c r="BT38" i="21"/>
  <c r="BU38" i="21"/>
  <c r="BQ39" i="21"/>
  <c r="BR39" i="21"/>
  <c r="BS39" i="21"/>
  <c r="BT39" i="21"/>
  <c r="BU39" i="21"/>
  <c r="BQ40" i="21"/>
  <c r="BR40" i="21"/>
  <c r="BS40" i="21"/>
  <c r="BT40" i="21"/>
  <c r="BU40" i="21"/>
  <c r="BQ41" i="21"/>
  <c r="BR41" i="21"/>
  <c r="BS41" i="21"/>
  <c r="BT41" i="21"/>
  <c r="BU41" i="21"/>
  <c r="BQ42" i="21"/>
  <c r="BR42" i="21"/>
  <c r="BS42" i="21"/>
  <c r="BT42" i="21"/>
  <c r="BU42" i="21"/>
  <c r="BQ43" i="21"/>
  <c r="BR43" i="21"/>
  <c r="BS43" i="21"/>
  <c r="BT43" i="21"/>
  <c r="BU43" i="21"/>
  <c r="BQ44" i="21"/>
  <c r="BR44" i="21"/>
  <c r="BS44" i="21"/>
  <c r="BT44" i="21"/>
  <c r="BU44" i="21"/>
  <c r="BQ45" i="21"/>
  <c r="BR45" i="21"/>
  <c r="BS45" i="21"/>
  <c r="BT45" i="21"/>
  <c r="BU45" i="21"/>
  <c r="BQ46" i="21"/>
  <c r="BR46" i="21"/>
  <c r="BS46" i="21"/>
  <c r="BT46" i="21"/>
  <c r="BU46" i="21"/>
  <c r="BU9" i="21"/>
  <c r="BT9" i="21"/>
  <c r="BS9" i="21"/>
  <c r="BR9" i="21"/>
  <c r="BQ9" i="21"/>
  <c r="BF49" i="21"/>
  <c r="BG49" i="21"/>
  <c r="BH49" i="21"/>
  <c r="BI49" i="21"/>
  <c r="BJ49" i="21"/>
  <c r="BF50" i="21"/>
  <c r="BG50" i="21"/>
  <c r="BH50" i="21"/>
  <c r="BI50" i="21"/>
  <c r="BJ50" i="21"/>
  <c r="BF51" i="21"/>
  <c r="BG51" i="21"/>
  <c r="BH51" i="21"/>
  <c r="BI51" i="21"/>
  <c r="BJ51" i="21"/>
  <c r="BF52" i="21"/>
  <c r="BG52" i="21"/>
  <c r="BH52" i="21"/>
  <c r="BI52" i="21"/>
  <c r="BJ52" i="21"/>
  <c r="BF53" i="21"/>
  <c r="BG53" i="21"/>
  <c r="BH53" i="21"/>
  <c r="BI53" i="21"/>
  <c r="BJ53" i="21"/>
  <c r="BF54" i="21"/>
  <c r="BG54" i="21"/>
  <c r="BH54" i="21"/>
  <c r="BI54" i="21"/>
  <c r="BJ54" i="21"/>
  <c r="BJ48" i="21"/>
  <c r="BI48" i="21"/>
  <c r="BH48" i="21"/>
  <c r="BG48" i="21"/>
  <c r="BF48" i="21"/>
  <c r="BF10" i="21"/>
  <c r="BG10" i="21"/>
  <c r="BH10" i="21"/>
  <c r="BI10" i="21"/>
  <c r="BJ10" i="21"/>
  <c r="BF11" i="21"/>
  <c r="BG11" i="21"/>
  <c r="BH11" i="21"/>
  <c r="BI11" i="21"/>
  <c r="BJ11" i="21"/>
  <c r="BF12" i="21"/>
  <c r="BG12" i="21"/>
  <c r="BH12" i="21"/>
  <c r="BI12" i="21"/>
  <c r="BJ12" i="21"/>
  <c r="BF13" i="21"/>
  <c r="BG13" i="21"/>
  <c r="BH13" i="21"/>
  <c r="BI13" i="21"/>
  <c r="BJ13" i="21"/>
  <c r="BF14" i="21"/>
  <c r="BG14" i="21"/>
  <c r="BH14" i="21"/>
  <c r="BI14" i="21"/>
  <c r="BJ14" i="21"/>
  <c r="BF15" i="21"/>
  <c r="BG15" i="21"/>
  <c r="BH15" i="21"/>
  <c r="BI15" i="21"/>
  <c r="BJ15" i="21"/>
  <c r="BF16" i="21"/>
  <c r="BG16" i="21"/>
  <c r="BH16" i="21"/>
  <c r="BI16" i="21"/>
  <c r="BJ16" i="21"/>
  <c r="BF17" i="21"/>
  <c r="BG17" i="21"/>
  <c r="BH17" i="21"/>
  <c r="BI17" i="21"/>
  <c r="BJ17" i="21"/>
  <c r="BF18" i="21"/>
  <c r="BG18" i="21"/>
  <c r="BH18" i="21"/>
  <c r="BI18" i="21"/>
  <c r="BJ18" i="21"/>
  <c r="BF19" i="21"/>
  <c r="BG19" i="21"/>
  <c r="BH19" i="21"/>
  <c r="BI19" i="21"/>
  <c r="BJ19" i="21"/>
  <c r="BF20" i="21"/>
  <c r="BG20" i="21"/>
  <c r="BH20" i="21"/>
  <c r="BI20" i="21"/>
  <c r="BJ20" i="21"/>
  <c r="BF21" i="21"/>
  <c r="BG21" i="21"/>
  <c r="BH21" i="21"/>
  <c r="BI21" i="21"/>
  <c r="BJ21" i="21"/>
  <c r="BF22" i="21"/>
  <c r="BG22" i="21"/>
  <c r="BH22" i="21"/>
  <c r="BI22" i="21"/>
  <c r="BJ22" i="21"/>
  <c r="BF23" i="21"/>
  <c r="BG23" i="21"/>
  <c r="BH23" i="21"/>
  <c r="BI23" i="21"/>
  <c r="BJ23" i="21"/>
  <c r="BF24" i="21"/>
  <c r="BG24" i="21"/>
  <c r="BH24" i="21"/>
  <c r="BI24" i="21"/>
  <c r="BJ24" i="21"/>
  <c r="BF25" i="21"/>
  <c r="BG25" i="21"/>
  <c r="BH25" i="21"/>
  <c r="BI25" i="21"/>
  <c r="BJ25" i="21"/>
  <c r="BF26" i="21"/>
  <c r="BG26" i="21"/>
  <c r="BH26" i="21"/>
  <c r="BI26" i="21"/>
  <c r="BJ26" i="21"/>
  <c r="BF27" i="21"/>
  <c r="BG27" i="21"/>
  <c r="BH27" i="21"/>
  <c r="BI27" i="21"/>
  <c r="BJ27" i="21"/>
  <c r="BF28" i="21"/>
  <c r="BG28" i="21"/>
  <c r="BH28" i="21"/>
  <c r="BI28" i="21"/>
  <c r="BJ28" i="21"/>
  <c r="BF29" i="21"/>
  <c r="BG29" i="21"/>
  <c r="BH29" i="21"/>
  <c r="BI29" i="21"/>
  <c r="BJ29" i="21"/>
  <c r="BF30" i="21"/>
  <c r="BG30" i="21"/>
  <c r="BH30" i="21"/>
  <c r="BI30" i="21"/>
  <c r="BJ30" i="21"/>
  <c r="BF31" i="21"/>
  <c r="BG31" i="21"/>
  <c r="BH31" i="21"/>
  <c r="BI31" i="21"/>
  <c r="BJ31" i="21"/>
  <c r="BF32" i="21"/>
  <c r="BG32" i="21"/>
  <c r="BH32" i="21"/>
  <c r="BI32" i="21"/>
  <c r="BJ32" i="21"/>
  <c r="BF33" i="21"/>
  <c r="BG33" i="21"/>
  <c r="BH33" i="21"/>
  <c r="BI33" i="21"/>
  <c r="BJ33" i="21"/>
  <c r="BF34" i="21"/>
  <c r="BG34" i="21"/>
  <c r="BH34" i="21"/>
  <c r="BI34" i="21"/>
  <c r="BJ34" i="21"/>
  <c r="BF35" i="21"/>
  <c r="BG35" i="21"/>
  <c r="BH35" i="21"/>
  <c r="BI35" i="21"/>
  <c r="BJ35" i="21"/>
  <c r="BF36" i="21"/>
  <c r="BG36" i="21"/>
  <c r="BH36" i="21"/>
  <c r="BI36" i="21"/>
  <c r="BJ36" i="21"/>
  <c r="BF37" i="21"/>
  <c r="BG37" i="21"/>
  <c r="BH37" i="21"/>
  <c r="BI37" i="21"/>
  <c r="BJ37" i="21"/>
  <c r="BF38" i="21"/>
  <c r="BG38" i="21"/>
  <c r="BH38" i="21"/>
  <c r="BI38" i="21"/>
  <c r="BJ38" i="21"/>
  <c r="BF39" i="21"/>
  <c r="BG39" i="21"/>
  <c r="BH39" i="21"/>
  <c r="BI39" i="21"/>
  <c r="BJ39" i="21"/>
  <c r="BF40" i="21"/>
  <c r="BG40" i="21"/>
  <c r="BH40" i="21"/>
  <c r="BI40" i="21"/>
  <c r="BJ40" i="21"/>
  <c r="BF41" i="21"/>
  <c r="BG41" i="21"/>
  <c r="BH41" i="21"/>
  <c r="BI41" i="21"/>
  <c r="BJ41" i="21"/>
  <c r="BF42" i="21"/>
  <c r="BG42" i="21"/>
  <c r="BH42" i="21"/>
  <c r="BI42" i="21"/>
  <c r="BJ42" i="21"/>
  <c r="BF43" i="21"/>
  <c r="BG43" i="21"/>
  <c r="BH43" i="21"/>
  <c r="BI43" i="21"/>
  <c r="BJ43" i="21"/>
  <c r="BF44" i="21"/>
  <c r="BG44" i="21"/>
  <c r="BH44" i="21"/>
  <c r="BI44" i="21"/>
  <c r="BJ44" i="21"/>
  <c r="BF45" i="21"/>
  <c r="BG45" i="21"/>
  <c r="BH45" i="21"/>
  <c r="BI45" i="21"/>
  <c r="BJ45" i="21"/>
  <c r="BF46" i="21"/>
  <c r="BG46" i="21"/>
  <c r="BH46" i="21"/>
  <c r="BI46" i="21"/>
  <c r="BJ46" i="21"/>
  <c r="BJ9" i="21"/>
  <c r="BI9" i="21"/>
  <c r="BH9" i="21"/>
  <c r="BG9" i="21"/>
  <c r="BF9" i="21"/>
  <c r="AX49" i="21"/>
  <c r="AY49" i="21"/>
  <c r="AZ49" i="21"/>
  <c r="BA49" i="21"/>
  <c r="BB49" i="21"/>
  <c r="AX50" i="21"/>
  <c r="AY50" i="21"/>
  <c r="AZ50" i="21"/>
  <c r="BA50" i="21"/>
  <c r="BB50" i="21"/>
  <c r="AX51" i="21"/>
  <c r="AY51" i="21"/>
  <c r="AZ51" i="21"/>
  <c r="BA51" i="21"/>
  <c r="BB51" i="21"/>
  <c r="AX52" i="21"/>
  <c r="AY52" i="21"/>
  <c r="AZ52" i="21"/>
  <c r="BA52" i="21"/>
  <c r="BB52" i="21"/>
  <c r="AX53" i="21"/>
  <c r="AY53" i="21"/>
  <c r="AZ53" i="21"/>
  <c r="BA53" i="21"/>
  <c r="BB53" i="21"/>
  <c r="AX54" i="21"/>
  <c r="AY54" i="21"/>
  <c r="AZ54" i="21"/>
  <c r="BA54" i="21"/>
  <c r="BB54" i="21"/>
  <c r="BB48" i="21"/>
  <c r="BA48" i="21"/>
  <c r="AZ48" i="21"/>
  <c r="AY48" i="21"/>
  <c r="AX48" i="21"/>
  <c r="AX10" i="21"/>
  <c r="AY10" i="21"/>
  <c r="AZ10" i="21"/>
  <c r="BA10" i="21"/>
  <c r="BB10" i="21"/>
  <c r="AX11" i="21"/>
  <c r="AY11" i="21"/>
  <c r="AZ11" i="21"/>
  <c r="BA11" i="21"/>
  <c r="BB11" i="21"/>
  <c r="AX12" i="21"/>
  <c r="AY12" i="21"/>
  <c r="AZ12" i="21"/>
  <c r="BA12" i="21"/>
  <c r="BB12" i="21"/>
  <c r="AX13" i="21"/>
  <c r="AY13" i="21"/>
  <c r="AZ13" i="21"/>
  <c r="BA13" i="21"/>
  <c r="BB13" i="21"/>
  <c r="AX14" i="21"/>
  <c r="AY14" i="21"/>
  <c r="AZ14" i="21"/>
  <c r="BA14" i="21"/>
  <c r="BB14" i="21"/>
  <c r="AX15" i="21"/>
  <c r="AY15" i="21"/>
  <c r="AZ15" i="21"/>
  <c r="BA15" i="21"/>
  <c r="BB15" i="21"/>
  <c r="AX16" i="21"/>
  <c r="AY16" i="21"/>
  <c r="AZ16" i="21"/>
  <c r="BA16" i="21"/>
  <c r="BB16" i="21"/>
  <c r="AX17" i="21"/>
  <c r="AY17" i="21"/>
  <c r="AZ17" i="21"/>
  <c r="BA17" i="21"/>
  <c r="BB17" i="21"/>
  <c r="AX18" i="21"/>
  <c r="AY18" i="21"/>
  <c r="AZ18" i="21"/>
  <c r="BA18" i="21"/>
  <c r="BB18" i="21"/>
  <c r="AX19" i="21"/>
  <c r="AY19" i="21"/>
  <c r="AZ19" i="21"/>
  <c r="BA19" i="21"/>
  <c r="BB19" i="21"/>
  <c r="AX20" i="21"/>
  <c r="AY20" i="21"/>
  <c r="AZ20" i="21"/>
  <c r="BA20" i="21"/>
  <c r="BB20" i="21"/>
  <c r="AX21" i="21"/>
  <c r="AY21" i="21"/>
  <c r="AZ21" i="21"/>
  <c r="BA21" i="21"/>
  <c r="BB21" i="21"/>
  <c r="AX22" i="21"/>
  <c r="AY22" i="21"/>
  <c r="AZ22" i="21"/>
  <c r="BA22" i="21"/>
  <c r="BB22" i="21"/>
  <c r="AX23" i="21"/>
  <c r="AY23" i="21"/>
  <c r="AZ23" i="21"/>
  <c r="BA23" i="21"/>
  <c r="BB23" i="21"/>
  <c r="AX24" i="21"/>
  <c r="AY24" i="21"/>
  <c r="AZ24" i="21"/>
  <c r="BA24" i="21"/>
  <c r="BB24" i="21"/>
  <c r="AX25" i="21"/>
  <c r="AY25" i="21"/>
  <c r="AZ25" i="21"/>
  <c r="BA25" i="21"/>
  <c r="BB25" i="21"/>
  <c r="AX26" i="21"/>
  <c r="AY26" i="21"/>
  <c r="AZ26" i="21"/>
  <c r="BA26" i="21"/>
  <c r="BB26" i="21"/>
  <c r="AX27" i="21"/>
  <c r="AY27" i="21"/>
  <c r="AZ27" i="21"/>
  <c r="BA27" i="21"/>
  <c r="BB27" i="21"/>
  <c r="AX28" i="21"/>
  <c r="AY28" i="21"/>
  <c r="AZ28" i="21"/>
  <c r="BA28" i="21"/>
  <c r="BB28" i="21"/>
  <c r="AX29" i="21"/>
  <c r="AY29" i="21"/>
  <c r="AZ29" i="21"/>
  <c r="BA29" i="21"/>
  <c r="BB29" i="21"/>
  <c r="AX30" i="21"/>
  <c r="AY30" i="21"/>
  <c r="AZ30" i="21"/>
  <c r="BA30" i="21"/>
  <c r="BB30" i="21"/>
  <c r="AX31" i="21"/>
  <c r="AY31" i="21"/>
  <c r="AZ31" i="21"/>
  <c r="BA31" i="21"/>
  <c r="BB31" i="21"/>
  <c r="AX32" i="21"/>
  <c r="AY32" i="21"/>
  <c r="AZ32" i="21"/>
  <c r="BA32" i="21"/>
  <c r="BB32" i="21"/>
  <c r="AX33" i="21"/>
  <c r="AY33" i="21"/>
  <c r="AZ33" i="21"/>
  <c r="BA33" i="21"/>
  <c r="BB33" i="21"/>
  <c r="AX34" i="21"/>
  <c r="AY34" i="21"/>
  <c r="AZ34" i="21"/>
  <c r="BA34" i="21"/>
  <c r="BB34" i="21"/>
  <c r="AX35" i="21"/>
  <c r="AY35" i="21"/>
  <c r="AZ35" i="21"/>
  <c r="BA35" i="21"/>
  <c r="BB35" i="21"/>
  <c r="AX36" i="21"/>
  <c r="AY36" i="21"/>
  <c r="AZ36" i="21"/>
  <c r="BA36" i="21"/>
  <c r="BB36" i="21"/>
  <c r="AX37" i="21"/>
  <c r="AY37" i="21"/>
  <c r="AZ37" i="21"/>
  <c r="BA37" i="21"/>
  <c r="BB37" i="21"/>
  <c r="AX38" i="21"/>
  <c r="AY38" i="21"/>
  <c r="AZ38" i="21"/>
  <c r="BA38" i="21"/>
  <c r="BB38" i="21"/>
  <c r="AX39" i="21"/>
  <c r="AY39" i="21"/>
  <c r="AZ39" i="21"/>
  <c r="BA39" i="21"/>
  <c r="BB39" i="21"/>
  <c r="AX40" i="21"/>
  <c r="AY40" i="21"/>
  <c r="AZ40" i="21"/>
  <c r="BA40" i="21"/>
  <c r="BB40" i="21"/>
  <c r="AX41" i="21"/>
  <c r="AY41" i="21"/>
  <c r="AZ41" i="21"/>
  <c r="BA41" i="21"/>
  <c r="BB41" i="21"/>
  <c r="AX42" i="21"/>
  <c r="AY42" i="21"/>
  <c r="AZ42" i="21"/>
  <c r="BA42" i="21"/>
  <c r="BB42" i="21"/>
  <c r="AX43" i="21"/>
  <c r="AY43" i="21"/>
  <c r="AZ43" i="21"/>
  <c r="BA43" i="21"/>
  <c r="BB43" i="21"/>
  <c r="AX44" i="21"/>
  <c r="AY44" i="21"/>
  <c r="AZ44" i="21"/>
  <c r="BA44" i="21"/>
  <c r="BB44" i="21"/>
  <c r="AX45" i="21"/>
  <c r="AY45" i="21"/>
  <c r="AZ45" i="21"/>
  <c r="BA45" i="21"/>
  <c r="BB45" i="21"/>
  <c r="AX46" i="21"/>
  <c r="AY46" i="21"/>
  <c r="AZ46" i="21"/>
  <c r="BA46" i="21"/>
  <c r="BB46" i="21"/>
  <c r="BB9" i="21"/>
  <c r="BA9" i="21"/>
  <c r="AZ9" i="21"/>
  <c r="AY9" i="21"/>
  <c r="AX9" i="21"/>
  <c r="AP49" i="21"/>
  <c r="AQ49" i="21"/>
  <c r="AR49" i="21"/>
  <c r="AS49" i="21"/>
  <c r="AT49" i="21"/>
  <c r="AP50" i="21"/>
  <c r="AQ50" i="21"/>
  <c r="AR50" i="21"/>
  <c r="AS50" i="21"/>
  <c r="AT50" i="21"/>
  <c r="AP51" i="21"/>
  <c r="AQ51" i="21"/>
  <c r="AR51" i="21"/>
  <c r="AS51" i="21"/>
  <c r="AT51" i="21"/>
  <c r="AP52" i="21"/>
  <c r="AQ52" i="21"/>
  <c r="AR52" i="21"/>
  <c r="AS52" i="21"/>
  <c r="AT52" i="21"/>
  <c r="AP53" i="21"/>
  <c r="AQ53" i="21"/>
  <c r="AR53" i="21"/>
  <c r="AS53" i="21"/>
  <c r="AT53" i="21"/>
  <c r="AP54" i="21"/>
  <c r="AQ54" i="21"/>
  <c r="AR54" i="21"/>
  <c r="AS54" i="21"/>
  <c r="AT54" i="21"/>
  <c r="AT48" i="21"/>
  <c r="AS48" i="21"/>
  <c r="AR48" i="21"/>
  <c r="AQ48" i="21"/>
  <c r="AP48" i="21"/>
  <c r="AP10" i="21"/>
  <c r="AQ10" i="21"/>
  <c r="AR10" i="21"/>
  <c r="AS10" i="21"/>
  <c r="AT10" i="21"/>
  <c r="AP11" i="21"/>
  <c r="AQ11" i="21"/>
  <c r="AR11" i="21"/>
  <c r="AS11" i="21"/>
  <c r="AT11" i="21"/>
  <c r="AP12" i="21"/>
  <c r="AQ12" i="21"/>
  <c r="AR12" i="21"/>
  <c r="AS12" i="21"/>
  <c r="AT12" i="21"/>
  <c r="AP13" i="21"/>
  <c r="AQ13" i="21"/>
  <c r="AR13" i="21"/>
  <c r="AS13" i="21"/>
  <c r="AT13" i="21"/>
  <c r="AP14" i="21"/>
  <c r="AQ14" i="21"/>
  <c r="AR14" i="21"/>
  <c r="AS14" i="21"/>
  <c r="AT14" i="21"/>
  <c r="AP15" i="21"/>
  <c r="AQ15" i="21"/>
  <c r="AR15" i="21"/>
  <c r="AS15" i="21"/>
  <c r="AT15" i="21"/>
  <c r="AP16" i="21"/>
  <c r="AQ16" i="21"/>
  <c r="AR16" i="21"/>
  <c r="AS16" i="21"/>
  <c r="AT16" i="21"/>
  <c r="AP17" i="21"/>
  <c r="AQ17" i="21"/>
  <c r="AR17" i="21"/>
  <c r="AS17" i="21"/>
  <c r="AT17" i="21"/>
  <c r="AP18" i="21"/>
  <c r="AQ18" i="21"/>
  <c r="AR18" i="21"/>
  <c r="AS18" i="21"/>
  <c r="AT18" i="21"/>
  <c r="AP19" i="21"/>
  <c r="AQ19" i="21"/>
  <c r="AR19" i="21"/>
  <c r="AS19" i="21"/>
  <c r="AT19" i="21"/>
  <c r="AP20" i="21"/>
  <c r="AQ20" i="21"/>
  <c r="AR20" i="21"/>
  <c r="AS20" i="21"/>
  <c r="AT20" i="21"/>
  <c r="AP21" i="21"/>
  <c r="AQ21" i="21"/>
  <c r="AR21" i="21"/>
  <c r="AS21" i="21"/>
  <c r="AT21" i="21"/>
  <c r="AP22" i="21"/>
  <c r="AQ22" i="21"/>
  <c r="AR22" i="21"/>
  <c r="AS22" i="21"/>
  <c r="AT22" i="21"/>
  <c r="AP23" i="21"/>
  <c r="AQ23" i="21"/>
  <c r="AR23" i="21"/>
  <c r="AS23" i="21"/>
  <c r="AT23" i="21"/>
  <c r="AP24" i="21"/>
  <c r="AQ24" i="21"/>
  <c r="AR24" i="21"/>
  <c r="AS24" i="21"/>
  <c r="AT24" i="21"/>
  <c r="AP25" i="21"/>
  <c r="AQ25" i="21"/>
  <c r="AR25" i="21"/>
  <c r="AS25" i="21"/>
  <c r="AT25" i="21"/>
  <c r="AP26" i="21"/>
  <c r="AQ26" i="21"/>
  <c r="AR26" i="21"/>
  <c r="AS26" i="21"/>
  <c r="AT26" i="21"/>
  <c r="AP27" i="21"/>
  <c r="AQ27" i="21"/>
  <c r="AR27" i="21"/>
  <c r="AS27" i="21"/>
  <c r="AT27" i="21"/>
  <c r="AP28" i="21"/>
  <c r="AQ28" i="21"/>
  <c r="AR28" i="21"/>
  <c r="AS28" i="21"/>
  <c r="AT28" i="21"/>
  <c r="AP29" i="21"/>
  <c r="AQ29" i="21"/>
  <c r="AR29" i="21"/>
  <c r="AS29" i="21"/>
  <c r="AT29" i="21"/>
  <c r="AP30" i="21"/>
  <c r="AQ30" i="21"/>
  <c r="AR30" i="21"/>
  <c r="AS30" i="21"/>
  <c r="AT30" i="21"/>
  <c r="AP31" i="21"/>
  <c r="AQ31" i="21"/>
  <c r="AR31" i="21"/>
  <c r="AS31" i="21"/>
  <c r="AT31" i="21"/>
  <c r="AP32" i="21"/>
  <c r="AQ32" i="21"/>
  <c r="AR32" i="21"/>
  <c r="AS32" i="21"/>
  <c r="AT32" i="21"/>
  <c r="AP33" i="21"/>
  <c r="AQ33" i="21"/>
  <c r="AR33" i="21"/>
  <c r="AS33" i="21"/>
  <c r="AT33" i="21"/>
  <c r="AP34" i="21"/>
  <c r="AQ34" i="21"/>
  <c r="AR34" i="21"/>
  <c r="AS34" i="21"/>
  <c r="AT34" i="21"/>
  <c r="AP35" i="21"/>
  <c r="AQ35" i="21"/>
  <c r="AR35" i="21"/>
  <c r="AS35" i="21"/>
  <c r="AT35" i="21"/>
  <c r="AP36" i="21"/>
  <c r="AQ36" i="21"/>
  <c r="AR36" i="21"/>
  <c r="AS36" i="21"/>
  <c r="AT36" i="21"/>
  <c r="AP37" i="21"/>
  <c r="AQ37" i="21"/>
  <c r="AR37" i="21"/>
  <c r="AS37" i="21"/>
  <c r="AT37" i="21"/>
  <c r="AP38" i="21"/>
  <c r="AQ38" i="21"/>
  <c r="AR38" i="21"/>
  <c r="AS38" i="21"/>
  <c r="AT38" i="21"/>
  <c r="AP39" i="21"/>
  <c r="AQ39" i="21"/>
  <c r="AR39" i="21"/>
  <c r="AS39" i="21"/>
  <c r="AT39" i="21"/>
  <c r="AP40" i="21"/>
  <c r="AQ40" i="21"/>
  <c r="AR40" i="21"/>
  <c r="AS40" i="21"/>
  <c r="AT40" i="21"/>
  <c r="AP41" i="21"/>
  <c r="AQ41" i="21"/>
  <c r="AR41" i="21"/>
  <c r="AS41" i="21"/>
  <c r="AT41" i="21"/>
  <c r="AP42" i="21"/>
  <c r="AQ42" i="21"/>
  <c r="AR42" i="21"/>
  <c r="AS42" i="21"/>
  <c r="AT42" i="21"/>
  <c r="AP43" i="21"/>
  <c r="AQ43" i="21"/>
  <c r="AR43" i="21"/>
  <c r="AS43" i="21"/>
  <c r="AT43" i="21"/>
  <c r="AP44" i="21"/>
  <c r="AQ44" i="21"/>
  <c r="AR44" i="21"/>
  <c r="AS44" i="21"/>
  <c r="AT44" i="21"/>
  <c r="AP45" i="21"/>
  <c r="AQ45" i="21"/>
  <c r="AR45" i="21"/>
  <c r="AS45" i="21"/>
  <c r="AT45" i="21"/>
  <c r="AP46" i="21"/>
  <c r="AQ46" i="21"/>
  <c r="AR46" i="21"/>
  <c r="AS46" i="21"/>
  <c r="AT46" i="21"/>
  <c r="AT9" i="21"/>
  <c r="AS9" i="21"/>
  <c r="AR9" i="21"/>
  <c r="AQ9" i="21"/>
  <c r="AP9" i="21"/>
  <c r="AH49" i="21"/>
  <c r="AI49" i="21"/>
  <c r="AJ49" i="21"/>
  <c r="AK49" i="21"/>
  <c r="AL49" i="21"/>
  <c r="AH50" i="21"/>
  <c r="AI50" i="21"/>
  <c r="AJ50" i="21"/>
  <c r="AK50" i="21"/>
  <c r="AL50" i="21"/>
  <c r="AH51" i="21"/>
  <c r="AI51" i="21"/>
  <c r="AJ51" i="21"/>
  <c r="AK51" i="21"/>
  <c r="AL51" i="21"/>
  <c r="AH52" i="21"/>
  <c r="AI52" i="21"/>
  <c r="AJ52" i="21"/>
  <c r="AK52" i="21"/>
  <c r="AL52" i="21"/>
  <c r="AH53" i="21"/>
  <c r="AI53" i="21"/>
  <c r="AJ53" i="21"/>
  <c r="AK53" i="21"/>
  <c r="AL53" i="21"/>
  <c r="AH54" i="21"/>
  <c r="AI54" i="21"/>
  <c r="AJ54" i="21"/>
  <c r="AK54" i="21"/>
  <c r="AL54" i="21"/>
  <c r="AL48" i="21"/>
  <c r="AK48" i="21"/>
  <c r="AJ48" i="21"/>
  <c r="AI48" i="21"/>
  <c r="AH48" i="21"/>
  <c r="AH10" i="21"/>
  <c r="AI10" i="21"/>
  <c r="AJ10" i="21"/>
  <c r="AK10" i="21"/>
  <c r="AL10" i="21"/>
  <c r="AH11" i="21"/>
  <c r="AI11" i="21"/>
  <c r="AJ11" i="21"/>
  <c r="AK11" i="21"/>
  <c r="AL11" i="21"/>
  <c r="AH12" i="21"/>
  <c r="AI12" i="21"/>
  <c r="AJ12" i="21"/>
  <c r="AK12" i="21"/>
  <c r="AL12" i="21"/>
  <c r="AH13" i="21"/>
  <c r="AI13" i="21"/>
  <c r="AJ13" i="21"/>
  <c r="AK13" i="21"/>
  <c r="AL13" i="21"/>
  <c r="AH14" i="21"/>
  <c r="AI14" i="21"/>
  <c r="AJ14" i="21"/>
  <c r="AK14" i="21"/>
  <c r="AL14" i="21"/>
  <c r="AH15" i="21"/>
  <c r="AI15" i="21"/>
  <c r="AJ15" i="21"/>
  <c r="AK15" i="21"/>
  <c r="AL15" i="21"/>
  <c r="AH16" i="21"/>
  <c r="AI16" i="21"/>
  <c r="AJ16" i="21"/>
  <c r="AK16" i="21"/>
  <c r="AL16" i="21"/>
  <c r="AH17" i="21"/>
  <c r="AI17" i="21"/>
  <c r="AJ17" i="21"/>
  <c r="AK17" i="21"/>
  <c r="AL17" i="21"/>
  <c r="AH18" i="21"/>
  <c r="AI18" i="21"/>
  <c r="AJ18" i="21"/>
  <c r="AK18" i="21"/>
  <c r="AL18" i="21"/>
  <c r="AH19" i="21"/>
  <c r="AI19" i="21"/>
  <c r="AJ19" i="21"/>
  <c r="AK19" i="21"/>
  <c r="AL19" i="21"/>
  <c r="AH20" i="21"/>
  <c r="AI20" i="21"/>
  <c r="AJ20" i="21"/>
  <c r="AK20" i="21"/>
  <c r="AL20" i="21"/>
  <c r="AH21" i="21"/>
  <c r="AI21" i="21"/>
  <c r="AJ21" i="21"/>
  <c r="AK21" i="21"/>
  <c r="AL21" i="21"/>
  <c r="AH22" i="21"/>
  <c r="AI22" i="21"/>
  <c r="AJ22" i="21"/>
  <c r="AK22" i="21"/>
  <c r="AL22" i="21"/>
  <c r="AH23" i="21"/>
  <c r="AI23" i="21"/>
  <c r="AJ23" i="21"/>
  <c r="AK23" i="21"/>
  <c r="AL23" i="21"/>
  <c r="AH24" i="21"/>
  <c r="AI24" i="21"/>
  <c r="AJ24" i="21"/>
  <c r="AK24" i="21"/>
  <c r="AL24" i="21"/>
  <c r="AH25" i="21"/>
  <c r="AI25" i="21"/>
  <c r="AJ25" i="21"/>
  <c r="AK25" i="21"/>
  <c r="AL25" i="21"/>
  <c r="AH26" i="21"/>
  <c r="AI26" i="21"/>
  <c r="AJ26" i="21"/>
  <c r="AK26" i="21"/>
  <c r="AL26" i="21"/>
  <c r="AH27" i="21"/>
  <c r="AI27" i="21"/>
  <c r="AJ27" i="21"/>
  <c r="AK27" i="21"/>
  <c r="AL27" i="21"/>
  <c r="AH28" i="21"/>
  <c r="AI28" i="21"/>
  <c r="AJ28" i="21"/>
  <c r="AK28" i="21"/>
  <c r="AL28" i="21"/>
  <c r="AH29" i="21"/>
  <c r="AI29" i="21"/>
  <c r="AJ29" i="21"/>
  <c r="AK29" i="21"/>
  <c r="AL29" i="21"/>
  <c r="AH30" i="21"/>
  <c r="AI30" i="21"/>
  <c r="AJ30" i="21"/>
  <c r="AK30" i="21"/>
  <c r="AL30" i="21"/>
  <c r="AH31" i="21"/>
  <c r="AI31" i="21"/>
  <c r="AJ31" i="21"/>
  <c r="AK31" i="21"/>
  <c r="AL31" i="21"/>
  <c r="AH32" i="21"/>
  <c r="AI32" i="21"/>
  <c r="AJ32" i="21"/>
  <c r="AK32" i="21"/>
  <c r="AL32" i="21"/>
  <c r="AH33" i="21"/>
  <c r="AI33" i="21"/>
  <c r="AJ33" i="21"/>
  <c r="AK33" i="21"/>
  <c r="AL33" i="21"/>
  <c r="AH34" i="21"/>
  <c r="AI34" i="21"/>
  <c r="AJ34" i="21"/>
  <c r="AK34" i="21"/>
  <c r="AL34" i="21"/>
  <c r="AH35" i="21"/>
  <c r="AI35" i="21"/>
  <c r="AJ35" i="21"/>
  <c r="AK35" i="21"/>
  <c r="AL35" i="21"/>
  <c r="AH36" i="21"/>
  <c r="AI36" i="21"/>
  <c r="AJ36" i="21"/>
  <c r="AK36" i="21"/>
  <c r="AL36" i="21"/>
  <c r="AH37" i="21"/>
  <c r="AI37" i="21"/>
  <c r="AJ37" i="21"/>
  <c r="AK37" i="21"/>
  <c r="AL37" i="21"/>
  <c r="AH38" i="21"/>
  <c r="AI38" i="21"/>
  <c r="AJ38" i="21"/>
  <c r="AK38" i="21"/>
  <c r="AL38" i="21"/>
  <c r="AH39" i="21"/>
  <c r="AI39" i="21"/>
  <c r="AJ39" i="21"/>
  <c r="AK39" i="21"/>
  <c r="AL39" i="21"/>
  <c r="AH40" i="21"/>
  <c r="AI40" i="21"/>
  <c r="AJ40" i="21"/>
  <c r="AK40" i="21"/>
  <c r="AL40" i="21"/>
  <c r="AH41" i="21"/>
  <c r="AI41" i="21"/>
  <c r="AJ41" i="21"/>
  <c r="AK41" i="21"/>
  <c r="AL41" i="21"/>
  <c r="AH42" i="21"/>
  <c r="AI42" i="21"/>
  <c r="AJ42" i="21"/>
  <c r="AK42" i="21"/>
  <c r="AL42" i="21"/>
  <c r="AH43" i="21"/>
  <c r="AI43" i="21"/>
  <c r="AJ43" i="21"/>
  <c r="AK43" i="21"/>
  <c r="AL43" i="21"/>
  <c r="AH44" i="21"/>
  <c r="AI44" i="21"/>
  <c r="AJ44" i="21"/>
  <c r="AK44" i="21"/>
  <c r="AL44" i="21"/>
  <c r="AH45" i="21"/>
  <c r="AI45" i="21"/>
  <c r="AJ45" i="21"/>
  <c r="AK45" i="21"/>
  <c r="AL45" i="21"/>
  <c r="AH46" i="21"/>
  <c r="AI46" i="21"/>
  <c r="AJ46" i="21"/>
  <c r="AK46" i="21"/>
  <c r="AL46" i="21"/>
  <c r="AL9" i="21"/>
  <c r="AK9" i="21"/>
  <c r="AJ9" i="21"/>
  <c r="AI9" i="21"/>
  <c r="AH9" i="21"/>
  <c r="Z49" i="21"/>
  <c r="AA49" i="21"/>
  <c r="AB49" i="21"/>
  <c r="AC49" i="21"/>
  <c r="AD49" i="21"/>
  <c r="Z50" i="21"/>
  <c r="AA50" i="21"/>
  <c r="AB50" i="21"/>
  <c r="AC50" i="21"/>
  <c r="AD50" i="21"/>
  <c r="Z51" i="21"/>
  <c r="AA51" i="21"/>
  <c r="AB51" i="21"/>
  <c r="AC51" i="21"/>
  <c r="AD51" i="21"/>
  <c r="Z52" i="21"/>
  <c r="AA52" i="21"/>
  <c r="AB52" i="21"/>
  <c r="AC52" i="21"/>
  <c r="AD52" i="21"/>
  <c r="Z53" i="21"/>
  <c r="AA53" i="21"/>
  <c r="AB53" i="21"/>
  <c r="AC53" i="21"/>
  <c r="AD53" i="21"/>
  <c r="Z54" i="21"/>
  <c r="AA54" i="21"/>
  <c r="AB54" i="21"/>
  <c r="AC54" i="21"/>
  <c r="AD54" i="21"/>
  <c r="AD48" i="21"/>
  <c r="AC48" i="21"/>
  <c r="AB48" i="21"/>
  <c r="AA48" i="21"/>
  <c r="Z48" i="21"/>
  <c r="Z10" i="21"/>
  <c r="AA10" i="21"/>
  <c r="AB10" i="21"/>
  <c r="AC10" i="21"/>
  <c r="AD10" i="21"/>
  <c r="Z11" i="21"/>
  <c r="AA11" i="21"/>
  <c r="AB11" i="21"/>
  <c r="AC11" i="21"/>
  <c r="AD11" i="21"/>
  <c r="Z12" i="21"/>
  <c r="AA12" i="21"/>
  <c r="AB12" i="21"/>
  <c r="AC12" i="21"/>
  <c r="AD12" i="21"/>
  <c r="Z13" i="21"/>
  <c r="AA13" i="21"/>
  <c r="AB13" i="21"/>
  <c r="AC13" i="21"/>
  <c r="AD13" i="21"/>
  <c r="Z14" i="21"/>
  <c r="AA14" i="21"/>
  <c r="AB14" i="21"/>
  <c r="AC14" i="21"/>
  <c r="AD14" i="21"/>
  <c r="Z15" i="21"/>
  <c r="AA15" i="21"/>
  <c r="AB15" i="21"/>
  <c r="AC15" i="21"/>
  <c r="AD15" i="21"/>
  <c r="Z16" i="21"/>
  <c r="AA16" i="21"/>
  <c r="AB16" i="21"/>
  <c r="AC16" i="21"/>
  <c r="AD16" i="21"/>
  <c r="Z17" i="21"/>
  <c r="AA17" i="21"/>
  <c r="AB17" i="21"/>
  <c r="AC17" i="21"/>
  <c r="AD17" i="21"/>
  <c r="Z18" i="21"/>
  <c r="AA18" i="21"/>
  <c r="AB18" i="21"/>
  <c r="AC18" i="21"/>
  <c r="AD18" i="21"/>
  <c r="Z19" i="21"/>
  <c r="AA19" i="21"/>
  <c r="AB19" i="21"/>
  <c r="AC19" i="21"/>
  <c r="AD19" i="21"/>
  <c r="Z20" i="21"/>
  <c r="AA20" i="21"/>
  <c r="AB20" i="21"/>
  <c r="AC20" i="21"/>
  <c r="AD20" i="21"/>
  <c r="Z21" i="21"/>
  <c r="AA21" i="21"/>
  <c r="AB21" i="21"/>
  <c r="AC21" i="21"/>
  <c r="AD21" i="21"/>
  <c r="Z22" i="21"/>
  <c r="AA22" i="21"/>
  <c r="AB22" i="21"/>
  <c r="AC22" i="21"/>
  <c r="AD22" i="21"/>
  <c r="Z23" i="21"/>
  <c r="AA23" i="21"/>
  <c r="AB23" i="21"/>
  <c r="AC23" i="21"/>
  <c r="AD23" i="21"/>
  <c r="Z24" i="21"/>
  <c r="AA24" i="21"/>
  <c r="AB24" i="21"/>
  <c r="AC24" i="21"/>
  <c r="AD24" i="21"/>
  <c r="Z25" i="21"/>
  <c r="AA25" i="21"/>
  <c r="AB25" i="21"/>
  <c r="AC25" i="21"/>
  <c r="AD25" i="21"/>
  <c r="Z26" i="21"/>
  <c r="AA26" i="21"/>
  <c r="AB26" i="21"/>
  <c r="AC26" i="21"/>
  <c r="AD26" i="21"/>
  <c r="Z27" i="21"/>
  <c r="AA27" i="21"/>
  <c r="AB27" i="21"/>
  <c r="AC27" i="21"/>
  <c r="AD27" i="21"/>
  <c r="Z28" i="21"/>
  <c r="AA28" i="21"/>
  <c r="AB28" i="21"/>
  <c r="AC28" i="21"/>
  <c r="AD28" i="21"/>
  <c r="Z29" i="21"/>
  <c r="AA29" i="21"/>
  <c r="AB29" i="21"/>
  <c r="AC29" i="21"/>
  <c r="AD29" i="21"/>
  <c r="Z30" i="21"/>
  <c r="AA30" i="21"/>
  <c r="AB30" i="21"/>
  <c r="AC30" i="21"/>
  <c r="AD30" i="21"/>
  <c r="Z31" i="21"/>
  <c r="AA31" i="21"/>
  <c r="AB31" i="21"/>
  <c r="AC31" i="21"/>
  <c r="AD31" i="21"/>
  <c r="Z32" i="21"/>
  <c r="AA32" i="21"/>
  <c r="AB32" i="21"/>
  <c r="AC32" i="21"/>
  <c r="AD32" i="21"/>
  <c r="Z33" i="21"/>
  <c r="AA33" i="21"/>
  <c r="AB33" i="21"/>
  <c r="AC33" i="21"/>
  <c r="AD33" i="21"/>
  <c r="Z34" i="21"/>
  <c r="AA34" i="21"/>
  <c r="AB34" i="21"/>
  <c r="AC34" i="21"/>
  <c r="AD34" i="21"/>
  <c r="Z35" i="21"/>
  <c r="AA35" i="21"/>
  <c r="AB35" i="21"/>
  <c r="AC35" i="21"/>
  <c r="AD35" i="21"/>
  <c r="Z36" i="21"/>
  <c r="AA36" i="21"/>
  <c r="AB36" i="21"/>
  <c r="AC36" i="21"/>
  <c r="AD36" i="21"/>
  <c r="Z37" i="21"/>
  <c r="AA37" i="21"/>
  <c r="AB37" i="21"/>
  <c r="AC37" i="21"/>
  <c r="AD37" i="21"/>
  <c r="Z38" i="21"/>
  <c r="AA38" i="21"/>
  <c r="AB38" i="21"/>
  <c r="AC38" i="21"/>
  <c r="AD38" i="21"/>
  <c r="Z39" i="21"/>
  <c r="AA39" i="21"/>
  <c r="AB39" i="21"/>
  <c r="AC39" i="21"/>
  <c r="AD39" i="21"/>
  <c r="Z40" i="21"/>
  <c r="AA40" i="21"/>
  <c r="AB40" i="21"/>
  <c r="AC40" i="21"/>
  <c r="AD40" i="21"/>
  <c r="Z41" i="21"/>
  <c r="AA41" i="21"/>
  <c r="AB41" i="21"/>
  <c r="AC41" i="21"/>
  <c r="AD41" i="21"/>
  <c r="Z42" i="21"/>
  <c r="AA42" i="21"/>
  <c r="AB42" i="21"/>
  <c r="AC42" i="21"/>
  <c r="AD42" i="21"/>
  <c r="Z43" i="21"/>
  <c r="AA43" i="21"/>
  <c r="AB43" i="21"/>
  <c r="AC43" i="21"/>
  <c r="AD43" i="21"/>
  <c r="Z44" i="21"/>
  <c r="AA44" i="21"/>
  <c r="AB44" i="21"/>
  <c r="AC44" i="21"/>
  <c r="AD44" i="21"/>
  <c r="Z45" i="21"/>
  <c r="AA45" i="21"/>
  <c r="AB45" i="21"/>
  <c r="AC45" i="21"/>
  <c r="AD45" i="21"/>
  <c r="Z46" i="21"/>
  <c r="AA46" i="21"/>
  <c r="AB46" i="21"/>
  <c r="AC46" i="21"/>
  <c r="AD46" i="21"/>
  <c r="AD9" i="21"/>
  <c r="AC9" i="21"/>
  <c r="AB9" i="21"/>
  <c r="AA9" i="21"/>
  <c r="Z9" i="21"/>
  <c r="Z2" i="21"/>
  <c r="AH2" i="21"/>
  <c r="AP2" i="21"/>
  <c r="AX2" i="21"/>
  <c r="BF2" i="21"/>
  <c r="BQ2" i="21"/>
  <c r="BY2" i="21"/>
  <c r="CG2" i="21"/>
  <c r="CO2" i="21"/>
  <c r="R2" i="21"/>
  <c r="J2" i="21"/>
  <c r="B2" i="21"/>
  <c r="BJ2" i="17"/>
  <c r="BK257" i="17" s="1"/>
  <c r="BJ3" i="17"/>
  <c r="BJ4" i="17"/>
  <c r="BJ5" i="17"/>
  <c r="BJ6" i="17"/>
  <c r="BJ7" i="17"/>
  <c r="BJ8" i="17"/>
  <c r="BJ9" i="17"/>
  <c r="BJ10" i="17"/>
  <c r="BJ11" i="17"/>
  <c r="BJ12" i="17"/>
  <c r="BJ13" i="17"/>
  <c r="BJ14" i="17"/>
  <c r="BJ15" i="17"/>
  <c r="BJ16" i="17"/>
  <c r="BJ17" i="17"/>
  <c r="BJ18" i="17"/>
  <c r="BJ19" i="17"/>
  <c r="BJ20" i="17"/>
  <c r="BJ21" i="17"/>
  <c r="BJ22" i="17"/>
  <c r="BJ23" i="17"/>
  <c r="BJ24" i="17"/>
  <c r="BJ25" i="17"/>
  <c r="BJ26" i="17"/>
  <c r="BJ27" i="17"/>
  <c r="BJ28" i="17"/>
  <c r="BJ29" i="17"/>
  <c r="BJ30" i="17"/>
  <c r="BJ31" i="17"/>
  <c r="BJ32" i="17"/>
  <c r="BJ33" i="17"/>
  <c r="BJ34" i="17"/>
  <c r="BJ35" i="17"/>
  <c r="BJ36" i="17"/>
  <c r="BJ37" i="17"/>
  <c r="BJ38" i="17"/>
  <c r="BJ39" i="17"/>
  <c r="BJ40" i="17"/>
  <c r="BJ41" i="17"/>
  <c r="BJ42" i="17"/>
  <c r="BJ43" i="17"/>
  <c r="BJ44" i="17"/>
  <c r="BJ45" i="17"/>
  <c r="BJ46" i="17"/>
  <c r="BJ47" i="17"/>
  <c r="BJ48" i="17"/>
  <c r="BJ49" i="17"/>
  <c r="BJ50" i="17"/>
  <c r="BJ51" i="17"/>
  <c r="BJ52" i="17"/>
  <c r="BJ53" i="17"/>
  <c r="BJ54" i="17"/>
  <c r="BJ55" i="17"/>
  <c r="BJ56" i="17"/>
  <c r="BJ57" i="17"/>
  <c r="BJ58" i="17"/>
  <c r="BJ59" i="17"/>
  <c r="BJ60" i="17"/>
  <c r="BJ61" i="17"/>
  <c r="BJ62" i="17"/>
  <c r="BJ63" i="17"/>
  <c r="BJ64" i="17"/>
  <c r="BJ65" i="17"/>
  <c r="BJ66" i="17"/>
  <c r="BJ67" i="17"/>
  <c r="BJ68" i="17"/>
  <c r="BJ69" i="17"/>
  <c r="BJ70" i="17"/>
  <c r="BJ71" i="17"/>
  <c r="BJ72" i="17"/>
  <c r="BJ73" i="17"/>
  <c r="BJ74" i="17"/>
  <c r="BJ75" i="17"/>
  <c r="BJ76" i="17"/>
  <c r="BJ77" i="17"/>
  <c r="BJ78" i="17"/>
  <c r="BJ79" i="17"/>
  <c r="BJ80" i="17"/>
  <c r="BJ81" i="17"/>
  <c r="BJ82" i="17"/>
  <c r="BJ83" i="17"/>
  <c r="BJ84" i="17"/>
  <c r="BJ85" i="17"/>
  <c r="BJ86" i="17"/>
  <c r="BJ87" i="17"/>
  <c r="BJ88" i="17"/>
  <c r="BJ89" i="17"/>
  <c r="BJ90" i="17"/>
  <c r="BJ91" i="17"/>
  <c r="BJ92" i="17"/>
  <c r="BJ93" i="17"/>
  <c r="BJ94" i="17"/>
  <c r="BJ95" i="17"/>
  <c r="BJ96" i="17"/>
  <c r="BJ97" i="17"/>
  <c r="BJ98" i="17"/>
  <c r="BJ99" i="17"/>
  <c r="BJ100" i="17"/>
  <c r="BJ101" i="17"/>
  <c r="BJ102" i="17"/>
  <c r="BJ103" i="17"/>
  <c r="BJ104" i="17"/>
  <c r="BJ105" i="17"/>
  <c r="BJ106" i="17"/>
  <c r="BJ107" i="17"/>
  <c r="BJ108" i="17"/>
  <c r="BJ109" i="17"/>
  <c r="BJ110" i="17"/>
  <c r="BJ111" i="17"/>
  <c r="BJ112" i="17"/>
  <c r="BJ113" i="17"/>
  <c r="BJ114" i="17"/>
  <c r="BJ115" i="17"/>
  <c r="BJ116" i="17"/>
  <c r="BJ117" i="17"/>
  <c r="BJ118" i="17"/>
  <c r="BJ119" i="17"/>
  <c r="BJ120" i="17"/>
  <c r="BJ121" i="17"/>
  <c r="BJ122" i="17"/>
  <c r="BJ123" i="17"/>
  <c r="BJ124" i="17"/>
  <c r="BJ125" i="17"/>
  <c r="BJ126" i="17"/>
  <c r="BJ127" i="17"/>
  <c r="BJ128" i="17"/>
  <c r="BJ129" i="17"/>
  <c r="BJ130" i="17"/>
  <c r="BJ131" i="17"/>
  <c r="BJ132" i="17"/>
  <c r="BJ133" i="17"/>
  <c r="BJ134" i="17"/>
  <c r="BJ135" i="17"/>
  <c r="BJ136" i="17"/>
  <c r="BJ137" i="17"/>
  <c r="BJ138" i="17"/>
  <c r="BJ139" i="17"/>
  <c r="BJ140" i="17"/>
  <c r="BJ141" i="17"/>
  <c r="BJ142" i="17"/>
  <c r="BJ143" i="17"/>
  <c r="BJ144" i="17"/>
  <c r="BJ145" i="17"/>
  <c r="BJ146" i="17"/>
  <c r="BJ147" i="17"/>
  <c r="BJ148" i="17"/>
  <c r="BJ149" i="17"/>
  <c r="BJ150" i="17"/>
  <c r="BJ151" i="17"/>
  <c r="BJ152" i="17"/>
  <c r="BJ153" i="17"/>
  <c r="BJ154" i="17"/>
  <c r="BJ155" i="17"/>
  <c r="BJ156" i="17"/>
  <c r="BJ157" i="17"/>
  <c r="BJ158" i="17"/>
  <c r="BJ159" i="17"/>
  <c r="BJ160" i="17"/>
  <c r="BJ161" i="17"/>
  <c r="BJ162" i="17"/>
  <c r="BJ163" i="17"/>
  <c r="BJ164" i="17"/>
  <c r="BJ165" i="17"/>
  <c r="BJ166" i="17"/>
  <c r="BJ167" i="17"/>
  <c r="BJ168" i="17"/>
  <c r="BJ169" i="17"/>
  <c r="BJ170" i="17"/>
  <c r="BJ171" i="17"/>
  <c r="BJ172" i="17"/>
  <c r="BJ173" i="17"/>
  <c r="BJ174" i="17"/>
  <c r="BJ175" i="17"/>
  <c r="BJ176" i="17"/>
  <c r="BJ177" i="17"/>
  <c r="BJ178" i="17"/>
  <c r="BJ179" i="17"/>
  <c r="BJ180" i="17"/>
  <c r="BJ181" i="17"/>
  <c r="BJ182" i="17"/>
  <c r="BJ183" i="17"/>
  <c r="BJ184" i="17"/>
  <c r="BJ185" i="17"/>
  <c r="BJ186" i="17"/>
  <c r="BJ187" i="17"/>
  <c r="BJ188" i="17"/>
  <c r="BJ189" i="17"/>
  <c r="BJ190" i="17"/>
  <c r="BJ191" i="17"/>
  <c r="BJ192" i="17"/>
  <c r="BJ193" i="17"/>
  <c r="BJ194" i="17"/>
  <c r="BJ195" i="17"/>
  <c r="BJ196" i="17"/>
  <c r="BJ197" i="17"/>
  <c r="BJ198" i="17"/>
  <c r="BJ199" i="17"/>
  <c r="BJ200" i="17"/>
  <c r="BJ201" i="17"/>
  <c r="BJ202" i="17"/>
  <c r="BJ203" i="17"/>
  <c r="BJ204" i="17"/>
  <c r="BJ205" i="17"/>
  <c r="BJ206" i="17"/>
  <c r="BJ207" i="17"/>
  <c r="BJ208" i="17"/>
  <c r="BJ209" i="17"/>
  <c r="BJ210" i="17"/>
  <c r="BJ211" i="17"/>
  <c r="BJ212" i="17"/>
  <c r="BJ213" i="17"/>
  <c r="BJ214" i="17"/>
  <c r="BJ215" i="17"/>
  <c r="BJ216" i="17"/>
  <c r="BJ217" i="17"/>
  <c r="BJ218" i="17"/>
  <c r="BJ219" i="17"/>
  <c r="BJ220" i="17"/>
  <c r="BJ221" i="17"/>
  <c r="BJ222" i="17"/>
  <c r="BJ223" i="17"/>
  <c r="BJ224" i="17"/>
  <c r="BJ225" i="17"/>
  <c r="BJ226" i="17"/>
  <c r="BJ227" i="17"/>
  <c r="BJ228" i="17"/>
  <c r="BJ229" i="17"/>
  <c r="BJ230" i="17"/>
  <c r="BJ231" i="17"/>
  <c r="BJ232" i="17"/>
  <c r="BJ233" i="17"/>
  <c r="BJ234" i="17"/>
  <c r="BJ235" i="17"/>
  <c r="BJ236" i="17"/>
  <c r="BJ237" i="17"/>
  <c r="BJ238" i="17"/>
  <c r="BJ239" i="17"/>
  <c r="BJ240" i="17"/>
  <c r="BJ241" i="17"/>
  <c r="BJ242" i="17"/>
  <c r="BJ243" i="17"/>
  <c r="BJ244" i="17"/>
  <c r="BJ245" i="17"/>
  <c r="BJ246" i="17"/>
  <c r="BJ247" i="17"/>
  <c r="BJ248" i="17"/>
  <c r="BJ249" i="17"/>
  <c r="BJ250" i="17"/>
  <c r="BJ251" i="17"/>
  <c r="BJ252" i="17"/>
  <c r="BJ253" i="17"/>
  <c r="BJ254" i="17"/>
  <c r="BJ255" i="17"/>
  <c r="BJ256" i="17"/>
  <c r="BJ257" i="17"/>
  <c r="BJ258" i="17"/>
  <c r="BJ259" i="17"/>
  <c r="BJ260" i="17"/>
  <c r="BJ261" i="17"/>
  <c r="BJ262" i="17"/>
  <c r="BJ263" i="17"/>
  <c r="BJ264" i="17"/>
  <c r="BJ265" i="17"/>
  <c r="BJ266" i="17"/>
  <c r="BJ267" i="17"/>
  <c r="BJ268" i="17"/>
  <c r="BJ269" i="17"/>
  <c r="BJ270" i="17"/>
  <c r="BJ271" i="17"/>
  <c r="BJ272" i="17"/>
  <c r="BJ273" i="17"/>
  <c r="BJ274" i="17"/>
  <c r="BJ275" i="17"/>
  <c r="BJ276" i="17"/>
  <c r="BJ277" i="17"/>
  <c r="BJ278" i="17"/>
  <c r="BJ279" i="17"/>
  <c r="BJ280" i="17"/>
  <c r="BJ281" i="17"/>
  <c r="BJ282" i="17"/>
  <c r="BJ283" i="17"/>
  <c r="BJ284" i="17"/>
  <c r="BJ285" i="17"/>
  <c r="BJ286" i="17"/>
  <c r="BJ287" i="17"/>
  <c r="BJ288" i="17"/>
  <c r="BJ289" i="17"/>
  <c r="BJ290" i="17"/>
  <c r="BJ291" i="17"/>
  <c r="BJ292" i="17"/>
  <c r="BJ293" i="17"/>
  <c r="BJ294" i="17"/>
  <c r="BJ295" i="17"/>
  <c r="BJ296" i="17"/>
  <c r="BJ297" i="17"/>
  <c r="BJ298" i="17"/>
  <c r="BJ299" i="17"/>
  <c r="BJ300" i="17"/>
  <c r="BJ301" i="17"/>
  <c r="BJ302" i="17"/>
  <c r="BJ303" i="17"/>
  <c r="BJ304" i="17"/>
  <c r="BJ305" i="17"/>
  <c r="BJ306" i="17"/>
  <c r="BJ307" i="17"/>
  <c r="BJ308" i="17"/>
  <c r="BJ309" i="17"/>
  <c r="BJ310" i="17"/>
  <c r="BJ311" i="17"/>
  <c r="BJ312" i="17"/>
  <c r="BJ313" i="17"/>
  <c r="BJ314" i="17"/>
  <c r="BJ315" i="17"/>
  <c r="BJ316" i="17"/>
  <c r="BJ317" i="17"/>
  <c r="BJ318" i="17"/>
  <c r="BJ319" i="17"/>
  <c r="BJ320" i="17"/>
  <c r="BJ321" i="17"/>
  <c r="BJ322" i="17"/>
  <c r="BJ323" i="17"/>
  <c r="BJ324" i="17"/>
  <c r="BJ325" i="17"/>
  <c r="BJ326" i="17"/>
  <c r="BJ327" i="17"/>
  <c r="BJ328" i="17"/>
  <c r="BJ329" i="17"/>
  <c r="BJ330" i="17"/>
  <c r="BJ331" i="17"/>
  <c r="BJ332" i="17"/>
  <c r="BJ333" i="17"/>
  <c r="BJ334" i="17"/>
  <c r="BJ335" i="17"/>
  <c r="BJ336" i="17"/>
  <c r="BJ337" i="17"/>
  <c r="BJ338" i="17"/>
  <c r="BJ339" i="17"/>
  <c r="BJ340" i="17"/>
  <c r="BJ341" i="17"/>
  <c r="BJ342" i="17"/>
  <c r="BJ343" i="17"/>
  <c r="BJ344" i="17"/>
  <c r="BJ345" i="17"/>
  <c r="BJ346" i="17"/>
  <c r="BJ347" i="17"/>
  <c r="BJ348" i="17"/>
  <c r="BJ349" i="17"/>
  <c r="BJ350" i="17"/>
  <c r="BJ351" i="17"/>
  <c r="BJ352" i="17"/>
  <c r="BJ353" i="17"/>
  <c r="BJ354" i="17"/>
  <c r="BJ355" i="17"/>
  <c r="BJ356" i="17"/>
  <c r="BJ357" i="17"/>
  <c r="BJ358" i="17"/>
  <c r="BJ359" i="17"/>
  <c r="BJ360" i="17"/>
  <c r="BJ361" i="17"/>
  <c r="BJ362" i="17"/>
  <c r="BJ363" i="17"/>
  <c r="BJ364" i="17"/>
  <c r="BJ365" i="17"/>
  <c r="BJ366" i="17"/>
  <c r="BJ367" i="17"/>
  <c r="BJ368" i="17"/>
  <c r="BJ369" i="17"/>
  <c r="BJ370" i="17"/>
  <c r="BJ371" i="17"/>
  <c r="BJ372" i="17"/>
  <c r="BJ373" i="17"/>
  <c r="BJ374" i="17"/>
  <c r="BJ375" i="17"/>
  <c r="BJ376" i="17"/>
  <c r="BJ377" i="17"/>
  <c r="BJ378" i="17"/>
  <c r="BJ379" i="17"/>
  <c r="BJ380" i="17"/>
  <c r="BJ381" i="17"/>
  <c r="BJ382" i="17"/>
  <c r="BJ383" i="17"/>
  <c r="BJ384" i="17"/>
  <c r="BJ385" i="17"/>
  <c r="BJ386" i="17"/>
  <c r="BJ387" i="17"/>
  <c r="BJ388" i="17"/>
  <c r="BJ389" i="17"/>
  <c r="BJ390" i="17"/>
  <c r="BJ391" i="17"/>
  <c r="BJ392" i="17"/>
  <c r="BJ393" i="17"/>
  <c r="BJ394" i="17"/>
  <c r="BJ395" i="17"/>
  <c r="BJ396" i="17"/>
  <c r="BJ397" i="17"/>
  <c r="BJ398" i="17"/>
  <c r="BJ399" i="17"/>
  <c r="BJ400" i="17"/>
  <c r="BJ401" i="17"/>
  <c r="BJ402" i="17"/>
  <c r="BJ403" i="17"/>
  <c r="BJ404" i="17"/>
  <c r="BJ405" i="17"/>
  <c r="BJ406" i="17"/>
  <c r="BJ407" i="17"/>
  <c r="BJ408" i="17"/>
  <c r="BJ409" i="17"/>
  <c r="BJ410" i="17"/>
  <c r="BJ411" i="17"/>
  <c r="BJ412" i="17"/>
  <c r="BJ413" i="17"/>
  <c r="BJ414" i="17"/>
  <c r="BJ415" i="17"/>
  <c r="BJ416" i="17"/>
  <c r="BJ417" i="17"/>
  <c r="BJ418" i="17"/>
  <c r="BJ419" i="17"/>
  <c r="BJ420" i="17"/>
  <c r="BJ421" i="17"/>
  <c r="BJ422" i="17"/>
  <c r="BJ423" i="17"/>
  <c r="BJ424" i="17"/>
  <c r="BJ425" i="17"/>
  <c r="BJ426" i="17"/>
  <c r="BJ427" i="17"/>
  <c r="BJ428" i="17"/>
  <c r="BJ429" i="17"/>
  <c r="BJ430" i="17"/>
  <c r="BJ431" i="17"/>
  <c r="BJ432" i="17"/>
  <c r="BJ433" i="17"/>
  <c r="BJ434" i="17"/>
  <c r="BJ435" i="17"/>
  <c r="BJ436" i="17"/>
  <c r="BJ437" i="17"/>
  <c r="BJ438" i="17"/>
  <c r="BJ439" i="17"/>
  <c r="BJ440" i="17"/>
  <c r="BJ441" i="17"/>
  <c r="BJ442" i="17"/>
  <c r="BJ443" i="17"/>
  <c r="BJ444" i="17"/>
  <c r="BJ445" i="17"/>
  <c r="BJ446" i="17"/>
  <c r="BJ447" i="17"/>
  <c r="BJ448" i="17"/>
  <c r="BJ449" i="17"/>
  <c r="BJ450" i="17"/>
  <c r="BJ451" i="17"/>
  <c r="BJ452" i="17"/>
  <c r="BJ453" i="17"/>
  <c r="BJ454" i="17"/>
  <c r="BJ455" i="17"/>
  <c r="BJ456" i="17"/>
  <c r="BJ457" i="17"/>
  <c r="BH2" i="17"/>
  <c r="BH3" i="17"/>
  <c r="BH4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H21" i="17"/>
  <c r="BH22" i="17"/>
  <c r="BH23" i="17"/>
  <c r="BH24" i="17"/>
  <c r="BH25" i="17"/>
  <c r="BH26" i="17"/>
  <c r="BH27" i="17"/>
  <c r="BH28" i="17"/>
  <c r="BH29" i="17"/>
  <c r="BH30" i="17"/>
  <c r="BH31" i="17"/>
  <c r="BH32" i="17"/>
  <c r="BH33" i="17"/>
  <c r="BH34" i="17"/>
  <c r="BH35" i="17"/>
  <c r="BH36" i="17"/>
  <c r="BH37" i="17"/>
  <c r="BH38" i="17"/>
  <c r="BH39" i="17"/>
  <c r="BH40" i="17"/>
  <c r="BH41" i="17"/>
  <c r="BH42" i="17"/>
  <c r="BH43" i="17"/>
  <c r="BH44" i="17"/>
  <c r="BH45" i="17"/>
  <c r="BH46" i="17"/>
  <c r="BH47" i="17"/>
  <c r="BH48" i="17"/>
  <c r="BH49" i="17"/>
  <c r="BH50" i="17"/>
  <c r="BH51" i="17"/>
  <c r="BH52" i="17"/>
  <c r="BH53" i="17"/>
  <c r="BH54" i="17"/>
  <c r="BH55" i="17"/>
  <c r="BH56" i="17"/>
  <c r="BH57" i="17"/>
  <c r="BH58" i="17"/>
  <c r="BH59" i="17"/>
  <c r="BH60" i="17"/>
  <c r="BH61" i="17"/>
  <c r="BH62" i="17"/>
  <c r="BH63" i="17"/>
  <c r="BH64" i="17"/>
  <c r="BH65" i="17"/>
  <c r="BH66" i="17"/>
  <c r="BH67" i="17"/>
  <c r="BH68" i="17"/>
  <c r="BH69" i="17"/>
  <c r="BH70" i="17"/>
  <c r="BH71" i="17"/>
  <c r="BH72" i="17"/>
  <c r="BH73" i="17"/>
  <c r="BH74" i="17"/>
  <c r="BH75" i="17"/>
  <c r="BH76" i="17"/>
  <c r="BH77" i="17"/>
  <c r="BH78" i="17"/>
  <c r="BH79" i="17"/>
  <c r="BH80" i="17"/>
  <c r="BH81" i="17"/>
  <c r="BH82" i="17"/>
  <c r="BH83" i="17"/>
  <c r="BH84" i="17"/>
  <c r="BH85" i="17"/>
  <c r="BH86" i="17"/>
  <c r="BH87" i="17"/>
  <c r="BH88" i="17"/>
  <c r="BH89" i="17"/>
  <c r="BH90" i="17"/>
  <c r="BH91" i="17"/>
  <c r="BH92" i="17"/>
  <c r="BH93" i="17"/>
  <c r="BH94" i="17"/>
  <c r="BH95" i="17"/>
  <c r="BH96" i="17"/>
  <c r="BH97" i="17"/>
  <c r="BH98" i="17"/>
  <c r="BH99" i="17"/>
  <c r="BH100" i="17"/>
  <c r="BH101" i="17"/>
  <c r="BH102" i="17"/>
  <c r="BH103" i="17"/>
  <c r="BH104" i="17"/>
  <c r="BH105" i="17"/>
  <c r="BH106" i="17"/>
  <c r="BH107" i="17"/>
  <c r="BH108" i="17"/>
  <c r="BH109" i="17"/>
  <c r="BH110" i="17"/>
  <c r="BH111" i="17"/>
  <c r="BH112" i="17"/>
  <c r="BH113" i="17"/>
  <c r="BH114" i="17"/>
  <c r="BH115" i="17"/>
  <c r="BH116" i="17"/>
  <c r="BH117" i="17"/>
  <c r="BH118" i="17"/>
  <c r="BH119" i="17"/>
  <c r="BH120" i="17"/>
  <c r="BH121" i="17"/>
  <c r="BH122" i="17"/>
  <c r="BH123" i="17"/>
  <c r="BH124" i="17"/>
  <c r="BH125" i="17"/>
  <c r="BH126" i="17"/>
  <c r="BH127" i="17"/>
  <c r="BH128" i="17"/>
  <c r="BH129" i="17"/>
  <c r="BH130" i="17"/>
  <c r="BH131" i="17"/>
  <c r="BH132" i="17"/>
  <c r="BH133" i="17"/>
  <c r="BH134" i="17"/>
  <c r="BH135" i="17"/>
  <c r="BH136" i="17"/>
  <c r="BH137" i="17"/>
  <c r="BH138" i="17"/>
  <c r="BH139" i="17"/>
  <c r="BH140" i="17"/>
  <c r="BH141" i="17"/>
  <c r="BH142" i="17"/>
  <c r="BH143" i="17"/>
  <c r="BH144" i="17"/>
  <c r="BH145" i="17"/>
  <c r="BH146" i="17"/>
  <c r="BH147" i="17"/>
  <c r="BH148" i="17"/>
  <c r="BH149" i="17"/>
  <c r="BH150" i="17"/>
  <c r="BH151" i="17"/>
  <c r="BH152" i="17"/>
  <c r="BH153" i="17"/>
  <c r="BH154" i="17"/>
  <c r="BH155" i="17"/>
  <c r="BH156" i="17"/>
  <c r="BH157" i="17"/>
  <c r="BH158" i="17"/>
  <c r="BH159" i="17"/>
  <c r="BH160" i="17"/>
  <c r="BH161" i="17"/>
  <c r="BH162" i="17"/>
  <c r="BH163" i="17"/>
  <c r="BH164" i="17"/>
  <c r="BH165" i="17"/>
  <c r="BH166" i="17"/>
  <c r="BH167" i="17"/>
  <c r="BH168" i="17"/>
  <c r="BH169" i="17"/>
  <c r="BH170" i="17"/>
  <c r="BH171" i="17"/>
  <c r="BH172" i="17"/>
  <c r="BH173" i="17"/>
  <c r="BH174" i="17"/>
  <c r="BH175" i="17"/>
  <c r="BH176" i="17"/>
  <c r="BH177" i="17"/>
  <c r="BH178" i="17"/>
  <c r="BH179" i="17"/>
  <c r="BH180" i="17"/>
  <c r="BH181" i="17"/>
  <c r="BH182" i="17"/>
  <c r="BH183" i="17"/>
  <c r="BH184" i="17"/>
  <c r="BH185" i="17"/>
  <c r="BH186" i="17"/>
  <c r="BH187" i="17"/>
  <c r="BH188" i="17"/>
  <c r="BH189" i="17"/>
  <c r="BH190" i="17"/>
  <c r="BH191" i="17"/>
  <c r="BH192" i="17"/>
  <c r="BH193" i="17"/>
  <c r="BH194" i="17"/>
  <c r="BH195" i="17"/>
  <c r="BH196" i="17"/>
  <c r="BH197" i="17"/>
  <c r="BH198" i="17"/>
  <c r="BH199" i="17"/>
  <c r="BH200" i="17"/>
  <c r="BH201" i="17"/>
  <c r="BH202" i="17"/>
  <c r="BH203" i="17"/>
  <c r="BH204" i="17"/>
  <c r="BH205" i="17"/>
  <c r="BH206" i="17"/>
  <c r="BH207" i="17"/>
  <c r="BH208" i="17"/>
  <c r="BH209" i="17"/>
  <c r="BH210" i="17"/>
  <c r="BH211" i="17"/>
  <c r="BH212" i="17"/>
  <c r="BH213" i="17"/>
  <c r="BH214" i="17"/>
  <c r="BH215" i="17"/>
  <c r="BH216" i="17"/>
  <c r="BH217" i="17"/>
  <c r="BH218" i="17"/>
  <c r="BH219" i="17"/>
  <c r="BH220" i="17"/>
  <c r="BH221" i="17"/>
  <c r="BH222" i="17"/>
  <c r="BH223" i="17"/>
  <c r="BH224" i="17"/>
  <c r="BH225" i="17"/>
  <c r="BH226" i="17"/>
  <c r="BH227" i="17"/>
  <c r="BH228" i="17"/>
  <c r="BH229" i="17"/>
  <c r="BH230" i="17"/>
  <c r="BH231" i="17"/>
  <c r="BH232" i="17"/>
  <c r="BH233" i="17"/>
  <c r="BH234" i="17"/>
  <c r="BH235" i="17"/>
  <c r="BH236" i="17"/>
  <c r="BH237" i="17"/>
  <c r="BH238" i="17"/>
  <c r="BH239" i="17"/>
  <c r="BH240" i="17"/>
  <c r="BH241" i="17"/>
  <c r="BH242" i="17"/>
  <c r="BH243" i="17"/>
  <c r="BH244" i="17"/>
  <c r="BH245" i="17"/>
  <c r="BH246" i="17"/>
  <c r="BH247" i="17"/>
  <c r="BH248" i="17"/>
  <c r="BH249" i="17"/>
  <c r="BH250" i="17"/>
  <c r="BH251" i="17"/>
  <c r="BH252" i="17"/>
  <c r="BH253" i="17"/>
  <c r="BH254" i="17"/>
  <c r="BH255" i="17"/>
  <c r="BH256" i="17"/>
  <c r="BH257" i="17"/>
  <c r="BH258" i="17"/>
  <c r="BH259" i="17"/>
  <c r="BH260" i="17"/>
  <c r="BH261" i="17"/>
  <c r="BH262" i="17"/>
  <c r="BH263" i="17"/>
  <c r="BH264" i="17"/>
  <c r="BH265" i="17"/>
  <c r="BH266" i="17"/>
  <c r="BH267" i="17"/>
  <c r="BH268" i="17"/>
  <c r="BH269" i="17"/>
  <c r="BH270" i="17"/>
  <c r="BH271" i="17"/>
  <c r="BH272" i="17"/>
  <c r="BH273" i="17"/>
  <c r="BH274" i="17"/>
  <c r="BH275" i="17"/>
  <c r="BH276" i="17"/>
  <c r="BH277" i="17"/>
  <c r="BH278" i="17"/>
  <c r="BH279" i="17"/>
  <c r="BH280" i="17"/>
  <c r="BH281" i="17"/>
  <c r="BH282" i="17"/>
  <c r="BH283" i="17"/>
  <c r="BH284" i="17"/>
  <c r="BH285" i="17"/>
  <c r="BH286" i="17"/>
  <c r="BH287" i="17"/>
  <c r="BH288" i="17"/>
  <c r="BH289" i="17"/>
  <c r="BH290" i="17"/>
  <c r="BH291" i="17"/>
  <c r="BH292" i="17"/>
  <c r="BH293" i="17"/>
  <c r="BH294" i="17"/>
  <c r="BH295" i="17"/>
  <c r="BH296" i="17"/>
  <c r="BH297" i="17"/>
  <c r="BH298" i="17"/>
  <c r="BH299" i="17"/>
  <c r="BH300" i="17"/>
  <c r="BH301" i="17"/>
  <c r="BH302" i="17"/>
  <c r="BH303" i="17"/>
  <c r="BH304" i="17"/>
  <c r="BH305" i="17"/>
  <c r="BH306" i="17"/>
  <c r="BH307" i="17"/>
  <c r="BH308" i="17"/>
  <c r="BH309" i="17"/>
  <c r="BH310" i="17"/>
  <c r="BH311" i="17"/>
  <c r="BH312" i="17"/>
  <c r="BH313" i="17"/>
  <c r="BH314" i="17"/>
  <c r="BH315" i="17"/>
  <c r="BH316" i="17"/>
  <c r="BH317" i="17"/>
  <c r="BH318" i="17"/>
  <c r="BH319" i="17"/>
  <c r="BH320" i="17"/>
  <c r="BH321" i="17"/>
  <c r="BH322" i="17"/>
  <c r="BH323" i="17"/>
  <c r="BH324" i="17"/>
  <c r="BH325" i="17"/>
  <c r="BH326" i="17"/>
  <c r="BH327" i="17"/>
  <c r="BH328" i="17"/>
  <c r="BH329" i="17"/>
  <c r="BH330" i="17"/>
  <c r="BH331" i="17"/>
  <c r="BH332" i="17"/>
  <c r="BH333" i="17"/>
  <c r="BH334" i="17"/>
  <c r="BH335" i="17"/>
  <c r="BH336" i="17"/>
  <c r="BH337" i="17"/>
  <c r="BH338" i="17"/>
  <c r="BH339" i="17"/>
  <c r="BH340" i="17"/>
  <c r="BH341" i="17"/>
  <c r="BH342" i="17"/>
  <c r="BH343" i="17"/>
  <c r="BH344" i="17"/>
  <c r="BH345" i="17"/>
  <c r="BH346" i="17"/>
  <c r="BH347" i="17"/>
  <c r="BH348" i="17"/>
  <c r="BH349" i="17"/>
  <c r="BH350" i="17"/>
  <c r="BH351" i="17"/>
  <c r="BH352" i="17"/>
  <c r="BH353" i="17"/>
  <c r="BH354" i="17"/>
  <c r="BH355" i="17"/>
  <c r="BH356" i="17"/>
  <c r="BH357" i="17"/>
  <c r="BH358" i="17"/>
  <c r="BH359" i="17"/>
  <c r="BH360" i="17"/>
  <c r="BH361" i="17"/>
  <c r="BH362" i="17"/>
  <c r="BH363" i="17"/>
  <c r="BH364" i="17"/>
  <c r="BH365" i="17"/>
  <c r="BH366" i="17"/>
  <c r="BH367" i="17"/>
  <c r="BH368" i="17"/>
  <c r="BH369" i="17"/>
  <c r="BH370" i="17"/>
  <c r="BH371" i="17"/>
  <c r="BH372" i="17"/>
  <c r="BH373" i="17"/>
  <c r="BH374" i="17"/>
  <c r="BH375" i="17"/>
  <c r="BH376" i="17"/>
  <c r="BH377" i="17"/>
  <c r="BH378" i="17"/>
  <c r="BH379" i="17"/>
  <c r="BH380" i="17"/>
  <c r="BH381" i="17"/>
  <c r="BH382" i="17"/>
  <c r="BH383" i="17"/>
  <c r="BH384" i="17"/>
  <c r="BH385" i="17"/>
  <c r="BH386" i="17"/>
  <c r="BH387" i="17"/>
  <c r="BH388" i="17"/>
  <c r="BH389" i="17"/>
  <c r="BH390" i="17"/>
  <c r="BH391" i="17"/>
  <c r="BH392" i="17"/>
  <c r="BH393" i="17"/>
  <c r="BH394" i="17"/>
  <c r="BH395" i="17"/>
  <c r="BH396" i="17"/>
  <c r="BH397" i="17"/>
  <c r="BH398" i="17"/>
  <c r="BH399" i="17"/>
  <c r="BH400" i="17"/>
  <c r="BH401" i="17"/>
  <c r="BH402" i="17"/>
  <c r="BH403" i="17"/>
  <c r="BH404" i="17"/>
  <c r="BH405" i="17"/>
  <c r="BH406" i="17"/>
  <c r="BH407" i="17"/>
  <c r="BH408" i="17"/>
  <c r="BH409" i="17"/>
  <c r="BH410" i="17"/>
  <c r="BH411" i="17"/>
  <c r="BH412" i="17"/>
  <c r="BH413" i="17"/>
  <c r="BH414" i="17"/>
  <c r="BH415" i="17"/>
  <c r="BH416" i="17"/>
  <c r="BH417" i="17"/>
  <c r="BH418" i="17"/>
  <c r="BH419" i="17"/>
  <c r="BH420" i="17"/>
  <c r="BH421" i="17"/>
  <c r="BH422" i="17"/>
  <c r="BH423" i="17"/>
  <c r="BH424" i="17"/>
  <c r="BH425" i="17"/>
  <c r="BH426" i="17"/>
  <c r="BH427" i="17"/>
  <c r="BH428" i="17"/>
  <c r="BH429" i="17"/>
  <c r="BH430" i="17"/>
  <c r="BH431" i="17"/>
  <c r="BH432" i="17"/>
  <c r="BH433" i="17"/>
  <c r="BH434" i="17"/>
  <c r="BH435" i="17"/>
  <c r="BH436" i="17"/>
  <c r="BH437" i="17"/>
  <c r="BH438" i="17"/>
  <c r="BH439" i="17"/>
  <c r="BH440" i="17"/>
  <c r="BH441" i="17"/>
  <c r="BH442" i="17"/>
  <c r="BH443" i="17"/>
  <c r="BH444" i="17"/>
  <c r="BH445" i="17"/>
  <c r="BH446" i="17"/>
  <c r="BH447" i="17"/>
  <c r="BH448" i="17"/>
  <c r="BH449" i="17"/>
  <c r="BH450" i="17"/>
  <c r="BH451" i="17"/>
  <c r="BH452" i="17"/>
  <c r="BH453" i="17"/>
  <c r="BH454" i="17"/>
  <c r="BH455" i="17"/>
  <c r="BH456" i="17"/>
  <c r="BH457" i="17"/>
  <c r="BF2" i="17"/>
  <c r="BF3" i="17"/>
  <c r="BF4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F21" i="17"/>
  <c r="BF22" i="17"/>
  <c r="BF23" i="17"/>
  <c r="BF24" i="17"/>
  <c r="BF25" i="17"/>
  <c r="BF26" i="17"/>
  <c r="BF27" i="17"/>
  <c r="BF28" i="17"/>
  <c r="BF29" i="17"/>
  <c r="BF30" i="17"/>
  <c r="BF31" i="17"/>
  <c r="BF32" i="17"/>
  <c r="BF33" i="17"/>
  <c r="BF34" i="17"/>
  <c r="BF35" i="17"/>
  <c r="BF36" i="17"/>
  <c r="BF37" i="17"/>
  <c r="BF38" i="17"/>
  <c r="BF39" i="17"/>
  <c r="BF40" i="17"/>
  <c r="BF41" i="17"/>
  <c r="BF42" i="17"/>
  <c r="BF43" i="17"/>
  <c r="BF44" i="17"/>
  <c r="BF45" i="17"/>
  <c r="BF46" i="17"/>
  <c r="BF47" i="17"/>
  <c r="BF48" i="17"/>
  <c r="BF49" i="17"/>
  <c r="BF50" i="17"/>
  <c r="BF51" i="17"/>
  <c r="BF52" i="17"/>
  <c r="BF53" i="17"/>
  <c r="BF54" i="17"/>
  <c r="BF55" i="17"/>
  <c r="BF56" i="17"/>
  <c r="BF57" i="17"/>
  <c r="BF58" i="17"/>
  <c r="BF59" i="17"/>
  <c r="BF60" i="17"/>
  <c r="BF61" i="17"/>
  <c r="BF62" i="17"/>
  <c r="BF63" i="17"/>
  <c r="BF64" i="17"/>
  <c r="BF65" i="17"/>
  <c r="BF66" i="17"/>
  <c r="BF67" i="17"/>
  <c r="BF68" i="17"/>
  <c r="BF69" i="17"/>
  <c r="BF70" i="17"/>
  <c r="BF71" i="17"/>
  <c r="BF72" i="17"/>
  <c r="BF73" i="17"/>
  <c r="BF74" i="17"/>
  <c r="BF75" i="17"/>
  <c r="BF76" i="17"/>
  <c r="BF77" i="17"/>
  <c r="BF78" i="17"/>
  <c r="BF79" i="17"/>
  <c r="BF80" i="17"/>
  <c r="BF81" i="17"/>
  <c r="BF82" i="17"/>
  <c r="BF83" i="17"/>
  <c r="BF84" i="17"/>
  <c r="BF85" i="17"/>
  <c r="BF86" i="17"/>
  <c r="BF87" i="17"/>
  <c r="BF88" i="17"/>
  <c r="BF89" i="17"/>
  <c r="BF90" i="17"/>
  <c r="BF91" i="17"/>
  <c r="BF92" i="17"/>
  <c r="BF93" i="17"/>
  <c r="BF94" i="17"/>
  <c r="BF95" i="17"/>
  <c r="BF96" i="17"/>
  <c r="BF97" i="17"/>
  <c r="BF98" i="17"/>
  <c r="BF99" i="17"/>
  <c r="BF100" i="17"/>
  <c r="BF101" i="17"/>
  <c r="BF102" i="17"/>
  <c r="BF103" i="17"/>
  <c r="BF104" i="17"/>
  <c r="BF105" i="17"/>
  <c r="BF106" i="17"/>
  <c r="BF107" i="17"/>
  <c r="BF108" i="17"/>
  <c r="BF109" i="17"/>
  <c r="BF110" i="17"/>
  <c r="BF111" i="17"/>
  <c r="BF112" i="17"/>
  <c r="BF113" i="17"/>
  <c r="BF114" i="17"/>
  <c r="BF115" i="17"/>
  <c r="BF116" i="17"/>
  <c r="BF117" i="17"/>
  <c r="BF118" i="17"/>
  <c r="BF119" i="17"/>
  <c r="BF120" i="17"/>
  <c r="BF121" i="17"/>
  <c r="BF122" i="17"/>
  <c r="BF123" i="17"/>
  <c r="BF124" i="17"/>
  <c r="BF125" i="17"/>
  <c r="BF126" i="17"/>
  <c r="BF127" i="17"/>
  <c r="BF128" i="17"/>
  <c r="BF129" i="17"/>
  <c r="BF130" i="17"/>
  <c r="BF131" i="17"/>
  <c r="BF132" i="17"/>
  <c r="BF133" i="17"/>
  <c r="BF134" i="17"/>
  <c r="BF135" i="17"/>
  <c r="BF136" i="17"/>
  <c r="BF137" i="17"/>
  <c r="BF138" i="17"/>
  <c r="BF139" i="17"/>
  <c r="BF140" i="17"/>
  <c r="BF141" i="17"/>
  <c r="BF142" i="17"/>
  <c r="BF143" i="17"/>
  <c r="BF144" i="17"/>
  <c r="BF145" i="17"/>
  <c r="BF146" i="17"/>
  <c r="BF147" i="17"/>
  <c r="BF148" i="17"/>
  <c r="BF149" i="17"/>
  <c r="BF150" i="17"/>
  <c r="BF151" i="17"/>
  <c r="BF152" i="17"/>
  <c r="BF153" i="17"/>
  <c r="BF154" i="17"/>
  <c r="BF155" i="17"/>
  <c r="BF156" i="17"/>
  <c r="BF157" i="17"/>
  <c r="BF158" i="17"/>
  <c r="BF159" i="17"/>
  <c r="BF160" i="17"/>
  <c r="BF161" i="17"/>
  <c r="BF162" i="17"/>
  <c r="BF163" i="17"/>
  <c r="BF164" i="17"/>
  <c r="BF165" i="17"/>
  <c r="BF166" i="17"/>
  <c r="BF167" i="17"/>
  <c r="BF168" i="17"/>
  <c r="BF169" i="17"/>
  <c r="BF170" i="17"/>
  <c r="BF171" i="17"/>
  <c r="BF172" i="17"/>
  <c r="BF173" i="17"/>
  <c r="BF174" i="17"/>
  <c r="BF175" i="17"/>
  <c r="BF176" i="17"/>
  <c r="BF177" i="17"/>
  <c r="BF178" i="17"/>
  <c r="BF179" i="17"/>
  <c r="BF180" i="17"/>
  <c r="BF181" i="17"/>
  <c r="BF182" i="17"/>
  <c r="BF183" i="17"/>
  <c r="BF184" i="17"/>
  <c r="BF185" i="17"/>
  <c r="BF186" i="17"/>
  <c r="BF187" i="17"/>
  <c r="BF188" i="17"/>
  <c r="BF189" i="17"/>
  <c r="BF190" i="17"/>
  <c r="BF191" i="17"/>
  <c r="BF192" i="17"/>
  <c r="BF193" i="17"/>
  <c r="BF194" i="17"/>
  <c r="BF195" i="17"/>
  <c r="BF196" i="17"/>
  <c r="BF197" i="17"/>
  <c r="BF198" i="17"/>
  <c r="BF199" i="17"/>
  <c r="BF200" i="17"/>
  <c r="BF201" i="17"/>
  <c r="BF202" i="17"/>
  <c r="BF203" i="17"/>
  <c r="BF204" i="17"/>
  <c r="BF205" i="17"/>
  <c r="BF206" i="17"/>
  <c r="BF207" i="17"/>
  <c r="BF208" i="17"/>
  <c r="BF209" i="17"/>
  <c r="BF210" i="17"/>
  <c r="BF211" i="17"/>
  <c r="BF212" i="17"/>
  <c r="BF213" i="17"/>
  <c r="BF214" i="17"/>
  <c r="BF215" i="17"/>
  <c r="BF216" i="17"/>
  <c r="BF217" i="17"/>
  <c r="BF218" i="17"/>
  <c r="BF219" i="17"/>
  <c r="BF220" i="17"/>
  <c r="BF221" i="17"/>
  <c r="BF222" i="17"/>
  <c r="BF223" i="17"/>
  <c r="BF224" i="17"/>
  <c r="BF225" i="17"/>
  <c r="BF226" i="17"/>
  <c r="BF227" i="17"/>
  <c r="BF228" i="17"/>
  <c r="BF229" i="17"/>
  <c r="BF230" i="17"/>
  <c r="BF231" i="17"/>
  <c r="BF232" i="17"/>
  <c r="BF233" i="17"/>
  <c r="BF234" i="17"/>
  <c r="BF235" i="17"/>
  <c r="BF236" i="17"/>
  <c r="BF237" i="17"/>
  <c r="BF238" i="17"/>
  <c r="BF239" i="17"/>
  <c r="BF240" i="17"/>
  <c r="BF241" i="17"/>
  <c r="BF242" i="17"/>
  <c r="BF243" i="17"/>
  <c r="BF244" i="17"/>
  <c r="BF245" i="17"/>
  <c r="BF246" i="17"/>
  <c r="BF247" i="17"/>
  <c r="BF248" i="17"/>
  <c r="BF249" i="17"/>
  <c r="BF250" i="17"/>
  <c r="BF251" i="17"/>
  <c r="BF252" i="17"/>
  <c r="BF253" i="17"/>
  <c r="BF254" i="17"/>
  <c r="BF255" i="17"/>
  <c r="BF256" i="17"/>
  <c r="BF257" i="17"/>
  <c r="BF258" i="17"/>
  <c r="BF259" i="17"/>
  <c r="BF260" i="17"/>
  <c r="BF261" i="17"/>
  <c r="BF262" i="17"/>
  <c r="BF263" i="17"/>
  <c r="BF264" i="17"/>
  <c r="BF265" i="17"/>
  <c r="BF266" i="17"/>
  <c r="BF267" i="17"/>
  <c r="BF268" i="17"/>
  <c r="BF269" i="17"/>
  <c r="BF270" i="17"/>
  <c r="BF271" i="17"/>
  <c r="BF272" i="17"/>
  <c r="BF273" i="17"/>
  <c r="BF274" i="17"/>
  <c r="BF275" i="17"/>
  <c r="BF276" i="17"/>
  <c r="BF277" i="17"/>
  <c r="BF278" i="17"/>
  <c r="BF279" i="17"/>
  <c r="BF280" i="17"/>
  <c r="BF281" i="17"/>
  <c r="BF282" i="17"/>
  <c r="BF283" i="17"/>
  <c r="BF284" i="17"/>
  <c r="BF285" i="17"/>
  <c r="BF286" i="17"/>
  <c r="BF287" i="17"/>
  <c r="BF288" i="17"/>
  <c r="BF289" i="17"/>
  <c r="BF290" i="17"/>
  <c r="BF291" i="17"/>
  <c r="BF292" i="17"/>
  <c r="BF293" i="17"/>
  <c r="BF294" i="17"/>
  <c r="BF295" i="17"/>
  <c r="BF296" i="17"/>
  <c r="BF297" i="17"/>
  <c r="BF298" i="17"/>
  <c r="BF299" i="17"/>
  <c r="BF300" i="17"/>
  <c r="BF301" i="17"/>
  <c r="BF302" i="17"/>
  <c r="BF303" i="17"/>
  <c r="BF304" i="17"/>
  <c r="BF305" i="17"/>
  <c r="BF306" i="17"/>
  <c r="BF307" i="17"/>
  <c r="BF308" i="17"/>
  <c r="BF309" i="17"/>
  <c r="BF310" i="17"/>
  <c r="BF311" i="17"/>
  <c r="BF312" i="17"/>
  <c r="BF313" i="17"/>
  <c r="BF314" i="17"/>
  <c r="BF315" i="17"/>
  <c r="BF316" i="17"/>
  <c r="BF317" i="17"/>
  <c r="BF318" i="17"/>
  <c r="BF319" i="17"/>
  <c r="BF320" i="17"/>
  <c r="BF321" i="17"/>
  <c r="BF322" i="17"/>
  <c r="BF323" i="17"/>
  <c r="BF324" i="17"/>
  <c r="BF325" i="17"/>
  <c r="BF326" i="17"/>
  <c r="BF327" i="17"/>
  <c r="BF328" i="17"/>
  <c r="BF329" i="17"/>
  <c r="BF330" i="17"/>
  <c r="BF331" i="17"/>
  <c r="BF332" i="17"/>
  <c r="BF333" i="17"/>
  <c r="BF334" i="17"/>
  <c r="BF335" i="17"/>
  <c r="BF336" i="17"/>
  <c r="BF337" i="17"/>
  <c r="BF338" i="17"/>
  <c r="BF339" i="17"/>
  <c r="BF340" i="17"/>
  <c r="BF341" i="17"/>
  <c r="BF342" i="17"/>
  <c r="BF343" i="17"/>
  <c r="BF344" i="17"/>
  <c r="BF345" i="17"/>
  <c r="BF346" i="17"/>
  <c r="BF347" i="17"/>
  <c r="BF348" i="17"/>
  <c r="BF349" i="17"/>
  <c r="BF350" i="17"/>
  <c r="BF351" i="17"/>
  <c r="BF352" i="17"/>
  <c r="BF353" i="17"/>
  <c r="BF354" i="17"/>
  <c r="BF355" i="17"/>
  <c r="BF356" i="17"/>
  <c r="BF357" i="17"/>
  <c r="BF358" i="17"/>
  <c r="BF359" i="17"/>
  <c r="BF360" i="17"/>
  <c r="BF361" i="17"/>
  <c r="BF362" i="17"/>
  <c r="BF363" i="17"/>
  <c r="BF364" i="17"/>
  <c r="BF365" i="17"/>
  <c r="BF366" i="17"/>
  <c r="BF367" i="17"/>
  <c r="BF368" i="17"/>
  <c r="BF369" i="17"/>
  <c r="BF370" i="17"/>
  <c r="BF371" i="17"/>
  <c r="BF372" i="17"/>
  <c r="BF373" i="17"/>
  <c r="BF374" i="17"/>
  <c r="BF375" i="17"/>
  <c r="BF376" i="17"/>
  <c r="BF377" i="17"/>
  <c r="BF378" i="17"/>
  <c r="BF379" i="17"/>
  <c r="BF380" i="17"/>
  <c r="BF381" i="17"/>
  <c r="BF382" i="17"/>
  <c r="BF383" i="17"/>
  <c r="BF384" i="17"/>
  <c r="BF385" i="17"/>
  <c r="BF386" i="17"/>
  <c r="BF387" i="17"/>
  <c r="BF388" i="17"/>
  <c r="BF389" i="17"/>
  <c r="BF390" i="17"/>
  <c r="BF391" i="17"/>
  <c r="BF392" i="17"/>
  <c r="BF393" i="17"/>
  <c r="BF394" i="17"/>
  <c r="BF395" i="17"/>
  <c r="BF396" i="17"/>
  <c r="BF397" i="17"/>
  <c r="BF398" i="17"/>
  <c r="BF399" i="17"/>
  <c r="BF400" i="17"/>
  <c r="BF401" i="17"/>
  <c r="BF402" i="17"/>
  <c r="BF403" i="17"/>
  <c r="BF404" i="17"/>
  <c r="BF405" i="17"/>
  <c r="BF406" i="17"/>
  <c r="BF407" i="17"/>
  <c r="BF408" i="17"/>
  <c r="BF409" i="17"/>
  <c r="BF410" i="17"/>
  <c r="BF411" i="17"/>
  <c r="BF412" i="17"/>
  <c r="BF413" i="17"/>
  <c r="BF414" i="17"/>
  <c r="BF415" i="17"/>
  <c r="BF416" i="17"/>
  <c r="BF417" i="17"/>
  <c r="BF418" i="17"/>
  <c r="BF419" i="17"/>
  <c r="BF420" i="17"/>
  <c r="BF421" i="17"/>
  <c r="BF422" i="17"/>
  <c r="BF423" i="17"/>
  <c r="BF424" i="17"/>
  <c r="BF425" i="17"/>
  <c r="BF426" i="17"/>
  <c r="BF427" i="17"/>
  <c r="BF428" i="17"/>
  <c r="BF429" i="17"/>
  <c r="BF430" i="17"/>
  <c r="BF431" i="17"/>
  <c r="BF432" i="17"/>
  <c r="BF433" i="17"/>
  <c r="BF434" i="17"/>
  <c r="BF435" i="17"/>
  <c r="BF436" i="17"/>
  <c r="BF437" i="17"/>
  <c r="BF438" i="17"/>
  <c r="BF439" i="17"/>
  <c r="BF440" i="17"/>
  <c r="BF441" i="17"/>
  <c r="BF442" i="17"/>
  <c r="BF443" i="17"/>
  <c r="BF444" i="17"/>
  <c r="BF445" i="17"/>
  <c r="BF446" i="17"/>
  <c r="BF447" i="17"/>
  <c r="BF448" i="17"/>
  <c r="BF449" i="17"/>
  <c r="BF450" i="17"/>
  <c r="BF451" i="17"/>
  <c r="BF452" i="17"/>
  <c r="BF453" i="17"/>
  <c r="BF454" i="17"/>
  <c r="BF455" i="17"/>
  <c r="BF456" i="17"/>
  <c r="BF457" i="17"/>
  <c r="BD2" i="17"/>
  <c r="BD3" i="17"/>
  <c r="BD4" i="17"/>
  <c r="BD5" i="17"/>
  <c r="BD6" i="17"/>
  <c r="BD7" i="17"/>
  <c r="BD8" i="17"/>
  <c r="BD9" i="17"/>
  <c r="BD10" i="17"/>
  <c r="BD11" i="17"/>
  <c r="BD12" i="17"/>
  <c r="BD13" i="17"/>
  <c r="BD14" i="17"/>
  <c r="BD15" i="17"/>
  <c r="BD16" i="17"/>
  <c r="BD17" i="17"/>
  <c r="BD18" i="17"/>
  <c r="BD19" i="17"/>
  <c r="BD20" i="17"/>
  <c r="BD21" i="17"/>
  <c r="BD22" i="17"/>
  <c r="BD23" i="17"/>
  <c r="BD24" i="17"/>
  <c r="BD25" i="17"/>
  <c r="BD26" i="17"/>
  <c r="BD27" i="17"/>
  <c r="BD28" i="17"/>
  <c r="BD29" i="17"/>
  <c r="BD30" i="17"/>
  <c r="BD31" i="17"/>
  <c r="BD32" i="17"/>
  <c r="BD33" i="17"/>
  <c r="BD34" i="17"/>
  <c r="BD35" i="17"/>
  <c r="BD36" i="17"/>
  <c r="BD37" i="17"/>
  <c r="BD38" i="17"/>
  <c r="BD39" i="17"/>
  <c r="BD40" i="17"/>
  <c r="BD41" i="17"/>
  <c r="BD42" i="17"/>
  <c r="BD43" i="17"/>
  <c r="BD44" i="17"/>
  <c r="BD45" i="17"/>
  <c r="BD46" i="17"/>
  <c r="BD47" i="17"/>
  <c r="BD48" i="17"/>
  <c r="BD49" i="17"/>
  <c r="BD50" i="17"/>
  <c r="BD51" i="17"/>
  <c r="BD52" i="17"/>
  <c r="BD53" i="17"/>
  <c r="BD54" i="17"/>
  <c r="BD55" i="17"/>
  <c r="BD56" i="17"/>
  <c r="BD57" i="17"/>
  <c r="BD58" i="17"/>
  <c r="BD59" i="17"/>
  <c r="BD60" i="17"/>
  <c r="BD61" i="17"/>
  <c r="BD62" i="17"/>
  <c r="BD63" i="17"/>
  <c r="BD64" i="17"/>
  <c r="BD65" i="17"/>
  <c r="BD66" i="17"/>
  <c r="BD67" i="17"/>
  <c r="BD68" i="17"/>
  <c r="BD69" i="17"/>
  <c r="BD70" i="17"/>
  <c r="BD71" i="17"/>
  <c r="BD72" i="17"/>
  <c r="BD73" i="17"/>
  <c r="BD74" i="17"/>
  <c r="BD75" i="17"/>
  <c r="BD76" i="17"/>
  <c r="BD77" i="17"/>
  <c r="BD78" i="17"/>
  <c r="BD79" i="17"/>
  <c r="BD80" i="17"/>
  <c r="BD81" i="17"/>
  <c r="BD82" i="17"/>
  <c r="BD83" i="17"/>
  <c r="BD84" i="17"/>
  <c r="BD85" i="17"/>
  <c r="BD86" i="17"/>
  <c r="BD87" i="17"/>
  <c r="BD88" i="17"/>
  <c r="BD89" i="17"/>
  <c r="BD90" i="17"/>
  <c r="BD91" i="17"/>
  <c r="BD92" i="17"/>
  <c r="BD93" i="17"/>
  <c r="BD94" i="17"/>
  <c r="BD95" i="17"/>
  <c r="BD96" i="17"/>
  <c r="BD97" i="17"/>
  <c r="BD98" i="17"/>
  <c r="BD99" i="17"/>
  <c r="BD100" i="17"/>
  <c r="BD101" i="17"/>
  <c r="BD102" i="17"/>
  <c r="BD103" i="17"/>
  <c r="BD104" i="17"/>
  <c r="BD105" i="17"/>
  <c r="BD106" i="17"/>
  <c r="BD107" i="17"/>
  <c r="BD108" i="17"/>
  <c r="BD109" i="17"/>
  <c r="BD110" i="17"/>
  <c r="BD111" i="17"/>
  <c r="BD112" i="17"/>
  <c r="BD113" i="17"/>
  <c r="BD114" i="17"/>
  <c r="BD115" i="17"/>
  <c r="BD116" i="17"/>
  <c r="BD117" i="17"/>
  <c r="BD118" i="17"/>
  <c r="BD119" i="17"/>
  <c r="BD120" i="17"/>
  <c r="BD121" i="17"/>
  <c r="BD122" i="17"/>
  <c r="BD123" i="17"/>
  <c r="BD124" i="17"/>
  <c r="BD125" i="17"/>
  <c r="BD126" i="17"/>
  <c r="BD127" i="17"/>
  <c r="BD128" i="17"/>
  <c r="BD129" i="17"/>
  <c r="BD130" i="17"/>
  <c r="BD131" i="17"/>
  <c r="BD132" i="17"/>
  <c r="BD133" i="17"/>
  <c r="BD134" i="17"/>
  <c r="BD135" i="17"/>
  <c r="BD136" i="17"/>
  <c r="BD137" i="17"/>
  <c r="BD138" i="17"/>
  <c r="BD139" i="17"/>
  <c r="BD140" i="17"/>
  <c r="BD141" i="17"/>
  <c r="BD142" i="17"/>
  <c r="BD143" i="17"/>
  <c r="BD144" i="17"/>
  <c r="BD145" i="17"/>
  <c r="BD146" i="17"/>
  <c r="BD147" i="17"/>
  <c r="BD148" i="17"/>
  <c r="BD149" i="17"/>
  <c r="BD150" i="17"/>
  <c r="BD151" i="17"/>
  <c r="BD152" i="17"/>
  <c r="BD153" i="17"/>
  <c r="BD154" i="17"/>
  <c r="BD155" i="17"/>
  <c r="BD156" i="17"/>
  <c r="BD157" i="17"/>
  <c r="BD158" i="17"/>
  <c r="BD159" i="17"/>
  <c r="BD160" i="17"/>
  <c r="BD161" i="17"/>
  <c r="BD162" i="17"/>
  <c r="BD163" i="17"/>
  <c r="BD164" i="17"/>
  <c r="BD165" i="17"/>
  <c r="BD166" i="17"/>
  <c r="BD167" i="17"/>
  <c r="BD168" i="17"/>
  <c r="BD169" i="17"/>
  <c r="BD170" i="17"/>
  <c r="BD171" i="17"/>
  <c r="BD172" i="17"/>
  <c r="BD173" i="17"/>
  <c r="BD174" i="17"/>
  <c r="BD175" i="17"/>
  <c r="BD176" i="17"/>
  <c r="BD177" i="17"/>
  <c r="BD178" i="17"/>
  <c r="BD179" i="17"/>
  <c r="BD180" i="17"/>
  <c r="BD181" i="17"/>
  <c r="BD182" i="17"/>
  <c r="BD183" i="17"/>
  <c r="BD184" i="17"/>
  <c r="BD185" i="17"/>
  <c r="BD186" i="17"/>
  <c r="BD187" i="17"/>
  <c r="BD188" i="17"/>
  <c r="BD189" i="17"/>
  <c r="BD190" i="17"/>
  <c r="BD191" i="17"/>
  <c r="BD192" i="17"/>
  <c r="BD193" i="17"/>
  <c r="BD194" i="17"/>
  <c r="BD195" i="17"/>
  <c r="BD196" i="17"/>
  <c r="BD197" i="17"/>
  <c r="BD198" i="17"/>
  <c r="BD199" i="17"/>
  <c r="BD200" i="17"/>
  <c r="BD201" i="17"/>
  <c r="BD202" i="17"/>
  <c r="BD203" i="17"/>
  <c r="BD204" i="17"/>
  <c r="BD205" i="17"/>
  <c r="BD206" i="17"/>
  <c r="BD207" i="17"/>
  <c r="BD208" i="17"/>
  <c r="BD209" i="17"/>
  <c r="BD210" i="17"/>
  <c r="BD211" i="17"/>
  <c r="BD212" i="17"/>
  <c r="BD213" i="17"/>
  <c r="BD214" i="17"/>
  <c r="BD215" i="17"/>
  <c r="BD216" i="17"/>
  <c r="BD217" i="17"/>
  <c r="BD218" i="17"/>
  <c r="BD219" i="17"/>
  <c r="BD220" i="17"/>
  <c r="BD221" i="17"/>
  <c r="BD222" i="17"/>
  <c r="BD223" i="17"/>
  <c r="BD224" i="17"/>
  <c r="BD225" i="17"/>
  <c r="BD226" i="17"/>
  <c r="BD227" i="17"/>
  <c r="BD228" i="17"/>
  <c r="BD229" i="17"/>
  <c r="BD230" i="17"/>
  <c r="BD231" i="17"/>
  <c r="BD232" i="17"/>
  <c r="BD233" i="17"/>
  <c r="BD234" i="17"/>
  <c r="BD235" i="17"/>
  <c r="BD236" i="17"/>
  <c r="BD237" i="17"/>
  <c r="BD238" i="17"/>
  <c r="BD239" i="17"/>
  <c r="BD240" i="17"/>
  <c r="BD241" i="17"/>
  <c r="BD242" i="17"/>
  <c r="BD243" i="17"/>
  <c r="BD244" i="17"/>
  <c r="BD245" i="17"/>
  <c r="BD246" i="17"/>
  <c r="BD247" i="17"/>
  <c r="BD248" i="17"/>
  <c r="BD249" i="17"/>
  <c r="BD250" i="17"/>
  <c r="BD251" i="17"/>
  <c r="BD252" i="17"/>
  <c r="BD253" i="17"/>
  <c r="BD254" i="17"/>
  <c r="BD255" i="17"/>
  <c r="BD256" i="17"/>
  <c r="BD257" i="17"/>
  <c r="BD258" i="17"/>
  <c r="BD259" i="17"/>
  <c r="BD260" i="17"/>
  <c r="BD261" i="17"/>
  <c r="BD262" i="17"/>
  <c r="BD263" i="17"/>
  <c r="BD264" i="17"/>
  <c r="BD265" i="17"/>
  <c r="BD266" i="17"/>
  <c r="BD267" i="17"/>
  <c r="BD268" i="17"/>
  <c r="BD269" i="17"/>
  <c r="BD270" i="17"/>
  <c r="BD271" i="17"/>
  <c r="BD272" i="17"/>
  <c r="BD273" i="17"/>
  <c r="BD274" i="17"/>
  <c r="BD275" i="17"/>
  <c r="BD276" i="17"/>
  <c r="BD277" i="17"/>
  <c r="BD278" i="17"/>
  <c r="BD279" i="17"/>
  <c r="BD280" i="17"/>
  <c r="BD281" i="17"/>
  <c r="BD282" i="17"/>
  <c r="BD283" i="17"/>
  <c r="BD284" i="17"/>
  <c r="BD285" i="17"/>
  <c r="BD286" i="17"/>
  <c r="BD287" i="17"/>
  <c r="BD288" i="17"/>
  <c r="BD289" i="17"/>
  <c r="BD290" i="17"/>
  <c r="BD291" i="17"/>
  <c r="BD292" i="17"/>
  <c r="BD293" i="17"/>
  <c r="BD294" i="17"/>
  <c r="BD295" i="17"/>
  <c r="BD296" i="17"/>
  <c r="BD297" i="17"/>
  <c r="BD298" i="17"/>
  <c r="BD299" i="17"/>
  <c r="BD300" i="17"/>
  <c r="BD301" i="17"/>
  <c r="BD302" i="17"/>
  <c r="BD303" i="17"/>
  <c r="BD304" i="17"/>
  <c r="BD305" i="17"/>
  <c r="BD306" i="17"/>
  <c r="BD307" i="17"/>
  <c r="BD308" i="17"/>
  <c r="BD309" i="17"/>
  <c r="BD310" i="17"/>
  <c r="BD311" i="17"/>
  <c r="BD312" i="17"/>
  <c r="BD313" i="17"/>
  <c r="BD314" i="17"/>
  <c r="BD315" i="17"/>
  <c r="BD316" i="17"/>
  <c r="BD317" i="17"/>
  <c r="BD318" i="17"/>
  <c r="BD319" i="17"/>
  <c r="BD320" i="17"/>
  <c r="BD321" i="17"/>
  <c r="BD322" i="17"/>
  <c r="BD323" i="17"/>
  <c r="BD324" i="17"/>
  <c r="BD325" i="17"/>
  <c r="BD326" i="17"/>
  <c r="BD327" i="17"/>
  <c r="BD328" i="17"/>
  <c r="BD329" i="17"/>
  <c r="BD330" i="17"/>
  <c r="BD331" i="17"/>
  <c r="BD332" i="17"/>
  <c r="BD333" i="17"/>
  <c r="BD334" i="17"/>
  <c r="BD335" i="17"/>
  <c r="BD336" i="17"/>
  <c r="BD337" i="17"/>
  <c r="BD338" i="17"/>
  <c r="BD339" i="17"/>
  <c r="BD340" i="17"/>
  <c r="BD341" i="17"/>
  <c r="BD342" i="17"/>
  <c r="BD343" i="17"/>
  <c r="BD344" i="17"/>
  <c r="BD345" i="17"/>
  <c r="BD346" i="17"/>
  <c r="BD347" i="17"/>
  <c r="BD348" i="17"/>
  <c r="BD349" i="17"/>
  <c r="BD350" i="17"/>
  <c r="BD351" i="17"/>
  <c r="BD352" i="17"/>
  <c r="BD353" i="17"/>
  <c r="BD354" i="17"/>
  <c r="BD355" i="17"/>
  <c r="BD356" i="17"/>
  <c r="BD357" i="17"/>
  <c r="BD358" i="17"/>
  <c r="BD359" i="17"/>
  <c r="BD360" i="17"/>
  <c r="BD361" i="17"/>
  <c r="BD362" i="17"/>
  <c r="BD363" i="17"/>
  <c r="BD364" i="17"/>
  <c r="BD365" i="17"/>
  <c r="BD366" i="17"/>
  <c r="BD367" i="17"/>
  <c r="BD368" i="17"/>
  <c r="BD369" i="17"/>
  <c r="BD370" i="17"/>
  <c r="BD371" i="17"/>
  <c r="BD372" i="17"/>
  <c r="BD373" i="17"/>
  <c r="BD374" i="17"/>
  <c r="BD375" i="17"/>
  <c r="BD376" i="17"/>
  <c r="BD377" i="17"/>
  <c r="BD378" i="17"/>
  <c r="BD379" i="17"/>
  <c r="BD380" i="17"/>
  <c r="BD381" i="17"/>
  <c r="BD382" i="17"/>
  <c r="BD383" i="17"/>
  <c r="BD384" i="17"/>
  <c r="BD385" i="17"/>
  <c r="BD386" i="17"/>
  <c r="BD387" i="17"/>
  <c r="BD388" i="17"/>
  <c r="BD389" i="17"/>
  <c r="BD390" i="17"/>
  <c r="BD391" i="17"/>
  <c r="BD392" i="17"/>
  <c r="BD393" i="17"/>
  <c r="BD394" i="17"/>
  <c r="BD395" i="17"/>
  <c r="BD396" i="17"/>
  <c r="BD397" i="17"/>
  <c r="BD398" i="17"/>
  <c r="BD399" i="17"/>
  <c r="BD400" i="17"/>
  <c r="BD401" i="17"/>
  <c r="BD402" i="17"/>
  <c r="BD403" i="17"/>
  <c r="BD404" i="17"/>
  <c r="BD405" i="17"/>
  <c r="BD406" i="17"/>
  <c r="BD407" i="17"/>
  <c r="BD408" i="17"/>
  <c r="BD409" i="17"/>
  <c r="BD410" i="17"/>
  <c r="BD411" i="17"/>
  <c r="BD412" i="17"/>
  <c r="BD413" i="17"/>
  <c r="BD414" i="17"/>
  <c r="BD415" i="17"/>
  <c r="BD416" i="17"/>
  <c r="BD417" i="17"/>
  <c r="BD418" i="17"/>
  <c r="BD419" i="17"/>
  <c r="BD420" i="17"/>
  <c r="BD421" i="17"/>
  <c r="BD422" i="17"/>
  <c r="BD423" i="17"/>
  <c r="BD424" i="17"/>
  <c r="BD425" i="17"/>
  <c r="BD426" i="17"/>
  <c r="BD427" i="17"/>
  <c r="BD428" i="17"/>
  <c r="BD429" i="17"/>
  <c r="BD430" i="17"/>
  <c r="BD431" i="17"/>
  <c r="BD432" i="17"/>
  <c r="BD433" i="17"/>
  <c r="BD434" i="17"/>
  <c r="BD435" i="17"/>
  <c r="BD436" i="17"/>
  <c r="BD437" i="17"/>
  <c r="BD438" i="17"/>
  <c r="BD439" i="17"/>
  <c r="BD440" i="17"/>
  <c r="BD441" i="17"/>
  <c r="BD442" i="17"/>
  <c r="BD443" i="17"/>
  <c r="BD444" i="17"/>
  <c r="BD445" i="17"/>
  <c r="BD446" i="17"/>
  <c r="BD447" i="17"/>
  <c r="BD448" i="17"/>
  <c r="BD449" i="17"/>
  <c r="BD450" i="17"/>
  <c r="BD451" i="17"/>
  <c r="BD452" i="17"/>
  <c r="BD453" i="17"/>
  <c r="BD454" i="17"/>
  <c r="BD455" i="17"/>
  <c r="BD456" i="17"/>
  <c r="BD457" i="17"/>
  <c r="BB2" i="17"/>
  <c r="BB3" i="17"/>
  <c r="BB4" i="17"/>
  <c r="BB5" i="17"/>
  <c r="BB6" i="17"/>
  <c r="BB7" i="17"/>
  <c r="BB8" i="17"/>
  <c r="BB9" i="17"/>
  <c r="BB10" i="17"/>
  <c r="BB11" i="17"/>
  <c r="BB12" i="17"/>
  <c r="BB13" i="17"/>
  <c r="BB14" i="17"/>
  <c r="BB15" i="17"/>
  <c r="BB16" i="17"/>
  <c r="BB17" i="17"/>
  <c r="BB18" i="17"/>
  <c r="BB19" i="17"/>
  <c r="BB20" i="17"/>
  <c r="BB21" i="17"/>
  <c r="BB22" i="17"/>
  <c r="BB23" i="17"/>
  <c r="BB24" i="17"/>
  <c r="BB25" i="17"/>
  <c r="BB26" i="17"/>
  <c r="BB27" i="17"/>
  <c r="BB28" i="17"/>
  <c r="BB29" i="17"/>
  <c r="BB30" i="17"/>
  <c r="BB31" i="17"/>
  <c r="BB32" i="17"/>
  <c r="BB33" i="17"/>
  <c r="BB34" i="17"/>
  <c r="BB35" i="17"/>
  <c r="BB36" i="17"/>
  <c r="BB37" i="17"/>
  <c r="BB38" i="17"/>
  <c r="BB39" i="17"/>
  <c r="BB40" i="17"/>
  <c r="BB41" i="17"/>
  <c r="BB42" i="17"/>
  <c r="BB43" i="17"/>
  <c r="BB44" i="17"/>
  <c r="BB45" i="17"/>
  <c r="BB46" i="17"/>
  <c r="BB47" i="17"/>
  <c r="BB48" i="17"/>
  <c r="BB49" i="17"/>
  <c r="BB50" i="17"/>
  <c r="BB51" i="17"/>
  <c r="BB52" i="17"/>
  <c r="BB53" i="17"/>
  <c r="BB54" i="17"/>
  <c r="BB55" i="17"/>
  <c r="BB56" i="17"/>
  <c r="BB57" i="17"/>
  <c r="BB58" i="17"/>
  <c r="BB59" i="17"/>
  <c r="BB60" i="17"/>
  <c r="BB61" i="17"/>
  <c r="BB62" i="17"/>
  <c r="BB63" i="17"/>
  <c r="BB64" i="17"/>
  <c r="BB65" i="17"/>
  <c r="BB66" i="17"/>
  <c r="BB67" i="17"/>
  <c r="BB68" i="17"/>
  <c r="BB69" i="17"/>
  <c r="BB70" i="17"/>
  <c r="BB71" i="17"/>
  <c r="BB72" i="17"/>
  <c r="BB73" i="17"/>
  <c r="BB74" i="17"/>
  <c r="BB75" i="17"/>
  <c r="BB76" i="17"/>
  <c r="BB77" i="17"/>
  <c r="BB78" i="17"/>
  <c r="BB79" i="17"/>
  <c r="BB80" i="17"/>
  <c r="BB81" i="17"/>
  <c r="BB82" i="17"/>
  <c r="BB83" i="17"/>
  <c r="BB84" i="17"/>
  <c r="BB85" i="17"/>
  <c r="BB86" i="17"/>
  <c r="BB87" i="17"/>
  <c r="BB88" i="17"/>
  <c r="BB89" i="17"/>
  <c r="BB90" i="17"/>
  <c r="BB91" i="17"/>
  <c r="BB92" i="17"/>
  <c r="BB93" i="17"/>
  <c r="BB94" i="17"/>
  <c r="BB95" i="17"/>
  <c r="BB96" i="17"/>
  <c r="BB97" i="17"/>
  <c r="BB98" i="17"/>
  <c r="BB99" i="17"/>
  <c r="BB100" i="17"/>
  <c r="BB101" i="17"/>
  <c r="BB102" i="17"/>
  <c r="BB103" i="17"/>
  <c r="BB104" i="17"/>
  <c r="BB105" i="17"/>
  <c r="BB106" i="17"/>
  <c r="BB107" i="17"/>
  <c r="BB108" i="17"/>
  <c r="BB109" i="17"/>
  <c r="BB110" i="17"/>
  <c r="BB111" i="17"/>
  <c r="BB112" i="17"/>
  <c r="BB113" i="17"/>
  <c r="BB114" i="17"/>
  <c r="BB115" i="17"/>
  <c r="BB116" i="17"/>
  <c r="BB117" i="17"/>
  <c r="BB118" i="17"/>
  <c r="BB119" i="17"/>
  <c r="BB120" i="17"/>
  <c r="BB121" i="17"/>
  <c r="BB122" i="17"/>
  <c r="BB123" i="17"/>
  <c r="BB124" i="17"/>
  <c r="BB125" i="17"/>
  <c r="BB126" i="17"/>
  <c r="BB127" i="17"/>
  <c r="BB128" i="17"/>
  <c r="BB129" i="17"/>
  <c r="BB130" i="17"/>
  <c r="BB131" i="17"/>
  <c r="BB132" i="17"/>
  <c r="BB133" i="17"/>
  <c r="BB134" i="17"/>
  <c r="BB135" i="17"/>
  <c r="BB136" i="17"/>
  <c r="BB137" i="17"/>
  <c r="BB138" i="17"/>
  <c r="BB139" i="17"/>
  <c r="BB140" i="17"/>
  <c r="BB141" i="17"/>
  <c r="BB142" i="17"/>
  <c r="BB143" i="17"/>
  <c r="BB144" i="17"/>
  <c r="BB145" i="17"/>
  <c r="BB146" i="17"/>
  <c r="BB147" i="17"/>
  <c r="BB148" i="17"/>
  <c r="BB149" i="17"/>
  <c r="BB150" i="17"/>
  <c r="BB151" i="17"/>
  <c r="BB152" i="17"/>
  <c r="BB153" i="17"/>
  <c r="BB154" i="17"/>
  <c r="BB155" i="17"/>
  <c r="BB156" i="17"/>
  <c r="BB157" i="17"/>
  <c r="BB158" i="17"/>
  <c r="BB159" i="17"/>
  <c r="BB160" i="17"/>
  <c r="BB161" i="17"/>
  <c r="BB162" i="17"/>
  <c r="BB163" i="17"/>
  <c r="BB164" i="17"/>
  <c r="BB165" i="17"/>
  <c r="BB166" i="17"/>
  <c r="BB167" i="17"/>
  <c r="BB168" i="17"/>
  <c r="BB169" i="17"/>
  <c r="BB170" i="17"/>
  <c r="BB171" i="17"/>
  <c r="BB172" i="17"/>
  <c r="BB173" i="17"/>
  <c r="BB174" i="17"/>
  <c r="BB175" i="17"/>
  <c r="BB176" i="17"/>
  <c r="BB177" i="17"/>
  <c r="BB178" i="17"/>
  <c r="BB179" i="17"/>
  <c r="BB180" i="17"/>
  <c r="BB181" i="17"/>
  <c r="BB182" i="17"/>
  <c r="BB183" i="17"/>
  <c r="BB184" i="17"/>
  <c r="BB185" i="17"/>
  <c r="BB186" i="17"/>
  <c r="BB187" i="17"/>
  <c r="BB188" i="17"/>
  <c r="BB189" i="17"/>
  <c r="BB190" i="17"/>
  <c r="BB191" i="17"/>
  <c r="BB192" i="17"/>
  <c r="BB193" i="17"/>
  <c r="BB194" i="17"/>
  <c r="BB195" i="17"/>
  <c r="BB196" i="17"/>
  <c r="BB197" i="17"/>
  <c r="BB198" i="17"/>
  <c r="BB199" i="17"/>
  <c r="BB200" i="17"/>
  <c r="BB201" i="17"/>
  <c r="BB202" i="17"/>
  <c r="BB203" i="17"/>
  <c r="BB204" i="17"/>
  <c r="BB205" i="17"/>
  <c r="BB206" i="17"/>
  <c r="BB207" i="17"/>
  <c r="BB208" i="17"/>
  <c r="BB209" i="17"/>
  <c r="BB210" i="17"/>
  <c r="BB211" i="17"/>
  <c r="BB212" i="17"/>
  <c r="BB213" i="17"/>
  <c r="BB214" i="17"/>
  <c r="BB215" i="17"/>
  <c r="BB216" i="17"/>
  <c r="BB217" i="17"/>
  <c r="BB218" i="17"/>
  <c r="BB219" i="17"/>
  <c r="BB220" i="17"/>
  <c r="BB221" i="17"/>
  <c r="BB222" i="17"/>
  <c r="BB223" i="17"/>
  <c r="BB224" i="17"/>
  <c r="BB225" i="17"/>
  <c r="BB226" i="17"/>
  <c r="BB227" i="17"/>
  <c r="BB228" i="17"/>
  <c r="BB229" i="17"/>
  <c r="BB230" i="17"/>
  <c r="BB231" i="17"/>
  <c r="BB232" i="17"/>
  <c r="BB233" i="17"/>
  <c r="BB234" i="17"/>
  <c r="BB235" i="17"/>
  <c r="BB236" i="17"/>
  <c r="BB237" i="17"/>
  <c r="BB238" i="17"/>
  <c r="BB239" i="17"/>
  <c r="BB240" i="17"/>
  <c r="BB241" i="17"/>
  <c r="BB242" i="17"/>
  <c r="BB243" i="17"/>
  <c r="BB244" i="17"/>
  <c r="BB245" i="17"/>
  <c r="BB246" i="17"/>
  <c r="BB247" i="17"/>
  <c r="BB248" i="17"/>
  <c r="BB249" i="17"/>
  <c r="BB250" i="17"/>
  <c r="BB251" i="17"/>
  <c r="BB252" i="17"/>
  <c r="BB253" i="17"/>
  <c r="BB254" i="17"/>
  <c r="BB255" i="17"/>
  <c r="BB256" i="17"/>
  <c r="BB257" i="17"/>
  <c r="BB258" i="17"/>
  <c r="BB259" i="17"/>
  <c r="BB260" i="17"/>
  <c r="BB261" i="17"/>
  <c r="BB262" i="17"/>
  <c r="BB263" i="17"/>
  <c r="BB264" i="17"/>
  <c r="BB265" i="17"/>
  <c r="BB266" i="17"/>
  <c r="BB267" i="17"/>
  <c r="BB268" i="17"/>
  <c r="BB269" i="17"/>
  <c r="BB270" i="17"/>
  <c r="BB271" i="17"/>
  <c r="BB272" i="17"/>
  <c r="BB273" i="17"/>
  <c r="BB274" i="17"/>
  <c r="BB275" i="17"/>
  <c r="BB276" i="17"/>
  <c r="BB277" i="17"/>
  <c r="BB278" i="17"/>
  <c r="BB279" i="17"/>
  <c r="BB280" i="17"/>
  <c r="BB281" i="17"/>
  <c r="BB282" i="17"/>
  <c r="BB283" i="17"/>
  <c r="BB284" i="17"/>
  <c r="BB285" i="17"/>
  <c r="BB286" i="17"/>
  <c r="BB287" i="17"/>
  <c r="BB288" i="17"/>
  <c r="BB289" i="17"/>
  <c r="BB290" i="17"/>
  <c r="BB291" i="17"/>
  <c r="BB292" i="17"/>
  <c r="BB293" i="17"/>
  <c r="BB294" i="17"/>
  <c r="BB295" i="17"/>
  <c r="BB296" i="17"/>
  <c r="BB297" i="17"/>
  <c r="BB298" i="17"/>
  <c r="BB299" i="17"/>
  <c r="BB300" i="17"/>
  <c r="BB301" i="17"/>
  <c r="BB302" i="17"/>
  <c r="BB303" i="17"/>
  <c r="BB304" i="17"/>
  <c r="BB305" i="17"/>
  <c r="BB306" i="17"/>
  <c r="BB307" i="17"/>
  <c r="BB308" i="17"/>
  <c r="BB309" i="17"/>
  <c r="BB310" i="17"/>
  <c r="BB311" i="17"/>
  <c r="BB312" i="17"/>
  <c r="BB313" i="17"/>
  <c r="BB314" i="17"/>
  <c r="BB315" i="17"/>
  <c r="BB316" i="17"/>
  <c r="BB317" i="17"/>
  <c r="BB318" i="17"/>
  <c r="BB319" i="17"/>
  <c r="BB320" i="17"/>
  <c r="BB321" i="17"/>
  <c r="BB322" i="17"/>
  <c r="BB323" i="17"/>
  <c r="BB324" i="17"/>
  <c r="BB325" i="17"/>
  <c r="BB326" i="17"/>
  <c r="BB327" i="17"/>
  <c r="BB328" i="17"/>
  <c r="BB329" i="17"/>
  <c r="BB330" i="17"/>
  <c r="BB331" i="17"/>
  <c r="BB332" i="17"/>
  <c r="BB333" i="17"/>
  <c r="BB334" i="17"/>
  <c r="BB335" i="17"/>
  <c r="BB336" i="17"/>
  <c r="BB337" i="17"/>
  <c r="BB338" i="17"/>
  <c r="BB339" i="17"/>
  <c r="BB340" i="17"/>
  <c r="BB341" i="17"/>
  <c r="BB342" i="17"/>
  <c r="BB343" i="17"/>
  <c r="BB344" i="17"/>
  <c r="BB345" i="17"/>
  <c r="BB346" i="17"/>
  <c r="BB347" i="17"/>
  <c r="BB348" i="17"/>
  <c r="BB349" i="17"/>
  <c r="BB350" i="17"/>
  <c r="BB351" i="17"/>
  <c r="BB352" i="17"/>
  <c r="BB353" i="17"/>
  <c r="BB354" i="17"/>
  <c r="BB355" i="17"/>
  <c r="BB356" i="17"/>
  <c r="BB357" i="17"/>
  <c r="BB358" i="17"/>
  <c r="BB359" i="17"/>
  <c r="BB360" i="17"/>
  <c r="BB361" i="17"/>
  <c r="BB362" i="17"/>
  <c r="BB363" i="17"/>
  <c r="BB364" i="17"/>
  <c r="BB365" i="17"/>
  <c r="BB366" i="17"/>
  <c r="BB367" i="17"/>
  <c r="BB368" i="17"/>
  <c r="BB369" i="17"/>
  <c r="BB370" i="17"/>
  <c r="BB371" i="17"/>
  <c r="BB372" i="17"/>
  <c r="BB373" i="17"/>
  <c r="BB374" i="17"/>
  <c r="BB375" i="17"/>
  <c r="BB376" i="17"/>
  <c r="BB377" i="17"/>
  <c r="BB378" i="17"/>
  <c r="BB379" i="17"/>
  <c r="BB380" i="17"/>
  <c r="BB381" i="17"/>
  <c r="BB382" i="17"/>
  <c r="BB383" i="17"/>
  <c r="BB384" i="17"/>
  <c r="BB385" i="17"/>
  <c r="BB386" i="17"/>
  <c r="BB387" i="17"/>
  <c r="BB388" i="17"/>
  <c r="BB389" i="17"/>
  <c r="BB390" i="17"/>
  <c r="BB391" i="17"/>
  <c r="BB392" i="17"/>
  <c r="BB393" i="17"/>
  <c r="BB394" i="17"/>
  <c r="BB395" i="17"/>
  <c r="BB396" i="17"/>
  <c r="BB397" i="17"/>
  <c r="BB398" i="17"/>
  <c r="BB399" i="17"/>
  <c r="BB400" i="17"/>
  <c r="BB401" i="17"/>
  <c r="BB402" i="17"/>
  <c r="BB403" i="17"/>
  <c r="BB404" i="17"/>
  <c r="BB405" i="17"/>
  <c r="BB406" i="17"/>
  <c r="BB407" i="17"/>
  <c r="BB408" i="17"/>
  <c r="BB409" i="17"/>
  <c r="BB410" i="17"/>
  <c r="BB411" i="17"/>
  <c r="BB412" i="17"/>
  <c r="BB413" i="17"/>
  <c r="BB414" i="17"/>
  <c r="BB415" i="17"/>
  <c r="BB416" i="17"/>
  <c r="BB417" i="17"/>
  <c r="BB418" i="17"/>
  <c r="BB419" i="17"/>
  <c r="BB420" i="17"/>
  <c r="BB421" i="17"/>
  <c r="BB422" i="17"/>
  <c r="BB423" i="17"/>
  <c r="BB424" i="17"/>
  <c r="BB425" i="17"/>
  <c r="BB426" i="17"/>
  <c r="BB427" i="17"/>
  <c r="BB428" i="17"/>
  <c r="BB429" i="17"/>
  <c r="BB430" i="17"/>
  <c r="BB431" i="17"/>
  <c r="BB432" i="17"/>
  <c r="BB433" i="17"/>
  <c r="BB434" i="17"/>
  <c r="BB435" i="17"/>
  <c r="BB436" i="17"/>
  <c r="BB437" i="17"/>
  <c r="BB438" i="17"/>
  <c r="BB439" i="17"/>
  <c r="BB440" i="17"/>
  <c r="BB441" i="17"/>
  <c r="BB442" i="17"/>
  <c r="BB443" i="17"/>
  <c r="BB444" i="17"/>
  <c r="BB445" i="17"/>
  <c r="BB446" i="17"/>
  <c r="BB447" i="17"/>
  <c r="BB448" i="17"/>
  <c r="BB449" i="17"/>
  <c r="BB450" i="17"/>
  <c r="BB451" i="17"/>
  <c r="BB452" i="17"/>
  <c r="BB453" i="17"/>
  <c r="BB454" i="17"/>
  <c r="BB455" i="17"/>
  <c r="BB456" i="17"/>
  <c r="BB457" i="17"/>
  <c r="AZ2" i="17"/>
  <c r="AZ3" i="17"/>
  <c r="AZ4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28" i="17"/>
  <c r="AZ29" i="17"/>
  <c r="AZ30" i="17"/>
  <c r="AZ31" i="17"/>
  <c r="AZ32" i="17"/>
  <c r="AZ33" i="17"/>
  <c r="AZ34" i="17"/>
  <c r="AZ35" i="17"/>
  <c r="AZ36" i="17"/>
  <c r="AZ37" i="17"/>
  <c r="AZ38" i="17"/>
  <c r="AZ39" i="17"/>
  <c r="AZ40" i="17"/>
  <c r="AZ41" i="17"/>
  <c r="AZ42" i="17"/>
  <c r="AZ43" i="17"/>
  <c r="AZ44" i="17"/>
  <c r="AZ45" i="17"/>
  <c r="AZ46" i="17"/>
  <c r="AZ47" i="17"/>
  <c r="AZ48" i="17"/>
  <c r="AZ49" i="17"/>
  <c r="AZ50" i="17"/>
  <c r="AZ51" i="17"/>
  <c r="AZ52" i="17"/>
  <c r="AZ53" i="17"/>
  <c r="AZ54" i="17"/>
  <c r="AZ55" i="17"/>
  <c r="AZ56" i="17"/>
  <c r="AZ57" i="17"/>
  <c r="AZ58" i="17"/>
  <c r="AZ59" i="17"/>
  <c r="AZ60" i="17"/>
  <c r="AZ61" i="17"/>
  <c r="AZ62" i="17"/>
  <c r="AZ63" i="17"/>
  <c r="AZ64" i="17"/>
  <c r="AZ65" i="17"/>
  <c r="AZ66" i="17"/>
  <c r="AZ67" i="17"/>
  <c r="AZ68" i="17"/>
  <c r="AZ69" i="17"/>
  <c r="AZ70" i="17"/>
  <c r="AZ71" i="17"/>
  <c r="AZ72" i="17"/>
  <c r="AZ73" i="17"/>
  <c r="AZ74" i="17"/>
  <c r="AZ75" i="17"/>
  <c r="AZ76" i="17"/>
  <c r="AZ77" i="17"/>
  <c r="AZ78" i="17"/>
  <c r="AZ79" i="17"/>
  <c r="AZ80" i="17"/>
  <c r="AZ81" i="17"/>
  <c r="AZ82" i="17"/>
  <c r="AZ83" i="17"/>
  <c r="AZ84" i="17"/>
  <c r="AZ85" i="17"/>
  <c r="AZ86" i="17"/>
  <c r="AZ87" i="17"/>
  <c r="AZ88" i="17"/>
  <c r="AZ89" i="17"/>
  <c r="AZ90" i="17"/>
  <c r="AZ91" i="17"/>
  <c r="AZ92" i="17"/>
  <c r="AZ93" i="17"/>
  <c r="AZ94" i="17"/>
  <c r="AZ95" i="17"/>
  <c r="AZ96" i="17"/>
  <c r="AZ97" i="17"/>
  <c r="AZ98" i="17"/>
  <c r="AZ99" i="17"/>
  <c r="AZ100" i="17"/>
  <c r="AZ101" i="17"/>
  <c r="AZ102" i="17"/>
  <c r="AZ103" i="17"/>
  <c r="AZ104" i="17"/>
  <c r="AZ105" i="17"/>
  <c r="AZ106" i="17"/>
  <c r="AZ107" i="17"/>
  <c r="AZ108" i="17"/>
  <c r="AZ109" i="17"/>
  <c r="AZ110" i="17"/>
  <c r="AZ111" i="17"/>
  <c r="AZ112" i="17"/>
  <c r="AZ113" i="17"/>
  <c r="AZ114" i="17"/>
  <c r="AZ115" i="17"/>
  <c r="AZ116" i="17"/>
  <c r="AZ117" i="17"/>
  <c r="AZ118" i="17"/>
  <c r="AZ119" i="17"/>
  <c r="AZ120" i="17"/>
  <c r="AZ121" i="17"/>
  <c r="AZ122" i="17"/>
  <c r="AZ123" i="17"/>
  <c r="AZ124" i="17"/>
  <c r="AZ125" i="17"/>
  <c r="AZ126" i="17"/>
  <c r="AZ127" i="17"/>
  <c r="AZ128" i="17"/>
  <c r="AZ129" i="17"/>
  <c r="AZ130" i="17"/>
  <c r="AZ131" i="17"/>
  <c r="AZ132" i="17"/>
  <c r="AZ133" i="17"/>
  <c r="AZ134" i="17"/>
  <c r="AZ135" i="17"/>
  <c r="AZ136" i="17"/>
  <c r="AZ137" i="17"/>
  <c r="AZ138" i="17"/>
  <c r="AZ139" i="17"/>
  <c r="AZ140" i="17"/>
  <c r="AZ141" i="17"/>
  <c r="AZ142" i="17"/>
  <c r="AZ143" i="17"/>
  <c r="AZ144" i="17"/>
  <c r="AZ145" i="17"/>
  <c r="AZ146" i="17"/>
  <c r="AZ147" i="17"/>
  <c r="AZ148" i="17"/>
  <c r="AZ149" i="17"/>
  <c r="AZ150" i="17"/>
  <c r="AZ151" i="17"/>
  <c r="AZ152" i="17"/>
  <c r="AZ153" i="17"/>
  <c r="AZ154" i="17"/>
  <c r="AZ155" i="17"/>
  <c r="AZ156" i="17"/>
  <c r="AZ157" i="17"/>
  <c r="AZ158" i="17"/>
  <c r="AZ159" i="17"/>
  <c r="AZ160" i="17"/>
  <c r="AZ161" i="17"/>
  <c r="AZ162" i="17"/>
  <c r="AZ163" i="17"/>
  <c r="AZ164" i="17"/>
  <c r="AZ165" i="17"/>
  <c r="AZ166" i="17"/>
  <c r="AZ167" i="17"/>
  <c r="AZ168" i="17"/>
  <c r="AZ169" i="17"/>
  <c r="AZ170" i="17"/>
  <c r="AZ171" i="17"/>
  <c r="AZ172" i="17"/>
  <c r="AZ173" i="17"/>
  <c r="AZ174" i="17"/>
  <c r="AZ175" i="17"/>
  <c r="AZ176" i="17"/>
  <c r="AZ177" i="17"/>
  <c r="AZ178" i="17"/>
  <c r="AZ179" i="17"/>
  <c r="AZ180" i="17"/>
  <c r="AZ181" i="17"/>
  <c r="AZ182" i="17"/>
  <c r="AZ183" i="17"/>
  <c r="AZ184" i="17"/>
  <c r="AZ185" i="17"/>
  <c r="AZ186" i="17"/>
  <c r="AZ187" i="17"/>
  <c r="AZ188" i="17"/>
  <c r="AZ189" i="17"/>
  <c r="AZ190" i="17"/>
  <c r="AZ191" i="17"/>
  <c r="AZ192" i="17"/>
  <c r="AZ193" i="17"/>
  <c r="AZ194" i="17"/>
  <c r="AZ195" i="17"/>
  <c r="AZ196" i="17"/>
  <c r="AZ197" i="17"/>
  <c r="AZ198" i="17"/>
  <c r="AZ199" i="17"/>
  <c r="AZ200" i="17"/>
  <c r="AZ201" i="17"/>
  <c r="AZ202" i="17"/>
  <c r="AZ203" i="17"/>
  <c r="AZ204" i="17"/>
  <c r="AZ205" i="17"/>
  <c r="AZ206" i="17"/>
  <c r="AZ207" i="17"/>
  <c r="AZ208" i="17"/>
  <c r="AZ209" i="17"/>
  <c r="AZ210" i="17"/>
  <c r="AZ211" i="17"/>
  <c r="AZ212" i="17"/>
  <c r="AZ213" i="17"/>
  <c r="AZ214" i="17"/>
  <c r="AZ215" i="17"/>
  <c r="AZ216" i="17"/>
  <c r="AZ217" i="17"/>
  <c r="AZ218" i="17"/>
  <c r="AZ219" i="17"/>
  <c r="AZ220" i="17"/>
  <c r="AZ221" i="17"/>
  <c r="AZ222" i="17"/>
  <c r="AZ223" i="17"/>
  <c r="AZ224" i="17"/>
  <c r="AZ225" i="17"/>
  <c r="AZ226" i="17"/>
  <c r="AZ227" i="17"/>
  <c r="AZ228" i="17"/>
  <c r="AZ229" i="17"/>
  <c r="AZ230" i="17"/>
  <c r="AZ231" i="17"/>
  <c r="AZ232" i="17"/>
  <c r="AZ233" i="17"/>
  <c r="AZ234" i="17"/>
  <c r="AZ235" i="17"/>
  <c r="AZ236" i="17"/>
  <c r="AZ237" i="17"/>
  <c r="AZ238" i="17"/>
  <c r="AZ239" i="17"/>
  <c r="AZ240" i="17"/>
  <c r="AZ241" i="17"/>
  <c r="AZ242" i="17"/>
  <c r="AZ243" i="17"/>
  <c r="AZ244" i="17"/>
  <c r="AZ245" i="17"/>
  <c r="AZ246" i="17"/>
  <c r="AZ247" i="17"/>
  <c r="AZ248" i="17"/>
  <c r="AZ249" i="17"/>
  <c r="AZ250" i="17"/>
  <c r="AZ251" i="17"/>
  <c r="AZ252" i="17"/>
  <c r="AZ253" i="17"/>
  <c r="AZ254" i="17"/>
  <c r="AZ255" i="17"/>
  <c r="AZ256" i="17"/>
  <c r="AZ257" i="17"/>
  <c r="AZ258" i="17"/>
  <c r="AZ259" i="17"/>
  <c r="AZ260" i="17"/>
  <c r="AZ261" i="17"/>
  <c r="AZ262" i="17"/>
  <c r="AZ263" i="17"/>
  <c r="AZ264" i="17"/>
  <c r="AZ265" i="17"/>
  <c r="AZ266" i="17"/>
  <c r="AZ267" i="17"/>
  <c r="AZ268" i="17"/>
  <c r="AZ269" i="17"/>
  <c r="AZ270" i="17"/>
  <c r="AZ271" i="17"/>
  <c r="AZ272" i="17"/>
  <c r="AZ273" i="17"/>
  <c r="AZ274" i="17"/>
  <c r="AZ275" i="17"/>
  <c r="AZ276" i="17"/>
  <c r="AZ277" i="17"/>
  <c r="AZ278" i="17"/>
  <c r="AZ279" i="17"/>
  <c r="AZ280" i="17"/>
  <c r="AZ281" i="17"/>
  <c r="AZ282" i="17"/>
  <c r="AZ283" i="17"/>
  <c r="AZ284" i="17"/>
  <c r="AZ285" i="17"/>
  <c r="AZ286" i="17"/>
  <c r="AZ287" i="17"/>
  <c r="AZ288" i="17"/>
  <c r="AZ289" i="17"/>
  <c r="AZ290" i="17"/>
  <c r="AZ291" i="17"/>
  <c r="AZ292" i="17"/>
  <c r="AZ293" i="17"/>
  <c r="AZ294" i="17"/>
  <c r="AZ295" i="17"/>
  <c r="AZ296" i="17"/>
  <c r="AZ297" i="17"/>
  <c r="AZ298" i="17"/>
  <c r="AZ299" i="17"/>
  <c r="AZ300" i="17"/>
  <c r="AZ301" i="17"/>
  <c r="AZ302" i="17"/>
  <c r="AZ303" i="17"/>
  <c r="AZ304" i="17"/>
  <c r="AZ305" i="17"/>
  <c r="AZ306" i="17"/>
  <c r="AZ307" i="17"/>
  <c r="AZ308" i="17"/>
  <c r="AZ309" i="17"/>
  <c r="AZ310" i="17"/>
  <c r="AZ311" i="17"/>
  <c r="AZ312" i="17"/>
  <c r="AZ313" i="17"/>
  <c r="AZ314" i="17"/>
  <c r="AZ315" i="17"/>
  <c r="AZ316" i="17"/>
  <c r="AZ317" i="17"/>
  <c r="AZ318" i="17"/>
  <c r="AZ319" i="17"/>
  <c r="AZ320" i="17"/>
  <c r="AZ321" i="17"/>
  <c r="AZ322" i="17"/>
  <c r="AZ323" i="17"/>
  <c r="AZ324" i="17"/>
  <c r="AZ325" i="17"/>
  <c r="AZ326" i="17"/>
  <c r="AZ327" i="17"/>
  <c r="AZ328" i="17"/>
  <c r="AZ329" i="17"/>
  <c r="AZ330" i="17"/>
  <c r="AZ331" i="17"/>
  <c r="AZ332" i="17"/>
  <c r="AZ333" i="17"/>
  <c r="AZ334" i="17"/>
  <c r="AZ335" i="17"/>
  <c r="AZ336" i="17"/>
  <c r="AZ337" i="17"/>
  <c r="AZ338" i="17"/>
  <c r="AZ339" i="17"/>
  <c r="AZ340" i="17"/>
  <c r="AZ341" i="17"/>
  <c r="AZ342" i="17"/>
  <c r="AZ343" i="17"/>
  <c r="AZ344" i="17"/>
  <c r="AZ345" i="17"/>
  <c r="AZ346" i="17"/>
  <c r="AZ347" i="17"/>
  <c r="AZ348" i="17"/>
  <c r="AZ349" i="17"/>
  <c r="AZ350" i="17"/>
  <c r="AZ351" i="17"/>
  <c r="AZ352" i="17"/>
  <c r="AZ353" i="17"/>
  <c r="AZ354" i="17"/>
  <c r="AZ355" i="17"/>
  <c r="AZ356" i="17"/>
  <c r="AZ357" i="17"/>
  <c r="AZ358" i="17"/>
  <c r="AZ359" i="17"/>
  <c r="AZ360" i="17"/>
  <c r="AZ361" i="17"/>
  <c r="AZ362" i="17"/>
  <c r="AZ363" i="17"/>
  <c r="AZ364" i="17"/>
  <c r="AZ365" i="17"/>
  <c r="AZ366" i="17"/>
  <c r="AZ367" i="17"/>
  <c r="AZ368" i="17"/>
  <c r="AZ369" i="17"/>
  <c r="AZ370" i="17"/>
  <c r="AZ371" i="17"/>
  <c r="AZ372" i="17"/>
  <c r="AZ373" i="17"/>
  <c r="AZ374" i="17"/>
  <c r="AZ375" i="17"/>
  <c r="AZ376" i="17"/>
  <c r="AZ377" i="17"/>
  <c r="AZ378" i="17"/>
  <c r="AZ379" i="17"/>
  <c r="AZ380" i="17"/>
  <c r="AZ381" i="17"/>
  <c r="AZ382" i="17"/>
  <c r="AZ383" i="17"/>
  <c r="AZ384" i="17"/>
  <c r="AZ385" i="17"/>
  <c r="AZ386" i="17"/>
  <c r="AZ387" i="17"/>
  <c r="AZ388" i="17"/>
  <c r="AZ389" i="17"/>
  <c r="AZ390" i="17"/>
  <c r="AZ391" i="17"/>
  <c r="AZ392" i="17"/>
  <c r="AZ393" i="17"/>
  <c r="AZ394" i="17"/>
  <c r="AZ395" i="17"/>
  <c r="AZ396" i="17"/>
  <c r="AZ397" i="17"/>
  <c r="AZ398" i="17"/>
  <c r="AZ399" i="17"/>
  <c r="AZ400" i="17"/>
  <c r="AZ401" i="17"/>
  <c r="AZ402" i="17"/>
  <c r="AZ403" i="17"/>
  <c r="AZ404" i="17"/>
  <c r="AZ405" i="17"/>
  <c r="AZ406" i="17"/>
  <c r="AZ407" i="17"/>
  <c r="AZ408" i="17"/>
  <c r="AZ409" i="17"/>
  <c r="AZ410" i="17"/>
  <c r="AZ411" i="17"/>
  <c r="AZ412" i="17"/>
  <c r="AZ413" i="17"/>
  <c r="AZ414" i="17"/>
  <c r="AZ415" i="17"/>
  <c r="AZ416" i="17"/>
  <c r="AZ417" i="17"/>
  <c r="AZ418" i="17"/>
  <c r="AZ419" i="17"/>
  <c r="AZ420" i="17"/>
  <c r="AZ421" i="17"/>
  <c r="AZ422" i="17"/>
  <c r="AZ423" i="17"/>
  <c r="AZ424" i="17"/>
  <c r="AZ425" i="17"/>
  <c r="AZ426" i="17"/>
  <c r="AZ427" i="17"/>
  <c r="AZ428" i="17"/>
  <c r="AZ429" i="17"/>
  <c r="AZ430" i="17"/>
  <c r="AZ431" i="17"/>
  <c r="AZ432" i="17"/>
  <c r="AZ433" i="17"/>
  <c r="AZ434" i="17"/>
  <c r="AZ435" i="17"/>
  <c r="AZ436" i="17"/>
  <c r="AZ437" i="17"/>
  <c r="AZ438" i="17"/>
  <c r="AZ439" i="17"/>
  <c r="AZ440" i="17"/>
  <c r="AZ441" i="17"/>
  <c r="AZ442" i="17"/>
  <c r="AZ443" i="17"/>
  <c r="AZ444" i="17"/>
  <c r="AZ445" i="17"/>
  <c r="AZ446" i="17"/>
  <c r="AZ447" i="17"/>
  <c r="AZ448" i="17"/>
  <c r="AZ449" i="17"/>
  <c r="AZ450" i="17"/>
  <c r="AZ451" i="17"/>
  <c r="AZ452" i="17"/>
  <c r="AZ453" i="17"/>
  <c r="AZ454" i="17"/>
  <c r="AZ455" i="17"/>
  <c r="AZ456" i="17"/>
  <c r="AZ457" i="17"/>
  <c r="AX2" i="17"/>
  <c r="AX3" i="17"/>
  <c r="AX4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X21" i="17"/>
  <c r="AX22" i="17"/>
  <c r="AX23" i="17"/>
  <c r="AX24" i="17"/>
  <c r="AX25" i="17"/>
  <c r="AX26" i="17"/>
  <c r="AX27" i="17"/>
  <c r="AX28" i="17"/>
  <c r="AX29" i="17"/>
  <c r="AX30" i="17"/>
  <c r="AX31" i="17"/>
  <c r="AX32" i="17"/>
  <c r="AX33" i="17"/>
  <c r="AX34" i="17"/>
  <c r="AX35" i="17"/>
  <c r="AX36" i="17"/>
  <c r="AX37" i="17"/>
  <c r="AX38" i="17"/>
  <c r="AX39" i="17"/>
  <c r="AX40" i="17"/>
  <c r="AX41" i="17"/>
  <c r="AX42" i="17"/>
  <c r="AX43" i="17"/>
  <c r="AX44" i="17"/>
  <c r="AX45" i="17"/>
  <c r="AX46" i="17"/>
  <c r="AX47" i="17"/>
  <c r="AX48" i="17"/>
  <c r="AX49" i="17"/>
  <c r="AX50" i="17"/>
  <c r="AX51" i="17"/>
  <c r="AX52" i="17"/>
  <c r="AX53" i="17"/>
  <c r="AX54" i="17"/>
  <c r="AX55" i="17"/>
  <c r="AX56" i="17"/>
  <c r="AX57" i="17"/>
  <c r="AX58" i="17"/>
  <c r="AX59" i="17"/>
  <c r="AX60" i="17"/>
  <c r="AX61" i="17"/>
  <c r="AX62" i="17"/>
  <c r="AX63" i="17"/>
  <c r="AX64" i="17"/>
  <c r="AX65" i="17"/>
  <c r="AX66" i="17"/>
  <c r="AX67" i="17"/>
  <c r="AX68" i="17"/>
  <c r="AX69" i="17"/>
  <c r="AX70" i="17"/>
  <c r="AX71" i="17"/>
  <c r="AX72" i="17"/>
  <c r="AX73" i="17"/>
  <c r="AX74" i="17"/>
  <c r="AX75" i="17"/>
  <c r="AX76" i="17"/>
  <c r="AX77" i="17"/>
  <c r="AX78" i="17"/>
  <c r="AX79" i="17"/>
  <c r="AX80" i="17"/>
  <c r="AX81" i="17"/>
  <c r="AX82" i="17"/>
  <c r="AX83" i="17"/>
  <c r="AX84" i="17"/>
  <c r="AX85" i="17"/>
  <c r="AX86" i="17"/>
  <c r="AX87" i="17"/>
  <c r="AX88" i="17"/>
  <c r="AX89" i="17"/>
  <c r="AX90" i="17"/>
  <c r="AX91" i="17"/>
  <c r="AX92" i="17"/>
  <c r="AX93" i="17"/>
  <c r="AX94" i="17"/>
  <c r="AX95" i="17"/>
  <c r="AX96" i="17"/>
  <c r="AX97" i="17"/>
  <c r="AX98" i="17"/>
  <c r="AX99" i="17"/>
  <c r="AX100" i="17"/>
  <c r="AX101" i="17"/>
  <c r="AX102" i="17"/>
  <c r="AX103" i="17"/>
  <c r="AX104" i="17"/>
  <c r="AX105" i="17"/>
  <c r="AX106" i="17"/>
  <c r="AX107" i="17"/>
  <c r="AX108" i="17"/>
  <c r="AX109" i="17"/>
  <c r="AX110" i="17"/>
  <c r="AX111" i="17"/>
  <c r="AX112" i="17"/>
  <c r="AX113" i="17"/>
  <c r="AX114" i="17"/>
  <c r="AX115" i="17"/>
  <c r="AX116" i="17"/>
  <c r="AX117" i="17"/>
  <c r="AX118" i="17"/>
  <c r="AX119" i="17"/>
  <c r="AX120" i="17"/>
  <c r="AX121" i="17"/>
  <c r="AX122" i="17"/>
  <c r="AX123" i="17"/>
  <c r="AX124" i="17"/>
  <c r="AX125" i="17"/>
  <c r="AX126" i="17"/>
  <c r="AX127" i="17"/>
  <c r="AX128" i="17"/>
  <c r="AX129" i="17"/>
  <c r="AX130" i="17"/>
  <c r="AX131" i="17"/>
  <c r="AX132" i="17"/>
  <c r="AX133" i="17"/>
  <c r="AX134" i="17"/>
  <c r="AX135" i="17"/>
  <c r="AX136" i="17"/>
  <c r="AX137" i="17"/>
  <c r="AX138" i="17"/>
  <c r="AX139" i="17"/>
  <c r="AX140" i="17"/>
  <c r="AX141" i="17"/>
  <c r="AX142" i="17"/>
  <c r="AX143" i="17"/>
  <c r="AX144" i="17"/>
  <c r="AX145" i="17"/>
  <c r="AX146" i="17"/>
  <c r="AX147" i="17"/>
  <c r="AX148" i="17"/>
  <c r="AX149" i="17"/>
  <c r="AX150" i="17"/>
  <c r="AX151" i="17"/>
  <c r="AX152" i="17"/>
  <c r="AX153" i="17"/>
  <c r="AX154" i="17"/>
  <c r="AX155" i="17"/>
  <c r="AX156" i="17"/>
  <c r="AX157" i="17"/>
  <c r="AX158" i="17"/>
  <c r="AX159" i="17"/>
  <c r="AX160" i="17"/>
  <c r="AX161" i="17"/>
  <c r="AX162" i="17"/>
  <c r="AX163" i="17"/>
  <c r="AX164" i="17"/>
  <c r="AX165" i="17"/>
  <c r="AX166" i="17"/>
  <c r="AX167" i="17"/>
  <c r="AX168" i="17"/>
  <c r="AX169" i="17"/>
  <c r="AX170" i="17"/>
  <c r="AX171" i="17"/>
  <c r="AX172" i="17"/>
  <c r="AX173" i="17"/>
  <c r="AX174" i="17"/>
  <c r="AX175" i="17"/>
  <c r="AX176" i="17"/>
  <c r="AX177" i="17"/>
  <c r="AX178" i="17"/>
  <c r="AX179" i="17"/>
  <c r="AX180" i="17"/>
  <c r="AX181" i="17"/>
  <c r="AX182" i="17"/>
  <c r="AX183" i="17"/>
  <c r="AX184" i="17"/>
  <c r="AX185" i="17"/>
  <c r="AX186" i="17"/>
  <c r="AX187" i="17"/>
  <c r="AX188" i="17"/>
  <c r="AX189" i="17"/>
  <c r="AX190" i="17"/>
  <c r="AX191" i="17"/>
  <c r="AX192" i="17"/>
  <c r="AX193" i="17"/>
  <c r="AX194" i="17"/>
  <c r="AX195" i="17"/>
  <c r="AX196" i="17"/>
  <c r="AX197" i="17"/>
  <c r="AX198" i="17"/>
  <c r="AX199" i="17"/>
  <c r="AX200" i="17"/>
  <c r="AX201" i="17"/>
  <c r="AX202" i="17"/>
  <c r="AX203" i="17"/>
  <c r="AX204" i="17"/>
  <c r="AX205" i="17"/>
  <c r="AX206" i="17"/>
  <c r="AX207" i="17"/>
  <c r="AX208" i="17"/>
  <c r="AX209" i="17"/>
  <c r="AX210" i="17"/>
  <c r="AX211" i="17"/>
  <c r="AX212" i="17"/>
  <c r="AX213" i="17"/>
  <c r="AX214" i="17"/>
  <c r="AX215" i="17"/>
  <c r="AX216" i="17"/>
  <c r="AX217" i="17"/>
  <c r="AX218" i="17"/>
  <c r="AX219" i="17"/>
  <c r="AX220" i="17"/>
  <c r="AX221" i="17"/>
  <c r="AX222" i="17"/>
  <c r="AX223" i="17"/>
  <c r="AX224" i="17"/>
  <c r="AX225" i="17"/>
  <c r="AX226" i="17"/>
  <c r="AX227" i="17"/>
  <c r="AX228" i="17"/>
  <c r="AX229" i="17"/>
  <c r="AX230" i="17"/>
  <c r="AX231" i="17"/>
  <c r="AX232" i="17"/>
  <c r="AX233" i="17"/>
  <c r="AX234" i="17"/>
  <c r="AX235" i="17"/>
  <c r="AX236" i="17"/>
  <c r="AX237" i="17"/>
  <c r="AX238" i="17"/>
  <c r="AX239" i="17"/>
  <c r="AX240" i="17"/>
  <c r="AX241" i="17"/>
  <c r="AX242" i="17"/>
  <c r="AX243" i="17"/>
  <c r="AX244" i="17"/>
  <c r="AX245" i="17"/>
  <c r="AX246" i="17"/>
  <c r="AX247" i="17"/>
  <c r="AX248" i="17"/>
  <c r="AX249" i="17"/>
  <c r="AX250" i="17"/>
  <c r="AX251" i="17"/>
  <c r="AX252" i="17"/>
  <c r="AX253" i="17"/>
  <c r="AX254" i="17"/>
  <c r="AX255" i="17"/>
  <c r="AX256" i="17"/>
  <c r="AX257" i="17"/>
  <c r="AX258" i="17"/>
  <c r="AX259" i="17"/>
  <c r="AX260" i="17"/>
  <c r="AX261" i="17"/>
  <c r="AX262" i="17"/>
  <c r="AX263" i="17"/>
  <c r="AX264" i="17"/>
  <c r="AX265" i="17"/>
  <c r="AX266" i="17"/>
  <c r="AX267" i="17"/>
  <c r="AX268" i="17"/>
  <c r="AX269" i="17"/>
  <c r="AX270" i="17"/>
  <c r="AX271" i="17"/>
  <c r="AX272" i="17"/>
  <c r="AX273" i="17"/>
  <c r="AX274" i="17"/>
  <c r="AX275" i="17"/>
  <c r="AX276" i="17"/>
  <c r="AX277" i="17"/>
  <c r="AX278" i="17"/>
  <c r="AX279" i="17"/>
  <c r="AX280" i="17"/>
  <c r="AX281" i="17"/>
  <c r="AX282" i="17"/>
  <c r="AX283" i="17"/>
  <c r="AX284" i="17"/>
  <c r="AX285" i="17"/>
  <c r="AX286" i="17"/>
  <c r="AX287" i="17"/>
  <c r="AX288" i="17"/>
  <c r="AX289" i="17"/>
  <c r="AX290" i="17"/>
  <c r="AX291" i="17"/>
  <c r="AX292" i="17"/>
  <c r="AX293" i="17"/>
  <c r="AX294" i="17"/>
  <c r="AX295" i="17"/>
  <c r="AX296" i="17"/>
  <c r="AX297" i="17"/>
  <c r="AX298" i="17"/>
  <c r="AX299" i="17"/>
  <c r="AX300" i="17"/>
  <c r="AX301" i="17"/>
  <c r="AX302" i="17"/>
  <c r="AX303" i="17"/>
  <c r="AX304" i="17"/>
  <c r="AX305" i="17"/>
  <c r="AX306" i="17"/>
  <c r="AX307" i="17"/>
  <c r="AX308" i="17"/>
  <c r="AX309" i="17"/>
  <c r="AX310" i="17"/>
  <c r="AX311" i="17"/>
  <c r="AX312" i="17"/>
  <c r="AX313" i="17"/>
  <c r="AX314" i="17"/>
  <c r="AX315" i="17"/>
  <c r="AX316" i="17"/>
  <c r="AX317" i="17"/>
  <c r="AX318" i="17"/>
  <c r="AX319" i="17"/>
  <c r="AX320" i="17"/>
  <c r="AX321" i="17"/>
  <c r="AX322" i="17"/>
  <c r="AX323" i="17"/>
  <c r="AX324" i="17"/>
  <c r="AX325" i="17"/>
  <c r="AX326" i="17"/>
  <c r="AX327" i="17"/>
  <c r="AX328" i="17"/>
  <c r="AX329" i="17"/>
  <c r="AX330" i="17"/>
  <c r="AX331" i="17"/>
  <c r="AX332" i="17"/>
  <c r="AX333" i="17"/>
  <c r="AX334" i="17"/>
  <c r="AX335" i="17"/>
  <c r="AX336" i="17"/>
  <c r="AX337" i="17"/>
  <c r="AX338" i="17"/>
  <c r="AX339" i="17"/>
  <c r="AX340" i="17"/>
  <c r="AX341" i="17"/>
  <c r="AX342" i="17"/>
  <c r="AX343" i="17"/>
  <c r="AX344" i="17"/>
  <c r="AX345" i="17"/>
  <c r="AX346" i="17"/>
  <c r="AX347" i="17"/>
  <c r="AX348" i="17"/>
  <c r="AX349" i="17"/>
  <c r="AX350" i="17"/>
  <c r="AX351" i="17"/>
  <c r="AX352" i="17"/>
  <c r="AX353" i="17"/>
  <c r="AX354" i="17"/>
  <c r="AX355" i="17"/>
  <c r="AX356" i="17"/>
  <c r="AX357" i="17"/>
  <c r="AX358" i="17"/>
  <c r="AX359" i="17"/>
  <c r="AX360" i="17"/>
  <c r="AX361" i="17"/>
  <c r="AX362" i="17"/>
  <c r="AX363" i="17"/>
  <c r="AX364" i="17"/>
  <c r="AX365" i="17"/>
  <c r="AX366" i="17"/>
  <c r="AX367" i="17"/>
  <c r="AX368" i="17"/>
  <c r="AX369" i="17"/>
  <c r="AX370" i="17"/>
  <c r="AX371" i="17"/>
  <c r="AX372" i="17"/>
  <c r="AX373" i="17"/>
  <c r="AX374" i="17"/>
  <c r="AX375" i="17"/>
  <c r="AX376" i="17"/>
  <c r="AX377" i="17"/>
  <c r="AX378" i="17"/>
  <c r="AX379" i="17"/>
  <c r="AX380" i="17"/>
  <c r="AX381" i="17"/>
  <c r="AX382" i="17"/>
  <c r="AX383" i="17"/>
  <c r="AX384" i="17"/>
  <c r="AX385" i="17"/>
  <c r="AX386" i="17"/>
  <c r="AX387" i="17"/>
  <c r="AX388" i="17"/>
  <c r="AX389" i="17"/>
  <c r="AX390" i="17"/>
  <c r="AX391" i="17"/>
  <c r="AX392" i="17"/>
  <c r="AX393" i="17"/>
  <c r="AX394" i="17"/>
  <c r="AX395" i="17"/>
  <c r="AX396" i="17"/>
  <c r="AX397" i="17"/>
  <c r="AX398" i="17"/>
  <c r="AX399" i="17"/>
  <c r="AX400" i="17"/>
  <c r="AX401" i="17"/>
  <c r="AX402" i="17"/>
  <c r="AX403" i="17"/>
  <c r="AX404" i="17"/>
  <c r="AX405" i="17"/>
  <c r="AX406" i="17"/>
  <c r="AX407" i="17"/>
  <c r="AX408" i="17"/>
  <c r="AX409" i="17"/>
  <c r="AX410" i="17"/>
  <c r="AX411" i="17"/>
  <c r="AX412" i="17"/>
  <c r="AX413" i="17"/>
  <c r="AX414" i="17"/>
  <c r="AX415" i="17"/>
  <c r="AX416" i="17"/>
  <c r="AX417" i="17"/>
  <c r="AX418" i="17"/>
  <c r="AX419" i="17"/>
  <c r="AX420" i="17"/>
  <c r="AX421" i="17"/>
  <c r="AX422" i="17"/>
  <c r="AX423" i="17"/>
  <c r="AX424" i="17"/>
  <c r="AX425" i="17"/>
  <c r="AX426" i="17"/>
  <c r="AX427" i="17"/>
  <c r="AX428" i="17"/>
  <c r="AX429" i="17"/>
  <c r="AX430" i="17"/>
  <c r="AX431" i="17"/>
  <c r="AX432" i="17"/>
  <c r="AX433" i="17"/>
  <c r="AX434" i="17"/>
  <c r="AX435" i="17"/>
  <c r="AX436" i="17"/>
  <c r="AX437" i="17"/>
  <c r="AX438" i="17"/>
  <c r="AX439" i="17"/>
  <c r="AX440" i="17"/>
  <c r="AX441" i="17"/>
  <c r="AX442" i="17"/>
  <c r="AX443" i="17"/>
  <c r="AX444" i="17"/>
  <c r="AX445" i="17"/>
  <c r="AX446" i="17"/>
  <c r="AX447" i="17"/>
  <c r="AX448" i="17"/>
  <c r="AX449" i="17"/>
  <c r="AX450" i="17"/>
  <c r="AX451" i="17"/>
  <c r="AX452" i="17"/>
  <c r="AX453" i="17"/>
  <c r="AX454" i="17"/>
  <c r="AX455" i="17"/>
  <c r="AX456" i="17"/>
  <c r="AX457" i="17"/>
  <c r="AV2" i="17"/>
  <c r="AV3" i="17"/>
  <c r="AV4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V35" i="17"/>
  <c r="AV36" i="17"/>
  <c r="AV37" i="17"/>
  <c r="AV38" i="17"/>
  <c r="AV39" i="17"/>
  <c r="AV40" i="17"/>
  <c r="AV41" i="17"/>
  <c r="AV42" i="17"/>
  <c r="AV43" i="17"/>
  <c r="AV44" i="17"/>
  <c r="AV45" i="17"/>
  <c r="AV46" i="17"/>
  <c r="AV47" i="17"/>
  <c r="AV48" i="17"/>
  <c r="AV49" i="17"/>
  <c r="AV50" i="17"/>
  <c r="AV51" i="17"/>
  <c r="AV52" i="17"/>
  <c r="AV53" i="17"/>
  <c r="AV54" i="17"/>
  <c r="AV55" i="17"/>
  <c r="AV56" i="17"/>
  <c r="AV57" i="17"/>
  <c r="AV58" i="17"/>
  <c r="AV59" i="17"/>
  <c r="AV60" i="17"/>
  <c r="AV61" i="17"/>
  <c r="AV62" i="17"/>
  <c r="AV63" i="17"/>
  <c r="AV64" i="17"/>
  <c r="AV65" i="17"/>
  <c r="AV66" i="17"/>
  <c r="AV67" i="17"/>
  <c r="AV68" i="17"/>
  <c r="AV69" i="17"/>
  <c r="AV70" i="17"/>
  <c r="AV71" i="17"/>
  <c r="AV72" i="17"/>
  <c r="AV73" i="17"/>
  <c r="AV74" i="17"/>
  <c r="AV75" i="17"/>
  <c r="AV76" i="17"/>
  <c r="AV77" i="17"/>
  <c r="AV78" i="17"/>
  <c r="AV79" i="17"/>
  <c r="AV80" i="17"/>
  <c r="AV81" i="17"/>
  <c r="AV82" i="17"/>
  <c r="AV83" i="17"/>
  <c r="AV84" i="17"/>
  <c r="AV85" i="17"/>
  <c r="AV86" i="17"/>
  <c r="AV87" i="17"/>
  <c r="AV88" i="17"/>
  <c r="AV89" i="17"/>
  <c r="AV90" i="17"/>
  <c r="AV91" i="17"/>
  <c r="AV92" i="17"/>
  <c r="AV93" i="17"/>
  <c r="AV94" i="17"/>
  <c r="AV95" i="17"/>
  <c r="AV96" i="17"/>
  <c r="AV97" i="17"/>
  <c r="AV98" i="17"/>
  <c r="AV99" i="17"/>
  <c r="AV100" i="17"/>
  <c r="AV101" i="17"/>
  <c r="AV102" i="17"/>
  <c r="AV103" i="17"/>
  <c r="AV104" i="17"/>
  <c r="AV105" i="17"/>
  <c r="AV106" i="17"/>
  <c r="AV107" i="17"/>
  <c r="AV108" i="17"/>
  <c r="AV109" i="17"/>
  <c r="AV110" i="17"/>
  <c r="AV111" i="17"/>
  <c r="AV112" i="17"/>
  <c r="AV113" i="17"/>
  <c r="AV114" i="17"/>
  <c r="AV115" i="17"/>
  <c r="AV116" i="17"/>
  <c r="AV117" i="17"/>
  <c r="AV118" i="17"/>
  <c r="AV119" i="17"/>
  <c r="AV120" i="17"/>
  <c r="AV121" i="17"/>
  <c r="AV122" i="17"/>
  <c r="AV123" i="17"/>
  <c r="AV124" i="17"/>
  <c r="AV125" i="17"/>
  <c r="AV126" i="17"/>
  <c r="AV127" i="17"/>
  <c r="AV128" i="17"/>
  <c r="AV129" i="17"/>
  <c r="AV130" i="17"/>
  <c r="AV131" i="17"/>
  <c r="AV132" i="17"/>
  <c r="AV133" i="17"/>
  <c r="AV134" i="17"/>
  <c r="AV135" i="17"/>
  <c r="AV136" i="17"/>
  <c r="AV137" i="17"/>
  <c r="AV138" i="17"/>
  <c r="AV139" i="17"/>
  <c r="AV140" i="17"/>
  <c r="AV141" i="17"/>
  <c r="AV142" i="17"/>
  <c r="AV143" i="17"/>
  <c r="AV144" i="17"/>
  <c r="AV145" i="17"/>
  <c r="AV146" i="17"/>
  <c r="AV147" i="17"/>
  <c r="AV148" i="17"/>
  <c r="AV149" i="17"/>
  <c r="AV150" i="17"/>
  <c r="AV151" i="17"/>
  <c r="AV152" i="17"/>
  <c r="AV153" i="17"/>
  <c r="AV154" i="17"/>
  <c r="AV155" i="17"/>
  <c r="AV156" i="17"/>
  <c r="AV157" i="17"/>
  <c r="AV158" i="17"/>
  <c r="AV159" i="17"/>
  <c r="AV160" i="17"/>
  <c r="AV161" i="17"/>
  <c r="AV162" i="17"/>
  <c r="AV163" i="17"/>
  <c r="AV164" i="17"/>
  <c r="AV165" i="17"/>
  <c r="AV166" i="17"/>
  <c r="AV167" i="17"/>
  <c r="AV168" i="17"/>
  <c r="AV169" i="17"/>
  <c r="AV170" i="17"/>
  <c r="AV171" i="17"/>
  <c r="AV172" i="17"/>
  <c r="AV173" i="17"/>
  <c r="AV174" i="17"/>
  <c r="AV175" i="17"/>
  <c r="AV176" i="17"/>
  <c r="AV177" i="17"/>
  <c r="AV178" i="17"/>
  <c r="AV179" i="17"/>
  <c r="AV180" i="17"/>
  <c r="AV181" i="17"/>
  <c r="AV182" i="17"/>
  <c r="AV183" i="17"/>
  <c r="AV184" i="17"/>
  <c r="AV185" i="17"/>
  <c r="AV186" i="17"/>
  <c r="AV187" i="17"/>
  <c r="AV188" i="17"/>
  <c r="AV189" i="17"/>
  <c r="AV190" i="17"/>
  <c r="AV191" i="17"/>
  <c r="AV192" i="17"/>
  <c r="AV193" i="17"/>
  <c r="AV194" i="17"/>
  <c r="AV195" i="17"/>
  <c r="AV196" i="17"/>
  <c r="AV197" i="17"/>
  <c r="AV198" i="17"/>
  <c r="AV199" i="17"/>
  <c r="AV200" i="17"/>
  <c r="AV201" i="17"/>
  <c r="AV202" i="17"/>
  <c r="AV203" i="17"/>
  <c r="AV204" i="17"/>
  <c r="AV205" i="17"/>
  <c r="AV206" i="17"/>
  <c r="AV207" i="17"/>
  <c r="AV208" i="17"/>
  <c r="AV209" i="17"/>
  <c r="AV210" i="17"/>
  <c r="AV211" i="17"/>
  <c r="AV212" i="17"/>
  <c r="AV213" i="17"/>
  <c r="AV214" i="17"/>
  <c r="AV215" i="17"/>
  <c r="AV216" i="17"/>
  <c r="AV217" i="17"/>
  <c r="AV218" i="17"/>
  <c r="AV219" i="17"/>
  <c r="AV220" i="17"/>
  <c r="AV221" i="17"/>
  <c r="AV222" i="17"/>
  <c r="AV223" i="17"/>
  <c r="AV224" i="17"/>
  <c r="AV225" i="17"/>
  <c r="AV226" i="17"/>
  <c r="AV227" i="17"/>
  <c r="AV228" i="17"/>
  <c r="AV229" i="17"/>
  <c r="AV230" i="17"/>
  <c r="AV231" i="17"/>
  <c r="AV232" i="17"/>
  <c r="AV233" i="17"/>
  <c r="AV234" i="17"/>
  <c r="AV235" i="17"/>
  <c r="AV236" i="17"/>
  <c r="AV237" i="17"/>
  <c r="AV238" i="17"/>
  <c r="AV239" i="17"/>
  <c r="AV240" i="17"/>
  <c r="AV241" i="17"/>
  <c r="AV242" i="17"/>
  <c r="AV243" i="17"/>
  <c r="AV244" i="17"/>
  <c r="AV245" i="17"/>
  <c r="AV246" i="17"/>
  <c r="AV247" i="17"/>
  <c r="AV248" i="17"/>
  <c r="AV249" i="17"/>
  <c r="AV250" i="17"/>
  <c r="AV251" i="17"/>
  <c r="AV252" i="17"/>
  <c r="AV253" i="17"/>
  <c r="AV254" i="17"/>
  <c r="AV255" i="17"/>
  <c r="AV256" i="17"/>
  <c r="AV257" i="17"/>
  <c r="AV258" i="17"/>
  <c r="AV259" i="17"/>
  <c r="AV260" i="17"/>
  <c r="AV261" i="17"/>
  <c r="AV262" i="17"/>
  <c r="AV263" i="17"/>
  <c r="AV264" i="17"/>
  <c r="AV265" i="17"/>
  <c r="AV266" i="17"/>
  <c r="AV267" i="17"/>
  <c r="AV268" i="17"/>
  <c r="AV269" i="17"/>
  <c r="AV270" i="17"/>
  <c r="AV271" i="17"/>
  <c r="AV272" i="17"/>
  <c r="AV273" i="17"/>
  <c r="AV274" i="17"/>
  <c r="AV275" i="17"/>
  <c r="AV276" i="17"/>
  <c r="AV277" i="17"/>
  <c r="AV278" i="17"/>
  <c r="AV279" i="17"/>
  <c r="AV280" i="17"/>
  <c r="AV281" i="17"/>
  <c r="AV282" i="17"/>
  <c r="AV283" i="17"/>
  <c r="AV284" i="17"/>
  <c r="AV285" i="17"/>
  <c r="AV286" i="17"/>
  <c r="AV287" i="17"/>
  <c r="AV288" i="17"/>
  <c r="AV289" i="17"/>
  <c r="AV290" i="17"/>
  <c r="AV291" i="17"/>
  <c r="AV292" i="17"/>
  <c r="AV293" i="17"/>
  <c r="AV294" i="17"/>
  <c r="AV295" i="17"/>
  <c r="AV296" i="17"/>
  <c r="AV297" i="17"/>
  <c r="AV298" i="17"/>
  <c r="AV299" i="17"/>
  <c r="AV300" i="17"/>
  <c r="AV301" i="17"/>
  <c r="AV302" i="17"/>
  <c r="AV303" i="17"/>
  <c r="AV304" i="17"/>
  <c r="AV305" i="17"/>
  <c r="AV306" i="17"/>
  <c r="AV307" i="17"/>
  <c r="AV308" i="17"/>
  <c r="AV309" i="17"/>
  <c r="AV310" i="17"/>
  <c r="AV311" i="17"/>
  <c r="AV312" i="17"/>
  <c r="AV313" i="17"/>
  <c r="AV314" i="17"/>
  <c r="AV315" i="17"/>
  <c r="AV316" i="17"/>
  <c r="AV317" i="17"/>
  <c r="AV318" i="17"/>
  <c r="AV319" i="17"/>
  <c r="AV320" i="17"/>
  <c r="AV321" i="17"/>
  <c r="AV322" i="17"/>
  <c r="AV323" i="17"/>
  <c r="AV324" i="17"/>
  <c r="AV325" i="17"/>
  <c r="AV326" i="17"/>
  <c r="AV327" i="17"/>
  <c r="AV328" i="17"/>
  <c r="AV329" i="17"/>
  <c r="AV330" i="17"/>
  <c r="AV331" i="17"/>
  <c r="AV332" i="17"/>
  <c r="AV333" i="17"/>
  <c r="AV334" i="17"/>
  <c r="AV335" i="17"/>
  <c r="AV336" i="17"/>
  <c r="AV337" i="17"/>
  <c r="AV338" i="17"/>
  <c r="AV339" i="17"/>
  <c r="AV340" i="17"/>
  <c r="AV341" i="17"/>
  <c r="AV342" i="17"/>
  <c r="AV343" i="17"/>
  <c r="AV344" i="17"/>
  <c r="AV345" i="17"/>
  <c r="AV346" i="17"/>
  <c r="AV347" i="17"/>
  <c r="AV348" i="17"/>
  <c r="AV349" i="17"/>
  <c r="AV350" i="17"/>
  <c r="AV351" i="17"/>
  <c r="AV352" i="17"/>
  <c r="AV353" i="17"/>
  <c r="AV354" i="17"/>
  <c r="AV355" i="17"/>
  <c r="AV356" i="17"/>
  <c r="AV357" i="17"/>
  <c r="AV358" i="17"/>
  <c r="AV359" i="17"/>
  <c r="AV360" i="17"/>
  <c r="AV361" i="17"/>
  <c r="AV362" i="17"/>
  <c r="AV363" i="17"/>
  <c r="AV364" i="17"/>
  <c r="AV365" i="17"/>
  <c r="AV366" i="17"/>
  <c r="AV367" i="17"/>
  <c r="AV368" i="17"/>
  <c r="AV369" i="17"/>
  <c r="AV370" i="17"/>
  <c r="AV371" i="17"/>
  <c r="AV372" i="17"/>
  <c r="AV373" i="17"/>
  <c r="AV374" i="17"/>
  <c r="AV375" i="17"/>
  <c r="AV376" i="17"/>
  <c r="AV377" i="17"/>
  <c r="AV378" i="17"/>
  <c r="AV379" i="17"/>
  <c r="AV380" i="17"/>
  <c r="AV381" i="17"/>
  <c r="AV382" i="17"/>
  <c r="AV383" i="17"/>
  <c r="AV384" i="17"/>
  <c r="AV385" i="17"/>
  <c r="AV386" i="17"/>
  <c r="AV387" i="17"/>
  <c r="AV388" i="17"/>
  <c r="AV389" i="17"/>
  <c r="AV390" i="17"/>
  <c r="AV391" i="17"/>
  <c r="AV392" i="17"/>
  <c r="AV393" i="17"/>
  <c r="AV394" i="17"/>
  <c r="AV395" i="17"/>
  <c r="AV396" i="17"/>
  <c r="AV397" i="17"/>
  <c r="AV398" i="17"/>
  <c r="AV399" i="17"/>
  <c r="AV400" i="17"/>
  <c r="AV401" i="17"/>
  <c r="AV402" i="17"/>
  <c r="AV403" i="17"/>
  <c r="AV404" i="17"/>
  <c r="AV405" i="17"/>
  <c r="AV406" i="17"/>
  <c r="AV407" i="17"/>
  <c r="AV408" i="17"/>
  <c r="AV409" i="17"/>
  <c r="AV410" i="17"/>
  <c r="AV411" i="17"/>
  <c r="AV412" i="17"/>
  <c r="AV413" i="17"/>
  <c r="AV414" i="17"/>
  <c r="AV415" i="17"/>
  <c r="AV416" i="17"/>
  <c r="AV417" i="17"/>
  <c r="AV418" i="17"/>
  <c r="AV419" i="17"/>
  <c r="AV420" i="17"/>
  <c r="AV421" i="17"/>
  <c r="AV422" i="17"/>
  <c r="AV423" i="17"/>
  <c r="AV424" i="17"/>
  <c r="AV425" i="17"/>
  <c r="AV426" i="17"/>
  <c r="AV427" i="17"/>
  <c r="AV428" i="17"/>
  <c r="AV429" i="17"/>
  <c r="AV430" i="17"/>
  <c r="AV431" i="17"/>
  <c r="AV432" i="17"/>
  <c r="AV433" i="17"/>
  <c r="AV434" i="17"/>
  <c r="AV435" i="17"/>
  <c r="AV436" i="17"/>
  <c r="AV437" i="17"/>
  <c r="AV438" i="17"/>
  <c r="AV439" i="17"/>
  <c r="AV440" i="17"/>
  <c r="AV441" i="17"/>
  <c r="AV442" i="17"/>
  <c r="AV443" i="17"/>
  <c r="AV444" i="17"/>
  <c r="AV445" i="17"/>
  <c r="AV446" i="17"/>
  <c r="AV447" i="17"/>
  <c r="AV448" i="17"/>
  <c r="AV449" i="17"/>
  <c r="AV450" i="17"/>
  <c r="AV451" i="17"/>
  <c r="AV452" i="17"/>
  <c r="AV453" i="17"/>
  <c r="AV454" i="17"/>
  <c r="AV455" i="17"/>
  <c r="AV456" i="17"/>
  <c r="AV457" i="17"/>
  <c r="AT2" i="17"/>
  <c r="AT3" i="17"/>
  <c r="AT4" i="17"/>
  <c r="AT5" i="17"/>
  <c r="AT6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2" i="17"/>
  <c r="AT53" i="17"/>
  <c r="AT54" i="17"/>
  <c r="AT55" i="17"/>
  <c r="AT56" i="17"/>
  <c r="AT57" i="17"/>
  <c r="AT58" i="17"/>
  <c r="AT59" i="17"/>
  <c r="AT60" i="17"/>
  <c r="AT61" i="17"/>
  <c r="AT62" i="17"/>
  <c r="AT63" i="17"/>
  <c r="AT64" i="17"/>
  <c r="AT65" i="17"/>
  <c r="AT66" i="17"/>
  <c r="AT67" i="17"/>
  <c r="AT68" i="17"/>
  <c r="AT69" i="17"/>
  <c r="AT70" i="17"/>
  <c r="AT71" i="17"/>
  <c r="AT72" i="17"/>
  <c r="AT73" i="17"/>
  <c r="AT74" i="17"/>
  <c r="AT75" i="17"/>
  <c r="AT76" i="17"/>
  <c r="AT77" i="17"/>
  <c r="AT78" i="17"/>
  <c r="AT79" i="17"/>
  <c r="AT80" i="17"/>
  <c r="AT81" i="17"/>
  <c r="AT82" i="17"/>
  <c r="AT83" i="17"/>
  <c r="AT84" i="17"/>
  <c r="AT85" i="17"/>
  <c r="AT86" i="17"/>
  <c r="AT87" i="17"/>
  <c r="AT88" i="17"/>
  <c r="AT89" i="17"/>
  <c r="AT90" i="17"/>
  <c r="AT91" i="17"/>
  <c r="AT92" i="17"/>
  <c r="AT93" i="17"/>
  <c r="AT94" i="17"/>
  <c r="AT95" i="17"/>
  <c r="AT96" i="17"/>
  <c r="AT97" i="17"/>
  <c r="AT98" i="17"/>
  <c r="AT99" i="17"/>
  <c r="AT100" i="17"/>
  <c r="AT101" i="17"/>
  <c r="AT102" i="17"/>
  <c r="AT103" i="17"/>
  <c r="AT104" i="17"/>
  <c r="AT105" i="17"/>
  <c r="AT106" i="17"/>
  <c r="AT107" i="17"/>
  <c r="AT108" i="17"/>
  <c r="AT109" i="17"/>
  <c r="AT110" i="17"/>
  <c r="AT111" i="17"/>
  <c r="AT112" i="17"/>
  <c r="AT113" i="17"/>
  <c r="AT114" i="17"/>
  <c r="AT115" i="17"/>
  <c r="AT116" i="17"/>
  <c r="AT117" i="17"/>
  <c r="AT118" i="17"/>
  <c r="AT119" i="17"/>
  <c r="AT120" i="17"/>
  <c r="AT121" i="17"/>
  <c r="AT122" i="17"/>
  <c r="AT123" i="17"/>
  <c r="AT124" i="17"/>
  <c r="AT125" i="17"/>
  <c r="AT126" i="17"/>
  <c r="AT127" i="17"/>
  <c r="AT128" i="17"/>
  <c r="AT129" i="17"/>
  <c r="AT130" i="17"/>
  <c r="AT131" i="17"/>
  <c r="AT132" i="17"/>
  <c r="AT133" i="17"/>
  <c r="AT134" i="17"/>
  <c r="AT135" i="17"/>
  <c r="AT136" i="17"/>
  <c r="AT137" i="17"/>
  <c r="AT138" i="17"/>
  <c r="AT139" i="17"/>
  <c r="AT140" i="17"/>
  <c r="AT141" i="17"/>
  <c r="AT142" i="17"/>
  <c r="AT143" i="17"/>
  <c r="AT144" i="17"/>
  <c r="AT145" i="17"/>
  <c r="AT146" i="17"/>
  <c r="AT147" i="17"/>
  <c r="AT148" i="17"/>
  <c r="AT149" i="17"/>
  <c r="AT150" i="17"/>
  <c r="AT151" i="17"/>
  <c r="AT152" i="17"/>
  <c r="AT153" i="17"/>
  <c r="AT154" i="17"/>
  <c r="AT155" i="17"/>
  <c r="AT156" i="17"/>
  <c r="AT157" i="17"/>
  <c r="AT158" i="17"/>
  <c r="AT159" i="17"/>
  <c r="AT160" i="17"/>
  <c r="AT161" i="17"/>
  <c r="AT162" i="17"/>
  <c r="AT163" i="17"/>
  <c r="AT164" i="17"/>
  <c r="AT165" i="17"/>
  <c r="AT166" i="17"/>
  <c r="AT167" i="17"/>
  <c r="AT168" i="17"/>
  <c r="AT169" i="17"/>
  <c r="AT170" i="17"/>
  <c r="AT171" i="17"/>
  <c r="AT172" i="17"/>
  <c r="AT173" i="17"/>
  <c r="AT174" i="17"/>
  <c r="AT175" i="17"/>
  <c r="AT176" i="17"/>
  <c r="AT177" i="17"/>
  <c r="AT178" i="17"/>
  <c r="AT179" i="17"/>
  <c r="AT180" i="17"/>
  <c r="AT181" i="17"/>
  <c r="AT182" i="17"/>
  <c r="AT183" i="17"/>
  <c r="AT184" i="17"/>
  <c r="AT185" i="17"/>
  <c r="AT186" i="17"/>
  <c r="AT187" i="17"/>
  <c r="AT188" i="17"/>
  <c r="AT189" i="17"/>
  <c r="AT190" i="17"/>
  <c r="AT191" i="17"/>
  <c r="AT192" i="17"/>
  <c r="AT193" i="17"/>
  <c r="AT194" i="17"/>
  <c r="AT195" i="17"/>
  <c r="AT196" i="17"/>
  <c r="AT197" i="17"/>
  <c r="AT198" i="17"/>
  <c r="AT199" i="17"/>
  <c r="AT200" i="17"/>
  <c r="AT201" i="17"/>
  <c r="AT202" i="17"/>
  <c r="AT203" i="17"/>
  <c r="AT204" i="17"/>
  <c r="AT205" i="17"/>
  <c r="AT206" i="17"/>
  <c r="AT207" i="17"/>
  <c r="AT208" i="17"/>
  <c r="AT209" i="17"/>
  <c r="AT210" i="17"/>
  <c r="AT211" i="17"/>
  <c r="AT212" i="17"/>
  <c r="AT213" i="17"/>
  <c r="AT214" i="17"/>
  <c r="AT215" i="17"/>
  <c r="AT216" i="17"/>
  <c r="AT217" i="17"/>
  <c r="AT218" i="17"/>
  <c r="AT219" i="17"/>
  <c r="AT220" i="17"/>
  <c r="AT221" i="17"/>
  <c r="AT222" i="17"/>
  <c r="AT223" i="17"/>
  <c r="AT224" i="17"/>
  <c r="AT225" i="17"/>
  <c r="AT226" i="17"/>
  <c r="AT227" i="17"/>
  <c r="AT228" i="17"/>
  <c r="AT229" i="17"/>
  <c r="AT230" i="17"/>
  <c r="AT231" i="17"/>
  <c r="AT232" i="17"/>
  <c r="AT233" i="17"/>
  <c r="AT234" i="17"/>
  <c r="AT235" i="17"/>
  <c r="AT236" i="17"/>
  <c r="AT237" i="17"/>
  <c r="AT238" i="17"/>
  <c r="AT239" i="17"/>
  <c r="AT240" i="17"/>
  <c r="AT241" i="17"/>
  <c r="AT242" i="17"/>
  <c r="AT243" i="17"/>
  <c r="AT244" i="17"/>
  <c r="AT245" i="17"/>
  <c r="AT246" i="17"/>
  <c r="AT247" i="17"/>
  <c r="AT248" i="17"/>
  <c r="AT249" i="17"/>
  <c r="AT250" i="17"/>
  <c r="AT251" i="17"/>
  <c r="AT252" i="17"/>
  <c r="AT253" i="17"/>
  <c r="AT254" i="17"/>
  <c r="AT255" i="17"/>
  <c r="AT256" i="17"/>
  <c r="AT257" i="17"/>
  <c r="AT258" i="17"/>
  <c r="AT259" i="17"/>
  <c r="AT260" i="17"/>
  <c r="AT261" i="17"/>
  <c r="AT262" i="17"/>
  <c r="AT263" i="17"/>
  <c r="AT264" i="17"/>
  <c r="AT265" i="17"/>
  <c r="AT266" i="17"/>
  <c r="AT267" i="17"/>
  <c r="AT268" i="17"/>
  <c r="AT269" i="17"/>
  <c r="AT270" i="17"/>
  <c r="AT271" i="17"/>
  <c r="AT272" i="17"/>
  <c r="AT273" i="17"/>
  <c r="AT274" i="17"/>
  <c r="AT275" i="17"/>
  <c r="AT276" i="17"/>
  <c r="AT277" i="17"/>
  <c r="AT278" i="17"/>
  <c r="AT279" i="17"/>
  <c r="AT280" i="17"/>
  <c r="AT281" i="17"/>
  <c r="AT282" i="17"/>
  <c r="AT283" i="17"/>
  <c r="AT284" i="17"/>
  <c r="AT285" i="17"/>
  <c r="AT286" i="17"/>
  <c r="AT287" i="17"/>
  <c r="AT288" i="17"/>
  <c r="AT289" i="17"/>
  <c r="AT290" i="17"/>
  <c r="AT291" i="17"/>
  <c r="AT292" i="17"/>
  <c r="AT293" i="17"/>
  <c r="AT294" i="17"/>
  <c r="AT295" i="17"/>
  <c r="AT296" i="17"/>
  <c r="AT297" i="17"/>
  <c r="AT298" i="17"/>
  <c r="AT299" i="17"/>
  <c r="AT300" i="17"/>
  <c r="AT301" i="17"/>
  <c r="AT302" i="17"/>
  <c r="AT303" i="17"/>
  <c r="AT304" i="17"/>
  <c r="AT305" i="17"/>
  <c r="AT306" i="17"/>
  <c r="AT307" i="17"/>
  <c r="AT308" i="17"/>
  <c r="AT309" i="17"/>
  <c r="AT310" i="17"/>
  <c r="AT311" i="17"/>
  <c r="AT312" i="17"/>
  <c r="AT313" i="17"/>
  <c r="AT314" i="17"/>
  <c r="AT315" i="17"/>
  <c r="AT316" i="17"/>
  <c r="AT317" i="17"/>
  <c r="AT318" i="17"/>
  <c r="AT319" i="17"/>
  <c r="AT320" i="17"/>
  <c r="AT321" i="17"/>
  <c r="AT322" i="17"/>
  <c r="AT323" i="17"/>
  <c r="AT324" i="17"/>
  <c r="AT325" i="17"/>
  <c r="AT326" i="17"/>
  <c r="AT327" i="17"/>
  <c r="AT328" i="17"/>
  <c r="AT329" i="17"/>
  <c r="AT330" i="17"/>
  <c r="AT331" i="17"/>
  <c r="AT332" i="17"/>
  <c r="AT333" i="17"/>
  <c r="AT334" i="17"/>
  <c r="AT335" i="17"/>
  <c r="AT336" i="17"/>
  <c r="AT337" i="17"/>
  <c r="AT338" i="17"/>
  <c r="AT339" i="17"/>
  <c r="AT340" i="17"/>
  <c r="AT341" i="17"/>
  <c r="AT342" i="17"/>
  <c r="AT343" i="17"/>
  <c r="AT344" i="17"/>
  <c r="AT345" i="17"/>
  <c r="AT346" i="17"/>
  <c r="AT347" i="17"/>
  <c r="AT348" i="17"/>
  <c r="AT349" i="17"/>
  <c r="AT350" i="17"/>
  <c r="AT351" i="17"/>
  <c r="AT352" i="17"/>
  <c r="AT353" i="17"/>
  <c r="AT354" i="17"/>
  <c r="AT355" i="17"/>
  <c r="AT356" i="17"/>
  <c r="AT357" i="17"/>
  <c r="AT358" i="17"/>
  <c r="AT359" i="17"/>
  <c r="AT360" i="17"/>
  <c r="AT361" i="17"/>
  <c r="AT362" i="17"/>
  <c r="AT363" i="17"/>
  <c r="AT364" i="17"/>
  <c r="AT365" i="17"/>
  <c r="AT366" i="17"/>
  <c r="AT367" i="17"/>
  <c r="AT368" i="17"/>
  <c r="AT369" i="17"/>
  <c r="AT370" i="17"/>
  <c r="AT371" i="17"/>
  <c r="AT372" i="17"/>
  <c r="AT373" i="17"/>
  <c r="AT374" i="17"/>
  <c r="AT375" i="17"/>
  <c r="AT376" i="17"/>
  <c r="AT377" i="17"/>
  <c r="AT378" i="17"/>
  <c r="AT379" i="17"/>
  <c r="AT380" i="17"/>
  <c r="AT381" i="17"/>
  <c r="AT382" i="17"/>
  <c r="AT383" i="17"/>
  <c r="AT384" i="17"/>
  <c r="AT385" i="17"/>
  <c r="AT386" i="17"/>
  <c r="AT387" i="17"/>
  <c r="AT388" i="17"/>
  <c r="AT389" i="17"/>
  <c r="AT390" i="17"/>
  <c r="AT391" i="17"/>
  <c r="AT392" i="17"/>
  <c r="AT393" i="17"/>
  <c r="AT394" i="17"/>
  <c r="AT395" i="17"/>
  <c r="AT396" i="17"/>
  <c r="AT397" i="17"/>
  <c r="AT398" i="17"/>
  <c r="AT399" i="17"/>
  <c r="AT400" i="17"/>
  <c r="AT401" i="17"/>
  <c r="AT402" i="17"/>
  <c r="AT403" i="17"/>
  <c r="AT404" i="17"/>
  <c r="AT405" i="17"/>
  <c r="AT406" i="17"/>
  <c r="AT407" i="17"/>
  <c r="AT408" i="17"/>
  <c r="AT409" i="17"/>
  <c r="AT410" i="17"/>
  <c r="AT411" i="17"/>
  <c r="AT412" i="17"/>
  <c r="AT413" i="17"/>
  <c r="AT414" i="17"/>
  <c r="AT415" i="17"/>
  <c r="AT416" i="17"/>
  <c r="AT417" i="17"/>
  <c r="AT418" i="17"/>
  <c r="AT419" i="17"/>
  <c r="AT420" i="17"/>
  <c r="AT421" i="17"/>
  <c r="AT422" i="17"/>
  <c r="AT423" i="17"/>
  <c r="AT424" i="17"/>
  <c r="AT425" i="17"/>
  <c r="AT426" i="17"/>
  <c r="AT427" i="17"/>
  <c r="AT428" i="17"/>
  <c r="AT429" i="17"/>
  <c r="AT430" i="17"/>
  <c r="AT431" i="17"/>
  <c r="AT432" i="17"/>
  <c r="AT433" i="17"/>
  <c r="AT434" i="17"/>
  <c r="AT435" i="17"/>
  <c r="AT436" i="17"/>
  <c r="AT437" i="17"/>
  <c r="AT438" i="17"/>
  <c r="AT439" i="17"/>
  <c r="AT440" i="17"/>
  <c r="AT441" i="17"/>
  <c r="AT442" i="17"/>
  <c r="AT443" i="17"/>
  <c r="AT444" i="17"/>
  <c r="AT445" i="17"/>
  <c r="AT446" i="17"/>
  <c r="AT447" i="17"/>
  <c r="AT448" i="17"/>
  <c r="AT449" i="17"/>
  <c r="AT450" i="17"/>
  <c r="AT451" i="17"/>
  <c r="AT452" i="17"/>
  <c r="AT453" i="17"/>
  <c r="AT454" i="17"/>
  <c r="AT455" i="17"/>
  <c r="AT456" i="17"/>
  <c r="AT457" i="17"/>
  <c r="AR2" i="17"/>
  <c r="AR3" i="17"/>
  <c r="AR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R21" i="17"/>
  <c r="AR22" i="17"/>
  <c r="AR23" i="17"/>
  <c r="AR24" i="17"/>
  <c r="AR25" i="17"/>
  <c r="AR26" i="17"/>
  <c r="AR27" i="17"/>
  <c r="AR28" i="17"/>
  <c r="AR29" i="17"/>
  <c r="AR30" i="17"/>
  <c r="AR31" i="17"/>
  <c r="AR32" i="17"/>
  <c r="AR33" i="17"/>
  <c r="AR34" i="17"/>
  <c r="AR35" i="17"/>
  <c r="AR36" i="17"/>
  <c r="AR37" i="17"/>
  <c r="AR38" i="17"/>
  <c r="AR39" i="17"/>
  <c r="AR40" i="17"/>
  <c r="AR41" i="17"/>
  <c r="AR42" i="17"/>
  <c r="AR43" i="17"/>
  <c r="AR44" i="17"/>
  <c r="AR45" i="17"/>
  <c r="AR46" i="17"/>
  <c r="AR47" i="17"/>
  <c r="AR48" i="17"/>
  <c r="AR49" i="17"/>
  <c r="AR50" i="17"/>
  <c r="AR51" i="17"/>
  <c r="AR52" i="17"/>
  <c r="AR53" i="17"/>
  <c r="AR54" i="17"/>
  <c r="AR55" i="17"/>
  <c r="AR56" i="17"/>
  <c r="AR57" i="17"/>
  <c r="AR58" i="17"/>
  <c r="AR59" i="17"/>
  <c r="AR60" i="17"/>
  <c r="AR61" i="17"/>
  <c r="AR62" i="17"/>
  <c r="AR63" i="17"/>
  <c r="AR64" i="17"/>
  <c r="AR65" i="17"/>
  <c r="AR66" i="17"/>
  <c r="AR67" i="17"/>
  <c r="AR68" i="17"/>
  <c r="AR69" i="17"/>
  <c r="AR70" i="17"/>
  <c r="AR71" i="17"/>
  <c r="AR72" i="17"/>
  <c r="AR73" i="17"/>
  <c r="AR74" i="17"/>
  <c r="AR75" i="17"/>
  <c r="AR76" i="17"/>
  <c r="AR77" i="17"/>
  <c r="AR78" i="17"/>
  <c r="AR79" i="17"/>
  <c r="AR80" i="17"/>
  <c r="AR81" i="17"/>
  <c r="AR82" i="17"/>
  <c r="AR83" i="17"/>
  <c r="AR84" i="17"/>
  <c r="AR85" i="17"/>
  <c r="AR86" i="17"/>
  <c r="AR87" i="17"/>
  <c r="AR88" i="17"/>
  <c r="AR89" i="17"/>
  <c r="AR90" i="17"/>
  <c r="AR91" i="17"/>
  <c r="AR92" i="17"/>
  <c r="AR93" i="17"/>
  <c r="AR94" i="17"/>
  <c r="AR95" i="17"/>
  <c r="AR96" i="17"/>
  <c r="AR97" i="17"/>
  <c r="AR98" i="17"/>
  <c r="AR99" i="17"/>
  <c r="AR100" i="17"/>
  <c r="AR101" i="17"/>
  <c r="AR102" i="17"/>
  <c r="AR103" i="17"/>
  <c r="AR104" i="17"/>
  <c r="AR105" i="17"/>
  <c r="AR106" i="17"/>
  <c r="AR107" i="17"/>
  <c r="AR108" i="17"/>
  <c r="AR109" i="17"/>
  <c r="AR110" i="17"/>
  <c r="AR111" i="17"/>
  <c r="AR112" i="17"/>
  <c r="AR113" i="17"/>
  <c r="AR114" i="17"/>
  <c r="AR115" i="17"/>
  <c r="AR116" i="17"/>
  <c r="AR117" i="17"/>
  <c r="AR118" i="17"/>
  <c r="AR119" i="17"/>
  <c r="AR120" i="17"/>
  <c r="AR121" i="17"/>
  <c r="AR122" i="17"/>
  <c r="AR123" i="17"/>
  <c r="AR124" i="17"/>
  <c r="AR125" i="17"/>
  <c r="AR126" i="17"/>
  <c r="AR127" i="17"/>
  <c r="AR128" i="17"/>
  <c r="AR129" i="17"/>
  <c r="AR130" i="17"/>
  <c r="AR131" i="17"/>
  <c r="AR132" i="17"/>
  <c r="AR133" i="17"/>
  <c r="AR134" i="17"/>
  <c r="AR135" i="17"/>
  <c r="AR136" i="17"/>
  <c r="AR137" i="17"/>
  <c r="AR138" i="17"/>
  <c r="AR139" i="17"/>
  <c r="AR140" i="17"/>
  <c r="AR141" i="17"/>
  <c r="AR142" i="17"/>
  <c r="AR143" i="17"/>
  <c r="AR144" i="17"/>
  <c r="AR145" i="17"/>
  <c r="AR146" i="17"/>
  <c r="AR147" i="17"/>
  <c r="AR148" i="17"/>
  <c r="AR149" i="17"/>
  <c r="AR150" i="17"/>
  <c r="AR151" i="17"/>
  <c r="AR152" i="17"/>
  <c r="AR153" i="17"/>
  <c r="AR154" i="17"/>
  <c r="AR155" i="17"/>
  <c r="AR156" i="17"/>
  <c r="AR157" i="17"/>
  <c r="AR158" i="17"/>
  <c r="AR159" i="17"/>
  <c r="AR160" i="17"/>
  <c r="AR161" i="17"/>
  <c r="AR162" i="17"/>
  <c r="AR163" i="17"/>
  <c r="AR164" i="17"/>
  <c r="AR165" i="17"/>
  <c r="AR166" i="17"/>
  <c r="AR167" i="17"/>
  <c r="AR168" i="17"/>
  <c r="AR169" i="17"/>
  <c r="AR170" i="17"/>
  <c r="AR171" i="17"/>
  <c r="AR172" i="17"/>
  <c r="AR173" i="17"/>
  <c r="AR174" i="17"/>
  <c r="AR175" i="17"/>
  <c r="AR176" i="17"/>
  <c r="AR177" i="17"/>
  <c r="AR178" i="17"/>
  <c r="AR179" i="17"/>
  <c r="AR180" i="17"/>
  <c r="AR181" i="17"/>
  <c r="AR182" i="17"/>
  <c r="AR183" i="17"/>
  <c r="AR184" i="17"/>
  <c r="AR185" i="17"/>
  <c r="AR186" i="17"/>
  <c r="AR187" i="17"/>
  <c r="AR188" i="17"/>
  <c r="AR189" i="17"/>
  <c r="AR190" i="17"/>
  <c r="AR191" i="17"/>
  <c r="AR192" i="17"/>
  <c r="AR193" i="17"/>
  <c r="AR194" i="17"/>
  <c r="AR195" i="17"/>
  <c r="AR196" i="17"/>
  <c r="AR197" i="17"/>
  <c r="AR198" i="17"/>
  <c r="AR199" i="17"/>
  <c r="AR200" i="17"/>
  <c r="AR201" i="17"/>
  <c r="AR202" i="17"/>
  <c r="AR203" i="17"/>
  <c r="AR204" i="17"/>
  <c r="AR205" i="17"/>
  <c r="AR206" i="17"/>
  <c r="AR207" i="17"/>
  <c r="AR208" i="17"/>
  <c r="AR209" i="17"/>
  <c r="AR210" i="17"/>
  <c r="AR211" i="17"/>
  <c r="AR212" i="17"/>
  <c r="AR213" i="17"/>
  <c r="AR214" i="17"/>
  <c r="AR215" i="17"/>
  <c r="AR216" i="17"/>
  <c r="AR217" i="17"/>
  <c r="AR218" i="17"/>
  <c r="AR219" i="17"/>
  <c r="AR220" i="17"/>
  <c r="AR221" i="17"/>
  <c r="AR222" i="17"/>
  <c r="AR223" i="17"/>
  <c r="AR224" i="17"/>
  <c r="AR225" i="17"/>
  <c r="AR226" i="17"/>
  <c r="AR227" i="17"/>
  <c r="AR228" i="17"/>
  <c r="AR229" i="17"/>
  <c r="AR230" i="17"/>
  <c r="AR231" i="17"/>
  <c r="AR232" i="17"/>
  <c r="AR233" i="17"/>
  <c r="AR234" i="17"/>
  <c r="AR235" i="17"/>
  <c r="AR236" i="17"/>
  <c r="AR237" i="17"/>
  <c r="AR238" i="17"/>
  <c r="AR239" i="17"/>
  <c r="AR240" i="17"/>
  <c r="AR241" i="17"/>
  <c r="AR242" i="17"/>
  <c r="AR243" i="17"/>
  <c r="AR244" i="17"/>
  <c r="AR245" i="17"/>
  <c r="AR246" i="17"/>
  <c r="AR247" i="17"/>
  <c r="AR248" i="17"/>
  <c r="AR249" i="17"/>
  <c r="AR250" i="17"/>
  <c r="AR251" i="17"/>
  <c r="AR252" i="17"/>
  <c r="AR253" i="17"/>
  <c r="AR254" i="17"/>
  <c r="AR255" i="17"/>
  <c r="AR256" i="17"/>
  <c r="AR257" i="17"/>
  <c r="AR258" i="17"/>
  <c r="AR259" i="17"/>
  <c r="AR260" i="17"/>
  <c r="AR261" i="17"/>
  <c r="AR262" i="17"/>
  <c r="AR263" i="17"/>
  <c r="AR264" i="17"/>
  <c r="AR265" i="17"/>
  <c r="AR266" i="17"/>
  <c r="AR267" i="17"/>
  <c r="AR268" i="17"/>
  <c r="AR269" i="17"/>
  <c r="AR270" i="17"/>
  <c r="AR271" i="17"/>
  <c r="AR272" i="17"/>
  <c r="AR273" i="17"/>
  <c r="AR274" i="17"/>
  <c r="AR275" i="17"/>
  <c r="AR276" i="17"/>
  <c r="AR277" i="17"/>
  <c r="AR278" i="17"/>
  <c r="AR279" i="17"/>
  <c r="AR280" i="17"/>
  <c r="AR281" i="17"/>
  <c r="AR282" i="17"/>
  <c r="AR283" i="17"/>
  <c r="AR284" i="17"/>
  <c r="AR285" i="17"/>
  <c r="AR286" i="17"/>
  <c r="AR287" i="17"/>
  <c r="AR288" i="17"/>
  <c r="AR289" i="17"/>
  <c r="AR290" i="17"/>
  <c r="AR291" i="17"/>
  <c r="AR292" i="17"/>
  <c r="AR293" i="17"/>
  <c r="AR294" i="17"/>
  <c r="AR295" i="17"/>
  <c r="AR296" i="17"/>
  <c r="AR297" i="17"/>
  <c r="AR298" i="17"/>
  <c r="AR299" i="17"/>
  <c r="AR300" i="17"/>
  <c r="AR301" i="17"/>
  <c r="AR302" i="17"/>
  <c r="AR303" i="17"/>
  <c r="AR304" i="17"/>
  <c r="AR305" i="17"/>
  <c r="AR306" i="17"/>
  <c r="AR307" i="17"/>
  <c r="AR308" i="17"/>
  <c r="AR309" i="17"/>
  <c r="AR310" i="17"/>
  <c r="AR311" i="17"/>
  <c r="AR312" i="17"/>
  <c r="AR313" i="17"/>
  <c r="AR314" i="17"/>
  <c r="AR315" i="17"/>
  <c r="AR316" i="17"/>
  <c r="AR317" i="17"/>
  <c r="AR318" i="17"/>
  <c r="AR319" i="17"/>
  <c r="AR320" i="17"/>
  <c r="AR321" i="17"/>
  <c r="AR322" i="17"/>
  <c r="AR323" i="17"/>
  <c r="AR324" i="17"/>
  <c r="AR325" i="17"/>
  <c r="AR326" i="17"/>
  <c r="AR327" i="17"/>
  <c r="AR328" i="17"/>
  <c r="AR329" i="17"/>
  <c r="AR330" i="17"/>
  <c r="AR331" i="17"/>
  <c r="AR332" i="17"/>
  <c r="AR333" i="17"/>
  <c r="AR334" i="17"/>
  <c r="AR335" i="17"/>
  <c r="AR336" i="17"/>
  <c r="AR337" i="17"/>
  <c r="AR338" i="17"/>
  <c r="AR339" i="17"/>
  <c r="AR340" i="17"/>
  <c r="AR341" i="17"/>
  <c r="AR342" i="17"/>
  <c r="AR343" i="17"/>
  <c r="AR344" i="17"/>
  <c r="AR345" i="17"/>
  <c r="AR346" i="17"/>
  <c r="AR347" i="17"/>
  <c r="AR348" i="17"/>
  <c r="AR349" i="17"/>
  <c r="AR350" i="17"/>
  <c r="AR351" i="17"/>
  <c r="AR352" i="17"/>
  <c r="AR353" i="17"/>
  <c r="AR354" i="17"/>
  <c r="AR355" i="17"/>
  <c r="AR356" i="17"/>
  <c r="AR357" i="17"/>
  <c r="AR358" i="17"/>
  <c r="AR359" i="17"/>
  <c r="AR360" i="17"/>
  <c r="AR361" i="17"/>
  <c r="AR362" i="17"/>
  <c r="AR363" i="17"/>
  <c r="AR364" i="17"/>
  <c r="AR365" i="17"/>
  <c r="AR366" i="17"/>
  <c r="AR367" i="17"/>
  <c r="AR368" i="17"/>
  <c r="AR369" i="17"/>
  <c r="AR370" i="17"/>
  <c r="AR371" i="17"/>
  <c r="AR372" i="17"/>
  <c r="AR373" i="17"/>
  <c r="AR374" i="17"/>
  <c r="AR375" i="17"/>
  <c r="AR376" i="17"/>
  <c r="AR377" i="17"/>
  <c r="AR378" i="17"/>
  <c r="AR379" i="17"/>
  <c r="AR380" i="17"/>
  <c r="AR381" i="17"/>
  <c r="AR382" i="17"/>
  <c r="AR383" i="17"/>
  <c r="AR384" i="17"/>
  <c r="AR385" i="17"/>
  <c r="AR386" i="17"/>
  <c r="AR387" i="17"/>
  <c r="AR388" i="17"/>
  <c r="AR389" i="17"/>
  <c r="AR390" i="17"/>
  <c r="AR391" i="17"/>
  <c r="AR392" i="17"/>
  <c r="AR393" i="17"/>
  <c r="AR394" i="17"/>
  <c r="AR395" i="17"/>
  <c r="AR396" i="17"/>
  <c r="AR397" i="17"/>
  <c r="AR398" i="17"/>
  <c r="AR399" i="17"/>
  <c r="AR400" i="17"/>
  <c r="AR401" i="17"/>
  <c r="AR402" i="17"/>
  <c r="AR403" i="17"/>
  <c r="AR404" i="17"/>
  <c r="AR405" i="17"/>
  <c r="AR406" i="17"/>
  <c r="AR407" i="17"/>
  <c r="AR408" i="17"/>
  <c r="AR409" i="17"/>
  <c r="AR410" i="17"/>
  <c r="AR411" i="17"/>
  <c r="AR412" i="17"/>
  <c r="AR413" i="17"/>
  <c r="AR414" i="17"/>
  <c r="AR415" i="17"/>
  <c r="AR416" i="17"/>
  <c r="AR417" i="17"/>
  <c r="AR418" i="17"/>
  <c r="AR419" i="17"/>
  <c r="AR420" i="17"/>
  <c r="AR421" i="17"/>
  <c r="AR422" i="17"/>
  <c r="AR423" i="17"/>
  <c r="AR424" i="17"/>
  <c r="AR425" i="17"/>
  <c r="AR426" i="17"/>
  <c r="AR427" i="17"/>
  <c r="AR428" i="17"/>
  <c r="AR429" i="17"/>
  <c r="AR430" i="17"/>
  <c r="AR431" i="17"/>
  <c r="AR432" i="17"/>
  <c r="AR433" i="17"/>
  <c r="AR434" i="17"/>
  <c r="AR435" i="17"/>
  <c r="AR436" i="17"/>
  <c r="AR437" i="17"/>
  <c r="AR438" i="17"/>
  <c r="AR439" i="17"/>
  <c r="AR440" i="17"/>
  <c r="AR441" i="17"/>
  <c r="AR442" i="17"/>
  <c r="AR443" i="17"/>
  <c r="AR444" i="17"/>
  <c r="AR445" i="17"/>
  <c r="AR446" i="17"/>
  <c r="AR447" i="17"/>
  <c r="AR448" i="17"/>
  <c r="AR449" i="17"/>
  <c r="AR450" i="17"/>
  <c r="AR451" i="17"/>
  <c r="AR452" i="17"/>
  <c r="AR453" i="17"/>
  <c r="AR454" i="17"/>
  <c r="AR455" i="17"/>
  <c r="AR456" i="17"/>
  <c r="AR457" i="17"/>
  <c r="AP2" i="17"/>
  <c r="AP3" i="17"/>
  <c r="AP4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P21" i="17"/>
  <c r="AP22" i="17"/>
  <c r="AP23" i="17"/>
  <c r="AP24" i="17"/>
  <c r="AP25" i="17"/>
  <c r="AP26" i="17"/>
  <c r="AP27" i="17"/>
  <c r="AP28" i="17"/>
  <c r="AP29" i="17"/>
  <c r="AP30" i="17"/>
  <c r="AP31" i="17"/>
  <c r="AP32" i="17"/>
  <c r="AP33" i="17"/>
  <c r="AP34" i="17"/>
  <c r="AP35" i="17"/>
  <c r="AP36" i="17"/>
  <c r="AP37" i="17"/>
  <c r="AP38" i="17"/>
  <c r="AP39" i="17"/>
  <c r="AP40" i="17"/>
  <c r="AP41" i="17"/>
  <c r="AP42" i="17"/>
  <c r="AP43" i="17"/>
  <c r="AP44" i="17"/>
  <c r="AP45" i="17"/>
  <c r="AP46" i="17"/>
  <c r="AP47" i="17"/>
  <c r="AP48" i="17"/>
  <c r="AP49" i="17"/>
  <c r="AP50" i="17"/>
  <c r="AP51" i="17"/>
  <c r="AP52" i="17"/>
  <c r="AP53" i="17"/>
  <c r="AP54" i="17"/>
  <c r="AP55" i="17"/>
  <c r="AP56" i="17"/>
  <c r="AP57" i="17"/>
  <c r="AP58" i="17"/>
  <c r="AP59" i="17"/>
  <c r="AP60" i="17"/>
  <c r="AP61" i="17"/>
  <c r="AP62" i="17"/>
  <c r="AP63" i="17"/>
  <c r="AP64" i="17"/>
  <c r="AP65" i="17"/>
  <c r="AP66" i="17"/>
  <c r="AP67" i="17"/>
  <c r="AP68" i="17"/>
  <c r="AP69" i="17"/>
  <c r="AP70" i="17"/>
  <c r="AP71" i="17"/>
  <c r="AP72" i="17"/>
  <c r="AP73" i="17"/>
  <c r="AP74" i="17"/>
  <c r="AP75" i="17"/>
  <c r="AP76" i="17"/>
  <c r="AP77" i="17"/>
  <c r="AP78" i="17"/>
  <c r="AP79" i="17"/>
  <c r="AP80" i="17"/>
  <c r="AP81" i="17"/>
  <c r="AP82" i="17"/>
  <c r="AP83" i="17"/>
  <c r="AP84" i="17"/>
  <c r="AP85" i="17"/>
  <c r="AP86" i="17"/>
  <c r="AP87" i="17"/>
  <c r="AP88" i="17"/>
  <c r="AP89" i="17"/>
  <c r="AP90" i="17"/>
  <c r="AP91" i="17"/>
  <c r="AP92" i="17"/>
  <c r="AP93" i="17"/>
  <c r="AP94" i="17"/>
  <c r="AP95" i="17"/>
  <c r="AP96" i="17"/>
  <c r="AP97" i="17"/>
  <c r="AP98" i="17"/>
  <c r="AP99" i="17"/>
  <c r="AP100" i="17"/>
  <c r="AP101" i="17"/>
  <c r="AP102" i="17"/>
  <c r="AP103" i="17"/>
  <c r="AP104" i="17"/>
  <c r="AP105" i="17"/>
  <c r="AP106" i="17"/>
  <c r="AP107" i="17"/>
  <c r="AP108" i="17"/>
  <c r="AP109" i="17"/>
  <c r="AP110" i="17"/>
  <c r="AP111" i="17"/>
  <c r="AP112" i="17"/>
  <c r="AP113" i="17"/>
  <c r="AP114" i="17"/>
  <c r="AP115" i="17"/>
  <c r="AP116" i="17"/>
  <c r="AP117" i="17"/>
  <c r="AP118" i="17"/>
  <c r="AP119" i="17"/>
  <c r="AP120" i="17"/>
  <c r="AP121" i="17"/>
  <c r="AP122" i="17"/>
  <c r="AP123" i="17"/>
  <c r="AP124" i="17"/>
  <c r="AP125" i="17"/>
  <c r="AP126" i="17"/>
  <c r="AP127" i="17"/>
  <c r="AP128" i="17"/>
  <c r="AP129" i="17"/>
  <c r="AP130" i="17"/>
  <c r="AP131" i="17"/>
  <c r="AP132" i="17"/>
  <c r="AP133" i="17"/>
  <c r="AP134" i="17"/>
  <c r="AP135" i="17"/>
  <c r="AP136" i="17"/>
  <c r="AP137" i="17"/>
  <c r="AP138" i="17"/>
  <c r="AP139" i="17"/>
  <c r="AP140" i="17"/>
  <c r="AP141" i="17"/>
  <c r="AP142" i="17"/>
  <c r="AP143" i="17"/>
  <c r="AP144" i="17"/>
  <c r="AP145" i="17"/>
  <c r="AP146" i="17"/>
  <c r="AP147" i="17"/>
  <c r="AP148" i="17"/>
  <c r="AP149" i="17"/>
  <c r="AP150" i="17"/>
  <c r="AP151" i="17"/>
  <c r="AP152" i="17"/>
  <c r="AP153" i="17"/>
  <c r="AP154" i="17"/>
  <c r="AP155" i="17"/>
  <c r="AP156" i="17"/>
  <c r="AP157" i="17"/>
  <c r="AP158" i="17"/>
  <c r="AP159" i="17"/>
  <c r="AP160" i="17"/>
  <c r="AP161" i="17"/>
  <c r="AP162" i="17"/>
  <c r="AP163" i="17"/>
  <c r="AP164" i="17"/>
  <c r="AP165" i="17"/>
  <c r="AP166" i="17"/>
  <c r="AP167" i="17"/>
  <c r="AP168" i="17"/>
  <c r="AP169" i="17"/>
  <c r="AP170" i="17"/>
  <c r="AP171" i="17"/>
  <c r="AP172" i="17"/>
  <c r="AP173" i="17"/>
  <c r="AP174" i="17"/>
  <c r="AP175" i="17"/>
  <c r="AP176" i="17"/>
  <c r="AP177" i="17"/>
  <c r="AP178" i="17"/>
  <c r="AP179" i="17"/>
  <c r="AP180" i="17"/>
  <c r="AP181" i="17"/>
  <c r="AP182" i="17"/>
  <c r="AP183" i="17"/>
  <c r="AP184" i="17"/>
  <c r="AP185" i="17"/>
  <c r="AP186" i="17"/>
  <c r="AP187" i="17"/>
  <c r="AP188" i="17"/>
  <c r="AP189" i="17"/>
  <c r="AP190" i="17"/>
  <c r="AP191" i="17"/>
  <c r="AP192" i="17"/>
  <c r="AP193" i="17"/>
  <c r="AP194" i="17"/>
  <c r="AP195" i="17"/>
  <c r="AP196" i="17"/>
  <c r="AP197" i="17"/>
  <c r="AP198" i="17"/>
  <c r="AP199" i="17"/>
  <c r="AP200" i="17"/>
  <c r="AP201" i="17"/>
  <c r="AP202" i="17"/>
  <c r="AP203" i="17"/>
  <c r="AP204" i="17"/>
  <c r="AP205" i="17"/>
  <c r="AP206" i="17"/>
  <c r="AP207" i="17"/>
  <c r="AP208" i="17"/>
  <c r="AP209" i="17"/>
  <c r="AP210" i="17"/>
  <c r="AP211" i="17"/>
  <c r="AP212" i="17"/>
  <c r="AP213" i="17"/>
  <c r="AP214" i="17"/>
  <c r="AP215" i="17"/>
  <c r="AP216" i="17"/>
  <c r="AP217" i="17"/>
  <c r="AP218" i="17"/>
  <c r="AP219" i="17"/>
  <c r="AP220" i="17"/>
  <c r="AP221" i="17"/>
  <c r="AP222" i="17"/>
  <c r="AP223" i="17"/>
  <c r="AP224" i="17"/>
  <c r="AP225" i="17"/>
  <c r="AP226" i="17"/>
  <c r="AP227" i="17"/>
  <c r="AP228" i="17"/>
  <c r="AP229" i="17"/>
  <c r="AP230" i="17"/>
  <c r="AP231" i="17"/>
  <c r="AP232" i="17"/>
  <c r="AP233" i="17"/>
  <c r="AP234" i="17"/>
  <c r="AP235" i="17"/>
  <c r="AP236" i="17"/>
  <c r="AP237" i="17"/>
  <c r="AP238" i="17"/>
  <c r="AP239" i="17"/>
  <c r="AP240" i="17"/>
  <c r="AP241" i="17"/>
  <c r="AP242" i="17"/>
  <c r="AP243" i="17"/>
  <c r="AP244" i="17"/>
  <c r="AP245" i="17"/>
  <c r="AP246" i="17"/>
  <c r="AP247" i="17"/>
  <c r="AP248" i="17"/>
  <c r="AP249" i="17"/>
  <c r="AP250" i="17"/>
  <c r="AP251" i="17"/>
  <c r="AP252" i="17"/>
  <c r="AP253" i="17"/>
  <c r="AP254" i="17"/>
  <c r="AP255" i="17"/>
  <c r="AP256" i="17"/>
  <c r="AP257" i="17"/>
  <c r="AP258" i="17"/>
  <c r="AP259" i="17"/>
  <c r="AP260" i="17"/>
  <c r="AP261" i="17"/>
  <c r="AP262" i="17"/>
  <c r="AP263" i="17"/>
  <c r="AP264" i="17"/>
  <c r="AP265" i="17"/>
  <c r="AP266" i="17"/>
  <c r="AP267" i="17"/>
  <c r="AP268" i="17"/>
  <c r="AP269" i="17"/>
  <c r="AP270" i="17"/>
  <c r="AP271" i="17"/>
  <c r="AP272" i="17"/>
  <c r="AP273" i="17"/>
  <c r="AP274" i="17"/>
  <c r="AP275" i="17"/>
  <c r="AP276" i="17"/>
  <c r="AP277" i="17"/>
  <c r="AP278" i="17"/>
  <c r="AP279" i="17"/>
  <c r="AP280" i="17"/>
  <c r="AP281" i="17"/>
  <c r="AP282" i="17"/>
  <c r="AP283" i="17"/>
  <c r="AP284" i="17"/>
  <c r="AP285" i="17"/>
  <c r="AP286" i="17"/>
  <c r="AP287" i="17"/>
  <c r="AP288" i="17"/>
  <c r="AP289" i="17"/>
  <c r="AP290" i="17"/>
  <c r="AP291" i="17"/>
  <c r="AP292" i="17"/>
  <c r="AP293" i="17"/>
  <c r="AP294" i="17"/>
  <c r="AP295" i="17"/>
  <c r="AP296" i="17"/>
  <c r="AP297" i="17"/>
  <c r="AP298" i="17"/>
  <c r="AP299" i="17"/>
  <c r="AP300" i="17"/>
  <c r="AP301" i="17"/>
  <c r="AP302" i="17"/>
  <c r="AP303" i="17"/>
  <c r="AP304" i="17"/>
  <c r="AP305" i="17"/>
  <c r="AP306" i="17"/>
  <c r="AP307" i="17"/>
  <c r="AP308" i="17"/>
  <c r="AP309" i="17"/>
  <c r="AP310" i="17"/>
  <c r="AP311" i="17"/>
  <c r="AP312" i="17"/>
  <c r="AP313" i="17"/>
  <c r="AP314" i="17"/>
  <c r="AP315" i="17"/>
  <c r="AP316" i="17"/>
  <c r="AP317" i="17"/>
  <c r="AP318" i="17"/>
  <c r="AP319" i="17"/>
  <c r="AP320" i="17"/>
  <c r="AP321" i="17"/>
  <c r="AP322" i="17"/>
  <c r="AP323" i="17"/>
  <c r="AP324" i="17"/>
  <c r="AP325" i="17"/>
  <c r="AP326" i="17"/>
  <c r="AP327" i="17"/>
  <c r="AP328" i="17"/>
  <c r="AP329" i="17"/>
  <c r="AP330" i="17"/>
  <c r="AP331" i="17"/>
  <c r="AP332" i="17"/>
  <c r="AP333" i="17"/>
  <c r="AP334" i="17"/>
  <c r="AP335" i="17"/>
  <c r="AP336" i="17"/>
  <c r="AP337" i="17"/>
  <c r="AP338" i="17"/>
  <c r="AP339" i="17"/>
  <c r="AP340" i="17"/>
  <c r="AP341" i="17"/>
  <c r="AP342" i="17"/>
  <c r="AP343" i="17"/>
  <c r="AP344" i="17"/>
  <c r="AP345" i="17"/>
  <c r="AP346" i="17"/>
  <c r="AP347" i="17"/>
  <c r="AP348" i="17"/>
  <c r="AP349" i="17"/>
  <c r="AP350" i="17"/>
  <c r="AP351" i="17"/>
  <c r="AP352" i="17"/>
  <c r="AP353" i="17"/>
  <c r="AP354" i="17"/>
  <c r="AP355" i="17"/>
  <c r="AP356" i="17"/>
  <c r="AP357" i="17"/>
  <c r="AP358" i="17"/>
  <c r="AP359" i="17"/>
  <c r="AP360" i="17"/>
  <c r="AP361" i="17"/>
  <c r="AP362" i="17"/>
  <c r="AP363" i="17"/>
  <c r="AP364" i="17"/>
  <c r="AP365" i="17"/>
  <c r="AP366" i="17"/>
  <c r="AP367" i="17"/>
  <c r="AP368" i="17"/>
  <c r="AP369" i="17"/>
  <c r="AP370" i="17"/>
  <c r="AP371" i="17"/>
  <c r="AP372" i="17"/>
  <c r="AP373" i="17"/>
  <c r="AP374" i="17"/>
  <c r="AP375" i="17"/>
  <c r="AP376" i="17"/>
  <c r="AP377" i="17"/>
  <c r="AP378" i="17"/>
  <c r="AP379" i="17"/>
  <c r="AP380" i="17"/>
  <c r="AP381" i="17"/>
  <c r="AP382" i="17"/>
  <c r="AP383" i="17"/>
  <c r="AP384" i="17"/>
  <c r="AP385" i="17"/>
  <c r="AP386" i="17"/>
  <c r="AP387" i="17"/>
  <c r="AP388" i="17"/>
  <c r="AP389" i="17"/>
  <c r="AP390" i="17"/>
  <c r="AP391" i="17"/>
  <c r="AP392" i="17"/>
  <c r="AP393" i="17"/>
  <c r="AP394" i="17"/>
  <c r="AP395" i="17"/>
  <c r="AP396" i="17"/>
  <c r="AP397" i="17"/>
  <c r="AP398" i="17"/>
  <c r="AP399" i="17"/>
  <c r="AP400" i="17"/>
  <c r="AP401" i="17"/>
  <c r="AP402" i="17"/>
  <c r="AP403" i="17"/>
  <c r="AP404" i="17"/>
  <c r="AP405" i="17"/>
  <c r="AP406" i="17"/>
  <c r="AP407" i="17"/>
  <c r="AP408" i="17"/>
  <c r="AP409" i="17"/>
  <c r="AP410" i="17"/>
  <c r="AP411" i="17"/>
  <c r="AP412" i="17"/>
  <c r="AP413" i="17"/>
  <c r="AP414" i="17"/>
  <c r="AP415" i="17"/>
  <c r="AP416" i="17"/>
  <c r="AP417" i="17"/>
  <c r="AP418" i="17"/>
  <c r="AP419" i="17"/>
  <c r="AP420" i="17"/>
  <c r="AP421" i="17"/>
  <c r="AP422" i="17"/>
  <c r="AP423" i="17"/>
  <c r="AP424" i="17"/>
  <c r="AP425" i="17"/>
  <c r="AP426" i="17"/>
  <c r="AP427" i="17"/>
  <c r="AP428" i="17"/>
  <c r="AP429" i="17"/>
  <c r="AP430" i="17"/>
  <c r="AP431" i="17"/>
  <c r="AP432" i="17"/>
  <c r="AP433" i="17"/>
  <c r="AP434" i="17"/>
  <c r="AP435" i="17"/>
  <c r="AP436" i="17"/>
  <c r="AP437" i="17"/>
  <c r="AP438" i="17"/>
  <c r="AP439" i="17"/>
  <c r="AP440" i="17"/>
  <c r="AP441" i="17"/>
  <c r="AP442" i="17"/>
  <c r="AP443" i="17"/>
  <c r="AP444" i="17"/>
  <c r="AP445" i="17"/>
  <c r="AP446" i="17"/>
  <c r="AP447" i="17"/>
  <c r="AP448" i="17"/>
  <c r="AP449" i="17"/>
  <c r="AP450" i="17"/>
  <c r="AP451" i="17"/>
  <c r="AP452" i="17"/>
  <c r="AP453" i="17"/>
  <c r="AP454" i="17"/>
  <c r="AP455" i="17"/>
  <c r="AP456" i="17"/>
  <c r="AP457" i="17"/>
  <c r="AN2" i="17"/>
  <c r="AN3" i="17"/>
  <c r="AN4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37" i="17"/>
  <c r="AN38" i="17"/>
  <c r="AN39" i="17"/>
  <c r="AN40" i="17"/>
  <c r="AN41" i="17"/>
  <c r="AN42" i="17"/>
  <c r="AN43" i="17"/>
  <c r="AN44" i="17"/>
  <c r="AN45" i="17"/>
  <c r="AN46" i="17"/>
  <c r="AN47" i="17"/>
  <c r="AN48" i="17"/>
  <c r="AN49" i="17"/>
  <c r="AN50" i="17"/>
  <c r="AN51" i="17"/>
  <c r="AN52" i="17"/>
  <c r="AN53" i="17"/>
  <c r="AN54" i="17"/>
  <c r="AN55" i="17"/>
  <c r="AN56" i="17"/>
  <c r="AN57" i="17"/>
  <c r="AN58" i="17"/>
  <c r="AN59" i="17"/>
  <c r="AN60" i="17"/>
  <c r="AN61" i="17"/>
  <c r="AN62" i="17"/>
  <c r="AN63" i="17"/>
  <c r="AN64" i="17"/>
  <c r="AN65" i="17"/>
  <c r="AN66" i="17"/>
  <c r="AN67" i="17"/>
  <c r="AN68" i="17"/>
  <c r="AN69" i="17"/>
  <c r="AN70" i="17"/>
  <c r="AN71" i="17"/>
  <c r="AN72" i="17"/>
  <c r="AN73" i="17"/>
  <c r="AN74" i="17"/>
  <c r="AN75" i="17"/>
  <c r="AN76" i="17"/>
  <c r="AN77" i="17"/>
  <c r="AN78" i="17"/>
  <c r="AN79" i="17"/>
  <c r="AN80" i="17"/>
  <c r="AN81" i="17"/>
  <c r="AN82" i="17"/>
  <c r="AN83" i="17"/>
  <c r="AN84" i="17"/>
  <c r="AN85" i="17"/>
  <c r="AN86" i="17"/>
  <c r="AN87" i="17"/>
  <c r="AN88" i="17"/>
  <c r="AN89" i="17"/>
  <c r="AN90" i="17"/>
  <c r="AN91" i="17"/>
  <c r="AN92" i="17"/>
  <c r="AN93" i="17"/>
  <c r="AN94" i="17"/>
  <c r="AN95" i="17"/>
  <c r="AN96" i="17"/>
  <c r="AN97" i="17"/>
  <c r="AN98" i="17"/>
  <c r="AN99" i="17"/>
  <c r="AN100" i="17"/>
  <c r="AN101" i="17"/>
  <c r="AN102" i="17"/>
  <c r="AN103" i="17"/>
  <c r="AN104" i="17"/>
  <c r="AN105" i="17"/>
  <c r="AN106" i="17"/>
  <c r="AN107" i="17"/>
  <c r="AN108" i="17"/>
  <c r="AN109" i="17"/>
  <c r="AN110" i="17"/>
  <c r="AN111" i="17"/>
  <c r="AN112" i="17"/>
  <c r="AN113" i="17"/>
  <c r="AN114" i="17"/>
  <c r="AN115" i="17"/>
  <c r="AN116" i="17"/>
  <c r="AN117" i="17"/>
  <c r="AN118" i="17"/>
  <c r="AN119" i="17"/>
  <c r="AN120" i="17"/>
  <c r="AN121" i="17"/>
  <c r="AN122" i="17"/>
  <c r="AN123" i="17"/>
  <c r="AN124" i="17"/>
  <c r="AN125" i="17"/>
  <c r="AN126" i="17"/>
  <c r="AN127" i="17"/>
  <c r="AN128" i="17"/>
  <c r="AN129" i="17"/>
  <c r="AN130" i="17"/>
  <c r="AN131" i="17"/>
  <c r="AN132" i="17"/>
  <c r="AN133" i="17"/>
  <c r="AN134" i="17"/>
  <c r="AN135" i="17"/>
  <c r="AN136" i="17"/>
  <c r="AN137" i="17"/>
  <c r="AN138" i="17"/>
  <c r="AN139" i="17"/>
  <c r="AN140" i="17"/>
  <c r="AN141" i="17"/>
  <c r="AN142" i="17"/>
  <c r="AN143" i="17"/>
  <c r="AN144" i="17"/>
  <c r="AN145" i="17"/>
  <c r="AN146" i="17"/>
  <c r="AN147" i="17"/>
  <c r="AN148" i="17"/>
  <c r="AN149" i="17"/>
  <c r="AN150" i="17"/>
  <c r="AN151" i="17"/>
  <c r="AN152" i="17"/>
  <c r="AN153" i="17"/>
  <c r="AN154" i="17"/>
  <c r="AN155" i="17"/>
  <c r="AN156" i="17"/>
  <c r="AN157" i="17"/>
  <c r="AN158" i="17"/>
  <c r="AN159" i="17"/>
  <c r="AN160" i="17"/>
  <c r="AN161" i="17"/>
  <c r="AN162" i="17"/>
  <c r="AN163" i="17"/>
  <c r="AN164" i="17"/>
  <c r="AN165" i="17"/>
  <c r="AN166" i="17"/>
  <c r="AN167" i="17"/>
  <c r="AN168" i="17"/>
  <c r="AN169" i="17"/>
  <c r="AN170" i="17"/>
  <c r="AN171" i="17"/>
  <c r="AN172" i="17"/>
  <c r="AN173" i="17"/>
  <c r="AN174" i="17"/>
  <c r="AN175" i="17"/>
  <c r="AN176" i="17"/>
  <c r="AN177" i="17"/>
  <c r="AN178" i="17"/>
  <c r="AN179" i="17"/>
  <c r="AN180" i="17"/>
  <c r="AN181" i="17"/>
  <c r="AN182" i="17"/>
  <c r="AN183" i="17"/>
  <c r="AN184" i="17"/>
  <c r="AN185" i="17"/>
  <c r="AN186" i="17"/>
  <c r="AN187" i="17"/>
  <c r="AN188" i="17"/>
  <c r="AN189" i="17"/>
  <c r="AN190" i="17"/>
  <c r="AN191" i="17"/>
  <c r="AN192" i="17"/>
  <c r="AN193" i="17"/>
  <c r="AN194" i="17"/>
  <c r="AN195" i="17"/>
  <c r="AN196" i="17"/>
  <c r="AN197" i="17"/>
  <c r="AN198" i="17"/>
  <c r="AN199" i="17"/>
  <c r="AN200" i="17"/>
  <c r="AN201" i="17"/>
  <c r="AN202" i="17"/>
  <c r="AN203" i="17"/>
  <c r="AN204" i="17"/>
  <c r="AN205" i="17"/>
  <c r="AN206" i="17"/>
  <c r="AN207" i="17"/>
  <c r="AN208" i="17"/>
  <c r="AN209" i="17"/>
  <c r="AN210" i="17"/>
  <c r="AN211" i="17"/>
  <c r="AN212" i="17"/>
  <c r="AN213" i="17"/>
  <c r="AN214" i="17"/>
  <c r="AN215" i="17"/>
  <c r="AN216" i="17"/>
  <c r="AN217" i="17"/>
  <c r="AN218" i="17"/>
  <c r="AN219" i="17"/>
  <c r="AN220" i="17"/>
  <c r="AN221" i="17"/>
  <c r="AN222" i="17"/>
  <c r="AN223" i="17"/>
  <c r="AN224" i="17"/>
  <c r="AN225" i="17"/>
  <c r="AN226" i="17"/>
  <c r="AN227" i="17"/>
  <c r="AN228" i="17"/>
  <c r="AN229" i="17"/>
  <c r="AN230" i="17"/>
  <c r="AN231" i="17"/>
  <c r="AN232" i="17"/>
  <c r="AN233" i="17"/>
  <c r="AN234" i="17"/>
  <c r="AN235" i="17"/>
  <c r="AN236" i="17"/>
  <c r="AN237" i="17"/>
  <c r="AN238" i="17"/>
  <c r="AN239" i="17"/>
  <c r="AN240" i="17"/>
  <c r="AN241" i="17"/>
  <c r="AN242" i="17"/>
  <c r="AN243" i="17"/>
  <c r="AN244" i="17"/>
  <c r="AN245" i="17"/>
  <c r="AN246" i="17"/>
  <c r="AN247" i="17"/>
  <c r="AN248" i="17"/>
  <c r="AN249" i="17"/>
  <c r="AN250" i="17"/>
  <c r="AN251" i="17"/>
  <c r="AN252" i="17"/>
  <c r="AN253" i="17"/>
  <c r="AN254" i="17"/>
  <c r="AN255" i="17"/>
  <c r="AN256" i="17"/>
  <c r="AN257" i="17"/>
  <c r="AN258" i="17"/>
  <c r="AN259" i="17"/>
  <c r="AN260" i="17"/>
  <c r="AN261" i="17"/>
  <c r="AN262" i="17"/>
  <c r="AN263" i="17"/>
  <c r="AN264" i="17"/>
  <c r="AN265" i="17"/>
  <c r="AN266" i="17"/>
  <c r="AN267" i="17"/>
  <c r="AN268" i="17"/>
  <c r="AN269" i="17"/>
  <c r="AN270" i="17"/>
  <c r="AN271" i="17"/>
  <c r="AN272" i="17"/>
  <c r="AN273" i="17"/>
  <c r="AN274" i="17"/>
  <c r="AN275" i="17"/>
  <c r="AN276" i="17"/>
  <c r="AN277" i="17"/>
  <c r="AN278" i="17"/>
  <c r="AN279" i="17"/>
  <c r="AN280" i="17"/>
  <c r="AN281" i="17"/>
  <c r="AN282" i="17"/>
  <c r="AN283" i="17"/>
  <c r="AN284" i="17"/>
  <c r="AN285" i="17"/>
  <c r="AN286" i="17"/>
  <c r="AN287" i="17"/>
  <c r="AN288" i="17"/>
  <c r="AN289" i="17"/>
  <c r="AN290" i="17"/>
  <c r="AN291" i="17"/>
  <c r="AN292" i="17"/>
  <c r="AN293" i="17"/>
  <c r="AN294" i="17"/>
  <c r="AN295" i="17"/>
  <c r="AN296" i="17"/>
  <c r="AN297" i="17"/>
  <c r="AN298" i="17"/>
  <c r="AN299" i="17"/>
  <c r="AN300" i="17"/>
  <c r="AN301" i="17"/>
  <c r="AN302" i="17"/>
  <c r="AN303" i="17"/>
  <c r="AN304" i="17"/>
  <c r="AN305" i="17"/>
  <c r="AN306" i="17"/>
  <c r="AN307" i="17"/>
  <c r="AN308" i="17"/>
  <c r="AN309" i="17"/>
  <c r="AN310" i="17"/>
  <c r="AN311" i="17"/>
  <c r="AN312" i="17"/>
  <c r="AN313" i="17"/>
  <c r="AN314" i="17"/>
  <c r="AN315" i="17"/>
  <c r="AN316" i="17"/>
  <c r="AN317" i="17"/>
  <c r="AN318" i="17"/>
  <c r="AN319" i="17"/>
  <c r="AN320" i="17"/>
  <c r="AN321" i="17"/>
  <c r="AN322" i="17"/>
  <c r="AN323" i="17"/>
  <c r="AN324" i="17"/>
  <c r="AN325" i="17"/>
  <c r="AN326" i="17"/>
  <c r="AN327" i="17"/>
  <c r="AN328" i="17"/>
  <c r="AN329" i="17"/>
  <c r="AN330" i="17"/>
  <c r="AN331" i="17"/>
  <c r="AN332" i="17"/>
  <c r="AN333" i="17"/>
  <c r="AN334" i="17"/>
  <c r="AN335" i="17"/>
  <c r="AN336" i="17"/>
  <c r="AN337" i="17"/>
  <c r="AN338" i="17"/>
  <c r="AN339" i="17"/>
  <c r="AN340" i="17"/>
  <c r="AN341" i="17"/>
  <c r="AN342" i="17"/>
  <c r="AN343" i="17"/>
  <c r="AN344" i="17"/>
  <c r="AN345" i="17"/>
  <c r="AN346" i="17"/>
  <c r="AN347" i="17"/>
  <c r="AN348" i="17"/>
  <c r="AN349" i="17"/>
  <c r="AN350" i="17"/>
  <c r="AN351" i="17"/>
  <c r="AN352" i="17"/>
  <c r="AN353" i="17"/>
  <c r="AN354" i="17"/>
  <c r="AN355" i="17"/>
  <c r="AN356" i="17"/>
  <c r="AN357" i="17"/>
  <c r="AN358" i="17"/>
  <c r="AN359" i="17"/>
  <c r="AN360" i="17"/>
  <c r="AN361" i="17"/>
  <c r="AN362" i="17"/>
  <c r="AN363" i="17"/>
  <c r="AN364" i="17"/>
  <c r="AN365" i="17"/>
  <c r="AN366" i="17"/>
  <c r="AN367" i="17"/>
  <c r="AN368" i="17"/>
  <c r="AN369" i="17"/>
  <c r="AN370" i="17"/>
  <c r="AN371" i="17"/>
  <c r="AN372" i="17"/>
  <c r="AN373" i="17"/>
  <c r="AN374" i="17"/>
  <c r="AN375" i="17"/>
  <c r="AN376" i="17"/>
  <c r="AN377" i="17"/>
  <c r="AN378" i="17"/>
  <c r="AN379" i="17"/>
  <c r="AN380" i="17"/>
  <c r="AN381" i="17"/>
  <c r="AN382" i="17"/>
  <c r="AN383" i="17"/>
  <c r="AN384" i="17"/>
  <c r="AN385" i="17"/>
  <c r="AN386" i="17"/>
  <c r="AN387" i="17"/>
  <c r="AN388" i="17"/>
  <c r="AN389" i="17"/>
  <c r="AN390" i="17"/>
  <c r="AN391" i="17"/>
  <c r="AN392" i="17"/>
  <c r="AN393" i="17"/>
  <c r="AN394" i="17"/>
  <c r="AN395" i="17"/>
  <c r="AN396" i="17"/>
  <c r="AN397" i="17"/>
  <c r="AN398" i="17"/>
  <c r="AN399" i="17"/>
  <c r="AN400" i="17"/>
  <c r="AN401" i="17"/>
  <c r="AN402" i="17"/>
  <c r="AN403" i="17"/>
  <c r="AN404" i="17"/>
  <c r="AN405" i="17"/>
  <c r="AN406" i="17"/>
  <c r="AN407" i="17"/>
  <c r="AN408" i="17"/>
  <c r="AN409" i="17"/>
  <c r="AN410" i="17"/>
  <c r="AN411" i="17"/>
  <c r="AN412" i="17"/>
  <c r="AN413" i="17"/>
  <c r="AN414" i="17"/>
  <c r="AN415" i="17"/>
  <c r="AN416" i="17"/>
  <c r="AN417" i="17"/>
  <c r="AN418" i="17"/>
  <c r="AN419" i="17"/>
  <c r="AN420" i="17"/>
  <c r="AN421" i="17"/>
  <c r="AN422" i="17"/>
  <c r="AN423" i="17"/>
  <c r="AN424" i="17"/>
  <c r="AN425" i="17"/>
  <c r="AN426" i="17"/>
  <c r="AN427" i="17"/>
  <c r="AN428" i="17"/>
  <c r="AN429" i="17"/>
  <c r="AN430" i="17"/>
  <c r="AN431" i="17"/>
  <c r="AN432" i="17"/>
  <c r="AN433" i="17"/>
  <c r="AN434" i="17"/>
  <c r="AN435" i="17"/>
  <c r="AN436" i="17"/>
  <c r="AN437" i="17"/>
  <c r="AN438" i="17"/>
  <c r="AN439" i="17"/>
  <c r="AN440" i="17"/>
  <c r="AN441" i="17"/>
  <c r="AN442" i="17"/>
  <c r="AN443" i="17"/>
  <c r="AN444" i="17"/>
  <c r="AN445" i="17"/>
  <c r="AN446" i="17"/>
  <c r="AN447" i="17"/>
  <c r="AN448" i="17"/>
  <c r="AN449" i="17"/>
  <c r="AN450" i="17"/>
  <c r="AN451" i="17"/>
  <c r="AN452" i="17"/>
  <c r="AN453" i="17"/>
  <c r="AN454" i="17"/>
  <c r="AN455" i="17"/>
  <c r="AN456" i="17"/>
  <c r="AN457" i="17"/>
  <c r="AL2" i="17"/>
  <c r="AL3" i="17"/>
  <c r="AL4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AL52" i="17"/>
  <c r="AL53" i="17"/>
  <c r="AL54" i="17"/>
  <c r="AL55" i="17"/>
  <c r="AL56" i="17"/>
  <c r="AL57" i="17"/>
  <c r="AL58" i="17"/>
  <c r="AL59" i="17"/>
  <c r="AL60" i="17"/>
  <c r="AL61" i="17"/>
  <c r="AL62" i="17"/>
  <c r="AL63" i="17"/>
  <c r="AL64" i="17"/>
  <c r="AL65" i="17"/>
  <c r="AL66" i="17"/>
  <c r="AL67" i="17"/>
  <c r="AL68" i="17"/>
  <c r="AL69" i="17"/>
  <c r="AL70" i="17"/>
  <c r="AL71" i="17"/>
  <c r="AL72" i="17"/>
  <c r="AL73" i="17"/>
  <c r="AL74" i="17"/>
  <c r="AL75" i="17"/>
  <c r="AL76" i="17"/>
  <c r="AL77" i="17"/>
  <c r="AL78" i="17"/>
  <c r="AL79" i="17"/>
  <c r="AL80" i="17"/>
  <c r="AL81" i="17"/>
  <c r="AL82" i="17"/>
  <c r="AL83" i="17"/>
  <c r="AL84" i="17"/>
  <c r="AL85" i="17"/>
  <c r="AL86" i="17"/>
  <c r="AL87" i="17"/>
  <c r="AL88" i="17"/>
  <c r="AL89" i="17"/>
  <c r="AL90" i="17"/>
  <c r="AL91" i="17"/>
  <c r="AL92" i="17"/>
  <c r="AL93" i="17"/>
  <c r="AL94" i="17"/>
  <c r="AL95" i="17"/>
  <c r="AL96" i="17"/>
  <c r="AL97" i="17"/>
  <c r="AL98" i="17"/>
  <c r="AL99" i="17"/>
  <c r="AL100" i="17"/>
  <c r="AL101" i="17"/>
  <c r="AL102" i="17"/>
  <c r="AL103" i="17"/>
  <c r="AL104" i="17"/>
  <c r="AL105" i="17"/>
  <c r="AL106" i="17"/>
  <c r="AL107" i="17"/>
  <c r="AL108" i="17"/>
  <c r="AL109" i="17"/>
  <c r="AL110" i="17"/>
  <c r="AL111" i="17"/>
  <c r="AL112" i="17"/>
  <c r="AL113" i="17"/>
  <c r="AL114" i="17"/>
  <c r="AL115" i="17"/>
  <c r="AL116" i="17"/>
  <c r="AL117" i="17"/>
  <c r="AL118" i="17"/>
  <c r="AL119" i="17"/>
  <c r="AL120" i="17"/>
  <c r="AL121" i="17"/>
  <c r="AL122" i="17"/>
  <c r="AL123" i="17"/>
  <c r="AL124" i="17"/>
  <c r="AL125" i="17"/>
  <c r="AL126" i="17"/>
  <c r="AL127" i="17"/>
  <c r="AL128" i="17"/>
  <c r="AL129" i="17"/>
  <c r="AL130" i="17"/>
  <c r="AL131" i="17"/>
  <c r="AL132" i="17"/>
  <c r="AL133" i="17"/>
  <c r="AL134" i="17"/>
  <c r="AL135" i="17"/>
  <c r="AL136" i="17"/>
  <c r="AL137" i="17"/>
  <c r="AL138" i="17"/>
  <c r="AL139" i="17"/>
  <c r="AL140" i="17"/>
  <c r="AL141" i="17"/>
  <c r="AL142" i="17"/>
  <c r="AL143" i="17"/>
  <c r="AL144" i="17"/>
  <c r="AL145" i="17"/>
  <c r="AL146" i="17"/>
  <c r="AL147" i="17"/>
  <c r="AL148" i="17"/>
  <c r="AL149" i="17"/>
  <c r="AL150" i="17"/>
  <c r="AL151" i="17"/>
  <c r="AL152" i="17"/>
  <c r="AL153" i="17"/>
  <c r="AL154" i="17"/>
  <c r="AL155" i="17"/>
  <c r="AL156" i="17"/>
  <c r="AL157" i="17"/>
  <c r="AL158" i="17"/>
  <c r="AL159" i="17"/>
  <c r="AL160" i="17"/>
  <c r="AL161" i="17"/>
  <c r="AL162" i="17"/>
  <c r="AL163" i="17"/>
  <c r="AL164" i="17"/>
  <c r="AL165" i="17"/>
  <c r="AL166" i="17"/>
  <c r="AL167" i="17"/>
  <c r="AL168" i="17"/>
  <c r="AL169" i="17"/>
  <c r="AL170" i="17"/>
  <c r="AL171" i="17"/>
  <c r="AL172" i="17"/>
  <c r="AL173" i="17"/>
  <c r="AL174" i="17"/>
  <c r="AL175" i="17"/>
  <c r="AL176" i="17"/>
  <c r="AL177" i="17"/>
  <c r="AL178" i="17"/>
  <c r="AL179" i="17"/>
  <c r="AL180" i="17"/>
  <c r="AL181" i="17"/>
  <c r="AL182" i="17"/>
  <c r="AL183" i="17"/>
  <c r="AL184" i="17"/>
  <c r="AL185" i="17"/>
  <c r="AL186" i="17"/>
  <c r="AL187" i="17"/>
  <c r="AL188" i="17"/>
  <c r="AL189" i="17"/>
  <c r="AL190" i="17"/>
  <c r="AL191" i="17"/>
  <c r="AL192" i="17"/>
  <c r="AL193" i="17"/>
  <c r="AL194" i="17"/>
  <c r="AL195" i="17"/>
  <c r="AL196" i="17"/>
  <c r="AL197" i="17"/>
  <c r="AL198" i="17"/>
  <c r="AL199" i="17"/>
  <c r="AL200" i="17"/>
  <c r="AL201" i="17"/>
  <c r="AL202" i="17"/>
  <c r="AL203" i="17"/>
  <c r="AL204" i="17"/>
  <c r="AL205" i="17"/>
  <c r="AL206" i="17"/>
  <c r="AL207" i="17"/>
  <c r="AL208" i="17"/>
  <c r="AL209" i="17"/>
  <c r="AL210" i="17"/>
  <c r="AL211" i="17"/>
  <c r="AL212" i="17"/>
  <c r="AL213" i="17"/>
  <c r="AL214" i="17"/>
  <c r="AL215" i="17"/>
  <c r="AL216" i="17"/>
  <c r="AL217" i="17"/>
  <c r="AL218" i="17"/>
  <c r="AL219" i="17"/>
  <c r="AL220" i="17"/>
  <c r="AL221" i="17"/>
  <c r="AL222" i="17"/>
  <c r="AL223" i="17"/>
  <c r="AL224" i="17"/>
  <c r="AL225" i="17"/>
  <c r="AL226" i="17"/>
  <c r="AL227" i="17"/>
  <c r="AL228" i="17"/>
  <c r="AL229" i="17"/>
  <c r="AL230" i="17"/>
  <c r="AL231" i="17"/>
  <c r="AL232" i="17"/>
  <c r="AL233" i="17"/>
  <c r="AL234" i="17"/>
  <c r="AL235" i="17"/>
  <c r="AL236" i="17"/>
  <c r="AL237" i="17"/>
  <c r="AL238" i="17"/>
  <c r="AL239" i="17"/>
  <c r="AL240" i="17"/>
  <c r="AL241" i="17"/>
  <c r="AL242" i="17"/>
  <c r="AL243" i="17"/>
  <c r="AL244" i="17"/>
  <c r="AL245" i="17"/>
  <c r="AL246" i="17"/>
  <c r="AL247" i="17"/>
  <c r="AL248" i="17"/>
  <c r="AL249" i="17"/>
  <c r="AL250" i="17"/>
  <c r="AL251" i="17"/>
  <c r="AL252" i="17"/>
  <c r="AL253" i="17"/>
  <c r="AL254" i="17"/>
  <c r="AL255" i="17"/>
  <c r="AL256" i="17"/>
  <c r="AL257" i="17"/>
  <c r="AL258" i="17"/>
  <c r="AL259" i="17"/>
  <c r="AL260" i="17"/>
  <c r="AL261" i="17"/>
  <c r="AL262" i="17"/>
  <c r="AL263" i="17"/>
  <c r="AL264" i="17"/>
  <c r="AL265" i="17"/>
  <c r="AL266" i="17"/>
  <c r="AL267" i="17"/>
  <c r="AL268" i="17"/>
  <c r="AL269" i="17"/>
  <c r="AL270" i="17"/>
  <c r="AL271" i="17"/>
  <c r="AL272" i="17"/>
  <c r="AL273" i="17"/>
  <c r="AL274" i="17"/>
  <c r="AL275" i="17"/>
  <c r="AL276" i="17"/>
  <c r="AL277" i="17"/>
  <c r="AL278" i="17"/>
  <c r="AL279" i="17"/>
  <c r="AL280" i="17"/>
  <c r="AL281" i="17"/>
  <c r="AL282" i="17"/>
  <c r="AL283" i="17"/>
  <c r="AL284" i="17"/>
  <c r="AL285" i="17"/>
  <c r="AL286" i="17"/>
  <c r="AL287" i="17"/>
  <c r="AL288" i="17"/>
  <c r="AL289" i="17"/>
  <c r="AL290" i="17"/>
  <c r="AL291" i="17"/>
  <c r="AL292" i="17"/>
  <c r="AL293" i="17"/>
  <c r="AL294" i="17"/>
  <c r="AL295" i="17"/>
  <c r="AL296" i="17"/>
  <c r="AL297" i="17"/>
  <c r="AL298" i="17"/>
  <c r="AL299" i="17"/>
  <c r="AL300" i="17"/>
  <c r="AL301" i="17"/>
  <c r="AL302" i="17"/>
  <c r="AL303" i="17"/>
  <c r="AL304" i="17"/>
  <c r="AL305" i="17"/>
  <c r="AL306" i="17"/>
  <c r="AL307" i="17"/>
  <c r="AL308" i="17"/>
  <c r="AL309" i="17"/>
  <c r="AL310" i="17"/>
  <c r="AL311" i="17"/>
  <c r="AL312" i="17"/>
  <c r="AL313" i="17"/>
  <c r="AL314" i="17"/>
  <c r="AL315" i="17"/>
  <c r="AL316" i="17"/>
  <c r="AL317" i="17"/>
  <c r="AL318" i="17"/>
  <c r="AL319" i="17"/>
  <c r="AL320" i="17"/>
  <c r="AL321" i="17"/>
  <c r="AL322" i="17"/>
  <c r="AL323" i="17"/>
  <c r="AL324" i="17"/>
  <c r="AL325" i="17"/>
  <c r="AL326" i="17"/>
  <c r="AL327" i="17"/>
  <c r="AL328" i="17"/>
  <c r="AL329" i="17"/>
  <c r="AL330" i="17"/>
  <c r="AL331" i="17"/>
  <c r="AL332" i="17"/>
  <c r="AL333" i="17"/>
  <c r="AL334" i="17"/>
  <c r="AL335" i="17"/>
  <c r="AL336" i="17"/>
  <c r="AL337" i="17"/>
  <c r="AL338" i="17"/>
  <c r="AL339" i="17"/>
  <c r="AL340" i="17"/>
  <c r="AL341" i="17"/>
  <c r="AL342" i="17"/>
  <c r="AL343" i="17"/>
  <c r="AL344" i="17"/>
  <c r="AL345" i="17"/>
  <c r="AL346" i="17"/>
  <c r="AL347" i="17"/>
  <c r="AL348" i="17"/>
  <c r="AL349" i="17"/>
  <c r="AL350" i="17"/>
  <c r="AL351" i="17"/>
  <c r="AL352" i="17"/>
  <c r="AL353" i="17"/>
  <c r="AL354" i="17"/>
  <c r="AL355" i="17"/>
  <c r="AL356" i="17"/>
  <c r="AL357" i="17"/>
  <c r="AL358" i="17"/>
  <c r="AL359" i="17"/>
  <c r="AL360" i="17"/>
  <c r="AL361" i="17"/>
  <c r="AL362" i="17"/>
  <c r="AL363" i="17"/>
  <c r="AL364" i="17"/>
  <c r="AL365" i="17"/>
  <c r="AL366" i="17"/>
  <c r="AL367" i="17"/>
  <c r="AL368" i="17"/>
  <c r="AL369" i="17"/>
  <c r="AL370" i="17"/>
  <c r="AL371" i="17"/>
  <c r="AL372" i="17"/>
  <c r="AL373" i="17"/>
  <c r="AL374" i="17"/>
  <c r="AL375" i="17"/>
  <c r="AL376" i="17"/>
  <c r="AL377" i="17"/>
  <c r="AL378" i="17"/>
  <c r="AL379" i="17"/>
  <c r="AL380" i="17"/>
  <c r="AL381" i="17"/>
  <c r="AL382" i="17"/>
  <c r="AL383" i="17"/>
  <c r="AL384" i="17"/>
  <c r="AL385" i="17"/>
  <c r="AL386" i="17"/>
  <c r="AL387" i="17"/>
  <c r="AL388" i="17"/>
  <c r="AL389" i="17"/>
  <c r="AL390" i="17"/>
  <c r="AL391" i="17"/>
  <c r="AL392" i="17"/>
  <c r="AL393" i="17"/>
  <c r="AL394" i="17"/>
  <c r="AL395" i="17"/>
  <c r="AL396" i="17"/>
  <c r="AL397" i="17"/>
  <c r="AL398" i="17"/>
  <c r="AL399" i="17"/>
  <c r="AL400" i="17"/>
  <c r="AL401" i="17"/>
  <c r="AL402" i="17"/>
  <c r="AL403" i="17"/>
  <c r="AL404" i="17"/>
  <c r="AL405" i="17"/>
  <c r="AL406" i="17"/>
  <c r="AL407" i="17"/>
  <c r="AL408" i="17"/>
  <c r="AL409" i="17"/>
  <c r="AL410" i="17"/>
  <c r="AL411" i="17"/>
  <c r="AL412" i="17"/>
  <c r="AL413" i="17"/>
  <c r="AL414" i="17"/>
  <c r="AL415" i="17"/>
  <c r="AL416" i="17"/>
  <c r="AL417" i="17"/>
  <c r="AL418" i="17"/>
  <c r="AL419" i="17"/>
  <c r="AL420" i="17"/>
  <c r="AL421" i="17"/>
  <c r="AL422" i="17"/>
  <c r="AL423" i="17"/>
  <c r="AL424" i="17"/>
  <c r="AL425" i="17"/>
  <c r="AL426" i="17"/>
  <c r="AL427" i="17"/>
  <c r="AL428" i="17"/>
  <c r="AL429" i="17"/>
  <c r="AL430" i="17"/>
  <c r="AL431" i="17"/>
  <c r="AL432" i="17"/>
  <c r="AL433" i="17"/>
  <c r="AL434" i="17"/>
  <c r="AL435" i="17"/>
  <c r="AL436" i="17"/>
  <c r="AL437" i="17"/>
  <c r="AL438" i="17"/>
  <c r="AL439" i="17"/>
  <c r="AL440" i="17"/>
  <c r="AL441" i="17"/>
  <c r="AL442" i="17"/>
  <c r="AL443" i="17"/>
  <c r="AL444" i="17"/>
  <c r="AL445" i="17"/>
  <c r="AL446" i="17"/>
  <c r="AL447" i="17"/>
  <c r="AL448" i="17"/>
  <c r="AL449" i="17"/>
  <c r="AL450" i="17"/>
  <c r="AL451" i="17"/>
  <c r="AL452" i="17"/>
  <c r="AL453" i="17"/>
  <c r="AL454" i="17"/>
  <c r="AL455" i="17"/>
  <c r="AL456" i="17"/>
  <c r="AL457" i="17"/>
  <c r="AJ2" i="17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J47" i="17"/>
  <c r="AJ48" i="17"/>
  <c r="AJ49" i="17"/>
  <c r="AJ50" i="17"/>
  <c r="AJ51" i="17"/>
  <c r="AJ52" i="17"/>
  <c r="AJ53" i="17"/>
  <c r="AJ54" i="17"/>
  <c r="AJ55" i="17"/>
  <c r="AJ56" i="17"/>
  <c r="AJ57" i="17"/>
  <c r="AJ58" i="17"/>
  <c r="AJ59" i="17"/>
  <c r="AJ60" i="17"/>
  <c r="AJ61" i="17"/>
  <c r="AJ62" i="17"/>
  <c r="AJ63" i="17"/>
  <c r="AJ64" i="17"/>
  <c r="AJ65" i="17"/>
  <c r="AJ66" i="17"/>
  <c r="AJ67" i="17"/>
  <c r="AJ68" i="17"/>
  <c r="AJ69" i="17"/>
  <c r="AJ70" i="17"/>
  <c r="AJ71" i="17"/>
  <c r="AJ72" i="17"/>
  <c r="AJ73" i="17"/>
  <c r="AJ74" i="17"/>
  <c r="AJ75" i="17"/>
  <c r="AJ76" i="17"/>
  <c r="AJ77" i="17"/>
  <c r="AJ78" i="17"/>
  <c r="AJ79" i="17"/>
  <c r="AJ80" i="17"/>
  <c r="AJ81" i="17"/>
  <c r="AJ82" i="17"/>
  <c r="AJ83" i="17"/>
  <c r="AJ84" i="17"/>
  <c r="AJ85" i="17"/>
  <c r="AJ86" i="17"/>
  <c r="AJ87" i="17"/>
  <c r="AJ88" i="17"/>
  <c r="AJ89" i="17"/>
  <c r="AJ90" i="17"/>
  <c r="AJ91" i="17"/>
  <c r="AJ92" i="17"/>
  <c r="AJ93" i="17"/>
  <c r="AJ94" i="17"/>
  <c r="AJ95" i="17"/>
  <c r="AJ96" i="17"/>
  <c r="AJ97" i="17"/>
  <c r="AJ98" i="17"/>
  <c r="AJ99" i="17"/>
  <c r="AJ100" i="17"/>
  <c r="AJ101" i="17"/>
  <c r="AJ102" i="17"/>
  <c r="AJ103" i="17"/>
  <c r="AJ104" i="17"/>
  <c r="AJ105" i="17"/>
  <c r="AJ106" i="17"/>
  <c r="AJ107" i="17"/>
  <c r="AJ108" i="17"/>
  <c r="AJ109" i="17"/>
  <c r="AJ110" i="17"/>
  <c r="AJ111" i="17"/>
  <c r="AJ112" i="17"/>
  <c r="AJ113" i="17"/>
  <c r="AJ114" i="17"/>
  <c r="AJ115" i="17"/>
  <c r="AJ116" i="17"/>
  <c r="AJ117" i="17"/>
  <c r="AJ118" i="17"/>
  <c r="AJ119" i="17"/>
  <c r="AJ120" i="17"/>
  <c r="AJ121" i="17"/>
  <c r="AJ122" i="17"/>
  <c r="AJ123" i="17"/>
  <c r="AJ124" i="17"/>
  <c r="AJ125" i="17"/>
  <c r="AJ126" i="17"/>
  <c r="AJ127" i="17"/>
  <c r="AJ128" i="17"/>
  <c r="AJ129" i="17"/>
  <c r="AJ130" i="17"/>
  <c r="AJ131" i="17"/>
  <c r="AJ132" i="17"/>
  <c r="AJ133" i="17"/>
  <c r="AJ134" i="17"/>
  <c r="AJ135" i="17"/>
  <c r="AJ136" i="17"/>
  <c r="AJ137" i="17"/>
  <c r="AJ138" i="17"/>
  <c r="AJ139" i="17"/>
  <c r="AJ140" i="17"/>
  <c r="AJ141" i="17"/>
  <c r="AJ142" i="17"/>
  <c r="AJ143" i="17"/>
  <c r="AJ144" i="17"/>
  <c r="AJ145" i="17"/>
  <c r="AJ146" i="17"/>
  <c r="AJ147" i="17"/>
  <c r="AJ148" i="17"/>
  <c r="AJ149" i="17"/>
  <c r="AJ150" i="17"/>
  <c r="AJ151" i="17"/>
  <c r="AJ152" i="17"/>
  <c r="AJ153" i="17"/>
  <c r="AJ154" i="17"/>
  <c r="AJ155" i="17"/>
  <c r="AJ156" i="17"/>
  <c r="AJ157" i="17"/>
  <c r="AJ158" i="17"/>
  <c r="AJ159" i="17"/>
  <c r="AJ160" i="17"/>
  <c r="AJ161" i="17"/>
  <c r="AJ162" i="17"/>
  <c r="AJ163" i="17"/>
  <c r="AJ164" i="17"/>
  <c r="AJ165" i="17"/>
  <c r="AJ166" i="17"/>
  <c r="AJ167" i="17"/>
  <c r="AJ168" i="17"/>
  <c r="AJ169" i="17"/>
  <c r="AJ170" i="17"/>
  <c r="AJ171" i="17"/>
  <c r="AJ172" i="17"/>
  <c r="AJ173" i="17"/>
  <c r="AJ174" i="17"/>
  <c r="AJ175" i="17"/>
  <c r="AJ176" i="17"/>
  <c r="AJ177" i="17"/>
  <c r="AJ178" i="17"/>
  <c r="AJ179" i="17"/>
  <c r="AJ180" i="17"/>
  <c r="AJ181" i="17"/>
  <c r="AJ182" i="17"/>
  <c r="AJ183" i="17"/>
  <c r="AJ184" i="17"/>
  <c r="AJ185" i="17"/>
  <c r="AJ186" i="17"/>
  <c r="AJ187" i="17"/>
  <c r="AJ188" i="17"/>
  <c r="AJ189" i="17"/>
  <c r="AJ190" i="17"/>
  <c r="AJ191" i="17"/>
  <c r="AJ192" i="17"/>
  <c r="AJ193" i="17"/>
  <c r="AJ194" i="17"/>
  <c r="AJ195" i="17"/>
  <c r="AJ196" i="17"/>
  <c r="AJ197" i="17"/>
  <c r="AJ198" i="17"/>
  <c r="AJ199" i="17"/>
  <c r="AJ200" i="17"/>
  <c r="AJ201" i="17"/>
  <c r="AJ202" i="17"/>
  <c r="AJ203" i="17"/>
  <c r="AJ204" i="17"/>
  <c r="AJ205" i="17"/>
  <c r="AJ206" i="17"/>
  <c r="AJ207" i="17"/>
  <c r="AJ208" i="17"/>
  <c r="AJ209" i="17"/>
  <c r="AJ210" i="17"/>
  <c r="AJ211" i="17"/>
  <c r="AJ212" i="17"/>
  <c r="AJ213" i="17"/>
  <c r="AJ214" i="17"/>
  <c r="AJ215" i="17"/>
  <c r="AJ216" i="17"/>
  <c r="AJ217" i="17"/>
  <c r="AJ218" i="17"/>
  <c r="AJ219" i="17"/>
  <c r="AJ220" i="17"/>
  <c r="AJ221" i="17"/>
  <c r="AJ222" i="17"/>
  <c r="AJ223" i="17"/>
  <c r="AJ224" i="17"/>
  <c r="AJ225" i="17"/>
  <c r="AJ226" i="17"/>
  <c r="AJ227" i="17"/>
  <c r="AJ228" i="17"/>
  <c r="AJ229" i="17"/>
  <c r="AJ230" i="17"/>
  <c r="AJ231" i="17"/>
  <c r="AJ232" i="17"/>
  <c r="AJ233" i="17"/>
  <c r="AJ234" i="17"/>
  <c r="AJ235" i="17"/>
  <c r="AJ236" i="17"/>
  <c r="AJ237" i="17"/>
  <c r="AJ238" i="17"/>
  <c r="AJ239" i="17"/>
  <c r="AJ240" i="17"/>
  <c r="AJ241" i="17"/>
  <c r="AJ242" i="17"/>
  <c r="AJ243" i="17"/>
  <c r="AJ244" i="17"/>
  <c r="AJ245" i="17"/>
  <c r="AJ246" i="17"/>
  <c r="AJ247" i="17"/>
  <c r="AJ248" i="17"/>
  <c r="AJ249" i="17"/>
  <c r="AJ250" i="17"/>
  <c r="AJ251" i="17"/>
  <c r="AJ252" i="17"/>
  <c r="AJ253" i="17"/>
  <c r="AJ254" i="17"/>
  <c r="AJ255" i="17"/>
  <c r="AJ256" i="17"/>
  <c r="AJ257" i="17"/>
  <c r="AJ258" i="17"/>
  <c r="AJ259" i="17"/>
  <c r="AJ260" i="17"/>
  <c r="AJ261" i="17"/>
  <c r="AJ262" i="17"/>
  <c r="AJ263" i="17"/>
  <c r="AJ264" i="17"/>
  <c r="AJ265" i="17"/>
  <c r="AJ266" i="17"/>
  <c r="AJ267" i="17"/>
  <c r="AJ268" i="17"/>
  <c r="AJ269" i="17"/>
  <c r="AJ270" i="17"/>
  <c r="AJ271" i="17"/>
  <c r="AJ272" i="17"/>
  <c r="AJ273" i="17"/>
  <c r="AJ274" i="17"/>
  <c r="AJ275" i="17"/>
  <c r="AJ276" i="17"/>
  <c r="AJ277" i="17"/>
  <c r="AJ278" i="17"/>
  <c r="AJ279" i="17"/>
  <c r="AJ280" i="17"/>
  <c r="AJ281" i="17"/>
  <c r="AJ282" i="17"/>
  <c r="AJ283" i="17"/>
  <c r="AJ284" i="17"/>
  <c r="AJ285" i="17"/>
  <c r="AJ286" i="17"/>
  <c r="AJ287" i="17"/>
  <c r="AJ288" i="17"/>
  <c r="AJ289" i="17"/>
  <c r="AJ290" i="17"/>
  <c r="AJ291" i="17"/>
  <c r="AJ292" i="17"/>
  <c r="AJ293" i="17"/>
  <c r="AJ294" i="17"/>
  <c r="AJ295" i="17"/>
  <c r="AJ296" i="17"/>
  <c r="AJ297" i="17"/>
  <c r="AJ298" i="17"/>
  <c r="AJ299" i="17"/>
  <c r="AJ300" i="17"/>
  <c r="AJ301" i="17"/>
  <c r="AJ302" i="17"/>
  <c r="AJ303" i="17"/>
  <c r="AJ304" i="17"/>
  <c r="AJ305" i="17"/>
  <c r="AJ306" i="17"/>
  <c r="AJ307" i="17"/>
  <c r="AJ308" i="17"/>
  <c r="AJ309" i="17"/>
  <c r="AJ310" i="17"/>
  <c r="AJ311" i="17"/>
  <c r="AJ312" i="17"/>
  <c r="AJ313" i="17"/>
  <c r="AJ314" i="17"/>
  <c r="AJ315" i="17"/>
  <c r="AJ316" i="17"/>
  <c r="AJ317" i="17"/>
  <c r="AJ318" i="17"/>
  <c r="AJ319" i="17"/>
  <c r="AJ320" i="17"/>
  <c r="AJ321" i="17"/>
  <c r="AJ322" i="17"/>
  <c r="AJ323" i="17"/>
  <c r="AJ324" i="17"/>
  <c r="AJ325" i="17"/>
  <c r="AJ326" i="17"/>
  <c r="AJ327" i="17"/>
  <c r="AJ328" i="17"/>
  <c r="AJ329" i="17"/>
  <c r="AJ330" i="17"/>
  <c r="AJ331" i="17"/>
  <c r="AJ332" i="17"/>
  <c r="AJ333" i="17"/>
  <c r="AJ334" i="17"/>
  <c r="AJ335" i="17"/>
  <c r="AJ336" i="17"/>
  <c r="AJ337" i="17"/>
  <c r="AJ338" i="17"/>
  <c r="AJ339" i="17"/>
  <c r="AJ340" i="17"/>
  <c r="AJ341" i="17"/>
  <c r="AJ342" i="17"/>
  <c r="AJ343" i="17"/>
  <c r="AJ344" i="17"/>
  <c r="AJ345" i="17"/>
  <c r="AJ346" i="17"/>
  <c r="AJ347" i="17"/>
  <c r="AJ348" i="17"/>
  <c r="AJ349" i="17"/>
  <c r="AJ350" i="17"/>
  <c r="AJ351" i="17"/>
  <c r="AJ352" i="17"/>
  <c r="AJ353" i="17"/>
  <c r="AJ354" i="17"/>
  <c r="AJ355" i="17"/>
  <c r="AJ356" i="17"/>
  <c r="AJ357" i="17"/>
  <c r="AJ358" i="17"/>
  <c r="AJ359" i="17"/>
  <c r="AJ360" i="17"/>
  <c r="AJ361" i="17"/>
  <c r="AJ362" i="17"/>
  <c r="AJ363" i="17"/>
  <c r="AJ364" i="17"/>
  <c r="AJ365" i="17"/>
  <c r="AJ366" i="17"/>
  <c r="AJ367" i="17"/>
  <c r="AJ368" i="17"/>
  <c r="AJ369" i="17"/>
  <c r="AJ370" i="17"/>
  <c r="AJ371" i="17"/>
  <c r="AJ372" i="17"/>
  <c r="AJ373" i="17"/>
  <c r="AJ374" i="17"/>
  <c r="AJ375" i="17"/>
  <c r="AJ376" i="17"/>
  <c r="AJ377" i="17"/>
  <c r="AJ378" i="17"/>
  <c r="AJ379" i="17"/>
  <c r="AJ380" i="17"/>
  <c r="AJ381" i="17"/>
  <c r="AJ382" i="17"/>
  <c r="AJ383" i="17"/>
  <c r="AJ384" i="17"/>
  <c r="AJ385" i="17"/>
  <c r="AJ386" i="17"/>
  <c r="AJ387" i="17"/>
  <c r="AJ388" i="17"/>
  <c r="AJ389" i="17"/>
  <c r="AJ390" i="17"/>
  <c r="AJ391" i="17"/>
  <c r="AJ392" i="17"/>
  <c r="AJ393" i="17"/>
  <c r="AJ394" i="17"/>
  <c r="AJ395" i="17"/>
  <c r="AJ396" i="17"/>
  <c r="AJ397" i="17"/>
  <c r="AJ398" i="17"/>
  <c r="AJ399" i="17"/>
  <c r="AJ400" i="17"/>
  <c r="AJ401" i="17"/>
  <c r="AJ402" i="17"/>
  <c r="AJ403" i="17"/>
  <c r="AJ404" i="17"/>
  <c r="AJ405" i="17"/>
  <c r="AJ406" i="17"/>
  <c r="AJ407" i="17"/>
  <c r="AJ408" i="17"/>
  <c r="AJ409" i="17"/>
  <c r="AJ410" i="17"/>
  <c r="AJ411" i="17"/>
  <c r="AJ412" i="17"/>
  <c r="AJ413" i="17"/>
  <c r="AJ414" i="17"/>
  <c r="AJ415" i="17"/>
  <c r="AJ416" i="17"/>
  <c r="AJ417" i="17"/>
  <c r="AJ418" i="17"/>
  <c r="AJ419" i="17"/>
  <c r="AJ420" i="17"/>
  <c r="AJ421" i="17"/>
  <c r="AJ422" i="17"/>
  <c r="AJ423" i="17"/>
  <c r="AJ424" i="17"/>
  <c r="AJ425" i="17"/>
  <c r="AJ426" i="17"/>
  <c r="AJ427" i="17"/>
  <c r="AJ428" i="17"/>
  <c r="AJ429" i="17"/>
  <c r="AJ430" i="17"/>
  <c r="AJ431" i="17"/>
  <c r="AJ432" i="17"/>
  <c r="AJ433" i="17"/>
  <c r="AJ434" i="17"/>
  <c r="AJ435" i="17"/>
  <c r="AJ436" i="17"/>
  <c r="AJ437" i="17"/>
  <c r="AJ438" i="17"/>
  <c r="AJ439" i="17"/>
  <c r="AJ440" i="17"/>
  <c r="AJ441" i="17"/>
  <c r="AJ442" i="17"/>
  <c r="AJ443" i="17"/>
  <c r="AJ444" i="17"/>
  <c r="AJ445" i="17"/>
  <c r="AJ446" i="17"/>
  <c r="AJ447" i="17"/>
  <c r="AJ448" i="17"/>
  <c r="AJ449" i="17"/>
  <c r="AJ450" i="17"/>
  <c r="AJ451" i="17"/>
  <c r="AJ452" i="17"/>
  <c r="AJ453" i="17"/>
  <c r="AJ454" i="17"/>
  <c r="AJ455" i="17"/>
  <c r="AJ456" i="17"/>
  <c r="AJ457" i="17"/>
  <c r="AH2" i="17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3" i="17"/>
  <c r="AH104" i="17"/>
  <c r="AH105" i="17"/>
  <c r="AH106" i="17"/>
  <c r="AH107" i="17"/>
  <c r="AH108" i="17"/>
  <c r="AH109" i="17"/>
  <c r="AH110" i="17"/>
  <c r="AH111" i="17"/>
  <c r="AH112" i="17"/>
  <c r="AH113" i="17"/>
  <c r="AH114" i="17"/>
  <c r="AH115" i="17"/>
  <c r="AH116" i="17"/>
  <c r="AH117" i="17"/>
  <c r="AH118" i="17"/>
  <c r="AH119" i="17"/>
  <c r="AH120" i="17"/>
  <c r="AH121" i="17"/>
  <c r="AH122" i="17"/>
  <c r="AH123" i="17"/>
  <c r="AH124" i="17"/>
  <c r="AH125" i="17"/>
  <c r="AH126" i="17"/>
  <c r="AH127" i="17"/>
  <c r="AH128" i="17"/>
  <c r="AH129" i="17"/>
  <c r="AH130" i="17"/>
  <c r="AH131" i="17"/>
  <c r="AH132" i="17"/>
  <c r="AH133" i="17"/>
  <c r="AH134" i="17"/>
  <c r="AH135" i="17"/>
  <c r="AH136" i="17"/>
  <c r="AH137" i="17"/>
  <c r="AH138" i="17"/>
  <c r="AH139" i="17"/>
  <c r="AH140" i="17"/>
  <c r="AH141" i="17"/>
  <c r="AH142" i="17"/>
  <c r="AH143" i="17"/>
  <c r="AH144" i="17"/>
  <c r="AH145" i="17"/>
  <c r="AH146" i="17"/>
  <c r="AH147" i="17"/>
  <c r="AH148" i="17"/>
  <c r="AH149" i="17"/>
  <c r="AH150" i="17"/>
  <c r="AH151" i="17"/>
  <c r="AH152" i="17"/>
  <c r="AH153" i="17"/>
  <c r="AH154" i="17"/>
  <c r="AH155" i="17"/>
  <c r="AH156" i="17"/>
  <c r="AH157" i="17"/>
  <c r="AH158" i="17"/>
  <c r="AH159" i="17"/>
  <c r="AH160" i="17"/>
  <c r="AH161" i="17"/>
  <c r="AH162" i="17"/>
  <c r="AH163" i="17"/>
  <c r="AH164" i="17"/>
  <c r="AH165" i="17"/>
  <c r="AH166" i="17"/>
  <c r="AH167" i="17"/>
  <c r="AH168" i="17"/>
  <c r="AH169" i="17"/>
  <c r="AH170" i="17"/>
  <c r="AH171" i="17"/>
  <c r="AH172" i="17"/>
  <c r="AH173" i="17"/>
  <c r="AH174" i="17"/>
  <c r="AH175" i="17"/>
  <c r="AH176" i="17"/>
  <c r="AH177" i="17"/>
  <c r="AH178" i="17"/>
  <c r="AH179" i="17"/>
  <c r="AH180" i="17"/>
  <c r="AH181" i="17"/>
  <c r="AH182" i="17"/>
  <c r="AH183" i="17"/>
  <c r="AH184" i="17"/>
  <c r="AH185" i="17"/>
  <c r="AH186" i="17"/>
  <c r="AH187" i="17"/>
  <c r="AH188" i="17"/>
  <c r="AH189" i="17"/>
  <c r="AH190" i="17"/>
  <c r="AH191" i="17"/>
  <c r="AH192" i="17"/>
  <c r="AH193" i="17"/>
  <c r="AH194" i="17"/>
  <c r="AH195" i="17"/>
  <c r="AH196" i="17"/>
  <c r="AH197" i="17"/>
  <c r="AH198" i="17"/>
  <c r="AH199" i="17"/>
  <c r="AH200" i="17"/>
  <c r="AH201" i="17"/>
  <c r="AH202" i="17"/>
  <c r="AH203" i="17"/>
  <c r="AH204" i="17"/>
  <c r="AH205" i="17"/>
  <c r="AH206" i="17"/>
  <c r="AH207" i="17"/>
  <c r="AH208" i="17"/>
  <c r="AH209" i="17"/>
  <c r="AH210" i="17"/>
  <c r="AH211" i="17"/>
  <c r="AH212" i="17"/>
  <c r="AH213" i="17"/>
  <c r="AH214" i="17"/>
  <c r="AH215" i="17"/>
  <c r="AH216" i="17"/>
  <c r="AH217" i="17"/>
  <c r="AH218" i="17"/>
  <c r="AH219" i="17"/>
  <c r="AH220" i="17"/>
  <c r="AH221" i="17"/>
  <c r="AH222" i="17"/>
  <c r="AH223" i="17"/>
  <c r="AH224" i="17"/>
  <c r="AH225" i="17"/>
  <c r="AH226" i="17"/>
  <c r="AH227" i="17"/>
  <c r="AH228" i="17"/>
  <c r="AH229" i="17"/>
  <c r="AH230" i="17"/>
  <c r="AH231" i="17"/>
  <c r="AH232" i="17"/>
  <c r="AH233" i="17"/>
  <c r="AH234" i="17"/>
  <c r="AH235" i="17"/>
  <c r="AH236" i="17"/>
  <c r="AH237" i="17"/>
  <c r="AH238" i="17"/>
  <c r="AH239" i="17"/>
  <c r="AH240" i="17"/>
  <c r="AH241" i="17"/>
  <c r="AH242" i="17"/>
  <c r="AH243" i="17"/>
  <c r="AH244" i="17"/>
  <c r="AH245" i="17"/>
  <c r="AH246" i="17"/>
  <c r="AH247" i="17"/>
  <c r="AH248" i="17"/>
  <c r="AH249" i="17"/>
  <c r="AH250" i="17"/>
  <c r="AH251" i="17"/>
  <c r="AH252" i="17"/>
  <c r="AH253" i="17"/>
  <c r="AH254" i="17"/>
  <c r="AH255" i="17"/>
  <c r="AH256" i="17"/>
  <c r="AH257" i="17"/>
  <c r="AH258" i="17"/>
  <c r="AH259" i="17"/>
  <c r="AH260" i="17"/>
  <c r="AH261" i="17"/>
  <c r="AH262" i="17"/>
  <c r="AH263" i="17"/>
  <c r="AH264" i="17"/>
  <c r="AH265" i="17"/>
  <c r="AH266" i="17"/>
  <c r="AH267" i="17"/>
  <c r="AH268" i="17"/>
  <c r="AH269" i="17"/>
  <c r="AH270" i="17"/>
  <c r="AH271" i="17"/>
  <c r="AH272" i="17"/>
  <c r="AH273" i="17"/>
  <c r="AH274" i="17"/>
  <c r="AH275" i="17"/>
  <c r="AH276" i="17"/>
  <c r="AH277" i="17"/>
  <c r="AH278" i="17"/>
  <c r="AH279" i="17"/>
  <c r="AH280" i="17"/>
  <c r="AH281" i="17"/>
  <c r="AH282" i="17"/>
  <c r="AH283" i="17"/>
  <c r="AH284" i="17"/>
  <c r="AH285" i="17"/>
  <c r="AH286" i="17"/>
  <c r="AH287" i="17"/>
  <c r="AH288" i="17"/>
  <c r="AH289" i="17"/>
  <c r="AH290" i="17"/>
  <c r="AH291" i="17"/>
  <c r="AH292" i="17"/>
  <c r="AH293" i="17"/>
  <c r="AH294" i="17"/>
  <c r="AH295" i="17"/>
  <c r="AH296" i="17"/>
  <c r="AH297" i="17"/>
  <c r="AH298" i="17"/>
  <c r="AH299" i="17"/>
  <c r="AH300" i="17"/>
  <c r="AH301" i="17"/>
  <c r="AH302" i="17"/>
  <c r="AH303" i="17"/>
  <c r="AH304" i="17"/>
  <c r="AH305" i="17"/>
  <c r="AH306" i="17"/>
  <c r="AH307" i="17"/>
  <c r="AH308" i="17"/>
  <c r="AH309" i="17"/>
  <c r="AH310" i="17"/>
  <c r="AH311" i="17"/>
  <c r="AH312" i="17"/>
  <c r="AH313" i="17"/>
  <c r="AH314" i="17"/>
  <c r="AH315" i="17"/>
  <c r="AH316" i="17"/>
  <c r="AH317" i="17"/>
  <c r="AH318" i="17"/>
  <c r="AH319" i="17"/>
  <c r="AH320" i="17"/>
  <c r="AH321" i="17"/>
  <c r="AH322" i="17"/>
  <c r="AH323" i="17"/>
  <c r="AH324" i="17"/>
  <c r="AH325" i="17"/>
  <c r="AH326" i="17"/>
  <c r="AH327" i="17"/>
  <c r="AH328" i="17"/>
  <c r="AH329" i="17"/>
  <c r="AH330" i="17"/>
  <c r="AH331" i="17"/>
  <c r="AH332" i="17"/>
  <c r="AH333" i="17"/>
  <c r="AH334" i="17"/>
  <c r="AH335" i="17"/>
  <c r="AH336" i="17"/>
  <c r="AH337" i="17"/>
  <c r="AH338" i="17"/>
  <c r="AH339" i="17"/>
  <c r="AH340" i="17"/>
  <c r="AH341" i="17"/>
  <c r="AH342" i="17"/>
  <c r="AH343" i="17"/>
  <c r="AH344" i="17"/>
  <c r="AH345" i="17"/>
  <c r="AH346" i="17"/>
  <c r="AH347" i="17"/>
  <c r="AH348" i="17"/>
  <c r="AH349" i="17"/>
  <c r="AH350" i="17"/>
  <c r="AH351" i="17"/>
  <c r="AH352" i="17"/>
  <c r="AH353" i="17"/>
  <c r="AH354" i="17"/>
  <c r="AH355" i="17"/>
  <c r="AH356" i="17"/>
  <c r="AH357" i="17"/>
  <c r="AH358" i="17"/>
  <c r="AH359" i="17"/>
  <c r="AH360" i="17"/>
  <c r="AH361" i="17"/>
  <c r="AH362" i="17"/>
  <c r="AH363" i="17"/>
  <c r="AH364" i="17"/>
  <c r="AH365" i="17"/>
  <c r="AH366" i="17"/>
  <c r="AH367" i="17"/>
  <c r="AH368" i="17"/>
  <c r="AH369" i="17"/>
  <c r="AH370" i="17"/>
  <c r="AH371" i="17"/>
  <c r="AH372" i="17"/>
  <c r="AH373" i="17"/>
  <c r="AH374" i="17"/>
  <c r="AH375" i="17"/>
  <c r="AH376" i="17"/>
  <c r="AH377" i="17"/>
  <c r="AH378" i="17"/>
  <c r="AH379" i="17"/>
  <c r="AH380" i="17"/>
  <c r="AH381" i="17"/>
  <c r="AH382" i="17"/>
  <c r="AH383" i="17"/>
  <c r="AH384" i="17"/>
  <c r="AH385" i="17"/>
  <c r="AH386" i="17"/>
  <c r="AH387" i="17"/>
  <c r="AH388" i="17"/>
  <c r="AH389" i="17"/>
  <c r="AH390" i="17"/>
  <c r="AH391" i="17"/>
  <c r="AH392" i="17"/>
  <c r="AH393" i="17"/>
  <c r="AH394" i="17"/>
  <c r="AH395" i="17"/>
  <c r="AH396" i="17"/>
  <c r="AH397" i="17"/>
  <c r="AH398" i="17"/>
  <c r="AH399" i="17"/>
  <c r="AH400" i="17"/>
  <c r="AH401" i="17"/>
  <c r="AH402" i="17"/>
  <c r="AH403" i="17"/>
  <c r="AH404" i="17"/>
  <c r="AH405" i="17"/>
  <c r="AH406" i="17"/>
  <c r="AH407" i="17"/>
  <c r="AH408" i="17"/>
  <c r="AH409" i="17"/>
  <c r="AH410" i="17"/>
  <c r="AH411" i="17"/>
  <c r="AH412" i="17"/>
  <c r="AH413" i="17"/>
  <c r="AH414" i="17"/>
  <c r="AH415" i="17"/>
  <c r="AH416" i="17"/>
  <c r="AH417" i="17"/>
  <c r="AH418" i="17"/>
  <c r="AH419" i="17"/>
  <c r="AH420" i="17"/>
  <c r="AH421" i="17"/>
  <c r="AH422" i="17"/>
  <c r="AH423" i="17"/>
  <c r="AH424" i="17"/>
  <c r="AH425" i="17"/>
  <c r="AH426" i="17"/>
  <c r="AH427" i="17"/>
  <c r="AH428" i="17"/>
  <c r="AH429" i="17"/>
  <c r="AH430" i="17"/>
  <c r="AH431" i="17"/>
  <c r="AH432" i="17"/>
  <c r="AH433" i="17"/>
  <c r="AH434" i="17"/>
  <c r="AH435" i="17"/>
  <c r="AH436" i="17"/>
  <c r="AH437" i="17"/>
  <c r="AH438" i="17"/>
  <c r="AH439" i="17"/>
  <c r="AH440" i="17"/>
  <c r="AH441" i="17"/>
  <c r="AH442" i="17"/>
  <c r="AH443" i="17"/>
  <c r="AH444" i="17"/>
  <c r="AH445" i="17"/>
  <c r="AH446" i="17"/>
  <c r="AH447" i="17"/>
  <c r="AH448" i="17"/>
  <c r="AH449" i="17"/>
  <c r="AH450" i="17"/>
  <c r="AH451" i="17"/>
  <c r="AH452" i="17"/>
  <c r="AH453" i="17"/>
  <c r="AH454" i="17"/>
  <c r="AH455" i="17"/>
  <c r="AH456" i="17"/>
  <c r="AH457" i="17"/>
  <c r="AF2" i="17"/>
  <c r="AF3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3" i="17"/>
  <c r="AF104" i="17"/>
  <c r="AF105" i="17"/>
  <c r="AF106" i="17"/>
  <c r="AF107" i="17"/>
  <c r="AF108" i="17"/>
  <c r="AF109" i="17"/>
  <c r="AF110" i="17"/>
  <c r="AF111" i="17"/>
  <c r="AF112" i="17"/>
  <c r="AF113" i="17"/>
  <c r="AF114" i="17"/>
  <c r="AF115" i="17"/>
  <c r="AF116" i="17"/>
  <c r="AF117" i="17"/>
  <c r="AF118" i="17"/>
  <c r="AF119" i="17"/>
  <c r="AF120" i="17"/>
  <c r="AF121" i="17"/>
  <c r="AF122" i="17"/>
  <c r="AF123" i="17"/>
  <c r="AF124" i="17"/>
  <c r="AF125" i="17"/>
  <c r="AF126" i="17"/>
  <c r="AF127" i="17"/>
  <c r="AF128" i="17"/>
  <c r="AF129" i="17"/>
  <c r="AF130" i="17"/>
  <c r="AF131" i="17"/>
  <c r="AF132" i="17"/>
  <c r="AF133" i="17"/>
  <c r="AF134" i="17"/>
  <c r="AF135" i="17"/>
  <c r="AF136" i="17"/>
  <c r="AF137" i="17"/>
  <c r="AF138" i="17"/>
  <c r="AF139" i="17"/>
  <c r="AF140" i="17"/>
  <c r="AF141" i="17"/>
  <c r="AF142" i="17"/>
  <c r="AF143" i="17"/>
  <c r="AF144" i="17"/>
  <c r="AF145" i="17"/>
  <c r="AF146" i="17"/>
  <c r="AF147" i="17"/>
  <c r="AF148" i="17"/>
  <c r="AF149" i="17"/>
  <c r="AF150" i="17"/>
  <c r="AF151" i="17"/>
  <c r="AF152" i="17"/>
  <c r="AF153" i="17"/>
  <c r="AF154" i="17"/>
  <c r="AF155" i="17"/>
  <c r="AF156" i="17"/>
  <c r="AF157" i="17"/>
  <c r="AF158" i="17"/>
  <c r="AF159" i="17"/>
  <c r="AF160" i="17"/>
  <c r="AF161" i="17"/>
  <c r="AF162" i="17"/>
  <c r="AF163" i="17"/>
  <c r="AF164" i="17"/>
  <c r="AF165" i="17"/>
  <c r="AF166" i="17"/>
  <c r="AF167" i="17"/>
  <c r="AF168" i="17"/>
  <c r="AF169" i="17"/>
  <c r="AF170" i="17"/>
  <c r="AF171" i="17"/>
  <c r="AF172" i="17"/>
  <c r="AF173" i="17"/>
  <c r="AF174" i="17"/>
  <c r="AF175" i="17"/>
  <c r="AF176" i="17"/>
  <c r="AF177" i="17"/>
  <c r="AF178" i="17"/>
  <c r="AF179" i="17"/>
  <c r="AF180" i="17"/>
  <c r="AF181" i="17"/>
  <c r="AF182" i="17"/>
  <c r="AF183" i="17"/>
  <c r="AF184" i="17"/>
  <c r="AF185" i="17"/>
  <c r="AF186" i="17"/>
  <c r="AF187" i="17"/>
  <c r="AF188" i="17"/>
  <c r="AF189" i="17"/>
  <c r="AF190" i="17"/>
  <c r="AF191" i="17"/>
  <c r="AF192" i="17"/>
  <c r="AF193" i="17"/>
  <c r="AF194" i="17"/>
  <c r="AF195" i="17"/>
  <c r="AF196" i="17"/>
  <c r="AF197" i="17"/>
  <c r="AF198" i="17"/>
  <c r="AF199" i="17"/>
  <c r="AF200" i="17"/>
  <c r="AF201" i="17"/>
  <c r="AF202" i="17"/>
  <c r="AF203" i="17"/>
  <c r="AF204" i="17"/>
  <c r="AF205" i="17"/>
  <c r="AF206" i="17"/>
  <c r="AF207" i="17"/>
  <c r="AF208" i="17"/>
  <c r="AF209" i="17"/>
  <c r="AF210" i="17"/>
  <c r="AF211" i="17"/>
  <c r="AF212" i="17"/>
  <c r="AF213" i="17"/>
  <c r="AF214" i="17"/>
  <c r="AF215" i="17"/>
  <c r="AF216" i="17"/>
  <c r="AF217" i="17"/>
  <c r="AF218" i="17"/>
  <c r="AF219" i="17"/>
  <c r="AF220" i="17"/>
  <c r="AF221" i="17"/>
  <c r="AF222" i="17"/>
  <c r="AF223" i="17"/>
  <c r="AF224" i="17"/>
  <c r="AF225" i="17"/>
  <c r="AF226" i="17"/>
  <c r="AF227" i="17"/>
  <c r="AF228" i="17"/>
  <c r="AF229" i="17"/>
  <c r="AF230" i="17"/>
  <c r="AF231" i="17"/>
  <c r="AF232" i="17"/>
  <c r="AF233" i="17"/>
  <c r="AF234" i="17"/>
  <c r="AF235" i="17"/>
  <c r="AF236" i="17"/>
  <c r="AF237" i="17"/>
  <c r="AF238" i="17"/>
  <c r="AF239" i="17"/>
  <c r="AF240" i="17"/>
  <c r="AF241" i="17"/>
  <c r="AF242" i="17"/>
  <c r="AF243" i="17"/>
  <c r="AF244" i="17"/>
  <c r="AF245" i="17"/>
  <c r="AF246" i="17"/>
  <c r="AF247" i="17"/>
  <c r="AF248" i="17"/>
  <c r="AF249" i="17"/>
  <c r="AF250" i="17"/>
  <c r="AF251" i="17"/>
  <c r="AF252" i="17"/>
  <c r="AF253" i="17"/>
  <c r="AF254" i="17"/>
  <c r="AF255" i="17"/>
  <c r="AF256" i="17"/>
  <c r="AF257" i="17"/>
  <c r="AF258" i="17"/>
  <c r="AF259" i="17"/>
  <c r="AF260" i="17"/>
  <c r="AF261" i="17"/>
  <c r="AF262" i="17"/>
  <c r="AF263" i="17"/>
  <c r="AF264" i="17"/>
  <c r="AF265" i="17"/>
  <c r="AF266" i="17"/>
  <c r="AF267" i="17"/>
  <c r="AF268" i="17"/>
  <c r="AF269" i="17"/>
  <c r="AF270" i="17"/>
  <c r="AF271" i="17"/>
  <c r="AF272" i="17"/>
  <c r="AF273" i="17"/>
  <c r="AF274" i="17"/>
  <c r="AF275" i="17"/>
  <c r="AF276" i="17"/>
  <c r="AF277" i="17"/>
  <c r="AF278" i="17"/>
  <c r="AF279" i="17"/>
  <c r="AF280" i="17"/>
  <c r="AF281" i="17"/>
  <c r="AF282" i="17"/>
  <c r="AF283" i="17"/>
  <c r="AF284" i="17"/>
  <c r="AF285" i="17"/>
  <c r="AF286" i="17"/>
  <c r="AF287" i="17"/>
  <c r="AF288" i="17"/>
  <c r="AF289" i="17"/>
  <c r="AF290" i="17"/>
  <c r="AF291" i="17"/>
  <c r="AF292" i="17"/>
  <c r="AF293" i="17"/>
  <c r="AF294" i="17"/>
  <c r="AF295" i="17"/>
  <c r="AF296" i="17"/>
  <c r="AF297" i="17"/>
  <c r="AF298" i="17"/>
  <c r="AF299" i="17"/>
  <c r="AF300" i="17"/>
  <c r="AF301" i="17"/>
  <c r="AF302" i="17"/>
  <c r="AF303" i="17"/>
  <c r="AF304" i="17"/>
  <c r="AF305" i="17"/>
  <c r="AF306" i="17"/>
  <c r="AF307" i="17"/>
  <c r="AF308" i="17"/>
  <c r="AF309" i="17"/>
  <c r="AF310" i="17"/>
  <c r="AF311" i="17"/>
  <c r="AF312" i="17"/>
  <c r="AF313" i="17"/>
  <c r="AF314" i="17"/>
  <c r="AF315" i="17"/>
  <c r="AF316" i="17"/>
  <c r="AF317" i="17"/>
  <c r="AF318" i="17"/>
  <c r="AF319" i="17"/>
  <c r="AF320" i="17"/>
  <c r="AF321" i="17"/>
  <c r="AF322" i="17"/>
  <c r="AF323" i="17"/>
  <c r="AF324" i="17"/>
  <c r="AF325" i="17"/>
  <c r="AF326" i="17"/>
  <c r="AF327" i="17"/>
  <c r="AF328" i="17"/>
  <c r="AF329" i="17"/>
  <c r="AF330" i="17"/>
  <c r="AF331" i="17"/>
  <c r="AF332" i="17"/>
  <c r="AF333" i="17"/>
  <c r="AF334" i="17"/>
  <c r="AF335" i="17"/>
  <c r="AF336" i="17"/>
  <c r="AF337" i="17"/>
  <c r="AF338" i="17"/>
  <c r="AF339" i="17"/>
  <c r="AF340" i="17"/>
  <c r="AF341" i="17"/>
  <c r="AF342" i="17"/>
  <c r="AF343" i="17"/>
  <c r="AF344" i="17"/>
  <c r="AF345" i="17"/>
  <c r="AF346" i="17"/>
  <c r="AF347" i="17"/>
  <c r="AF348" i="17"/>
  <c r="AF349" i="17"/>
  <c r="AF350" i="17"/>
  <c r="AF351" i="17"/>
  <c r="AF352" i="17"/>
  <c r="AF353" i="17"/>
  <c r="AF354" i="17"/>
  <c r="AF355" i="17"/>
  <c r="AF356" i="17"/>
  <c r="AF357" i="17"/>
  <c r="AF358" i="17"/>
  <c r="AF359" i="17"/>
  <c r="AF360" i="17"/>
  <c r="AF361" i="17"/>
  <c r="AF362" i="17"/>
  <c r="AF363" i="17"/>
  <c r="AF364" i="17"/>
  <c r="AF365" i="17"/>
  <c r="AF366" i="17"/>
  <c r="AF367" i="17"/>
  <c r="AF368" i="17"/>
  <c r="AF369" i="17"/>
  <c r="AF370" i="17"/>
  <c r="AF371" i="17"/>
  <c r="AF372" i="17"/>
  <c r="AF373" i="17"/>
  <c r="AF374" i="17"/>
  <c r="AF375" i="17"/>
  <c r="AF376" i="17"/>
  <c r="AF377" i="17"/>
  <c r="AF378" i="17"/>
  <c r="AF379" i="17"/>
  <c r="AF380" i="17"/>
  <c r="AF381" i="17"/>
  <c r="AF382" i="17"/>
  <c r="AF383" i="17"/>
  <c r="AF384" i="17"/>
  <c r="AF385" i="17"/>
  <c r="AF386" i="17"/>
  <c r="AF387" i="17"/>
  <c r="AF388" i="17"/>
  <c r="AF389" i="17"/>
  <c r="AF390" i="17"/>
  <c r="AF391" i="17"/>
  <c r="AF392" i="17"/>
  <c r="AF393" i="17"/>
  <c r="AF394" i="17"/>
  <c r="AF395" i="17"/>
  <c r="AF396" i="17"/>
  <c r="AF397" i="17"/>
  <c r="AF398" i="17"/>
  <c r="AF399" i="17"/>
  <c r="AF400" i="17"/>
  <c r="AF401" i="17"/>
  <c r="AF402" i="17"/>
  <c r="AF403" i="17"/>
  <c r="AF404" i="17"/>
  <c r="AF405" i="17"/>
  <c r="AF406" i="17"/>
  <c r="AF407" i="17"/>
  <c r="AF408" i="17"/>
  <c r="AF409" i="17"/>
  <c r="AF410" i="17"/>
  <c r="AF411" i="17"/>
  <c r="AF412" i="17"/>
  <c r="AF413" i="17"/>
  <c r="AF414" i="17"/>
  <c r="AF415" i="17"/>
  <c r="AF416" i="17"/>
  <c r="AF417" i="17"/>
  <c r="AF418" i="17"/>
  <c r="AF419" i="17"/>
  <c r="AF420" i="17"/>
  <c r="AF421" i="17"/>
  <c r="AF422" i="17"/>
  <c r="AF423" i="17"/>
  <c r="AF424" i="17"/>
  <c r="AF425" i="17"/>
  <c r="AF426" i="17"/>
  <c r="AF427" i="17"/>
  <c r="AF428" i="17"/>
  <c r="AF429" i="17"/>
  <c r="AF430" i="17"/>
  <c r="AF431" i="17"/>
  <c r="AF432" i="17"/>
  <c r="AF433" i="17"/>
  <c r="AF434" i="17"/>
  <c r="AF435" i="17"/>
  <c r="AF436" i="17"/>
  <c r="AF437" i="17"/>
  <c r="AF438" i="17"/>
  <c r="AF439" i="17"/>
  <c r="AF440" i="17"/>
  <c r="AF441" i="17"/>
  <c r="AF442" i="17"/>
  <c r="AF443" i="17"/>
  <c r="AF444" i="17"/>
  <c r="AF445" i="17"/>
  <c r="AF446" i="17"/>
  <c r="AF447" i="17"/>
  <c r="AF448" i="17"/>
  <c r="AF449" i="17"/>
  <c r="AF450" i="17"/>
  <c r="AF451" i="17"/>
  <c r="AF452" i="17"/>
  <c r="AF453" i="17"/>
  <c r="AF454" i="17"/>
  <c r="AF455" i="17"/>
  <c r="AF456" i="17"/>
  <c r="AF457" i="17"/>
  <c r="AD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D240" i="17"/>
  <c r="AD241" i="17"/>
  <c r="AD242" i="17"/>
  <c r="AD243" i="17"/>
  <c r="AD244" i="17"/>
  <c r="AD245" i="17"/>
  <c r="AD246" i="17"/>
  <c r="AD247" i="17"/>
  <c r="AD248" i="17"/>
  <c r="AD249" i="17"/>
  <c r="AD250" i="17"/>
  <c r="AD251" i="17"/>
  <c r="AD252" i="17"/>
  <c r="AD253" i="17"/>
  <c r="AD254" i="17"/>
  <c r="AD255" i="17"/>
  <c r="AD256" i="17"/>
  <c r="AD257" i="17"/>
  <c r="AD258" i="17"/>
  <c r="AD259" i="17"/>
  <c r="AD260" i="17"/>
  <c r="AD261" i="17"/>
  <c r="AD262" i="17"/>
  <c r="AD263" i="17"/>
  <c r="AD264" i="17"/>
  <c r="AD265" i="17"/>
  <c r="AD266" i="17"/>
  <c r="AD267" i="17"/>
  <c r="AD268" i="17"/>
  <c r="AD269" i="17"/>
  <c r="AD270" i="17"/>
  <c r="AD271" i="17"/>
  <c r="AD272" i="17"/>
  <c r="AD273" i="17"/>
  <c r="AD274" i="17"/>
  <c r="AD275" i="17"/>
  <c r="AD276" i="17"/>
  <c r="AD277" i="17"/>
  <c r="AD278" i="17"/>
  <c r="AD279" i="17"/>
  <c r="AD280" i="17"/>
  <c r="AD281" i="17"/>
  <c r="AD282" i="17"/>
  <c r="AD283" i="17"/>
  <c r="AD284" i="17"/>
  <c r="AD285" i="17"/>
  <c r="AD286" i="17"/>
  <c r="AD287" i="17"/>
  <c r="AD288" i="17"/>
  <c r="AD289" i="17"/>
  <c r="AD290" i="17"/>
  <c r="AD291" i="17"/>
  <c r="AD292" i="17"/>
  <c r="AD293" i="17"/>
  <c r="AD294" i="17"/>
  <c r="AD295" i="17"/>
  <c r="AD296" i="17"/>
  <c r="AD297" i="17"/>
  <c r="AD298" i="17"/>
  <c r="AD299" i="17"/>
  <c r="AD300" i="17"/>
  <c r="AD301" i="17"/>
  <c r="AD302" i="17"/>
  <c r="AD303" i="17"/>
  <c r="AD304" i="17"/>
  <c r="AD305" i="17"/>
  <c r="AD306" i="17"/>
  <c r="AD307" i="17"/>
  <c r="AD308" i="17"/>
  <c r="AD309" i="17"/>
  <c r="AD310" i="17"/>
  <c r="AD311" i="17"/>
  <c r="AD312" i="17"/>
  <c r="AD313" i="17"/>
  <c r="AD314" i="17"/>
  <c r="AD315" i="17"/>
  <c r="AD316" i="17"/>
  <c r="AD317" i="17"/>
  <c r="AD318" i="17"/>
  <c r="AD319" i="17"/>
  <c r="AD320" i="17"/>
  <c r="AD321" i="17"/>
  <c r="AD322" i="17"/>
  <c r="AD323" i="17"/>
  <c r="AD324" i="17"/>
  <c r="AD325" i="17"/>
  <c r="AD326" i="17"/>
  <c r="AD327" i="17"/>
  <c r="AD328" i="17"/>
  <c r="AD329" i="17"/>
  <c r="AD330" i="17"/>
  <c r="AD331" i="17"/>
  <c r="AD332" i="17"/>
  <c r="AD333" i="17"/>
  <c r="AD334" i="17"/>
  <c r="AD335" i="17"/>
  <c r="AD336" i="17"/>
  <c r="AD337" i="17"/>
  <c r="AD338" i="17"/>
  <c r="AD339" i="17"/>
  <c r="AD340" i="17"/>
  <c r="AD341" i="17"/>
  <c r="AD342" i="17"/>
  <c r="AD343" i="17"/>
  <c r="AD344" i="17"/>
  <c r="AD345" i="17"/>
  <c r="AD346" i="17"/>
  <c r="AD347" i="17"/>
  <c r="AD348" i="17"/>
  <c r="AD349" i="17"/>
  <c r="AD350" i="17"/>
  <c r="AD351" i="17"/>
  <c r="AD352" i="17"/>
  <c r="AD353" i="17"/>
  <c r="AD354" i="17"/>
  <c r="AD355" i="17"/>
  <c r="AD356" i="17"/>
  <c r="AD357" i="17"/>
  <c r="AD358" i="17"/>
  <c r="AD359" i="17"/>
  <c r="AD360" i="17"/>
  <c r="AD361" i="17"/>
  <c r="AD362" i="17"/>
  <c r="AD363" i="17"/>
  <c r="AD364" i="17"/>
  <c r="AD365" i="17"/>
  <c r="AD366" i="17"/>
  <c r="AD367" i="17"/>
  <c r="AD368" i="17"/>
  <c r="AD369" i="17"/>
  <c r="AD370" i="17"/>
  <c r="AD371" i="17"/>
  <c r="AD372" i="17"/>
  <c r="AD373" i="17"/>
  <c r="AD374" i="17"/>
  <c r="AD375" i="17"/>
  <c r="AD376" i="17"/>
  <c r="AD377" i="17"/>
  <c r="AD378" i="17"/>
  <c r="AD379" i="17"/>
  <c r="AD380" i="17"/>
  <c r="AD381" i="17"/>
  <c r="AD382" i="17"/>
  <c r="AD383" i="17"/>
  <c r="AD384" i="17"/>
  <c r="AD385" i="17"/>
  <c r="AD386" i="17"/>
  <c r="AD387" i="17"/>
  <c r="AD388" i="17"/>
  <c r="AD389" i="17"/>
  <c r="AD390" i="17"/>
  <c r="AD391" i="17"/>
  <c r="AD392" i="17"/>
  <c r="AD393" i="17"/>
  <c r="AD394" i="17"/>
  <c r="AD395" i="17"/>
  <c r="AD396" i="17"/>
  <c r="AD397" i="17"/>
  <c r="AD398" i="17"/>
  <c r="AD399" i="17"/>
  <c r="AD400" i="17"/>
  <c r="AD401" i="17"/>
  <c r="AD402" i="17"/>
  <c r="AD403" i="17"/>
  <c r="AD404" i="17"/>
  <c r="AD405" i="17"/>
  <c r="AD406" i="17"/>
  <c r="AD407" i="17"/>
  <c r="AD408" i="17"/>
  <c r="AD409" i="17"/>
  <c r="AD410" i="17"/>
  <c r="AD411" i="17"/>
  <c r="AD412" i="17"/>
  <c r="AD413" i="17"/>
  <c r="AD414" i="17"/>
  <c r="AD415" i="17"/>
  <c r="AD416" i="17"/>
  <c r="AD417" i="17"/>
  <c r="AD418" i="17"/>
  <c r="AD419" i="17"/>
  <c r="AD420" i="17"/>
  <c r="AD421" i="17"/>
  <c r="AD422" i="17"/>
  <c r="AD423" i="17"/>
  <c r="AD424" i="17"/>
  <c r="AD425" i="17"/>
  <c r="AD426" i="17"/>
  <c r="AD427" i="17"/>
  <c r="AD428" i="17"/>
  <c r="AD429" i="17"/>
  <c r="AD430" i="17"/>
  <c r="AD431" i="17"/>
  <c r="AD432" i="17"/>
  <c r="AD433" i="17"/>
  <c r="AD434" i="17"/>
  <c r="AD435" i="17"/>
  <c r="AD436" i="17"/>
  <c r="AD437" i="17"/>
  <c r="AD438" i="17"/>
  <c r="AD439" i="17"/>
  <c r="AD440" i="17"/>
  <c r="AD441" i="17"/>
  <c r="AD442" i="17"/>
  <c r="AD443" i="17"/>
  <c r="AD444" i="17"/>
  <c r="AD445" i="17"/>
  <c r="AD446" i="17"/>
  <c r="AD447" i="17"/>
  <c r="AD448" i="17"/>
  <c r="AD449" i="17"/>
  <c r="AD450" i="17"/>
  <c r="AD451" i="17"/>
  <c r="AD452" i="17"/>
  <c r="AD453" i="17"/>
  <c r="AD454" i="17"/>
  <c r="AD455" i="17"/>
  <c r="AD456" i="17"/>
  <c r="AD457" i="17"/>
  <c r="AB2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B240" i="17"/>
  <c r="AB241" i="17"/>
  <c r="AB242" i="17"/>
  <c r="AB243" i="17"/>
  <c r="AB244" i="17"/>
  <c r="AB245" i="17"/>
  <c r="AB246" i="17"/>
  <c r="AB247" i="17"/>
  <c r="AB248" i="17"/>
  <c r="AB249" i="17"/>
  <c r="AB250" i="17"/>
  <c r="AB251" i="17"/>
  <c r="AB252" i="17"/>
  <c r="AB253" i="17"/>
  <c r="AB254" i="17"/>
  <c r="AB255" i="17"/>
  <c r="AB256" i="17"/>
  <c r="AB257" i="17"/>
  <c r="AB258" i="17"/>
  <c r="AB259" i="17"/>
  <c r="AB260" i="17"/>
  <c r="AB261" i="17"/>
  <c r="AB262" i="17"/>
  <c r="AB263" i="17"/>
  <c r="AB264" i="17"/>
  <c r="AB265" i="17"/>
  <c r="AB266" i="17"/>
  <c r="AB267" i="17"/>
  <c r="AB268" i="17"/>
  <c r="AB269" i="17"/>
  <c r="AB270" i="17"/>
  <c r="AB271" i="17"/>
  <c r="AB272" i="17"/>
  <c r="AB273" i="17"/>
  <c r="AB274" i="17"/>
  <c r="AB275" i="17"/>
  <c r="AB276" i="17"/>
  <c r="AB277" i="17"/>
  <c r="AB278" i="17"/>
  <c r="AB279" i="17"/>
  <c r="AB280" i="17"/>
  <c r="AB281" i="17"/>
  <c r="AB282" i="17"/>
  <c r="AB283" i="17"/>
  <c r="AB284" i="17"/>
  <c r="AB285" i="17"/>
  <c r="AB286" i="17"/>
  <c r="AB287" i="17"/>
  <c r="AB288" i="17"/>
  <c r="AB289" i="17"/>
  <c r="AB290" i="17"/>
  <c r="AB291" i="17"/>
  <c r="AB292" i="17"/>
  <c r="AB293" i="17"/>
  <c r="AB294" i="17"/>
  <c r="AB295" i="17"/>
  <c r="AB296" i="17"/>
  <c r="AB297" i="17"/>
  <c r="AB298" i="17"/>
  <c r="AB299" i="17"/>
  <c r="AB300" i="17"/>
  <c r="AB301" i="17"/>
  <c r="AB302" i="17"/>
  <c r="AB303" i="17"/>
  <c r="AB304" i="17"/>
  <c r="AB305" i="17"/>
  <c r="AB306" i="17"/>
  <c r="AB307" i="17"/>
  <c r="AB308" i="17"/>
  <c r="AB309" i="17"/>
  <c r="AB310" i="17"/>
  <c r="AB311" i="17"/>
  <c r="AB312" i="17"/>
  <c r="AB313" i="17"/>
  <c r="AB314" i="17"/>
  <c r="AB315" i="17"/>
  <c r="AB316" i="17"/>
  <c r="AB317" i="17"/>
  <c r="AB318" i="17"/>
  <c r="AB319" i="17"/>
  <c r="AB320" i="17"/>
  <c r="AB321" i="17"/>
  <c r="AB322" i="17"/>
  <c r="AB323" i="17"/>
  <c r="AB324" i="17"/>
  <c r="AB325" i="17"/>
  <c r="AB326" i="17"/>
  <c r="AB327" i="17"/>
  <c r="AB328" i="17"/>
  <c r="AB329" i="17"/>
  <c r="AB330" i="17"/>
  <c r="AB331" i="17"/>
  <c r="AB332" i="17"/>
  <c r="AB333" i="17"/>
  <c r="AB334" i="17"/>
  <c r="AB335" i="17"/>
  <c r="AB336" i="17"/>
  <c r="AB337" i="17"/>
  <c r="AB338" i="17"/>
  <c r="AB339" i="17"/>
  <c r="AB340" i="17"/>
  <c r="AB341" i="17"/>
  <c r="AB342" i="17"/>
  <c r="AB343" i="17"/>
  <c r="AB344" i="17"/>
  <c r="AB345" i="17"/>
  <c r="AB346" i="17"/>
  <c r="AB347" i="17"/>
  <c r="AB348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362" i="17"/>
  <c r="AB363" i="17"/>
  <c r="AB364" i="17"/>
  <c r="AB365" i="17"/>
  <c r="AB366" i="17"/>
  <c r="AB367" i="17"/>
  <c r="AB368" i="17"/>
  <c r="AB369" i="17"/>
  <c r="AB370" i="17"/>
  <c r="AB371" i="17"/>
  <c r="AB372" i="17"/>
  <c r="AB373" i="17"/>
  <c r="AB374" i="17"/>
  <c r="AB375" i="17"/>
  <c r="AB376" i="17"/>
  <c r="AB377" i="17"/>
  <c r="AB378" i="17"/>
  <c r="AB379" i="17"/>
  <c r="AB380" i="17"/>
  <c r="AB381" i="17"/>
  <c r="AB382" i="17"/>
  <c r="AB383" i="17"/>
  <c r="AB384" i="17"/>
  <c r="AB385" i="17"/>
  <c r="AB386" i="17"/>
  <c r="AB387" i="17"/>
  <c r="AB388" i="17"/>
  <c r="AB389" i="17"/>
  <c r="AB390" i="17"/>
  <c r="AB391" i="17"/>
  <c r="AB392" i="17"/>
  <c r="AB393" i="17"/>
  <c r="AB394" i="17"/>
  <c r="AB395" i="17"/>
  <c r="AB396" i="17"/>
  <c r="AB397" i="17"/>
  <c r="AB398" i="17"/>
  <c r="AB399" i="17"/>
  <c r="AB400" i="17"/>
  <c r="AB401" i="17"/>
  <c r="AB402" i="17"/>
  <c r="AB403" i="17"/>
  <c r="AB404" i="17"/>
  <c r="AB405" i="17"/>
  <c r="AB406" i="17"/>
  <c r="AB407" i="17"/>
  <c r="AB408" i="17"/>
  <c r="AB409" i="17"/>
  <c r="AB410" i="17"/>
  <c r="AB411" i="17"/>
  <c r="AB412" i="17"/>
  <c r="AB413" i="17"/>
  <c r="AB414" i="17"/>
  <c r="AB415" i="17"/>
  <c r="AB416" i="17"/>
  <c r="AB417" i="17"/>
  <c r="AB418" i="17"/>
  <c r="AB419" i="17"/>
  <c r="AB420" i="17"/>
  <c r="AB421" i="17"/>
  <c r="AB422" i="17"/>
  <c r="AB423" i="17"/>
  <c r="AB424" i="17"/>
  <c r="AB425" i="17"/>
  <c r="AB426" i="17"/>
  <c r="AB427" i="17"/>
  <c r="AB428" i="17"/>
  <c r="AB429" i="17"/>
  <c r="AB430" i="17"/>
  <c r="AB431" i="17"/>
  <c r="AB432" i="17"/>
  <c r="AB433" i="17"/>
  <c r="AB434" i="17"/>
  <c r="AB435" i="17"/>
  <c r="AB436" i="17"/>
  <c r="AB437" i="17"/>
  <c r="AB438" i="17"/>
  <c r="AB439" i="17"/>
  <c r="AB440" i="17"/>
  <c r="AB441" i="17"/>
  <c r="AB442" i="17"/>
  <c r="AB443" i="17"/>
  <c r="AB444" i="17"/>
  <c r="AB445" i="17"/>
  <c r="AB446" i="17"/>
  <c r="AB447" i="17"/>
  <c r="AB448" i="17"/>
  <c r="AB449" i="17"/>
  <c r="AB450" i="17"/>
  <c r="AB451" i="17"/>
  <c r="AB452" i="17"/>
  <c r="AB453" i="17"/>
  <c r="AB454" i="17"/>
  <c r="AB455" i="17"/>
  <c r="AB456" i="17"/>
  <c r="AB457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X240" i="17"/>
  <c r="X241" i="17"/>
  <c r="X242" i="17"/>
  <c r="X243" i="17"/>
  <c r="X244" i="17"/>
  <c r="X245" i="17"/>
  <c r="X246" i="17"/>
  <c r="X247" i="17"/>
  <c r="X248" i="17"/>
  <c r="X249" i="17"/>
  <c r="X250" i="17"/>
  <c r="X251" i="17"/>
  <c r="X252" i="17"/>
  <c r="X253" i="17"/>
  <c r="X254" i="17"/>
  <c r="X255" i="17"/>
  <c r="X256" i="17"/>
  <c r="X257" i="17"/>
  <c r="X258" i="17"/>
  <c r="X259" i="17"/>
  <c r="X260" i="17"/>
  <c r="X261" i="17"/>
  <c r="X262" i="17"/>
  <c r="X263" i="17"/>
  <c r="X264" i="17"/>
  <c r="X265" i="17"/>
  <c r="X266" i="17"/>
  <c r="X267" i="17"/>
  <c r="X268" i="17"/>
  <c r="X269" i="17"/>
  <c r="X270" i="17"/>
  <c r="X271" i="17"/>
  <c r="X272" i="17"/>
  <c r="X273" i="17"/>
  <c r="X274" i="17"/>
  <c r="X275" i="17"/>
  <c r="X276" i="17"/>
  <c r="X277" i="17"/>
  <c r="X278" i="17"/>
  <c r="X279" i="17"/>
  <c r="X280" i="17"/>
  <c r="X281" i="17"/>
  <c r="X282" i="17"/>
  <c r="X283" i="17"/>
  <c r="X284" i="17"/>
  <c r="X285" i="17"/>
  <c r="X286" i="17"/>
  <c r="X287" i="17"/>
  <c r="X288" i="17"/>
  <c r="X289" i="17"/>
  <c r="X290" i="17"/>
  <c r="X291" i="17"/>
  <c r="X292" i="17"/>
  <c r="X293" i="17"/>
  <c r="X294" i="17"/>
  <c r="X295" i="17"/>
  <c r="X296" i="17"/>
  <c r="X297" i="17"/>
  <c r="X298" i="17"/>
  <c r="X299" i="17"/>
  <c r="X300" i="17"/>
  <c r="X301" i="17"/>
  <c r="X302" i="17"/>
  <c r="X303" i="17"/>
  <c r="X304" i="17"/>
  <c r="X305" i="17"/>
  <c r="X306" i="17"/>
  <c r="X307" i="17"/>
  <c r="X308" i="17"/>
  <c r="X309" i="17"/>
  <c r="X310" i="17"/>
  <c r="X311" i="17"/>
  <c r="X312" i="17"/>
  <c r="X313" i="17"/>
  <c r="X314" i="17"/>
  <c r="X315" i="17"/>
  <c r="X316" i="17"/>
  <c r="X317" i="17"/>
  <c r="X318" i="17"/>
  <c r="X319" i="17"/>
  <c r="X320" i="17"/>
  <c r="X321" i="17"/>
  <c r="X322" i="17"/>
  <c r="X323" i="17"/>
  <c r="X324" i="17"/>
  <c r="X325" i="17"/>
  <c r="X326" i="17"/>
  <c r="X327" i="17"/>
  <c r="X328" i="17"/>
  <c r="X329" i="17"/>
  <c r="X330" i="17"/>
  <c r="X331" i="17"/>
  <c r="X332" i="17"/>
  <c r="X333" i="17"/>
  <c r="X334" i="17"/>
  <c r="X335" i="17"/>
  <c r="X336" i="17"/>
  <c r="X337" i="17"/>
  <c r="X338" i="17"/>
  <c r="X339" i="17"/>
  <c r="X340" i="17"/>
  <c r="X341" i="17"/>
  <c r="X342" i="17"/>
  <c r="X343" i="17"/>
  <c r="X344" i="17"/>
  <c r="X345" i="17"/>
  <c r="X346" i="17"/>
  <c r="X347" i="17"/>
  <c r="X348" i="17"/>
  <c r="X349" i="17"/>
  <c r="X350" i="17"/>
  <c r="X351" i="17"/>
  <c r="X352" i="17"/>
  <c r="X353" i="17"/>
  <c r="X354" i="17"/>
  <c r="X355" i="17"/>
  <c r="X356" i="17"/>
  <c r="X357" i="17"/>
  <c r="X358" i="17"/>
  <c r="X359" i="17"/>
  <c r="X360" i="17"/>
  <c r="X361" i="17"/>
  <c r="X362" i="17"/>
  <c r="X363" i="17"/>
  <c r="X364" i="17"/>
  <c r="X365" i="17"/>
  <c r="X366" i="17"/>
  <c r="X367" i="17"/>
  <c r="X368" i="17"/>
  <c r="X369" i="17"/>
  <c r="X370" i="17"/>
  <c r="X371" i="17"/>
  <c r="X372" i="17"/>
  <c r="X373" i="17"/>
  <c r="X374" i="17"/>
  <c r="X375" i="17"/>
  <c r="X376" i="17"/>
  <c r="X377" i="17"/>
  <c r="X378" i="17"/>
  <c r="X379" i="17"/>
  <c r="X380" i="17"/>
  <c r="X381" i="17"/>
  <c r="X382" i="17"/>
  <c r="X383" i="17"/>
  <c r="X384" i="17"/>
  <c r="X385" i="17"/>
  <c r="X386" i="17"/>
  <c r="X387" i="17"/>
  <c r="X388" i="17"/>
  <c r="X389" i="17"/>
  <c r="X390" i="17"/>
  <c r="X391" i="17"/>
  <c r="X392" i="17"/>
  <c r="X393" i="17"/>
  <c r="X394" i="17"/>
  <c r="X395" i="17"/>
  <c r="X396" i="17"/>
  <c r="X397" i="17"/>
  <c r="X398" i="17"/>
  <c r="X399" i="17"/>
  <c r="X400" i="17"/>
  <c r="X401" i="17"/>
  <c r="X402" i="17"/>
  <c r="X403" i="17"/>
  <c r="X404" i="17"/>
  <c r="X405" i="17"/>
  <c r="X406" i="17"/>
  <c r="X407" i="17"/>
  <c r="X408" i="17"/>
  <c r="X409" i="17"/>
  <c r="X410" i="17"/>
  <c r="X411" i="17"/>
  <c r="X412" i="17"/>
  <c r="X413" i="17"/>
  <c r="X414" i="17"/>
  <c r="X415" i="17"/>
  <c r="X416" i="17"/>
  <c r="X417" i="17"/>
  <c r="X418" i="17"/>
  <c r="X419" i="17"/>
  <c r="X420" i="17"/>
  <c r="X421" i="17"/>
  <c r="X422" i="17"/>
  <c r="X423" i="17"/>
  <c r="X424" i="17"/>
  <c r="X425" i="17"/>
  <c r="X426" i="17"/>
  <c r="X427" i="17"/>
  <c r="X428" i="17"/>
  <c r="X429" i="17"/>
  <c r="X430" i="17"/>
  <c r="X431" i="17"/>
  <c r="X432" i="17"/>
  <c r="X433" i="17"/>
  <c r="X434" i="17"/>
  <c r="X435" i="17"/>
  <c r="X436" i="17"/>
  <c r="X437" i="17"/>
  <c r="X438" i="17"/>
  <c r="X439" i="17"/>
  <c r="X440" i="17"/>
  <c r="X441" i="17"/>
  <c r="X442" i="17"/>
  <c r="X443" i="17"/>
  <c r="X444" i="17"/>
  <c r="X445" i="17"/>
  <c r="X446" i="17"/>
  <c r="X447" i="17"/>
  <c r="X448" i="17"/>
  <c r="X449" i="17"/>
  <c r="X450" i="17"/>
  <c r="X451" i="17"/>
  <c r="X452" i="17"/>
  <c r="X453" i="17"/>
  <c r="X454" i="17"/>
  <c r="X455" i="17"/>
  <c r="X456" i="17"/>
  <c r="X457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Z240" i="17"/>
  <c r="Z241" i="17"/>
  <c r="Z242" i="17"/>
  <c r="Z243" i="17"/>
  <c r="Z244" i="17"/>
  <c r="Z245" i="17"/>
  <c r="Z246" i="17"/>
  <c r="Z247" i="17"/>
  <c r="Z248" i="17"/>
  <c r="Z249" i="17"/>
  <c r="Z250" i="17"/>
  <c r="Z251" i="17"/>
  <c r="Z252" i="17"/>
  <c r="Z253" i="17"/>
  <c r="Z254" i="17"/>
  <c r="Z255" i="17"/>
  <c r="Z256" i="17"/>
  <c r="Z257" i="17"/>
  <c r="Z258" i="17"/>
  <c r="Z259" i="17"/>
  <c r="Z260" i="17"/>
  <c r="Z261" i="17"/>
  <c r="Z262" i="17"/>
  <c r="Z263" i="17"/>
  <c r="Z264" i="17"/>
  <c r="Z265" i="17"/>
  <c r="Z266" i="17"/>
  <c r="Z267" i="17"/>
  <c r="Z268" i="17"/>
  <c r="Z269" i="17"/>
  <c r="Z270" i="17"/>
  <c r="Z271" i="17"/>
  <c r="Z272" i="17"/>
  <c r="Z273" i="17"/>
  <c r="Z274" i="17"/>
  <c r="Z275" i="17"/>
  <c r="Z276" i="17"/>
  <c r="Z277" i="17"/>
  <c r="Z278" i="17"/>
  <c r="Z279" i="17"/>
  <c r="Z280" i="17"/>
  <c r="Z281" i="17"/>
  <c r="Z282" i="17"/>
  <c r="Z283" i="17"/>
  <c r="Z284" i="17"/>
  <c r="Z285" i="17"/>
  <c r="Z286" i="17"/>
  <c r="Z287" i="17"/>
  <c r="Z288" i="17"/>
  <c r="Z289" i="17"/>
  <c r="Z290" i="17"/>
  <c r="Z291" i="17"/>
  <c r="Z292" i="17"/>
  <c r="Z293" i="17"/>
  <c r="Z294" i="17"/>
  <c r="Z295" i="17"/>
  <c r="Z296" i="17"/>
  <c r="Z297" i="17"/>
  <c r="Z298" i="17"/>
  <c r="Z299" i="17"/>
  <c r="Z300" i="17"/>
  <c r="Z301" i="17"/>
  <c r="Z302" i="17"/>
  <c r="Z303" i="17"/>
  <c r="Z304" i="17"/>
  <c r="Z305" i="17"/>
  <c r="Z306" i="17"/>
  <c r="Z307" i="17"/>
  <c r="Z308" i="17"/>
  <c r="Z309" i="17"/>
  <c r="Z310" i="17"/>
  <c r="Z311" i="17"/>
  <c r="Z312" i="17"/>
  <c r="Z313" i="17"/>
  <c r="Z314" i="17"/>
  <c r="Z315" i="17"/>
  <c r="Z316" i="17"/>
  <c r="Z317" i="17"/>
  <c r="Z318" i="17"/>
  <c r="Z319" i="17"/>
  <c r="Z320" i="17"/>
  <c r="Z321" i="17"/>
  <c r="Z322" i="17"/>
  <c r="Z323" i="17"/>
  <c r="Z324" i="17"/>
  <c r="Z325" i="17"/>
  <c r="Z326" i="17"/>
  <c r="Z327" i="17"/>
  <c r="Z328" i="17"/>
  <c r="Z329" i="17"/>
  <c r="Z330" i="17"/>
  <c r="Z331" i="17"/>
  <c r="Z332" i="17"/>
  <c r="Z333" i="17"/>
  <c r="Z334" i="17"/>
  <c r="Z335" i="17"/>
  <c r="Z336" i="17"/>
  <c r="Z337" i="17"/>
  <c r="Z338" i="17"/>
  <c r="Z339" i="17"/>
  <c r="Z340" i="17"/>
  <c r="Z341" i="17"/>
  <c r="Z342" i="17"/>
  <c r="Z343" i="17"/>
  <c r="Z344" i="17"/>
  <c r="Z345" i="17"/>
  <c r="Z346" i="17"/>
  <c r="Z347" i="17"/>
  <c r="Z348" i="17"/>
  <c r="Z349" i="17"/>
  <c r="Z350" i="17"/>
  <c r="Z351" i="17"/>
  <c r="Z352" i="17"/>
  <c r="Z353" i="17"/>
  <c r="Z354" i="17"/>
  <c r="Z355" i="17"/>
  <c r="Z356" i="17"/>
  <c r="Z357" i="17"/>
  <c r="Z358" i="17"/>
  <c r="Z359" i="17"/>
  <c r="Z360" i="17"/>
  <c r="Z361" i="17"/>
  <c r="Z362" i="17"/>
  <c r="Z363" i="17"/>
  <c r="Z364" i="17"/>
  <c r="Z365" i="17"/>
  <c r="Z366" i="17"/>
  <c r="Z367" i="17"/>
  <c r="Z368" i="17"/>
  <c r="Z369" i="17"/>
  <c r="Z370" i="17"/>
  <c r="Z371" i="17"/>
  <c r="Z372" i="17"/>
  <c r="Z373" i="17"/>
  <c r="Z374" i="17"/>
  <c r="Z375" i="17"/>
  <c r="Z376" i="17"/>
  <c r="Z377" i="17"/>
  <c r="Z378" i="17"/>
  <c r="Z379" i="17"/>
  <c r="Z380" i="17"/>
  <c r="Z381" i="17"/>
  <c r="Z382" i="17"/>
  <c r="Z383" i="17"/>
  <c r="Z384" i="17"/>
  <c r="Z385" i="17"/>
  <c r="Z386" i="17"/>
  <c r="Z387" i="17"/>
  <c r="Z388" i="17"/>
  <c r="Z389" i="17"/>
  <c r="Z390" i="17"/>
  <c r="Z391" i="17"/>
  <c r="Z392" i="17"/>
  <c r="Z393" i="17"/>
  <c r="Z394" i="17"/>
  <c r="Z395" i="17"/>
  <c r="Z396" i="17"/>
  <c r="Z397" i="17"/>
  <c r="Z398" i="17"/>
  <c r="Z399" i="17"/>
  <c r="Z400" i="17"/>
  <c r="Z401" i="17"/>
  <c r="Z402" i="17"/>
  <c r="Z403" i="17"/>
  <c r="Z404" i="17"/>
  <c r="Z405" i="17"/>
  <c r="Z406" i="17"/>
  <c r="Z407" i="17"/>
  <c r="Z408" i="17"/>
  <c r="Z409" i="17"/>
  <c r="Z410" i="17"/>
  <c r="Z411" i="17"/>
  <c r="Z412" i="17"/>
  <c r="Z413" i="17"/>
  <c r="Z414" i="17"/>
  <c r="Z415" i="17"/>
  <c r="Z416" i="17"/>
  <c r="Z417" i="17"/>
  <c r="Z418" i="17"/>
  <c r="Z419" i="17"/>
  <c r="Z420" i="17"/>
  <c r="Z421" i="17"/>
  <c r="Z422" i="17"/>
  <c r="Z423" i="17"/>
  <c r="Z424" i="17"/>
  <c r="Z425" i="17"/>
  <c r="Z426" i="17"/>
  <c r="Z427" i="17"/>
  <c r="Z428" i="17"/>
  <c r="Z429" i="17"/>
  <c r="Z430" i="17"/>
  <c r="Z431" i="17"/>
  <c r="Z432" i="17"/>
  <c r="Z433" i="17"/>
  <c r="Z434" i="17"/>
  <c r="Z435" i="17"/>
  <c r="Z436" i="17"/>
  <c r="Z437" i="17"/>
  <c r="Z438" i="17"/>
  <c r="Z439" i="17"/>
  <c r="Z440" i="17"/>
  <c r="Z441" i="17"/>
  <c r="Z442" i="17"/>
  <c r="Z443" i="17"/>
  <c r="Z444" i="17"/>
  <c r="Z445" i="17"/>
  <c r="Z446" i="17"/>
  <c r="Z447" i="17"/>
  <c r="Z448" i="17"/>
  <c r="Z449" i="17"/>
  <c r="Z450" i="17"/>
  <c r="Z451" i="17"/>
  <c r="Z452" i="17"/>
  <c r="Z453" i="17"/>
  <c r="Z454" i="17"/>
  <c r="Z455" i="17"/>
  <c r="Z456" i="17"/>
  <c r="Z457" i="17"/>
  <c r="Z2" i="17"/>
  <c r="AA344" i="17" s="1"/>
  <c r="X2" i="17"/>
  <c r="AH2" i="16"/>
  <c r="AI5" i="16" s="1"/>
  <c r="AH3" i="16"/>
  <c r="AH4" i="16"/>
  <c r="AH5" i="16"/>
  <c r="AH6" i="16"/>
  <c r="AH7" i="16"/>
  <c r="AH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H46" i="16"/>
  <c r="AH47" i="16"/>
  <c r="AH48" i="16"/>
  <c r="AH49" i="16"/>
  <c r="AH50" i="16"/>
  <c r="AH51" i="16"/>
  <c r="AH52" i="16"/>
  <c r="AH53" i="16"/>
  <c r="AH54" i="16"/>
  <c r="AH55" i="16"/>
  <c r="AH56" i="16"/>
  <c r="AH57" i="16"/>
  <c r="AH58" i="16"/>
  <c r="AH59" i="16"/>
  <c r="AH60" i="16"/>
  <c r="AH61" i="16"/>
  <c r="AF2" i="16"/>
  <c r="AF3" i="16"/>
  <c r="AG13" i="16" s="1"/>
  <c r="AF4" i="16"/>
  <c r="AF5" i="16"/>
  <c r="AG45" i="16" s="1"/>
  <c r="AF6" i="16"/>
  <c r="AF7" i="16"/>
  <c r="AF8" i="16"/>
  <c r="AF9" i="16"/>
  <c r="AG61" i="16" s="1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B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X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106" i="17"/>
  <c r="V107" i="17"/>
  <c r="V108" i="17"/>
  <c r="V109" i="17"/>
  <c r="V110" i="17"/>
  <c r="V111" i="17"/>
  <c r="V112" i="17"/>
  <c r="V113" i="17"/>
  <c r="V114" i="17"/>
  <c r="V115" i="17"/>
  <c r="V116" i="17"/>
  <c r="V117" i="17"/>
  <c r="V118" i="17"/>
  <c r="V119" i="17"/>
  <c r="V120" i="17"/>
  <c r="V121" i="17"/>
  <c r="V122" i="17"/>
  <c r="V123" i="17"/>
  <c r="V124" i="17"/>
  <c r="V125" i="17"/>
  <c r="V126" i="17"/>
  <c r="V127" i="17"/>
  <c r="V128" i="17"/>
  <c r="V129" i="17"/>
  <c r="V130" i="17"/>
  <c r="V131" i="17"/>
  <c r="V132" i="17"/>
  <c r="V133" i="17"/>
  <c r="V134" i="17"/>
  <c r="V135" i="17"/>
  <c r="V136" i="17"/>
  <c r="V137" i="17"/>
  <c r="V138" i="17"/>
  <c r="V139" i="17"/>
  <c r="V140" i="17"/>
  <c r="V141" i="17"/>
  <c r="V142" i="17"/>
  <c r="V143" i="17"/>
  <c r="V144" i="17"/>
  <c r="V145" i="17"/>
  <c r="V146" i="17"/>
  <c r="V147" i="17"/>
  <c r="V148" i="17"/>
  <c r="V149" i="17"/>
  <c r="V150" i="17"/>
  <c r="V151" i="17"/>
  <c r="V152" i="17"/>
  <c r="V153" i="17"/>
  <c r="V154" i="17"/>
  <c r="V155" i="17"/>
  <c r="V156" i="17"/>
  <c r="V157" i="17"/>
  <c r="V158" i="17"/>
  <c r="V159" i="17"/>
  <c r="V160" i="17"/>
  <c r="V161" i="17"/>
  <c r="V162" i="17"/>
  <c r="V163" i="17"/>
  <c r="V164" i="17"/>
  <c r="V165" i="17"/>
  <c r="V166" i="17"/>
  <c r="V167" i="17"/>
  <c r="V168" i="17"/>
  <c r="V169" i="17"/>
  <c r="V170" i="17"/>
  <c r="V171" i="17"/>
  <c r="V172" i="17"/>
  <c r="V173" i="17"/>
  <c r="V174" i="17"/>
  <c r="V175" i="17"/>
  <c r="V176" i="17"/>
  <c r="V177" i="17"/>
  <c r="V178" i="17"/>
  <c r="V179" i="17"/>
  <c r="V180" i="17"/>
  <c r="V181" i="17"/>
  <c r="V182" i="17"/>
  <c r="V183" i="17"/>
  <c r="V184" i="17"/>
  <c r="V185" i="17"/>
  <c r="V186" i="17"/>
  <c r="V187" i="17"/>
  <c r="V188" i="17"/>
  <c r="V189" i="17"/>
  <c r="V190" i="17"/>
  <c r="V191" i="17"/>
  <c r="V192" i="17"/>
  <c r="V193" i="17"/>
  <c r="V194" i="17"/>
  <c r="V195" i="17"/>
  <c r="V196" i="17"/>
  <c r="V197" i="17"/>
  <c r="V198" i="17"/>
  <c r="V199" i="17"/>
  <c r="V200" i="17"/>
  <c r="V201" i="17"/>
  <c r="V202" i="17"/>
  <c r="V203" i="17"/>
  <c r="V204" i="17"/>
  <c r="V205" i="17"/>
  <c r="V206" i="17"/>
  <c r="V207" i="17"/>
  <c r="V208" i="17"/>
  <c r="V209" i="17"/>
  <c r="V210" i="17"/>
  <c r="V211" i="17"/>
  <c r="V212" i="17"/>
  <c r="V213" i="17"/>
  <c r="V214" i="17"/>
  <c r="V215" i="17"/>
  <c r="V216" i="17"/>
  <c r="V217" i="17"/>
  <c r="V218" i="17"/>
  <c r="V219" i="17"/>
  <c r="V220" i="17"/>
  <c r="V221" i="17"/>
  <c r="V222" i="17"/>
  <c r="V223" i="17"/>
  <c r="V224" i="17"/>
  <c r="V225" i="17"/>
  <c r="V226" i="17"/>
  <c r="V227" i="17"/>
  <c r="V228" i="17"/>
  <c r="V229" i="17"/>
  <c r="V230" i="17"/>
  <c r="V231" i="17"/>
  <c r="V232" i="17"/>
  <c r="V233" i="17"/>
  <c r="V234" i="17"/>
  <c r="V235" i="17"/>
  <c r="V236" i="17"/>
  <c r="V237" i="17"/>
  <c r="V238" i="17"/>
  <c r="V239" i="17"/>
  <c r="V240" i="17"/>
  <c r="V241" i="17"/>
  <c r="V242" i="17"/>
  <c r="V243" i="17"/>
  <c r="V244" i="17"/>
  <c r="V245" i="17"/>
  <c r="V246" i="17"/>
  <c r="V247" i="17"/>
  <c r="V248" i="17"/>
  <c r="V249" i="17"/>
  <c r="V250" i="17"/>
  <c r="V251" i="17"/>
  <c r="V252" i="17"/>
  <c r="V253" i="17"/>
  <c r="V254" i="17"/>
  <c r="V255" i="17"/>
  <c r="V256" i="17"/>
  <c r="V257" i="17"/>
  <c r="V258" i="17"/>
  <c r="V259" i="17"/>
  <c r="V260" i="17"/>
  <c r="V261" i="17"/>
  <c r="V262" i="17"/>
  <c r="V263" i="17"/>
  <c r="V264" i="17"/>
  <c r="V265" i="17"/>
  <c r="V266" i="17"/>
  <c r="V267" i="17"/>
  <c r="V268" i="17"/>
  <c r="V269" i="17"/>
  <c r="V270" i="17"/>
  <c r="V271" i="17"/>
  <c r="V272" i="17"/>
  <c r="V273" i="17"/>
  <c r="V274" i="17"/>
  <c r="V275" i="17"/>
  <c r="V276" i="17"/>
  <c r="V277" i="17"/>
  <c r="V278" i="17"/>
  <c r="V279" i="17"/>
  <c r="V280" i="17"/>
  <c r="V281" i="17"/>
  <c r="V282" i="17"/>
  <c r="V283" i="17"/>
  <c r="V284" i="17"/>
  <c r="V285" i="17"/>
  <c r="V286" i="17"/>
  <c r="V287" i="17"/>
  <c r="V288" i="17"/>
  <c r="V289" i="17"/>
  <c r="V290" i="17"/>
  <c r="V291" i="17"/>
  <c r="V292" i="17"/>
  <c r="V293" i="17"/>
  <c r="V294" i="17"/>
  <c r="V295" i="17"/>
  <c r="V296" i="17"/>
  <c r="V297" i="17"/>
  <c r="V298" i="17"/>
  <c r="V299" i="17"/>
  <c r="V300" i="17"/>
  <c r="V301" i="17"/>
  <c r="V302" i="17"/>
  <c r="V303" i="17"/>
  <c r="V304" i="17"/>
  <c r="V305" i="17"/>
  <c r="V306" i="17"/>
  <c r="V307" i="17"/>
  <c r="V308" i="17"/>
  <c r="V309" i="17"/>
  <c r="V310" i="17"/>
  <c r="V311" i="17"/>
  <c r="V312" i="17"/>
  <c r="V313" i="17"/>
  <c r="V314" i="17"/>
  <c r="V315" i="17"/>
  <c r="V316" i="17"/>
  <c r="V317" i="17"/>
  <c r="V318" i="17"/>
  <c r="V319" i="17"/>
  <c r="V320" i="17"/>
  <c r="V321" i="17"/>
  <c r="V322" i="17"/>
  <c r="V323" i="17"/>
  <c r="V324" i="17"/>
  <c r="V325" i="17"/>
  <c r="V326" i="17"/>
  <c r="V327" i="17"/>
  <c r="V328" i="17"/>
  <c r="V329" i="17"/>
  <c r="V330" i="17"/>
  <c r="V331" i="17"/>
  <c r="V332" i="17"/>
  <c r="V333" i="17"/>
  <c r="V334" i="17"/>
  <c r="V335" i="17"/>
  <c r="V336" i="17"/>
  <c r="V337" i="17"/>
  <c r="V338" i="17"/>
  <c r="V339" i="17"/>
  <c r="V340" i="17"/>
  <c r="V341" i="17"/>
  <c r="V342" i="17"/>
  <c r="V343" i="17"/>
  <c r="V344" i="17"/>
  <c r="V345" i="17"/>
  <c r="V346" i="17"/>
  <c r="V347" i="17"/>
  <c r="V348" i="17"/>
  <c r="V349" i="17"/>
  <c r="V350" i="17"/>
  <c r="V351" i="17"/>
  <c r="V352" i="17"/>
  <c r="V353" i="17"/>
  <c r="V354" i="17"/>
  <c r="V355" i="17"/>
  <c r="V356" i="17"/>
  <c r="V357" i="17"/>
  <c r="V358" i="17"/>
  <c r="V359" i="17"/>
  <c r="V360" i="17"/>
  <c r="V361" i="17"/>
  <c r="V362" i="17"/>
  <c r="V363" i="17"/>
  <c r="V364" i="17"/>
  <c r="V365" i="17"/>
  <c r="V366" i="17"/>
  <c r="V367" i="17"/>
  <c r="V368" i="17"/>
  <c r="V369" i="17"/>
  <c r="V370" i="17"/>
  <c r="V371" i="17"/>
  <c r="V372" i="17"/>
  <c r="V373" i="17"/>
  <c r="V374" i="17"/>
  <c r="V375" i="17"/>
  <c r="V376" i="17"/>
  <c r="V377" i="17"/>
  <c r="V378" i="17"/>
  <c r="V379" i="17"/>
  <c r="V380" i="17"/>
  <c r="V381" i="17"/>
  <c r="V382" i="17"/>
  <c r="V383" i="17"/>
  <c r="V384" i="17"/>
  <c r="V385" i="17"/>
  <c r="V386" i="17"/>
  <c r="V387" i="17"/>
  <c r="V388" i="17"/>
  <c r="V389" i="17"/>
  <c r="V390" i="17"/>
  <c r="V391" i="17"/>
  <c r="V392" i="17"/>
  <c r="V393" i="17"/>
  <c r="V394" i="17"/>
  <c r="V395" i="17"/>
  <c r="V396" i="17"/>
  <c r="V397" i="17"/>
  <c r="V398" i="17"/>
  <c r="V399" i="17"/>
  <c r="V400" i="17"/>
  <c r="V401" i="17"/>
  <c r="V402" i="17"/>
  <c r="V403" i="17"/>
  <c r="V404" i="17"/>
  <c r="V405" i="17"/>
  <c r="V406" i="17"/>
  <c r="V407" i="17"/>
  <c r="V408" i="17"/>
  <c r="V409" i="17"/>
  <c r="V410" i="17"/>
  <c r="V411" i="17"/>
  <c r="V412" i="17"/>
  <c r="V413" i="17"/>
  <c r="V414" i="17"/>
  <c r="V415" i="17"/>
  <c r="V416" i="17"/>
  <c r="V417" i="17"/>
  <c r="V418" i="17"/>
  <c r="V419" i="17"/>
  <c r="V420" i="17"/>
  <c r="V421" i="17"/>
  <c r="V422" i="17"/>
  <c r="V423" i="17"/>
  <c r="V424" i="17"/>
  <c r="V425" i="17"/>
  <c r="V426" i="17"/>
  <c r="V427" i="17"/>
  <c r="V428" i="17"/>
  <c r="V429" i="17"/>
  <c r="V430" i="17"/>
  <c r="V431" i="17"/>
  <c r="V432" i="17"/>
  <c r="V433" i="17"/>
  <c r="V434" i="17"/>
  <c r="V435" i="17"/>
  <c r="V436" i="17"/>
  <c r="V437" i="17"/>
  <c r="V438" i="17"/>
  <c r="V439" i="17"/>
  <c r="V440" i="17"/>
  <c r="V441" i="17"/>
  <c r="V442" i="17"/>
  <c r="V443" i="17"/>
  <c r="V444" i="17"/>
  <c r="V445" i="17"/>
  <c r="V446" i="17"/>
  <c r="V447" i="17"/>
  <c r="V448" i="17"/>
  <c r="V449" i="17"/>
  <c r="V450" i="17"/>
  <c r="V451" i="17"/>
  <c r="V452" i="17"/>
  <c r="V453" i="17"/>
  <c r="V454" i="17"/>
  <c r="V455" i="17"/>
  <c r="V456" i="17"/>
  <c r="V457" i="17"/>
  <c r="V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2" i="17"/>
  <c r="AS17" i="17" l="1"/>
  <c r="AG5" i="16"/>
  <c r="BG73" i="17"/>
  <c r="AG29" i="16"/>
  <c r="BG37" i="17"/>
  <c r="BI7" i="17"/>
  <c r="BK431" i="17"/>
  <c r="BK367" i="17"/>
  <c r="AI8" i="16"/>
  <c r="CR62" i="21" s="1"/>
  <c r="AI3" i="16"/>
  <c r="CR59" i="21"/>
  <c r="CO59" i="21"/>
  <c r="CO62" i="21"/>
  <c r="CR57" i="21"/>
  <c r="CO57" i="21"/>
  <c r="AI60" i="16"/>
  <c r="AI48" i="16"/>
  <c r="AI40" i="16"/>
  <c r="AI28" i="16"/>
  <c r="AI16" i="16"/>
  <c r="AI4" i="16"/>
  <c r="BI450" i="17"/>
  <c r="BI434" i="17"/>
  <c r="BI410" i="17"/>
  <c r="BI378" i="17"/>
  <c r="BI362" i="17"/>
  <c r="BI287" i="17"/>
  <c r="BI239" i="17"/>
  <c r="BI191" i="17"/>
  <c r="BI143" i="17"/>
  <c r="BI99" i="17"/>
  <c r="AI59" i="16"/>
  <c r="AI55" i="16"/>
  <c r="AI51" i="16"/>
  <c r="AI47" i="16"/>
  <c r="AI43" i="16"/>
  <c r="AI39" i="16"/>
  <c r="AI35" i="16"/>
  <c r="AI31" i="16"/>
  <c r="AI27" i="16"/>
  <c r="AI23" i="16"/>
  <c r="AI19" i="16"/>
  <c r="AI15" i="16"/>
  <c r="AI11" i="16"/>
  <c r="AI7" i="16"/>
  <c r="BI457" i="17"/>
  <c r="BI453" i="17"/>
  <c r="BI449" i="17"/>
  <c r="BI445" i="17"/>
  <c r="BI439" i="17"/>
  <c r="BI431" i="17"/>
  <c r="BI423" i="17"/>
  <c r="BI415" i="17"/>
  <c r="BI407" i="17"/>
  <c r="BI399" i="17"/>
  <c r="BI391" i="17"/>
  <c r="BI383" i="17"/>
  <c r="BI375" i="17"/>
  <c r="BI367" i="17"/>
  <c r="BI359" i="17"/>
  <c r="BI347" i="17"/>
  <c r="BI331" i="17"/>
  <c r="BI315" i="17"/>
  <c r="BI299" i="17"/>
  <c r="BI283" i="17"/>
  <c r="BI267" i="17"/>
  <c r="BI251" i="17"/>
  <c r="BI235" i="17"/>
  <c r="BI219" i="17"/>
  <c r="BI203" i="17"/>
  <c r="BI187" i="17"/>
  <c r="BI171" i="17"/>
  <c r="BI155" i="17"/>
  <c r="BI139" i="17"/>
  <c r="BI123" i="17"/>
  <c r="BI91" i="17"/>
  <c r="BI59" i="17"/>
  <c r="BI23" i="17"/>
  <c r="BK17" i="17"/>
  <c r="BK81" i="17"/>
  <c r="BK145" i="17"/>
  <c r="BK209" i="17"/>
  <c r="BK273" i="17"/>
  <c r="BK309" i="17"/>
  <c r="BK339" i="17"/>
  <c r="BK355" i="17"/>
  <c r="BK371" i="17"/>
  <c r="BK387" i="17"/>
  <c r="BK403" i="17"/>
  <c r="BK419" i="17"/>
  <c r="BK435" i="17"/>
  <c r="BK451" i="17"/>
  <c r="BK33" i="17"/>
  <c r="BK97" i="17"/>
  <c r="BK161" i="17"/>
  <c r="BK225" i="17"/>
  <c r="BK285" i="17"/>
  <c r="BK317" i="17"/>
  <c r="BK343" i="17"/>
  <c r="BK359" i="17"/>
  <c r="BK375" i="17"/>
  <c r="BK391" i="17"/>
  <c r="BK407" i="17"/>
  <c r="BK423" i="17"/>
  <c r="BK439" i="17"/>
  <c r="BK455" i="17"/>
  <c r="BK49" i="17"/>
  <c r="BK113" i="17"/>
  <c r="BK177" i="17"/>
  <c r="BK241" i="17"/>
  <c r="BK293" i="17"/>
  <c r="BK325" i="17"/>
  <c r="BK347" i="17"/>
  <c r="BK363" i="17"/>
  <c r="BK379" i="17"/>
  <c r="BK395" i="17"/>
  <c r="BK411" i="17"/>
  <c r="BK427" i="17"/>
  <c r="BK443" i="17"/>
  <c r="BK415" i="17"/>
  <c r="BK351" i="17"/>
  <c r="BK193" i="17"/>
  <c r="AI56" i="16"/>
  <c r="AI44" i="16"/>
  <c r="AI36" i="16"/>
  <c r="AI24" i="16"/>
  <c r="AI12" i="16"/>
  <c r="BI454" i="17"/>
  <c r="BI442" i="17"/>
  <c r="BI426" i="17"/>
  <c r="BI402" i="17"/>
  <c r="BI386" i="17"/>
  <c r="BI335" i="17"/>
  <c r="BI303" i="17"/>
  <c r="BI255" i="17"/>
  <c r="BI223" i="17"/>
  <c r="BI159" i="17"/>
  <c r="BI67" i="17"/>
  <c r="AI58" i="16"/>
  <c r="AI54" i="16"/>
  <c r="AI50" i="16"/>
  <c r="AI46" i="16"/>
  <c r="AI42" i="16"/>
  <c r="AI38" i="16"/>
  <c r="AI34" i="16"/>
  <c r="AI30" i="16"/>
  <c r="AI26" i="16"/>
  <c r="AI22" i="16"/>
  <c r="AI18" i="16"/>
  <c r="AI14" i="16"/>
  <c r="AI10" i="16"/>
  <c r="AI6" i="16"/>
  <c r="AI2" i="16"/>
  <c r="BI456" i="17"/>
  <c r="BI452" i="17"/>
  <c r="BI448" i="17"/>
  <c r="BI444" i="17"/>
  <c r="BI438" i="17"/>
  <c r="BI430" i="17"/>
  <c r="BI422" i="17"/>
  <c r="BI414" i="17"/>
  <c r="BI406" i="17"/>
  <c r="BI398" i="17"/>
  <c r="BI390" i="17"/>
  <c r="BI382" i="17"/>
  <c r="BI374" i="17"/>
  <c r="BI366" i="17"/>
  <c r="BI358" i="17"/>
  <c r="BI343" i="17"/>
  <c r="BI327" i="17"/>
  <c r="BI311" i="17"/>
  <c r="BI295" i="17"/>
  <c r="BI279" i="17"/>
  <c r="BI263" i="17"/>
  <c r="BI247" i="17"/>
  <c r="BI231" i="17"/>
  <c r="BI215" i="17"/>
  <c r="BI199" i="17"/>
  <c r="BI183" i="17"/>
  <c r="BI167" i="17"/>
  <c r="BI151" i="17"/>
  <c r="BI135" i="17"/>
  <c r="BI115" i="17"/>
  <c r="BI83" i="17"/>
  <c r="BI51" i="17"/>
  <c r="BK399" i="17"/>
  <c r="BK333" i="17"/>
  <c r="BK129" i="17"/>
  <c r="AI52" i="16"/>
  <c r="AI32" i="16"/>
  <c r="AI20" i="16"/>
  <c r="BI4" i="17"/>
  <c r="BI8" i="17"/>
  <c r="BI12" i="17"/>
  <c r="BI16" i="17"/>
  <c r="BI20" i="17"/>
  <c r="BI24" i="17"/>
  <c r="BI28" i="17"/>
  <c r="BI32" i="17"/>
  <c r="BI36" i="17"/>
  <c r="BI40" i="17"/>
  <c r="BI44" i="17"/>
  <c r="BI48" i="17"/>
  <c r="BI52" i="17"/>
  <c r="BI56" i="17"/>
  <c r="BI60" i="17"/>
  <c r="BI64" i="17"/>
  <c r="BI68" i="17"/>
  <c r="BI72" i="17"/>
  <c r="BI76" i="17"/>
  <c r="BI80" i="17"/>
  <c r="BI84" i="17"/>
  <c r="BI88" i="17"/>
  <c r="BI92" i="17"/>
  <c r="BI96" i="17"/>
  <c r="BI100" i="17"/>
  <c r="BI104" i="17"/>
  <c r="BI108" i="17"/>
  <c r="BI112" i="17"/>
  <c r="BI116" i="17"/>
  <c r="BI120" i="17"/>
  <c r="BI5" i="17"/>
  <c r="BI9" i="17"/>
  <c r="BI13" i="17"/>
  <c r="BI17" i="17"/>
  <c r="BI21" i="17"/>
  <c r="BI25" i="17"/>
  <c r="BI29" i="17"/>
  <c r="BI33" i="17"/>
  <c r="BI37" i="17"/>
  <c r="BI41" i="17"/>
  <c r="BI45" i="17"/>
  <c r="BI49" i="17"/>
  <c r="BI53" i="17"/>
  <c r="BI57" i="17"/>
  <c r="BI61" i="17"/>
  <c r="BI65" i="17"/>
  <c r="BI69" i="17"/>
  <c r="BI73" i="17"/>
  <c r="BI77" i="17"/>
  <c r="BI81" i="17"/>
  <c r="BI85" i="17"/>
  <c r="BI89" i="17"/>
  <c r="BI93" i="17"/>
  <c r="BI97" i="17"/>
  <c r="BI101" i="17"/>
  <c r="BI105" i="17"/>
  <c r="BI109" i="17"/>
  <c r="BI113" i="17"/>
  <c r="BI117" i="17"/>
  <c r="BI121" i="17"/>
  <c r="BI2" i="17"/>
  <c r="BI6" i="17"/>
  <c r="BI10" i="17"/>
  <c r="BI14" i="17"/>
  <c r="BI18" i="17"/>
  <c r="BI22" i="17"/>
  <c r="BI26" i="17"/>
  <c r="BI30" i="17"/>
  <c r="BI11" i="17"/>
  <c r="BI27" i="17"/>
  <c r="BI38" i="17"/>
  <c r="BI46" i="17"/>
  <c r="BI54" i="17"/>
  <c r="BI62" i="17"/>
  <c r="BI70" i="17"/>
  <c r="BI78" i="17"/>
  <c r="BI86" i="17"/>
  <c r="BI94" i="17"/>
  <c r="BI102" i="17"/>
  <c r="BI110" i="17"/>
  <c r="BI118" i="17"/>
  <c r="BI124" i="17"/>
  <c r="BI128" i="17"/>
  <c r="BI132" i="17"/>
  <c r="BI136" i="17"/>
  <c r="BI140" i="17"/>
  <c r="BI144" i="17"/>
  <c r="BI148" i="17"/>
  <c r="BI152" i="17"/>
  <c r="BI156" i="17"/>
  <c r="BI160" i="17"/>
  <c r="BI164" i="17"/>
  <c r="BI168" i="17"/>
  <c r="BI172" i="17"/>
  <c r="BI176" i="17"/>
  <c r="BI180" i="17"/>
  <c r="BI184" i="17"/>
  <c r="BI188" i="17"/>
  <c r="BI192" i="17"/>
  <c r="BI196" i="17"/>
  <c r="BI200" i="17"/>
  <c r="BI204" i="17"/>
  <c r="BI208" i="17"/>
  <c r="BI212" i="17"/>
  <c r="BI216" i="17"/>
  <c r="BI220" i="17"/>
  <c r="BI224" i="17"/>
  <c r="BI228" i="17"/>
  <c r="BI232" i="17"/>
  <c r="BI236" i="17"/>
  <c r="BI240" i="17"/>
  <c r="BI244" i="17"/>
  <c r="BI248" i="17"/>
  <c r="BI252" i="17"/>
  <c r="BI256" i="17"/>
  <c r="BI260" i="17"/>
  <c r="BI264" i="17"/>
  <c r="BI268" i="17"/>
  <c r="BI272" i="17"/>
  <c r="BI276" i="17"/>
  <c r="BI280" i="17"/>
  <c r="BI284" i="17"/>
  <c r="BI288" i="17"/>
  <c r="BI292" i="17"/>
  <c r="BI296" i="17"/>
  <c r="BI300" i="17"/>
  <c r="BI304" i="17"/>
  <c r="BI308" i="17"/>
  <c r="BI312" i="17"/>
  <c r="BI316" i="17"/>
  <c r="BI320" i="17"/>
  <c r="BI324" i="17"/>
  <c r="BI328" i="17"/>
  <c r="BI332" i="17"/>
  <c r="BI336" i="17"/>
  <c r="BI340" i="17"/>
  <c r="BI344" i="17"/>
  <c r="BI348" i="17"/>
  <c r="BI352" i="17"/>
  <c r="BI356" i="17"/>
  <c r="BI360" i="17"/>
  <c r="BI364" i="17"/>
  <c r="BI368" i="17"/>
  <c r="BI372" i="17"/>
  <c r="BI376" i="17"/>
  <c r="BI380" i="17"/>
  <c r="BI384" i="17"/>
  <c r="BI388" i="17"/>
  <c r="BI392" i="17"/>
  <c r="BI396" i="17"/>
  <c r="BI400" i="17"/>
  <c r="BI404" i="17"/>
  <c r="BI408" i="17"/>
  <c r="BI412" i="17"/>
  <c r="BI416" i="17"/>
  <c r="BI420" i="17"/>
  <c r="BI424" i="17"/>
  <c r="BI428" i="17"/>
  <c r="BI432" i="17"/>
  <c r="BI436" i="17"/>
  <c r="BI440" i="17"/>
  <c r="BI15" i="17"/>
  <c r="BI31" i="17"/>
  <c r="BI39" i="17"/>
  <c r="BI47" i="17"/>
  <c r="BI55" i="17"/>
  <c r="BI63" i="17"/>
  <c r="BI71" i="17"/>
  <c r="BI79" i="17"/>
  <c r="BI87" i="17"/>
  <c r="BI95" i="17"/>
  <c r="BI103" i="17"/>
  <c r="BI111" i="17"/>
  <c r="BI119" i="17"/>
  <c r="BI125" i="17"/>
  <c r="BI129" i="17"/>
  <c r="BI133" i="17"/>
  <c r="BI137" i="17"/>
  <c r="BI141" i="17"/>
  <c r="BI145" i="17"/>
  <c r="BI149" i="17"/>
  <c r="BI153" i="17"/>
  <c r="BI157" i="17"/>
  <c r="BI161" i="17"/>
  <c r="BI165" i="17"/>
  <c r="BI169" i="17"/>
  <c r="BI173" i="17"/>
  <c r="BI177" i="17"/>
  <c r="BI181" i="17"/>
  <c r="BI185" i="17"/>
  <c r="BI189" i="17"/>
  <c r="BI193" i="17"/>
  <c r="BI197" i="17"/>
  <c r="BI201" i="17"/>
  <c r="BI205" i="17"/>
  <c r="BI209" i="17"/>
  <c r="BI213" i="17"/>
  <c r="BI217" i="17"/>
  <c r="BI221" i="17"/>
  <c r="BI225" i="17"/>
  <c r="BI229" i="17"/>
  <c r="BI233" i="17"/>
  <c r="BI237" i="17"/>
  <c r="BI241" i="17"/>
  <c r="BI245" i="17"/>
  <c r="BI249" i="17"/>
  <c r="BI253" i="17"/>
  <c r="BI257" i="17"/>
  <c r="BI261" i="17"/>
  <c r="BI265" i="17"/>
  <c r="BI269" i="17"/>
  <c r="BI273" i="17"/>
  <c r="BI277" i="17"/>
  <c r="BI281" i="17"/>
  <c r="BI285" i="17"/>
  <c r="BI289" i="17"/>
  <c r="BI293" i="17"/>
  <c r="BI297" i="17"/>
  <c r="BI301" i="17"/>
  <c r="BI305" i="17"/>
  <c r="BI309" i="17"/>
  <c r="BI313" i="17"/>
  <c r="BI317" i="17"/>
  <c r="BI321" i="17"/>
  <c r="BI325" i="17"/>
  <c r="BI329" i="17"/>
  <c r="BI333" i="17"/>
  <c r="BI337" i="17"/>
  <c r="BI341" i="17"/>
  <c r="BI345" i="17"/>
  <c r="BI349" i="17"/>
  <c r="BI353" i="17"/>
  <c r="BI357" i="17"/>
  <c r="BI361" i="17"/>
  <c r="BI365" i="17"/>
  <c r="BI369" i="17"/>
  <c r="BI373" i="17"/>
  <c r="BI377" i="17"/>
  <c r="BI381" i="17"/>
  <c r="BI385" i="17"/>
  <c r="BI389" i="17"/>
  <c r="BI393" i="17"/>
  <c r="BI397" i="17"/>
  <c r="BI401" i="17"/>
  <c r="BI405" i="17"/>
  <c r="BI409" i="17"/>
  <c r="BI413" i="17"/>
  <c r="BI417" i="17"/>
  <c r="BI421" i="17"/>
  <c r="BI425" i="17"/>
  <c r="BI429" i="17"/>
  <c r="BI433" i="17"/>
  <c r="BI437" i="17"/>
  <c r="BI441" i="17"/>
  <c r="BI3" i="17"/>
  <c r="BI19" i="17"/>
  <c r="BI34" i="17"/>
  <c r="BI42" i="17"/>
  <c r="BI50" i="17"/>
  <c r="BI58" i="17"/>
  <c r="BI66" i="17"/>
  <c r="BI74" i="17"/>
  <c r="BI82" i="17"/>
  <c r="BI90" i="17"/>
  <c r="BI98" i="17"/>
  <c r="BI106" i="17"/>
  <c r="BI114" i="17"/>
  <c r="BI122" i="17"/>
  <c r="BI126" i="17"/>
  <c r="BI130" i="17"/>
  <c r="BI134" i="17"/>
  <c r="BI138" i="17"/>
  <c r="BI142" i="17"/>
  <c r="BI146" i="17"/>
  <c r="BI150" i="17"/>
  <c r="BI154" i="17"/>
  <c r="BI158" i="17"/>
  <c r="BI162" i="17"/>
  <c r="BI166" i="17"/>
  <c r="BI170" i="17"/>
  <c r="BI174" i="17"/>
  <c r="BI178" i="17"/>
  <c r="BI182" i="17"/>
  <c r="BI186" i="17"/>
  <c r="BI190" i="17"/>
  <c r="BI194" i="17"/>
  <c r="BI198" i="17"/>
  <c r="BI202" i="17"/>
  <c r="BI206" i="17"/>
  <c r="BI210" i="17"/>
  <c r="BI214" i="17"/>
  <c r="BI218" i="17"/>
  <c r="BI222" i="17"/>
  <c r="BI226" i="17"/>
  <c r="BI230" i="17"/>
  <c r="BI234" i="17"/>
  <c r="BI238" i="17"/>
  <c r="BI242" i="17"/>
  <c r="BI246" i="17"/>
  <c r="BI250" i="17"/>
  <c r="BI254" i="17"/>
  <c r="BI258" i="17"/>
  <c r="BI262" i="17"/>
  <c r="BI266" i="17"/>
  <c r="BI270" i="17"/>
  <c r="BI274" i="17"/>
  <c r="BI278" i="17"/>
  <c r="BI282" i="17"/>
  <c r="BI286" i="17"/>
  <c r="BI290" i="17"/>
  <c r="BI294" i="17"/>
  <c r="BI298" i="17"/>
  <c r="BI302" i="17"/>
  <c r="BI306" i="17"/>
  <c r="BI310" i="17"/>
  <c r="BI314" i="17"/>
  <c r="BI318" i="17"/>
  <c r="BI322" i="17"/>
  <c r="BI326" i="17"/>
  <c r="BI330" i="17"/>
  <c r="BI334" i="17"/>
  <c r="BI338" i="17"/>
  <c r="BI342" i="17"/>
  <c r="BI346" i="17"/>
  <c r="BI350" i="17"/>
  <c r="BI354" i="17"/>
  <c r="BI446" i="17"/>
  <c r="BI418" i="17"/>
  <c r="BI394" i="17"/>
  <c r="BI370" i="17"/>
  <c r="BI351" i="17"/>
  <c r="BI319" i="17"/>
  <c r="BI271" i="17"/>
  <c r="BI207" i="17"/>
  <c r="BI175" i="17"/>
  <c r="BI127" i="17"/>
  <c r="BI35" i="17"/>
  <c r="AI61" i="16"/>
  <c r="AI57" i="16"/>
  <c r="AI53" i="16"/>
  <c r="AI49" i="16"/>
  <c r="AI45" i="16"/>
  <c r="AI41" i="16"/>
  <c r="AI37" i="16"/>
  <c r="AI33" i="16"/>
  <c r="AI29" i="16"/>
  <c r="AI25" i="16"/>
  <c r="AI21" i="16"/>
  <c r="AI17" i="16"/>
  <c r="AI13" i="16"/>
  <c r="AI9" i="16"/>
  <c r="BI455" i="17"/>
  <c r="BI451" i="17"/>
  <c r="BI447" i="17"/>
  <c r="BI443" i="17"/>
  <c r="BI435" i="17"/>
  <c r="BI427" i="17"/>
  <c r="BI419" i="17"/>
  <c r="BI411" i="17"/>
  <c r="BI403" i="17"/>
  <c r="BI395" i="17"/>
  <c r="BI387" i="17"/>
  <c r="BI379" i="17"/>
  <c r="BI371" i="17"/>
  <c r="BI363" i="17"/>
  <c r="BI355" i="17"/>
  <c r="BI339" i="17"/>
  <c r="BI323" i="17"/>
  <c r="BI307" i="17"/>
  <c r="BI291" i="17"/>
  <c r="BI275" i="17"/>
  <c r="BI259" i="17"/>
  <c r="BI243" i="17"/>
  <c r="BI227" i="17"/>
  <c r="BI211" i="17"/>
  <c r="BI195" i="17"/>
  <c r="BI179" i="17"/>
  <c r="BI163" i="17"/>
  <c r="BI147" i="17"/>
  <c r="BI131" i="17"/>
  <c r="BI107" i="17"/>
  <c r="BI75" i="17"/>
  <c r="BI43" i="17"/>
  <c r="BK447" i="17"/>
  <c r="BK383" i="17"/>
  <c r="BK301" i="17"/>
  <c r="BK65" i="17"/>
  <c r="BK2" i="17"/>
  <c r="BK6" i="17"/>
  <c r="BK10" i="17"/>
  <c r="BK14" i="17"/>
  <c r="BK18" i="17"/>
  <c r="BK22" i="17"/>
  <c r="BK26" i="17"/>
  <c r="BK30" i="17"/>
  <c r="BK34" i="17"/>
  <c r="BK38" i="17"/>
  <c r="BK42" i="17"/>
  <c r="BK46" i="17"/>
  <c r="BK50" i="17"/>
  <c r="BK54" i="17"/>
  <c r="BK58" i="17"/>
  <c r="BK62" i="17"/>
  <c r="BK66" i="17"/>
  <c r="BK70" i="17"/>
  <c r="BK74" i="17"/>
  <c r="BK78" i="17"/>
  <c r="BK82" i="17"/>
  <c r="BK86" i="17"/>
  <c r="BK90" i="17"/>
  <c r="BK94" i="17"/>
  <c r="BK98" i="17"/>
  <c r="BK102" i="17"/>
  <c r="BK106" i="17"/>
  <c r="BK110" i="17"/>
  <c r="BK114" i="17"/>
  <c r="BK118" i="17"/>
  <c r="BK122" i="17"/>
  <c r="BK126" i="17"/>
  <c r="BK130" i="17"/>
  <c r="BK134" i="17"/>
  <c r="BK138" i="17"/>
  <c r="BK142" i="17"/>
  <c r="BK146" i="17"/>
  <c r="BK150" i="17"/>
  <c r="BK154" i="17"/>
  <c r="BK158" i="17"/>
  <c r="BK162" i="17"/>
  <c r="BK166" i="17"/>
  <c r="BK170" i="17"/>
  <c r="BK174" i="17"/>
  <c r="BK178" i="17"/>
  <c r="BK182" i="17"/>
  <c r="BK186" i="17"/>
  <c r="BK190" i="17"/>
  <c r="BK194" i="17"/>
  <c r="BK198" i="17"/>
  <c r="BK202" i="17"/>
  <c r="BK206" i="17"/>
  <c r="BK210" i="17"/>
  <c r="BK214" i="17"/>
  <c r="BK218" i="17"/>
  <c r="BK222" i="17"/>
  <c r="BK226" i="17"/>
  <c r="BK230" i="17"/>
  <c r="BK234" i="17"/>
  <c r="BK238" i="17"/>
  <c r="BK242" i="17"/>
  <c r="BK246" i="17"/>
  <c r="BK250" i="17"/>
  <c r="BK254" i="17"/>
  <c r="BK258" i="17"/>
  <c r="BK262" i="17"/>
  <c r="BK266" i="17"/>
  <c r="BK270" i="17"/>
  <c r="BK274" i="17"/>
  <c r="BK278" i="17"/>
  <c r="BK282" i="17"/>
  <c r="BK286" i="17"/>
  <c r="BK290" i="17"/>
  <c r="BK294" i="17"/>
  <c r="BK298" i="17"/>
  <c r="BK302" i="17"/>
  <c r="BK306" i="17"/>
  <c r="BK310" i="17"/>
  <c r="BK314" i="17"/>
  <c r="BK318" i="17"/>
  <c r="BK322" i="17"/>
  <c r="BK326" i="17"/>
  <c r="BK330" i="17"/>
  <c r="BK334" i="17"/>
  <c r="BK338" i="17"/>
  <c r="BK3" i="17"/>
  <c r="BK7" i="17"/>
  <c r="BK11" i="17"/>
  <c r="BK15" i="17"/>
  <c r="BK19" i="17"/>
  <c r="BK23" i="17"/>
  <c r="BK27" i="17"/>
  <c r="BK31" i="17"/>
  <c r="BK35" i="17"/>
  <c r="BK39" i="17"/>
  <c r="BK43" i="17"/>
  <c r="BK47" i="17"/>
  <c r="BK51" i="17"/>
  <c r="BK55" i="17"/>
  <c r="BK59" i="17"/>
  <c r="BK63" i="17"/>
  <c r="BK67" i="17"/>
  <c r="BK71" i="17"/>
  <c r="BK75" i="17"/>
  <c r="BK79" i="17"/>
  <c r="BK83" i="17"/>
  <c r="BK87" i="17"/>
  <c r="BK91" i="17"/>
  <c r="BK95" i="17"/>
  <c r="BK99" i="17"/>
  <c r="BK103" i="17"/>
  <c r="BK107" i="17"/>
  <c r="BK111" i="17"/>
  <c r="BK115" i="17"/>
  <c r="BK119" i="17"/>
  <c r="BK123" i="17"/>
  <c r="BK127" i="17"/>
  <c r="BK131" i="17"/>
  <c r="BK135" i="17"/>
  <c r="BK139" i="17"/>
  <c r="BK143" i="17"/>
  <c r="BK147" i="17"/>
  <c r="BK151" i="17"/>
  <c r="BK155" i="17"/>
  <c r="BK159" i="17"/>
  <c r="BK163" i="17"/>
  <c r="BK167" i="17"/>
  <c r="BK171" i="17"/>
  <c r="BK175" i="17"/>
  <c r="BK179" i="17"/>
  <c r="BK183" i="17"/>
  <c r="BK187" i="17"/>
  <c r="BK191" i="17"/>
  <c r="BK195" i="17"/>
  <c r="BK199" i="17"/>
  <c r="BK203" i="17"/>
  <c r="BK207" i="17"/>
  <c r="BK211" i="17"/>
  <c r="BK215" i="17"/>
  <c r="BK219" i="17"/>
  <c r="BK223" i="17"/>
  <c r="BK227" i="17"/>
  <c r="BK231" i="17"/>
  <c r="BK235" i="17"/>
  <c r="BK239" i="17"/>
  <c r="BK243" i="17"/>
  <c r="BK247" i="17"/>
  <c r="BK251" i="17"/>
  <c r="BK255" i="17"/>
  <c r="BK259" i="17"/>
  <c r="BK263" i="17"/>
  <c r="BK267" i="17"/>
  <c r="BK271" i="17"/>
  <c r="BK275" i="17"/>
  <c r="BK279" i="17"/>
  <c r="BK283" i="17"/>
  <c r="BK287" i="17"/>
  <c r="BK291" i="17"/>
  <c r="BK295" i="17"/>
  <c r="BK299" i="17"/>
  <c r="BK303" i="17"/>
  <c r="BK307" i="17"/>
  <c r="BK311" i="17"/>
  <c r="BK315" i="17"/>
  <c r="BK319" i="17"/>
  <c r="BK323" i="17"/>
  <c r="BK327" i="17"/>
  <c r="BK331" i="17"/>
  <c r="BK4" i="17"/>
  <c r="BK8" i="17"/>
  <c r="BK12" i="17"/>
  <c r="BK16" i="17"/>
  <c r="BK20" i="17"/>
  <c r="BK24" i="17"/>
  <c r="BK28" i="17"/>
  <c r="BK32" i="17"/>
  <c r="BK36" i="17"/>
  <c r="BK40" i="17"/>
  <c r="BK44" i="17"/>
  <c r="BK48" i="17"/>
  <c r="BK52" i="17"/>
  <c r="BK56" i="17"/>
  <c r="BK60" i="17"/>
  <c r="BK64" i="17"/>
  <c r="BK68" i="17"/>
  <c r="BK72" i="17"/>
  <c r="BK76" i="17"/>
  <c r="BK80" i="17"/>
  <c r="BK84" i="17"/>
  <c r="BK88" i="17"/>
  <c r="BK92" i="17"/>
  <c r="BK96" i="17"/>
  <c r="BK100" i="17"/>
  <c r="BK104" i="17"/>
  <c r="BK108" i="17"/>
  <c r="BK112" i="17"/>
  <c r="BK116" i="17"/>
  <c r="BK120" i="17"/>
  <c r="BK124" i="17"/>
  <c r="BK128" i="17"/>
  <c r="BK132" i="17"/>
  <c r="BK136" i="17"/>
  <c r="BK140" i="17"/>
  <c r="BK144" i="17"/>
  <c r="BK148" i="17"/>
  <c r="BK152" i="17"/>
  <c r="BK156" i="17"/>
  <c r="BK160" i="17"/>
  <c r="BK164" i="17"/>
  <c r="BK168" i="17"/>
  <c r="BK172" i="17"/>
  <c r="BK176" i="17"/>
  <c r="BK180" i="17"/>
  <c r="BK184" i="17"/>
  <c r="BK188" i="17"/>
  <c r="BK192" i="17"/>
  <c r="BK196" i="17"/>
  <c r="BK200" i="17"/>
  <c r="BK204" i="17"/>
  <c r="BK208" i="17"/>
  <c r="BK212" i="17"/>
  <c r="BK216" i="17"/>
  <c r="BK220" i="17"/>
  <c r="BK224" i="17"/>
  <c r="BK228" i="17"/>
  <c r="BK232" i="17"/>
  <c r="BK236" i="17"/>
  <c r="BK240" i="17"/>
  <c r="BK244" i="17"/>
  <c r="BK248" i="17"/>
  <c r="BK252" i="17"/>
  <c r="BK256" i="17"/>
  <c r="BK260" i="17"/>
  <c r="BK264" i="17"/>
  <c r="BK268" i="17"/>
  <c r="BK272" i="17"/>
  <c r="BK276" i="17"/>
  <c r="BK280" i="17"/>
  <c r="BK454" i="17"/>
  <c r="BK450" i="17"/>
  <c r="BK446" i="17"/>
  <c r="BK442" i="17"/>
  <c r="BK438" i="17"/>
  <c r="BK434" i="17"/>
  <c r="BK430" i="17"/>
  <c r="BK426" i="17"/>
  <c r="BK422" i="17"/>
  <c r="BK418" i="17"/>
  <c r="BK414" i="17"/>
  <c r="BK410" i="17"/>
  <c r="BK406" i="17"/>
  <c r="BK402" i="17"/>
  <c r="BK398" i="17"/>
  <c r="BK394" i="17"/>
  <c r="BK390" i="17"/>
  <c r="BK386" i="17"/>
  <c r="BK382" i="17"/>
  <c r="BK378" i="17"/>
  <c r="BK374" i="17"/>
  <c r="BK370" i="17"/>
  <c r="BK366" i="17"/>
  <c r="BK362" i="17"/>
  <c r="BK358" i="17"/>
  <c r="BK354" i="17"/>
  <c r="BK350" i="17"/>
  <c r="BK346" i="17"/>
  <c r="BK342" i="17"/>
  <c r="BK337" i="17"/>
  <c r="BK332" i="17"/>
  <c r="BK324" i="17"/>
  <c r="BK316" i="17"/>
  <c r="BK308" i="17"/>
  <c r="BK300" i="17"/>
  <c r="BK292" i="17"/>
  <c r="BK284" i="17"/>
  <c r="BK269" i="17"/>
  <c r="BK253" i="17"/>
  <c r="BK237" i="17"/>
  <c r="BK221" i="17"/>
  <c r="BK205" i="17"/>
  <c r="BK189" i="17"/>
  <c r="BK173" i="17"/>
  <c r="BK157" i="17"/>
  <c r="BK141" i="17"/>
  <c r="BK125" i="17"/>
  <c r="BK109" i="17"/>
  <c r="BK93" i="17"/>
  <c r="BK77" i="17"/>
  <c r="BK61" i="17"/>
  <c r="BK45" i="17"/>
  <c r="BK29" i="17"/>
  <c r="BK13" i="17"/>
  <c r="BK457" i="17"/>
  <c r="BK453" i="17"/>
  <c r="BK449" i="17"/>
  <c r="BK445" i="17"/>
  <c r="BK441" i="17"/>
  <c r="BK437" i="17"/>
  <c r="BK433" i="17"/>
  <c r="BK429" i="17"/>
  <c r="BK425" i="17"/>
  <c r="BK421" i="17"/>
  <c r="BK417" i="17"/>
  <c r="BK413" i="17"/>
  <c r="BK409" i="17"/>
  <c r="BK405" i="17"/>
  <c r="BK401" i="17"/>
  <c r="BK397" i="17"/>
  <c r="BK393" i="17"/>
  <c r="BK389" i="17"/>
  <c r="BK385" i="17"/>
  <c r="BK381" i="17"/>
  <c r="BK377" i="17"/>
  <c r="BK373" i="17"/>
  <c r="BK369" i="17"/>
  <c r="BK365" i="17"/>
  <c r="BK361" i="17"/>
  <c r="BK357" i="17"/>
  <c r="BK353" i="17"/>
  <c r="BK349" i="17"/>
  <c r="BK345" i="17"/>
  <c r="BK341" i="17"/>
  <c r="BK336" i="17"/>
  <c r="BK329" i="17"/>
  <c r="BK321" i="17"/>
  <c r="BK313" i="17"/>
  <c r="BK305" i="17"/>
  <c r="BK297" i="17"/>
  <c r="BK289" i="17"/>
  <c r="BK281" i="17"/>
  <c r="BK265" i="17"/>
  <c r="BK249" i="17"/>
  <c r="BK233" i="17"/>
  <c r="BK217" i="17"/>
  <c r="BK201" i="17"/>
  <c r="BK185" i="17"/>
  <c r="BK169" i="17"/>
  <c r="BK153" i="17"/>
  <c r="BK137" i="17"/>
  <c r="BK121" i="17"/>
  <c r="BK105" i="17"/>
  <c r="BK89" i="17"/>
  <c r="BK73" i="17"/>
  <c r="BK57" i="17"/>
  <c r="BK41" i="17"/>
  <c r="BK25" i="17"/>
  <c r="BK9" i="17"/>
  <c r="BK456" i="17"/>
  <c r="BK452" i="17"/>
  <c r="BK448" i="17"/>
  <c r="BK444" i="17"/>
  <c r="BK440" i="17"/>
  <c r="BK436" i="17"/>
  <c r="BK432" i="17"/>
  <c r="BK428" i="17"/>
  <c r="BK424" i="17"/>
  <c r="BK420" i="17"/>
  <c r="BK416" i="17"/>
  <c r="BK412" i="17"/>
  <c r="BK408" i="17"/>
  <c r="BK404" i="17"/>
  <c r="BK400" i="17"/>
  <c r="BK396" i="17"/>
  <c r="BK392" i="17"/>
  <c r="BK388" i="17"/>
  <c r="BK384" i="17"/>
  <c r="BK380" i="17"/>
  <c r="BK376" i="17"/>
  <c r="BK372" i="17"/>
  <c r="BK368" i="17"/>
  <c r="BK364" i="17"/>
  <c r="BK360" i="17"/>
  <c r="BK356" i="17"/>
  <c r="BK352" i="17"/>
  <c r="BK348" i="17"/>
  <c r="BK344" i="17"/>
  <c r="BK340" i="17"/>
  <c r="BK335" i="17"/>
  <c r="BK328" i="17"/>
  <c r="BK320" i="17"/>
  <c r="BK312" i="17"/>
  <c r="BK304" i="17"/>
  <c r="BK296" i="17"/>
  <c r="BK288" i="17"/>
  <c r="BK277" i="17"/>
  <c r="BK261" i="17"/>
  <c r="BK245" i="17"/>
  <c r="BK229" i="17"/>
  <c r="BK213" i="17"/>
  <c r="BK197" i="17"/>
  <c r="BK181" i="17"/>
  <c r="BK165" i="17"/>
  <c r="BK149" i="17"/>
  <c r="BK133" i="17"/>
  <c r="BK117" i="17"/>
  <c r="BK101" i="17"/>
  <c r="BK85" i="17"/>
  <c r="BK69" i="17"/>
  <c r="BK53" i="17"/>
  <c r="BK37" i="17"/>
  <c r="BK21" i="17"/>
  <c r="BK5" i="17"/>
  <c r="CJ59" i="21"/>
  <c r="CG59" i="21"/>
  <c r="BG453" i="17"/>
  <c r="BG410" i="17"/>
  <c r="BG368" i="17"/>
  <c r="BG320" i="17"/>
  <c r="BG263" i="17"/>
  <c r="BG223" i="17"/>
  <c r="BG165" i="17"/>
  <c r="BG108" i="17"/>
  <c r="BG92" i="17"/>
  <c r="BG36" i="17"/>
  <c r="AG57" i="16"/>
  <c r="AG41" i="16"/>
  <c r="AG25" i="16"/>
  <c r="AG9" i="16"/>
  <c r="BG449" i="17"/>
  <c r="BG433" i="17"/>
  <c r="BG421" i="17"/>
  <c r="BG406" i="17"/>
  <c r="BG390" i="17"/>
  <c r="BG378" i="17"/>
  <c r="BG364" i="17"/>
  <c r="BG348" i="17"/>
  <c r="BG335" i="17"/>
  <c r="BG315" i="17"/>
  <c r="BG293" i="17"/>
  <c r="BG277" i="17"/>
  <c r="BG257" i="17"/>
  <c r="BG236" i="17"/>
  <c r="BG220" i="17"/>
  <c r="BG201" i="17"/>
  <c r="BG180" i="17"/>
  <c r="BG164" i="17"/>
  <c r="BG144" i="17"/>
  <c r="BG123" i="17"/>
  <c r="BG107" i="17"/>
  <c r="BG87" i="17"/>
  <c r="BG65" i="17"/>
  <c r="BG49" i="17"/>
  <c r="BG422" i="17"/>
  <c r="BG380" i="17"/>
  <c r="BG336" i="17"/>
  <c r="BG279" i="17"/>
  <c r="BG207" i="17"/>
  <c r="BG149" i="17"/>
  <c r="BG52" i="17"/>
  <c r="AG53" i="16"/>
  <c r="AG37" i="16"/>
  <c r="AG21" i="16"/>
  <c r="BE9" i="17"/>
  <c r="BG444" i="17"/>
  <c r="BG432" i="17"/>
  <c r="BG417" i="17"/>
  <c r="BG401" i="17"/>
  <c r="BG389" i="17"/>
  <c r="BG374" i="17"/>
  <c r="BG358" i="17"/>
  <c r="BG346" i="17"/>
  <c r="BG329" i="17"/>
  <c r="BG308" i="17"/>
  <c r="BG292" i="17"/>
  <c r="BG272" i="17"/>
  <c r="BG251" i="17"/>
  <c r="BG235" i="17"/>
  <c r="BG215" i="17"/>
  <c r="BG193" i="17"/>
  <c r="BG177" i="17"/>
  <c r="BG159" i="17"/>
  <c r="BG137" i="17"/>
  <c r="BG121" i="17"/>
  <c r="BG101" i="17"/>
  <c r="BG80" i="17"/>
  <c r="BG64" i="17"/>
  <c r="BG44" i="17"/>
  <c r="AG2" i="16"/>
  <c r="BG438" i="17"/>
  <c r="BG396" i="17"/>
  <c r="BG353" i="17"/>
  <c r="BG300" i="17"/>
  <c r="BG244" i="17"/>
  <c r="BG187" i="17"/>
  <c r="BG129" i="17"/>
  <c r="AG49" i="16"/>
  <c r="AG33" i="16"/>
  <c r="AG17" i="16"/>
  <c r="AG4" i="16"/>
  <c r="BG454" i="17"/>
  <c r="BG442" i="17"/>
  <c r="BG428" i="17"/>
  <c r="BG412" i="17"/>
  <c r="BG400" i="17"/>
  <c r="BG385" i="17"/>
  <c r="BG369" i="17"/>
  <c r="BG357" i="17"/>
  <c r="BG342" i="17"/>
  <c r="BG321" i="17"/>
  <c r="BG305" i="17"/>
  <c r="BG287" i="17"/>
  <c r="BG265" i="17"/>
  <c r="BG249" i="17"/>
  <c r="BG229" i="17"/>
  <c r="BG208" i="17"/>
  <c r="BG192" i="17"/>
  <c r="BG172" i="17"/>
  <c r="BG151" i="17"/>
  <c r="BG135" i="17"/>
  <c r="BG116" i="17"/>
  <c r="BG95" i="17"/>
  <c r="BG79" i="17"/>
  <c r="BG59" i="17"/>
  <c r="AE21" i="16"/>
  <c r="BA342" i="17"/>
  <c r="AE2" i="16"/>
  <c r="AE4" i="16"/>
  <c r="BA22" i="17"/>
  <c r="BC454" i="17"/>
  <c r="AS449" i="17"/>
  <c r="AS433" i="17"/>
  <c r="AS421" i="17"/>
  <c r="AS409" i="17"/>
  <c r="AS401" i="17"/>
  <c r="AS389" i="17"/>
  <c r="AS373" i="17"/>
  <c r="AS361" i="17"/>
  <c r="AS349" i="17"/>
  <c r="AS336" i="17"/>
  <c r="AS320" i="17"/>
  <c r="AS289" i="17"/>
  <c r="AS241" i="17"/>
  <c r="AS177" i="17"/>
  <c r="AS145" i="17"/>
  <c r="AS97" i="17"/>
  <c r="AS65" i="17"/>
  <c r="AS2" i="17"/>
  <c r="AS6" i="17"/>
  <c r="AS10" i="17"/>
  <c r="AS14" i="17"/>
  <c r="AS18" i="17"/>
  <c r="AS22" i="17"/>
  <c r="AS26" i="17"/>
  <c r="AS30" i="17"/>
  <c r="AS34" i="17"/>
  <c r="AS38" i="17"/>
  <c r="AS42" i="17"/>
  <c r="AS46" i="17"/>
  <c r="AS50" i="17"/>
  <c r="AS54" i="17"/>
  <c r="AS58" i="17"/>
  <c r="AS62" i="17"/>
  <c r="AS66" i="17"/>
  <c r="AS70" i="17"/>
  <c r="AS74" i="17"/>
  <c r="AS78" i="17"/>
  <c r="AS82" i="17"/>
  <c r="AS86" i="17"/>
  <c r="AS90" i="17"/>
  <c r="AS94" i="17"/>
  <c r="AS98" i="17"/>
  <c r="AS102" i="17"/>
  <c r="AS106" i="17"/>
  <c r="AS110" i="17"/>
  <c r="AS114" i="17"/>
  <c r="AS118" i="17"/>
  <c r="AS122" i="17"/>
  <c r="AS126" i="17"/>
  <c r="AS130" i="17"/>
  <c r="AS134" i="17"/>
  <c r="AS138" i="17"/>
  <c r="AS142" i="17"/>
  <c r="AS146" i="17"/>
  <c r="AS150" i="17"/>
  <c r="AS154" i="17"/>
  <c r="AS158" i="17"/>
  <c r="AS162" i="17"/>
  <c r="AS166" i="17"/>
  <c r="AS170" i="17"/>
  <c r="AS174" i="17"/>
  <c r="AS178" i="17"/>
  <c r="AS182" i="17"/>
  <c r="AS186" i="17"/>
  <c r="AS190" i="17"/>
  <c r="AS194" i="17"/>
  <c r="AS198" i="17"/>
  <c r="AS202" i="17"/>
  <c r="AS206" i="17"/>
  <c r="AS210" i="17"/>
  <c r="AS214" i="17"/>
  <c r="AS218" i="17"/>
  <c r="AS222" i="17"/>
  <c r="AS226" i="17"/>
  <c r="AS230" i="17"/>
  <c r="AS234" i="17"/>
  <c r="AS238" i="17"/>
  <c r="AS242" i="17"/>
  <c r="AS246" i="17"/>
  <c r="AS250" i="17"/>
  <c r="AS254" i="17"/>
  <c r="AS258" i="17"/>
  <c r="AS262" i="17"/>
  <c r="AS266" i="17"/>
  <c r="AS270" i="17"/>
  <c r="AS274" i="17"/>
  <c r="AS278" i="17"/>
  <c r="AS282" i="17"/>
  <c r="AS286" i="17"/>
  <c r="AS290" i="17"/>
  <c r="AS294" i="17"/>
  <c r="AS298" i="17"/>
  <c r="AS302" i="17"/>
  <c r="AS306" i="17"/>
  <c r="AS310" i="17"/>
  <c r="AS3" i="17"/>
  <c r="AS7" i="17"/>
  <c r="AS11" i="17"/>
  <c r="AS15" i="17"/>
  <c r="AS19" i="17"/>
  <c r="AS23" i="17"/>
  <c r="AS27" i="17"/>
  <c r="AS31" i="17"/>
  <c r="AS35" i="17"/>
  <c r="AS39" i="17"/>
  <c r="AS43" i="17"/>
  <c r="AS47" i="17"/>
  <c r="AS51" i="17"/>
  <c r="AS55" i="17"/>
  <c r="AS59" i="17"/>
  <c r="AS63" i="17"/>
  <c r="AS67" i="17"/>
  <c r="AS71" i="17"/>
  <c r="AS75" i="17"/>
  <c r="AS79" i="17"/>
  <c r="AS83" i="17"/>
  <c r="AS87" i="17"/>
  <c r="AS91" i="17"/>
  <c r="AS95" i="17"/>
  <c r="AS99" i="17"/>
  <c r="AS103" i="17"/>
  <c r="AS107" i="17"/>
  <c r="AS111" i="17"/>
  <c r="AS115" i="17"/>
  <c r="AS119" i="17"/>
  <c r="AS123" i="17"/>
  <c r="AS127" i="17"/>
  <c r="AS131" i="17"/>
  <c r="AS135" i="17"/>
  <c r="AS139" i="17"/>
  <c r="AS143" i="17"/>
  <c r="AS147" i="17"/>
  <c r="AS151" i="17"/>
  <c r="AS155" i="17"/>
  <c r="AS159" i="17"/>
  <c r="AS163" i="17"/>
  <c r="AS167" i="17"/>
  <c r="AS171" i="17"/>
  <c r="AS175" i="17"/>
  <c r="AS179" i="17"/>
  <c r="AS183" i="17"/>
  <c r="AS187" i="17"/>
  <c r="AS191" i="17"/>
  <c r="AS195" i="17"/>
  <c r="AS199" i="17"/>
  <c r="AS203" i="17"/>
  <c r="AS207" i="17"/>
  <c r="AS211" i="17"/>
  <c r="AS215" i="17"/>
  <c r="AS219" i="17"/>
  <c r="AS223" i="17"/>
  <c r="AS227" i="17"/>
  <c r="AS231" i="17"/>
  <c r="AS235" i="17"/>
  <c r="AS239" i="17"/>
  <c r="AS243" i="17"/>
  <c r="AS247" i="17"/>
  <c r="AS251" i="17"/>
  <c r="AS255" i="17"/>
  <c r="AS259" i="17"/>
  <c r="AS263" i="17"/>
  <c r="AS267" i="17"/>
  <c r="AS271" i="17"/>
  <c r="AS275" i="17"/>
  <c r="AS279" i="17"/>
  <c r="AS283" i="17"/>
  <c r="AS287" i="17"/>
  <c r="AS291" i="17"/>
  <c r="AS295" i="17"/>
  <c r="AS299" i="17"/>
  <c r="AS303" i="17"/>
  <c r="AS307" i="17"/>
  <c r="AS311" i="17"/>
  <c r="AS315" i="17"/>
  <c r="AS319" i="17"/>
  <c r="AS323" i="17"/>
  <c r="AS327" i="17"/>
  <c r="AS331" i="17"/>
  <c r="AS335" i="17"/>
  <c r="AS339" i="17"/>
  <c r="AS4" i="17"/>
  <c r="AS8" i="17"/>
  <c r="AS12" i="17"/>
  <c r="AS16" i="17"/>
  <c r="AS20" i="17"/>
  <c r="AS24" i="17"/>
  <c r="AS28" i="17"/>
  <c r="AS32" i="17"/>
  <c r="AS36" i="17"/>
  <c r="AS40" i="17"/>
  <c r="AS44" i="17"/>
  <c r="AS48" i="17"/>
  <c r="AS52" i="17"/>
  <c r="AS56" i="17"/>
  <c r="AS60" i="17"/>
  <c r="AS64" i="17"/>
  <c r="AS68" i="17"/>
  <c r="AS72" i="17"/>
  <c r="AS76" i="17"/>
  <c r="AS80" i="17"/>
  <c r="AS84" i="17"/>
  <c r="AS88" i="17"/>
  <c r="AS92" i="17"/>
  <c r="AS96" i="17"/>
  <c r="AS100" i="17"/>
  <c r="AS104" i="17"/>
  <c r="AS108" i="17"/>
  <c r="AS112" i="17"/>
  <c r="AS116" i="17"/>
  <c r="AS120" i="17"/>
  <c r="AS124" i="17"/>
  <c r="AS128" i="17"/>
  <c r="AS132" i="17"/>
  <c r="AS136" i="17"/>
  <c r="AS140" i="17"/>
  <c r="AS144" i="17"/>
  <c r="AS148" i="17"/>
  <c r="AS152" i="17"/>
  <c r="AS156" i="17"/>
  <c r="AS160" i="17"/>
  <c r="AS164" i="17"/>
  <c r="AS168" i="17"/>
  <c r="AS172" i="17"/>
  <c r="AS176" i="17"/>
  <c r="AS180" i="17"/>
  <c r="AS184" i="17"/>
  <c r="AS188" i="17"/>
  <c r="AS192" i="17"/>
  <c r="AS196" i="17"/>
  <c r="AS200" i="17"/>
  <c r="AS204" i="17"/>
  <c r="AS208" i="17"/>
  <c r="AS212" i="17"/>
  <c r="AS216" i="17"/>
  <c r="AS220" i="17"/>
  <c r="AS224" i="17"/>
  <c r="AS228" i="17"/>
  <c r="AS232" i="17"/>
  <c r="AS236" i="17"/>
  <c r="AS240" i="17"/>
  <c r="AS244" i="17"/>
  <c r="AS248" i="17"/>
  <c r="AS252" i="17"/>
  <c r="AS256" i="17"/>
  <c r="AS260" i="17"/>
  <c r="AS264" i="17"/>
  <c r="AS268" i="17"/>
  <c r="AS272" i="17"/>
  <c r="AS276" i="17"/>
  <c r="AS280" i="17"/>
  <c r="AS284" i="17"/>
  <c r="AS288" i="17"/>
  <c r="AS292" i="17"/>
  <c r="AS296" i="17"/>
  <c r="AS300" i="17"/>
  <c r="AS304" i="17"/>
  <c r="AS308" i="17"/>
  <c r="AS456" i="17"/>
  <c r="AS452" i="17"/>
  <c r="AS448" i="17"/>
  <c r="AS444" i="17"/>
  <c r="AS440" i="17"/>
  <c r="AS436" i="17"/>
  <c r="AS432" i="17"/>
  <c r="AS428" i="17"/>
  <c r="AS424" i="17"/>
  <c r="AS420" i="17"/>
  <c r="AS416" i="17"/>
  <c r="AS412" i="17"/>
  <c r="AS408" i="17"/>
  <c r="AS404" i="17"/>
  <c r="AS400" i="17"/>
  <c r="AS396" i="17"/>
  <c r="AS392" i="17"/>
  <c r="AS388" i="17"/>
  <c r="AS384" i="17"/>
  <c r="AS380" i="17"/>
  <c r="AS376" i="17"/>
  <c r="AS372" i="17"/>
  <c r="AS368" i="17"/>
  <c r="AS364" i="17"/>
  <c r="AS360" i="17"/>
  <c r="AS356" i="17"/>
  <c r="AS352" i="17"/>
  <c r="AS348" i="17"/>
  <c r="AS344" i="17"/>
  <c r="AS340" i="17"/>
  <c r="AS334" i="17"/>
  <c r="AS329" i="17"/>
  <c r="AS324" i="17"/>
  <c r="AS318" i="17"/>
  <c r="AS313" i="17"/>
  <c r="AS301" i="17"/>
  <c r="AS285" i="17"/>
  <c r="AS269" i="17"/>
  <c r="AS253" i="17"/>
  <c r="AS237" i="17"/>
  <c r="AS221" i="17"/>
  <c r="AS205" i="17"/>
  <c r="AS189" i="17"/>
  <c r="AS173" i="17"/>
  <c r="AS157" i="17"/>
  <c r="AS141" i="17"/>
  <c r="AS125" i="17"/>
  <c r="AS109" i="17"/>
  <c r="AS93" i="17"/>
  <c r="AS77" i="17"/>
  <c r="AS61" i="17"/>
  <c r="AS45" i="17"/>
  <c r="AS29" i="17"/>
  <c r="AS13" i="17"/>
  <c r="AS453" i="17"/>
  <c r="AS441" i="17"/>
  <c r="AS425" i="17"/>
  <c r="AS413" i="17"/>
  <c r="AS397" i="17"/>
  <c r="AS385" i="17"/>
  <c r="AS377" i="17"/>
  <c r="AS365" i="17"/>
  <c r="AS357" i="17"/>
  <c r="AS345" i="17"/>
  <c r="AS330" i="17"/>
  <c r="AS314" i="17"/>
  <c r="AS273" i="17"/>
  <c r="AS225" i="17"/>
  <c r="AS193" i="17"/>
  <c r="AS113" i="17"/>
  <c r="AS81" i="17"/>
  <c r="AS49" i="17"/>
  <c r="AS33" i="17"/>
  <c r="AS455" i="17"/>
  <c r="AS451" i="17"/>
  <c r="AS447" i="17"/>
  <c r="AS443" i="17"/>
  <c r="AS439" i="17"/>
  <c r="AS435" i="17"/>
  <c r="AS431" i="17"/>
  <c r="AS427" i="17"/>
  <c r="AS423" i="17"/>
  <c r="AS419" i="17"/>
  <c r="AS415" i="17"/>
  <c r="AS411" i="17"/>
  <c r="AS407" i="17"/>
  <c r="AS403" i="17"/>
  <c r="AS399" i="17"/>
  <c r="AS395" i="17"/>
  <c r="AS391" i="17"/>
  <c r="AS387" i="17"/>
  <c r="AS383" i="17"/>
  <c r="AS379" i="17"/>
  <c r="AS375" i="17"/>
  <c r="AS371" i="17"/>
  <c r="AS367" i="17"/>
  <c r="AS363" i="17"/>
  <c r="AS359" i="17"/>
  <c r="AS355" i="17"/>
  <c r="AS351" i="17"/>
  <c r="AS347" i="17"/>
  <c r="AS343" i="17"/>
  <c r="AS338" i="17"/>
  <c r="AS333" i="17"/>
  <c r="AS328" i="17"/>
  <c r="AS322" i="17"/>
  <c r="AS317" i="17"/>
  <c r="AS312" i="17"/>
  <c r="AS297" i="17"/>
  <c r="AS281" i="17"/>
  <c r="AS265" i="17"/>
  <c r="AS249" i="17"/>
  <c r="AS233" i="17"/>
  <c r="AS217" i="17"/>
  <c r="AS201" i="17"/>
  <c r="AS185" i="17"/>
  <c r="AS169" i="17"/>
  <c r="AS153" i="17"/>
  <c r="AS137" i="17"/>
  <c r="AS121" i="17"/>
  <c r="AS105" i="17"/>
  <c r="AS89" i="17"/>
  <c r="AS73" i="17"/>
  <c r="AS57" i="17"/>
  <c r="AS41" i="17"/>
  <c r="AS25" i="17"/>
  <c r="AS9" i="17"/>
  <c r="AS457" i="17"/>
  <c r="AS445" i="17"/>
  <c r="AS437" i="17"/>
  <c r="AS429" i="17"/>
  <c r="AS417" i="17"/>
  <c r="AS405" i="17"/>
  <c r="AS393" i="17"/>
  <c r="AS381" i="17"/>
  <c r="AS369" i="17"/>
  <c r="AS353" i="17"/>
  <c r="AS341" i="17"/>
  <c r="AS325" i="17"/>
  <c r="AS305" i="17"/>
  <c r="AS257" i="17"/>
  <c r="AS209" i="17"/>
  <c r="AS161" i="17"/>
  <c r="AS129" i="17"/>
  <c r="AA25" i="16"/>
  <c r="AS454" i="17"/>
  <c r="AS450" i="17"/>
  <c r="AS446" i="17"/>
  <c r="AS442" i="17"/>
  <c r="AS438" i="17"/>
  <c r="AS434" i="17"/>
  <c r="AS430" i="17"/>
  <c r="AS426" i="17"/>
  <c r="AS422" i="17"/>
  <c r="AS418" i="17"/>
  <c r="AS414" i="17"/>
  <c r="AS410" i="17"/>
  <c r="AS406" i="17"/>
  <c r="AS402" i="17"/>
  <c r="AS398" i="17"/>
  <c r="AS394" i="17"/>
  <c r="AS390" i="17"/>
  <c r="AS386" i="17"/>
  <c r="AS382" i="17"/>
  <c r="AS378" i="17"/>
  <c r="AS374" i="17"/>
  <c r="AS370" i="17"/>
  <c r="AS366" i="17"/>
  <c r="AS362" i="17"/>
  <c r="AS358" i="17"/>
  <c r="AS354" i="17"/>
  <c r="AS350" i="17"/>
  <c r="AS346" i="17"/>
  <c r="AS342" i="17"/>
  <c r="AS337" i="17"/>
  <c r="AS332" i="17"/>
  <c r="AS326" i="17"/>
  <c r="AS321" i="17"/>
  <c r="AS316" i="17"/>
  <c r="AS309" i="17"/>
  <c r="AS293" i="17"/>
  <c r="AS277" i="17"/>
  <c r="AS261" i="17"/>
  <c r="AS245" i="17"/>
  <c r="AS229" i="17"/>
  <c r="AS213" i="17"/>
  <c r="AS197" i="17"/>
  <c r="AS181" i="17"/>
  <c r="AS165" i="17"/>
  <c r="AS149" i="17"/>
  <c r="AS133" i="17"/>
  <c r="AS117" i="17"/>
  <c r="AS101" i="17"/>
  <c r="AS85" i="17"/>
  <c r="AS69" i="17"/>
  <c r="AS53" i="17"/>
  <c r="AS37" i="17"/>
  <c r="AS21" i="17"/>
  <c r="AS5" i="17"/>
  <c r="AA457" i="17"/>
  <c r="AA453" i="17"/>
  <c r="AA449" i="17"/>
  <c r="AA445" i="17"/>
  <c r="AA441" i="17"/>
  <c r="AA437" i="17"/>
  <c r="AA433" i="17"/>
  <c r="AA429" i="17"/>
  <c r="AA425" i="17"/>
  <c r="AA421" i="17"/>
  <c r="AA417" i="17"/>
  <c r="AA413" i="17"/>
  <c r="AA409" i="17"/>
  <c r="AA405" i="17"/>
  <c r="AA401" i="17"/>
  <c r="AA397" i="17"/>
  <c r="AA393" i="17"/>
  <c r="AA389" i="17"/>
  <c r="AA385" i="17"/>
  <c r="AA381" i="17"/>
  <c r="AA377" i="17"/>
  <c r="AA373" i="17"/>
  <c r="AA369" i="17"/>
  <c r="AA365" i="17"/>
  <c r="AA361" i="17"/>
  <c r="AA357" i="17"/>
  <c r="AA352" i="17"/>
  <c r="AA347" i="17"/>
  <c r="AA340" i="17"/>
  <c r="AA456" i="17"/>
  <c r="AA452" i="17"/>
  <c r="AA448" i="17"/>
  <c r="AA444" i="17"/>
  <c r="AA440" i="17"/>
  <c r="AA436" i="17"/>
  <c r="AA432" i="17"/>
  <c r="AA428" i="17"/>
  <c r="AA424" i="17"/>
  <c r="AA420" i="17"/>
  <c r="AA416" i="17"/>
  <c r="AA412" i="17"/>
  <c r="AA408" i="17"/>
  <c r="AA404" i="17"/>
  <c r="AA400" i="17"/>
  <c r="AA396" i="17"/>
  <c r="AA392" i="17"/>
  <c r="AA388" i="17"/>
  <c r="AA384" i="17"/>
  <c r="AA380" i="17"/>
  <c r="AA376" i="17"/>
  <c r="AA372" i="17"/>
  <c r="AA368" i="17"/>
  <c r="AA364" i="17"/>
  <c r="AA360" i="17"/>
  <c r="AA356" i="17"/>
  <c r="AA351" i="17"/>
  <c r="AA346" i="17"/>
  <c r="AA455" i="17"/>
  <c r="AA451" i="17"/>
  <c r="AA447" i="17"/>
  <c r="AA443" i="17"/>
  <c r="AA439" i="17"/>
  <c r="AA435" i="17"/>
  <c r="AA431" i="17"/>
  <c r="AA427" i="17"/>
  <c r="AA423" i="17"/>
  <c r="AA419" i="17"/>
  <c r="AA415" i="17"/>
  <c r="AA411" i="17"/>
  <c r="AA407" i="17"/>
  <c r="AA403" i="17"/>
  <c r="AA399" i="17"/>
  <c r="AA395" i="17"/>
  <c r="AA391" i="17"/>
  <c r="AA387" i="17"/>
  <c r="AA383" i="17"/>
  <c r="AA379" i="17"/>
  <c r="AA375" i="17"/>
  <c r="AA371" i="17"/>
  <c r="AA367" i="17"/>
  <c r="AA363" i="17"/>
  <c r="AA359" i="17"/>
  <c r="AA355" i="17"/>
  <c r="AA350" i="17"/>
  <c r="AA2" i="17"/>
  <c r="AA6" i="17"/>
  <c r="AA10" i="17"/>
  <c r="AA14" i="17"/>
  <c r="AA18" i="17"/>
  <c r="AA22" i="17"/>
  <c r="AA26" i="17"/>
  <c r="AA30" i="17"/>
  <c r="AA34" i="17"/>
  <c r="AA38" i="17"/>
  <c r="AA42" i="17"/>
  <c r="AA46" i="17"/>
  <c r="AA50" i="17"/>
  <c r="AA54" i="17"/>
  <c r="AA58" i="17"/>
  <c r="AA62" i="17"/>
  <c r="AA66" i="17"/>
  <c r="AA70" i="17"/>
  <c r="AA74" i="17"/>
  <c r="AA78" i="17"/>
  <c r="AA82" i="17"/>
  <c r="AA86" i="17"/>
  <c r="AA90" i="17"/>
  <c r="AA94" i="17"/>
  <c r="AA98" i="17"/>
  <c r="AA102" i="17"/>
  <c r="AA106" i="17"/>
  <c r="AA110" i="17"/>
  <c r="AA114" i="17"/>
  <c r="AA3" i="17"/>
  <c r="AA7" i="17"/>
  <c r="AA11" i="17"/>
  <c r="AA15" i="17"/>
  <c r="AA19" i="17"/>
  <c r="AA23" i="17"/>
  <c r="AA27" i="17"/>
  <c r="AA5" i="17"/>
  <c r="AA13" i="17"/>
  <c r="AA21" i="17"/>
  <c r="AA29" i="17"/>
  <c r="AA35" i="17"/>
  <c r="AA40" i="17"/>
  <c r="AA45" i="17"/>
  <c r="AA51" i="17"/>
  <c r="AA56" i="17"/>
  <c r="AA61" i="17"/>
  <c r="AA67" i="17"/>
  <c r="AA72" i="17"/>
  <c r="AA77" i="17"/>
  <c r="AA83" i="17"/>
  <c r="AA88" i="17"/>
  <c r="AA93" i="17"/>
  <c r="AA99" i="17"/>
  <c r="AA104" i="17"/>
  <c r="AA109" i="17"/>
  <c r="AA115" i="17"/>
  <c r="AA119" i="17"/>
  <c r="AA123" i="17"/>
  <c r="AA127" i="17"/>
  <c r="AA131" i="17"/>
  <c r="AA135" i="17"/>
  <c r="AA139" i="17"/>
  <c r="AA143" i="17"/>
  <c r="AA147" i="17"/>
  <c r="AA151" i="17"/>
  <c r="AA155" i="17"/>
  <c r="AA159" i="17"/>
  <c r="AA163" i="17"/>
  <c r="AA167" i="17"/>
  <c r="AA171" i="17"/>
  <c r="AA175" i="17"/>
  <c r="AA179" i="17"/>
  <c r="AA183" i="17"/>
  <c r="AA187" i="17"/>
  <c r="AA191" i="17"/>
  <c r="AA195" i="17"/>
  <c r="AA199" i="17"/>
  <c r="AA203" i="17"/>
  <c r="AA207" i="17"/>
  <c r="AA211" i="17"/>
  <c r="AA215" i="17"/>
  <c r="AA219" i="17"/>
  <c r="AA223" i="17"/>
  <c r="AA227" i="17"/>
  <c r="AA231" i="17"/>
  <c r="AA235" i="17"/>
  <c r="AA239" i="17"/>
  <c r="AA243" i="17"/>
  <c r="AA247" i="17"/>
  <c r="AA251" i="17"/>
  <c r="AA255" i="17"/>
  <c r="AA259" i="17"/>
  <c r="AA263" i="17"/>
  <c r="AA267" i="17"/>
  <c r="AA271" i="17"/>
  <c r="AA275" i="17"/>
  <c r="AA279" i="17"/>
  <c r="AA283" i="17"/>
  <c r="AA287" i="17"/>
  <c r="AA291" i="17"/>
  <c r="AA295" i="17"/>
  <c r="AA299" i="17"/>
  <c r="AA303" i="17"/>
  <c r="AA307" i="17"/>
  <c r="AA311" i="17"/>
  <c r="AA315" i="17"/>
  <c r="AA319" i="17"/>
  <c r="AA323" i="17"/>
  <c r="AA327" i="17"/>
  <c r="AA331" i="17"/>
  <c r="AA335" i="17"/>
  <c r="AA339" i="17"/>
  <c r="AA343" i="17"/>
  <c r="AA8" i="17"/>
  <c r="AA16" i="17"/>
  <c r="AA24" i="17"/>
  <c r="AA31" i="17"/>
  <c r="AA36" i="17"/>
  <c r="AA41" i="17"/>
  <c r="AA47" i="17"/>
  <c r="AA52" i="17"/>
  <c r="AA57" i="17"/>
  <c r="AA63" i="17"/>
  <c r="AA68" i="17"/>
  <c r="AA73" i="17"/>
  <c r="AA79" i="17"/>
  <c r="AA84" i="17"/>
  <c r="AA89" i="17"/>
  <c r="AA95" i="17"/>
  <c r="AA100" i="17"/>
  <c r="AA105" i="17"/>
  <c r="AA111" i="17"/>
  <c r="AA116" i="17"/>
  <c r="AA120" i="17"/>
  <c r="AA124" i="17"/>
  <c r="AA128" i="17"/>
  <c r="AA132" i="17"/>
  <c r="AA136" i="17"/>
  <c r="AA140" i="17"/>
  <c r="AA144" i="17"/>
  <c r="AA148" i="17"/>
  <c r="AA152" i="17"/>
  <c r="AA156" i="17"/>
  <c r="AA160" i="17"/>
  <c r="AA164" i="17"/>
  <c r="AA168" i="17"/>
  <c r="AA172" i="17"/>
  <c r="AA176" i="17"/>
  <c r="AA180" i="17"/>
  <c r="AA184" i="17"/>
  <c r="AA188" i="17"/>
  <c r="AA192" i="17"/>
  <c r="AA196" i="17"/>
  <c r="AA200" i="17"/>
  <c r="AA204" i="17"/>
  <c r="AA208" i="17"/>
  <c r="AA212" i="17"/>
  <c r="AA216" i="17"/>
  <c r="AA220" i="17"/>
  <c r="AA224" i="17"/>
  <c r="AA228" i="17"/>
  <c r="AA232" i="17"/>
  <c r="AA236" i="17"/>
  <c r="AA240" i="17"/>
  <c r="AA244" i="17"/>
  <c r="AA248" i="17"/>
  <c r="AA252" i="17"/>
  <c r="AA256" i="17"/>
  <c r="AA260" i="17"/>
  <c r="AA264" i="17"/>
  <c r="AA268" i="17"/>
  <c r="AA272" i="17"/>
  <c r="AA276" i="17"/>
  <c r="AA280" i="17"/>
  <c r="AA284" i="17"/>
  <c r="AA288" i="17"/>
  <c r="AA292" i="17"/>
  <c r="AA296" i="17"/>
  <c r="AA300" i="17"/>
  <c r="AA304" i="17"/>
  <c r="AA308" i="17"/>
  <c r="AA312" i="17"/>
  <c r="AA316" i="17"/>
  <c r="AA320" i="17"/>
  <c r="AA324" i="17"/>
  <c r="AA328" i="17"/>
  <c r="AA332" i="17"/>
  <c r="AA336" i="17"/>
  <c r="AA9" i="17"/>
  <c r="AA17" i="17"/>
  <c r="AA25" i="17"/>
  <c r="AA32" i="17"/>
  <c r="AA37" i="17"/>
  <c r="AA43" i="17"/>
  <c r="AA48" i="17"/>
  <c r="AA53" i="17"/>
  <c r="AA59" i="17"/>
  <c r="AA64" i="17"/>
  <c r="AA69" i="17"/>
  <c r="AA75" i="17"/>
  <c r="AA80" i="17"/>
  <c r="AA85" i="17"/>
  <c r="AA91" i="17"/>
  <c r="AA96" i="17"/>
  <c r="AA101" i="17"/>
  <c r="AA107" i="17"/>
  <c r="AA112" i="17"/>
  <c r="AA117" i="17"/>
  <c r="AA121" i="17"/>
  <c r="AA125" i="17"/>
  <c r="AA129" i="17"/>
  <c r="AA133" i="17"/>
  <c r="AA137" i="17"/>
  <c r="AA141" i="17"/>
  <c r="AA145" i="17"/>
  <c r="AA149" i="17"/>
  <c r="AA153" i="17"/>
  <c r="AA157" i="17"/>
  <c r="AA161" i="17"/>
  <c r="AA165" i="17"/>
  <c r="AA169" i="17"/>
  <c r="AA173" i="17"/>
  <c r="AA177" i="17"/>
  <c r="AA181" i="17"/>
  <c r="AA185" i="17"/>
  <c r="AA189" i="17"/>
  <c r="AA193" i="17"/>
  <c r="AA197" i="17"/>
  <c r="AA201" i="17"/>
  <c r="AA205" i="17"/>
  <c r="AA209" i="17"/>
  <c r="AA213" i="17"/>
  <c r="AA217" i="17"/>
  <c r="AA221" i="17"/>
  <c r="AA225" i="17"/>
  <c r="AA229" i="17"/>
  <c r="AA233" i="17"/>
  <c r="AA237" i="17"/>
  <c r="AA241" i="17"/>
  <c r="AA245" i="17"/>
  <c r="AA249" i="17"/>
  <c r="AA253" i="17"/>
  <c r="AA257" i="17"/>
  <c r="AA261" i="17"/>
  <c r="AA265" i="17"/>
  <c r="AA269" i="17"/>
  <c r="AA273" i="17"/>
  <c r="AA277" i="17"/>
  <c r="AA281" i="17"/>
  <c r="AA285" i="17"/>
  <c r="AA289" i="17"/>
  <c r="AA293" i="17"/>
  <c r="AA297" i="17"/>
  <c r="AA301" i="17"/>
  <c r="AA305" i="17"/>
  <c r="AA309" i="17"/>
  <c r="AA313" i="17"/>
  <c r="AA317" i="17"/>
  <c r="AA321" i="17"/>
  <c r="AA325" i="17"/>
  <c r="AA329" i="17"/>
  <c r="AA333" i="17"/>
  <c r="AA337" i="17"/>
  <c r="AA341" i="17"/>
  <c r="AA345" i="17"/>
  <c r="AA349" i="17"/>
  <c r="AA353" i="17"/>
  <c r="AA4" i="17"/>
  <c r="AA12" i="17"/>
  <c r="AA20" i="17"/>
  <c r="AA28" i="17"/>
  <c r="AA33" i="17"/>
  <c r="AA39" i="17"/>
  <c r="AA44" i="17"/>
  <c r="AA49" i="17"/>
  <c r="AA55" i="17"/>
  <c r="AA60" i="17"/>
  <c r="AA65" i="17"/>
  <c r="AA71" i="17"/>
  <c r="AA76" i="17"/>
  <c r="AA81" i="17"/>
  <c r="AA87" i="17"/>
  <c r="AA92" i="17"/>
  <c r="AA97" i="17"/>
  <c r="AA103" i="17"/>
  <c r="AA108" i="17"/>
  <c r="AA113" i="17"/>
  <c r="AA118" i="17"/>
  <c r="AA122" i="17"/>
  <c r="AA126" i="17"/>
  <c r="AA130" i="17"/>
  <c r="AA134" i="17"/>
  <c r="AA138" i="17"/>
  <c r="AA142" i="17"/>
  <c r="AA146" i="17"/>
  <c r="AA150" i="17"/>
  <c r="AA154" i="17"/>
  <c r="AA158" i="17"/>
  <c r="AA162" i="17"/>
  <c r="AA166" i="17"/>
  <c r="AA170" i="17"/>
  <c r="AA174" i="17"/>
  <c r="AA178" i="17"/>
  <c r="AA182" i="17"/>
  <c r="AA186" i="17"/>
  <c r="AA190" i="17"/>
  <c r="AA194" i="17"/>
  <c r="AA198" i="17"/>
  <c r="AA202" i="17"/>
  <c r="AA206" i="17"/>
  <c r="AA210" i="17"/>
  <c r="AA214" i="17"/>
  <c r="AA218" i="17"/>
  <c r="AA222" i="17"/>
  <c r="AA226" i="17"/>
  <c r="AA230" i="17"/>
  <c r="AA234" i="17"/>
  <c r="AA238" i="17"/>
  <c r="AA242" i="17"/>
  <c r="AA246" i="17"/>
  <c r="AA250" i="17"/>
  <c r="AA254" i="17"/>
  <c r="AA258" i="17"/>
  <c r="AA262" i="17"/>
  <c r="AA266" i="17"/>
  <c r="AA270" i="17"/>
  <c r="AA274" i="17"/>
  <c r="AA278" i="17"/>
  <c r="AA282" i="17"/>
  <c r="AA286" i="17"/>
  <c r="AA290" i="17"/>
  <c r="AA294" i="17"/>
  <c r="AA298" i="17"/>
  <c r="AA302" i="17"/>
  <c r="AA306" i="17"/>
  <c r="AA310" i="17"/>
  <c r="AA314" i="17"/>
  <c r="AA318" i="17"/>
  <c r="AA322" i="17"/>
  <c r="AA326" i="17"/>
  <c r="AA330" i="17"/>
  <c r="AA334" i="17"/>
  <c r="AA338" i="17"/>
  <c r="AA454" i="17"/>
  <c r="AA450" i="17"/>
  <c r="AA446" i="17"/>
  <c r="AA442" i="17"/>
  <c r="AA438" i="17"/>
  <c r="AA434" i="17"/>
  <c r="AA430" i="17"/>
  <c r="AA426" i="17"/>
  <c r="AA422" i="17"/>
  <c r="AA418" i="17"/>
  <c r="AA414" i="17"/>
  <c r="AA410" i="17"/>
  <c r="AA406" i="17"/>
  <c r="AA402" i="17"/>
  <c r="AA398" i="17"/>
  <c r="AA394" i="17"/>
  <c r="AA390" i="17"/>
  <c r="AA386" i="17"/>
  <c r="AA382" i="17"/>
  <c r="AA378" i="17"/>
  <c r="AA374" i="17"/>
  <c r="AA370" i="17"/>
  <c r="AA366" i="17"/>
  <c r="AA362" i="17"/>
  <c r="AA358" i="17"/>
  <c r="AA354" i="17"/>
  <c r="AA348" i="17"/>
  <c r="AA342" i="17"/>
  <c r="AW348" i="17"/>
  <c r="BA454" i="17"/>
  <c r="BA430" i="17"/>
  <c r="BA407" i="17"/>
  <c r="BA390" i="17"/>
  <c r="BA366" i="17"/>
  <c r="BA343" i="17"/>
  <c r="BA326" i="17"/>
  <c r="BA302" i="17"/>
  <c r="BA279" i="17"/>
  <c r="BA262" i="17"/>
  <c r="BA238" i="17"/>
  <c r="BA215" i="17"/>
  <c r="BA198" i="17"/>
  <c r="BA174" i="17"/>
  <c r="BA151" i="17"/>
  <c r="BA134" i="17"/>
  <c r="BA110" i="17"/>
  <c r="BA87" i="17"/>
  <c r="BA70" i="17"/>
  <c r="BA46" i="17"/>
  <c r="BA23" i="17"/>
  <c r="BA6" i="17"/>
  <c r="BC80" i="17"/>
  <c r="BC101" i="17"/>
  <c r="BC144" i="17"/>
  <c r="BC187" i="17"/>
  <c r="BC229" i="17"/>
  <c r="BC272" i="17"/>
  <c r="BC315" i="17"/>
  <c r="BC353" i="17"/>
  <c r="BC385" i="17"/>
  <c r="BC417" i="17"/>
  <c r="BC439" i="17"/>
  <c r="BC455" i="17"/>
  <c r="BC438" i="17"/>
  <c r="BC401" i="17"/>
  <c r="BC366" i="17"/>
  <c r="BC311" i="17"/>
  <c r="BC251" i="17"/>
  <c r="BC204" i="17"/>
  <c r="BC140" i="17"/>
  <c r="BC59" i="17"/>
  <c r="BE454" i="17"/>
  <c r="BE448" i="17"/>
  <c r="BE443" i="17"/>
  <c r="BE438" i="17"/>
  <c r="BE432" i="17"/>
  <c r="BE427" i="17"/>
  <c r="BE422" i="17"/>
  <c r="BE416" i="17"/>
  <c r="BE411" i="17"/>
  <c r="BE406" i="17"/>
  <c r="BE400" i="17"/>
  <c r="BE395" i="17"/>
  <c r="BE390" i="17"/>
  <c r="BE384" i="17"/>
  <c r="BE379" i="17"/>
  <c r="BE374" i="17"/>
  <c r="BE368" i="17"/>
  <c r="BE363" i="17"/>
  <c r="BE356" i="17"/>
  <c r="BE348" i="17"/>
  <c r="BE340" i="17"/>
  <c r="BE332" i="17"/>
  <c r="BE324" i="17"/>
  <c r="BE316" i="17"/>
  <c r="BE308" i="17"/>
  <c r="BE297" i="17"/>
  <c r="BE286" i="17"/>
  <c r="BE276" i="17"/>
  <c r="BE265" i="17"/>
  <c r="BE254" i="17"/>
  <c r="BE244" i="17"/>
  <c r="BE233" i="17"/>
  <c r="BE222" i="17"/>
  <c r="BE212" i="17"/>
  <c r="BE201" i="17"/>
  <c r="BE190" i="17"/>
  <c r="BE180" i="17"/>
  <c r="BE169" i="17"/>
  <c r="BE158" i="17"/>
  <c r="BE148" i="17"/>
  <c r="BE137" i="17"/>
  <c r="BE126" i="17"/>
  <c r="BE116" i="17"/>
  <c r="BE105" i="17"/>
  <c r="BE94" i="17"/>
  <c r="BE84" i="17"/>
  <c r="BE73" i="17"/>
  <c r="BE62" i="17"/>
  <c r="BE52" i="17"/>
  <c r="BE41" i="17"/>
  <c r="BE30" i="17"/>
  <c r="BE20" i="17"/>
  <c r="BA446" i="17"/>
  <c r="BA423" i="17"/>
  <c r="BA406" i="17"/>
  <c r="BA382" i="17"/>
  <c r="BA359" i="17"/>
  <c r="BA318" i="17"/>
  <c r="BA295" i="17"/>
  <c r="BA278" i="17"/>
  <c r="BA254" i="17"/>
  <c r="BA231" i="17"/>
  <c r="BA214" i="17"/>
  <c r="BA190" i="17"/>
  <c r="BA167" i="17"/>
  <c r="BA150" i="17"/>
  <c r="BA126" i="17"/>
  <c r="BA103" i="17"/>
  <c r="BA86" i="17"/>
  <c r="BA62" i="17"/>
  <c r="BA39" i="17"/>
  <c r="BC429" i="17"/>
  <c r="BC398" i="17"/>
  <c r="BC350" i="17"/>
  <c r="BC293" i="17"/>
  <c r="BC247" i="17"/>
  <c r="BC183" i="17"/>
  <c r="BC123" i="17"/>
  <c r="BC48" i="17"/>
  <c r="BE3" i="17"/>
  <c r="BE7" i="17"/>
  <c r="BE11" i="17"/>
  <c r="BE15" i="17"/>
  <c r="BE19" i="17"/>
  <c r="BE23" i="17"/>
  <c r="BE27" i="17"/>
  <c r="BE31" i="17"/>
  <c r="BE35" i="17"/>
  <c r="BE39" i="17"/>
  <c r="BE43" i="17"/>
  <c r="BE47" i="17"/>
  <c r="BE51" i="17"/>
  <c r="BE55" i="17"/>
  <c r="BE59" i="17"/>
  <c r="BE63" i="17"/>
  <c r="BE67" i="17"/>
  <c r="BE71" i="17"/>
  <c r="BE75" i="17"/>
  <c r="BE79" i="17"/>
  <c r="BE83" i="17"/>
  <c r="BE87" i="17"/>
  <c r="BE91" i="17"/>
  <c r="BE95" i="17"/>
  <c r="BE99" i="17"/>
  <c r="BE103" i="17"/>
  <c r="BE107" i="17"/>
  <c r="BE111" i="17"/>
  <c r="BE115" i="17"/>
  <c r="BE119" i="17"/>
  <c r="BE123" i="17"/>
  <c r="BE127" i="17"/>
  <c r="BE131" i="17"/>
  <c r="BE135" i="17"/>
  <c r="BE139" i="17"/>
  <c r="BE143" i="17"/>
  <c r="BE147" i="17"/>
  <c r="BE151" i="17"/>
  <c r="BE155" i="17"/>
  <c r="BE159" i="17"/>
  <c r="BE163" i="17"/>
  <c r="BE167" i="17"/>
  <c r="BE171" i="17"/>
  <c r="BE175" i="17"/>
  <c r="BE179" i="17"/>
  <c r="BE183" i="17"/>
  <c r="BE187" i="17"/>
  <c r="BE191" i="17"/>
  <c r="BE195" i="17"/>
  <c r="BE199" i="17"/>
  <c r="BE203" i="17"/>
  <c r="BE207" i="17"/>
  <c r="BE211" i="17"/>
  <c r="BE215" i="17"/>
  <c r="BE219" i="17"/>
  <c r="BE223" i="17"/>
  <c r="BE227" i="17"/>
  <c r="BE231" i="17"/>
  <c r="BE235" i="17"/>
  <c r="BE239" i="17"/>
  <c r="BE243" i="17"/>
  <c r="BE247" i="17"/>
  <c r="BE251" i="17"/>
  <c r="BE255" i="17"/>
  <c r="BE259" i="17"/>
  <c r="BE263" i="17"/>
  <c r="BE267" i="17"/>
  <c r="BE271" i="17"/>
  <c r="BE275" i="17"/>
  <c r="BE279" i="17"/>
  <c r="BE283" i="17"/>
  <c r="BE287" i="17"/>
  <c r="BE291" i="17"/>
  <c r="BE295" i="17"/>
  <c r="BE299" i="17"/>
  <c r="BE303" i="17"/>
  <c r="BE307" i="17"/>
  <c r="BE5" i="17"/>
  <c r="BE10" i="17"/>
  <c r="BE16" i="17"/>
  <c r="BE21" i="17"/>
  <c r="BE26" i="17"/>
  <c r="BE32" i="17"/>
  <c r="BE37" i="17"/>
  <c r="BE42" i="17"/>
  <c r="BE48" i="17"/>
  <c r="BE53" i="17"/>
  <c r="BE58" i="17"/>
  <c r="BE64" i="17"/>
  <c r="BE69" i="17"/>
  <c r="BE74" i="17"/>
  <c r="BE80" i="17"/>
  <c r="BE85" i="17"/>
  <c r="BE90" i="17"/>
  <c r="BE96" i="17"/>
  <c r="BE101" i="17"/>
  <c r="BE106" i="17"/>
  <c r="BE112" i="17"/>
  <c r="BE117" i="17"/>
  <c r="BE122" i="17"/>
  <c r="BE128" i="17"/>
  <c r="BE133" i="17"/>
  <c r="BE138" i="17"/>
  <c r="BE144" i="17"/>
  <c r="BE149" i="17"/>
  <c r="BE154" i="17"/>
  <c r="BE160" i="17"/>
  <c r="BE165" i="17"/>
  <c r="BE170" i="17"/>
  <c r="BE176" i="17"/>
  <c r="BE181" i="17"/>
  <c r="BE186" i="17"/>
  <c r="BE192" i="17"/>
  <c r="BE197" i="17"/>
  <c r="BE202" i="17"/>
  <c r="BE208" i="17"/>
  <c r="BE213" i="17"/>
  <c r="BE218" i="17"/>
  <c r="BE224" i="17"/>
  <c r="BE229" i="17"/>
  <c r="BE234" i="17"/>
  <c r="BE240" i="17"/>
  <c r="BE245" i="17"/>
  <c r="BE250" i="17"/>
  <c r="BE256" i="17"/>
  <c r="BE261" i="17"/>
  <c r="BE266" i="17"/>
  <c r="BE272" i="17"/>
  <c r="BE277" i="17"/>
  <c r="BE282" i="17"/>
  <c r="BE288" i="17"/>
  <c r="BE293" i="17"/>
  <c r="BE298" i="17"/>
  <c r="BE304" i="17"/>
  <c r="BE309" i="17"/>
  <c r="BE313" i="17"/>
  <c r="BE317" i="17"/>
  <c r="BE321" i="17"/>
  <c r="BE325" i="17"/>
  <c r="BE329" i="17"/>
  <c r="BE333" i="17"/>
  <c r="BE337" i="17"/>
  <c r="BE341" i="17"/>
  <c r="BE345" i="17"/>
  <c r="BE349" i="17"/>
  <c r="BE353" i="17"/>
  <c r="BE357" i="17"/>
  <c r="BE361" i="17"/>
  <c r="BE365" i="17"/>
  <c r="BE369" i="17"/>
  <c r="BE373" i="17"/>
  <c r="BE377" i="17"/>
  <c r="BE381" i="17"/>
  <c r="BE385" i="17"/>
  <c r="BE389" i="17"/>
  <c r="BE393" i="17"/>
  <c r="BE397" i="17"/>
  <c r="BE401" i="17"/>
  <c r="BE405" i="17"/>
  <c r="BE409" i="17"/>
  <c r="BE413" i="17"/>
  <c r="BE417" i="17"/>
  <c r="BE421" i="17"/>
  <c r="BE425" i="17"/>
  <c r="BE429" i="17"/>
  <c r="BE433" i="17"/>
  <c r="BE437" i="17"/>
  <c r="BE441" i="17"/>
  <c r="BE445" i="17"/>
  <c r="BE449" i="17"/>
  <c r="BE453" i="17"/>
  <c r="BE457" i="17"/>
  <c r="BE6" i="17"/>
  <c r="BE12" i="17"/>
  <c r="BE17" i="17"/>
  <c r="BE22" i="17"/>
  <c r="BE28" i="17"/>
  <c r="BE33" i="17"/>
  <c r="BE38" i="17"/>
  <c r="BE44" i="17"/>
  <c r="BE49" i="17"/>
  <c r="BE54" i="17"/>
  <c r="BE60" i="17"/>
  <c r="BE65" i="17"/>
  <c r="BE70" i="17"/>
  <c r="BE76" i="17"/>
  <c r="BE81" i="17"/>
  <c r="BE86" i="17"/>
  <c r="BE92" i="17"/>
  <c r="BE97" i="17"/>
  <c r="BE102" i="17"/>
  <c r="BE108" i="17"/>
  <c r="BE113" i="17"/>
  <c r="BE118" i="17"/>
  <c r="BE124" i="17"/>
  <c r="BE129" i="17"/>
  <c r="BE134" i="17"/>
  <c r="BE140" i="17"/>
  <c r="BE145" i="17"/>
  <c r="BE150" i="17"/>
  <c r="BE156" i="17"/>
  <c r="BE161" i="17"/>
  <c r="BE166" i="17"/>
  <c r="BE172" i="17"/>
  <c r="BE177" i="17"/>
  <c r="BE182" i="17"/>
  <c r="BE188" i="17"/>
  <c r="BE193" i="17"/>
  <c r="BE198" i="17"/>
  <c r="BE204" i="17"/>
  <c r="BE209" i="17"/>
  <c r="BE214" i="17"/>
  <c r="BE220" i="17"/>
  <c r="BE225" i="17"/>
  <c r="BE230" i="17"/>
  <c r="BE236" i="17"/>
  <c r="BE241" i="17"/>
  <c r="BE246" i="17"/>
  <c r="BE252" i="17"/>
  <c r="BE257" i="17"/>
  <c r="BE262" i="17"/>
  <c r="BE268" i="17"/>
  <c r="BE273" i="17"/>
  <c r="BE278" i="17"/>
  <c r="BE284" i="17"/>
  <c r="BE289" i="17"/>
  <c r="BE294" i="17"/>
  <c r="BE300" i="17"/>
  <c r="BE305" i="17"/>
  <c r="BE310" i="17"/>
  <c r="BE314" i="17"/>
  <c r="BE318" i="17"/>
  <c r="BE322" i="17"/>
  <c r="BE326" i="17"/>
  <c r="BE330" i="17"/>
  <c r="BE334" i="17"/>
  <c r="BE338" i="17"/>
  <c r="BE342" i="17"/>
  <c r="BE346" i="17"/>
  <c r="BE350" i="17"/>
  <c r="BE354" i="17"/>
  <c r="BE358" i="17"/>
  <c r="BE452" i="17"/>
  <c r="BE447" i="17"/>
  <c r="BE442" i="17"/>
  <c r="BE436" i="17"/>
  <c r="BE431" i="17"/>
  <c r="BE426" i="17"/>
  <c r="BE420" i="17"/>
  <c r="BE415" i="17"/>
  <c r="BE410" i="17"/>
  <c r="BE404" i="17"/>
  <c r="BE399" i="17"/>
  <c r="BE394" i="17"/>
  <c r="BE388" i="17"/>
  <c r="BE383" i="17"/>
  <c r="BE378" i="17"/>
  <c r="BE372" i="17"/>
  <c r="BE367" i="17"/>
  <c r="BE362" i="17"/>
  <c r="BE355" i="17"/>
  <c r="BE347" i="17"/>
  <c r="BE339" i="17"/>
  <c r="BE331" i="17"/>
  <c r="BE323" i="17"/>
  <c r="BE315" i="17"/>
  <c r="BE306" i="17"/>
  <c r="BE296" i="17"/>
  <c r="BE285" i="17"/>
  <c r="BE274" i="17"/>
  <c r="BE264" i="17"/>
  <c r="BE253" i="17"/>
  <c r="BE242" i="17"/>
  <c r="BE232" i="17"/>
  <c r="BE221" i="17"/>
  <c r="BE210" i="17"/>
  <c r="BE200" i="17"/>
  <c r="BE189" i="17"/>
  <c r="BE178" i="17"/>
  <c r="BE168" i="17"/>
  <c r="BE157" i="17"/>
  <c r="BE146" i="17"/>
  <c r="BE136" i="17"/>
  <c r="BE125" i="17"/>
  <c r="BE114" i="17"/>
  <c r="BE104" i="17"/>
  <c r="BE93" i="17"/>
  <c r="BE82" i="17"/>
  <c r="BE72" i="17"/>
  <c r="BE61" i="17"/>
  <c r="BE50" i="17"/>
  <c r="BE40" i="17"/>
  <c r="BE29" i="17"/>
  <c r="BE18" i="17"/>
  <c r="BE8" i="17"/>
  <c r="BA3" i="17"/>
  <c r="BA15" i="17"/>
  <c r="BA31" i="17"/>
  <c r="BA47" i="17"/>
  <c r="BA63" i="17"/>
  <c r="BA79" i="17"/>
  <c r="BA95" i="17"/>
  <c r="BA111" i="17"/>
  <c r="BA127" i="17"/>
  <c r="BA143" i="17"/>
  <c r="BA159" i="17"/>
  <c r="BA175" i="17"/>
  <c r="BA191" i="17"/>
  <c r="BA207" i="17"/>
  <c r="BA223" i="17"/>
  <c r="BA239" i="17"/>
  <c r="BA255" i="17"/>
  <c r="BA271" i="17"/>
  <c r="BA287" i="17"/>
  <c r="BA303" i="17"/>
  <c r="BA319" i="17"/>
  <c r="BA335" i="17"/>
  <c r="BA351" i="17"/>
  <c r="BA367" i="17"/>
  <c r="BA383" i="17"/>
  <c r="BA399" i="17"/>
  <c r="BA415" i="17"/>
  <c r="BA431" i="17"/>
  <c r="BA447" i="17"/>
  <c r="BA439" i="17"/>
  <c r="BA422" i="17"/>
  <c r="BA398" i="17"/>
  <c r="BA375" i="17"/>
  <c r="BA358" i="17"/>
  <c r="BA334" i="17"/>
  <c r="BA311" i="17"/>
  <c r="BA294" i="17"/>
  <c r="BA270" i="17"/>
  <c r="BA247" i="17"/>
  <c r="BA230" i="17"/>
  <c r="BA206" i="17"/>
  <c r="BA183" i="17"/>
  <c r="BA166" i="17"/>
  <c r="BA142" i="17"/>
  <c r="BA119" i="17"/>
  <c r="BA102" i="17"/>
  <c r="BA78" i="17"/>
  <c r="BA55" i="17"/>
  <c r="BA38" i="17"/>
  <c r="BA14" i="17"/>
  <c r="BC447" i="17"/>
  <c r="BC428" i="17"/>
  <c r="BC382" i="17"/>
  <c r="BC336" i="17"/>
  <c r="BC289" i="17"/>
  <c r="BC225" i="17"/>
  <c r="BC165" i="17"/>
  <c r="BC119" i="17"/>
  <c r="BE456" i="17"/>
  <c r="BE451" i="17"/>
  <c r="BE446" i="17"/>
  <c r="BE440" i="17"/>
  <c r="BE435" i="17"/>
  <c r="BE430" i="17"/>
  <c r="BE424" i="17"/>
  <c r="BE419" i="17"/>
  <c r="BE414" i="17"/>
  <c r="BE408" i="17"/>
  <c r="BE403" i="17"/>
  <c r="BE398" i="17"/>
  <c r="BE392" i="17"/>
  <c r="BE387" i="17"/>
  <c r="BE382" i="17"/>
  <c r="BE376" i="17"/>
  <c r="BE371" i="17"/>
  <c r="BE366" i="17"/>
  <c r="BE360" i="17"/>
  <c r="BE352" i="17"/>
  <c r="BE344" i="17"/>
  <c r="BE336" i="17"/>
  <c r="BE328" i="17"/>
  <c r="BE320" i="17"/>
  <c r="BE312" i="17"/>
  <c r="BE302" i="17"/>
  <c r="BE292" i="17"/>
  <c r="BE281" i="17"/>
  <c r="BE270" i="17"/>
  <c r="BE260" i="17"/>
  <c r="BE249" i="17"/>
  <c r="BE238" i="17"/>
  <c r="BE228" i="17"/>
  <c r="BE217" i="17"/>
  <c r="BE206" i="17"/>
  <c r="BE196" i="17"/>
  <c r="BE185" i="17"/>
  <c r="BE174" i="17"/>
  <c r="BE164" i="17"/>
  <c r="BE153" i="17"/>
  <c r="BE142" i="17"/>
  <c r="BE132" i="17"/>
  <c r="BE121" i="17"/>
  <c r="BE110" i="17"/>
  <c r="BE100" i="17"/>
  <c r="BE89" i="17"/>
  <c r="BE78" i="17"/>
  <c r="BE68" i="17"/>
  <c r="BE57" i="17"/>
  <c r="BE46" i="17"/>
  <c r="BE36" i="17"/>
  <c r="BE25" i="17"/>
  <c r="BE14" i="17"/>
  <c r="BE4" i="17"/>
  <c r="AW455" i="17"/>
  <c r="BA455" i="17"/>
  <c r="BA438" i="17"/>
  <c r="BA414" i="17"/>
  <c r="BA391" i="17"/>
  <c r="BA374" i="17"/>
  <c r="BA350" i="17"/>
  <c r="BA327" i="17"/>
  <c r="BA310" i="17"/>
  <c r="BA286" i="17"/>
  <c r="BA263" i="17"/>
  <c r="BA246" i="17"/>
  <c r="BA222" i="17"/>
  <c r="BA199" i="17"/>
  <c r="BA182" i="17"/>
  <c r="BA158" i="17"/>
  <c r="BA135" i="17"/>
  <c r="BA118" i="17"/>
  <c r="BA94" i="17"/>
  <c r="BA71" i="17"/>
  <c r="BA54" i="17"/>
  <c r="BA30" i="17"/>
  <c r="BA7" i="17"/>
  <c r="BC446" i="17"/>
  <c r="BC414" i="17"/>
  <c r="BC369" i="17"/>
  <c r="BC332" i="17"/>
  <c r="BC268" i="17"/>
  <c r="BC208" i="17"/>
  <c r="BC161" i="17"/>
  <c r="BC91" i="17"/>
  <c r="BE455" i="17"/>
  <c r="BE450" i="17"/>
  <c r="BE444" i="17"/>
  <c r="BE439" i="17"/>
  <c r="BE434" i="17"/>
  <c r="BE428" i="17"/>
  <c r="BE423" i="17"/>
  <c r="BE418" i="17"/>
  <c r="BE412" i="17"/>
  <c r="BE407" i="17"/>
  <c r="BE402" i="17"/>
  <c r="BE396" i="17"/>
  <c r="BE391" i="17"/>
  <c r="BE386" i="17"/>
  <c r="BE380" i="17"/>
  <c r="BE375" i="17"/>
  <c r="BE370" i="17"/>
  <c r="BE364" i="17"/>
  <c r="BE359" i="17"/>
  <c r="BE351" i="17"/>
  <c r="BE343" i="17"/>
  <c r="BE335" i="17"/>
  <c r="BE327" i="17"/>
  <c r="BE319" i="17"/>
  <c r="BE311" i="17"/>
  <c r="BE301" i="17"/>
  <c r="BE290" i="17"/>
  <c r="BE280" i="17"/>
  <c r="BE269" i="17"/>
  <c r="BE258" i="17"/>
  <c r="BE248" i="17"/>
  <c r="BE237" i="17"/>
  <c r="BE226" i="17"/>
  <c r="BE216" i="17"/>
  <c r="BE205" i="17"/>
  <c r="BE194" i="17"/>
  <c r="BE184" i="17"/>
  <c r="BE173" i="17"/>
  <c r="BE162" i="17"/>
  <c r="BE152" i="17"/>
  <c r="BE141" i="17"/>
  <c r="BE130" i="17"/>
  <c r="BE120" i="17"/>
  <c r="BE109" i="17"/>
  <c r="BE98" i="17"/>
  <c r="BE88" i="17"/>
  <c r="BE77" i="17"/>
  <c r="BE66" i="17"/>
  <c r="BE56" i="17"/>
  <c r="BE45" i="17"/>
  <c r="BE34" i="17"/>
  <c r="BE24" i="17"/>
  <c r="BE13" i="17"/>
  <c r="BE2" i="17"/>
  <c r="BG2" i="17"/>
  <c r="BG6" i="17"/>
  <c r="BG10" i="17"/>
  <c r="BG14" i="17"/>
  <c r="BG18" i="17"/>
  <c r="BG22" i="17"/>
  <c r="BG26" i="17"/>
  <c r="BG30" i="17"/>
  <c r="BG34" i="17"/>
  <c r="BG38" i="17"/>
  <c r="BG42" i="17"/>
  <c r="BG46" i="17"/>
  <c r="BG50" i="17"/>
  <c r="BG54" i="17"/>
  <c r="BG58" i="17"/>
  <c r="BG62" i="17"/>
  <c r="BG66" i="17"/>
  <c r="BG70" i="17"/>
  <c r="BG74" i="17"/>
  <c r="BG78" i="17"/>
  <c r="BG82" i="17"/>
  <c r="BG86" i="17"/>
  <c r="BG90" i="17"/>
  <c r="BG94" i="17"/>
  <c r="BG98" i="17"/>
  <c r="BG102" i="17"/>
  <c r="BG106" i="17"/>
  <c r="BG110" i="17"/>
  <c r="BG114" i="17"/>
  <c r="BG118" i="17"/>
  <c r="BG122" i="17"/>
  <c r="BG126" i="17"/>
  <c r="BG130" i="17"/>
  <c r="BG134" i="17"/>
  <c r="BG138" i="17"/>
  <c r="BG142" i="17"/>
  <c r="BG146" i="17"/>
  <c r="BG150" i="17"/>
  <c r="BG154" i="17"/>
  <c r="BG158" i="17"/>
  <c r="BG162" i="17"/>
  <c r="BG166" i="17"/>
  <c r="BG170" i="17"/>
  <c r="BG174" i="17"/>
  <c r="BG178" i="17"/>
  <c r="BG182" i="17"/>
  <c r="BG186" i="17"/>
  <c r="BG190" i="17"/>
  <c r="BG194" i="17"/>
  <c r="BG198" i="17"/>
  <c r="BG202" i="17"/>
  <c r="BG206" i="17"/>
  <c r="BG210" i="17"/>
  <c r="BG214" i="17"/>
  <c r="BG218" i="17"/>
  <c r="BG222" i="17"/>
  <c r="BG226" i="17"/>
  <c r="BG230" i="17"/>
  <c r="BG234" i="17"/>
  <c r="BG238" i="17"/>
  <c r="BG242" i="17"/>
  <c r="BG246" i="17"/>
  <c r="BG250" i="17"/>
  <c r="BG254" i="17"/>
  <c r="BG258" i="17"/>
  <c r="BG262" i="17"/>
  <c r="BG266" i="17"/>
  <c r="BG270" i="17"/>
  <c r="BG274" i="17"/>
  <c r="BG278" i="17"/>
  <c r="BG282" i="17"/>
  <c r="BG286" i="17"/>
  <c r="BG290" i="17"/>
  <c r="BG294" i="17"/>
  <c r="BG298" i="17"/>
  <c r="BG302" i="17"/>
  <c r="BG306" i="17"/>
  <c r="BG310" i="17"/>
  <c r="BG314" i="17"/>
  <c r="BG318" i="17"/>
  <c r="BG322" i="17"/>
  <c r="BG326" i="17"/>
  <c r="BG330" i="17"/>
  <c r="BG334" i="17"/>
  <c r="BG338" i="17"/>
  <c r="BG3" i="17"/>
  <c r="BG8" i="17"/>
  <c r="BG13" i="17"/>
  <c r="BG19" i="17"/>
  <c r="BG24" i="17"/>
  <c r="BG29" i="17"/>
  <c r="BG35" i="17"/>
  <c r="BG40" i="17"/>
  <c r="BG45" i="17"/>
  <c r="BG51" i="17"/>
  <c r="BG56" i="17"/>
  <c r="BG61" i="17"/>
  <c r="BG67" i="17"/>
  <c r="BG72" i="17"/>
  <c r="BG77" i="17"/>
  <c r="BG83" i="17"/>
  <c r="BG88" i="17"/>
  <c r="BG93" i="17"/>
  <c r="BG99" i="17"/>
  <c r="BG104" i="17"/>
  <c r="BG109" i="17"/>
  <c r="BG115" i="17"/>
  <c r="BG120" i="17"/>
  <c r="BG125" i="17"/>
  <c r="BG131" i="17"/>
  <c r="BG136" i="17"/>
  <c r="BG141" i="17"/>
  <c r="BG147" i="17"/>
  <c r="BG152" i="17"/>
  <c r="BG157" i="17"/>
  <c r="BG163" i="17"/>
  <c r="BG168" i="17"/>
  <c r="BG173" i="17"/>
  <c r="BG179" i="17"/>
  <c r="BG184" i="17"/>
  <c r="BG189" i="17"/>
  <c r="BG195" i="17"/>
  <c r="BG200" i="17"/>
  <c r="BG205" i="17"/>
  <c r="BG211" i="17"/>
  <c r="BG216" i="17"/>
  <c r="BG221" i="17"/>
  <c r="BG227" i="17"/>
  <c r="BG232" i="17"/>
  <c r="BG237" i="17"/>
  <c r="BG243" i="17"/>
  <c r="BG248" i="17"/>
  <c r="BG253" i="17"/>
  <c r="BG259" i="17"/>
  <c r="BG264" i="17"/>
  <c r="BG269" i="17"/>
  <c r="BG275" i="17"/>
  <c r="BG280" i="17"/>
  <c r="BG285" i="17"/>
  <c r="BG291" i="17"/>
  <c r="BG296" i="17"/>
  <c r="BG301" i="17"/>
  <c r="BG307" i="17"/>
  <c r="BG312" i="17"/>
  <c r="BG317" i="17"/>
  <c r="BG323" i="17"/>
  <c r="BG328" i="17"/>
  <c r="BG333" i="17"/>
  <c r="BG339" i="17"/>
  <c r="BG343" i="17"/>
  <c r="BG347" i="17"/>
  <c r="BG351" i="17"/>
  <c r="BG355" i="17"/>
  <c r="BG359" i="17"/>
  <c r="BG363" i="17"/>
  <c r="BG367" i="17"/>
  <c r="BG371" i="17"/>
  <c r="BG375" i="17"/>
  <c r="BG379" i="17"/>
  <c r="BG383" i="17"/>
  <c r="BG387" i="17"/>
  <c r="BG391" i="17"/>
  <c r="BG395" i="17"/>
  <c r="BG399" i="17"/>
  <c r="BG403" i="17"/>
  <c r="BG407" i="17"/>
  <c r="BG411" i="17"/>
  <c r="BG415" i="17"/>
  <c r="BG419" i="17"/>
  <c r="BG423" i="17"/>
  <c r="BG427" i="17"/>
  <c r="BG431" i="17"/>
  <c r="BG435" i="17"/>
  <c r="BG439" i="17"/>
  <c r="BG443" i="17"/>
  <c r="BG447" i="17"/>
  <c r="BG451" i="17"/>
  <c r="BG455" i="17"/>
  <c r="BG4" i="17"/>
  <c r="BG11" i="17"/>
  <c r="BG17" i="17"/>
  <c r="BG25" i="17"/>
  <c r="BG32" i="17"/>
  <c r="BG39" i="17"/>
  <c r="BG47" i="17"/>
  <c r="BG53" i="17"/>
  <c r="BG60" i="17"/>
  <c r="BG68" i="17"/>
  <c r="BG75" i="17"/>
  <c r="BG81" i="17"/>
  <c r="BG89" i="17"/>
  <c r="BG96" i="17"/>
  <c r="BG103" i="17"/>
  <c r="BG111" i="17"/>
  <c r="BG117" i="17"/>
  <c r="BG124" i="17"/>
  <c r="BG132" i="17"/>
  <c r="BG139" i="17"/>
  <c r="BG145" i="17"/>
  <c r="BG153" i="17"/>
  <c r="BG160" i="17"/>
  <c r="BG167" i="17"/>
  <c r="BG175" i="17"/>
  <c r="BG181" i="17"/>
  <c r="BG188" i="17"/>
  <c r="BG196" i="17"/>
  <c r="BG203" i="17"/>
  <c r="BG209" i="17"/>
  <c r="BG217" i="17"/>
  <c r="BG224" i="17"/>
  <c r="BG231" i="17"/>
  <c r="BG239" i="17"/>
  <c r="BG245" i="17"/>
  <c r="BG252" i="17"/>
  <c r="BG260" i="17"/>
  <c r="BG267" i="17"/>
  <c r="BG273" i="17"/>
  <c r="BG281" i="17"/>
  <c r="BG288" i="17"/>
  <c r="BG295" i="17"/>
  <c r="BG303" i="17"/>
  <c r="BG309" i="17"/>
  <c r="BG316" i="17"/>
  <c r="BG324" i="17"/>
  <c r="BG331" i="17"/>
  <c r="BG337" i="17"/>
  <c r="BG344" i="17"/>
  <c r="BG349" i="17"/>
  <c r="BG354" i="17"/>
  <c r="BG360" i="17"/>
  <c r="BG365" i="17"/>
  <c r="BG370" i="17"/>
  <c r="BG376" i="17"/>
  <c r="BG381" i="17"/>
  <c r="BG386" i="17"/>
  <c r="BG392" i="17"/>
  <c r="BG397" i="17"/>
  <c r="BG402" i="17"/>
  <c r="BG408" i="17"/>
  <c r="BG413" i="17"/>
  <c r="BG418" i="17"/>
  <c r="BG424" i="17"/>
  <c r="BG429" i="17"/>
  <c r="BG434" i="17"/>
  <c r="BG440" i="17"/>
  <c r="BG445" i="17"/>
  <c r="BG450" i="17"/>
  <c r="BG456" i="17"/>
  <c r="BG27" i="17"/>
  <c r="BG33" i="17"/>
  <c r="BG41" i="17"/>
  <c r="BG48" i="17"/>
  <c r="BG55" i="17"/>
  <c r="BG63" i="17"/>
  <c r="BG69" i="17"/>
  <c r="BG76" i="17"/>
  <c r="BG84" i="17"/>
  <c r="BG91" i="17"/>
  <c r="BG97" i="17"/>
  <c r="BG105" i="17"/>
  <c r="BG112" i="17"/>
  <c r="BG119" i="17"/>
  <c r="BG127" i="17"/>
  <c r="BG133" i="17"/>
  <c r="BG140" i="17"/>
  <c r="BG148" i="17"/>
  <c r="BG155" i="17"/>
  <c r="BG161" i="17"/>
  <c r="BG169" i="17"/>
  <c r="BG176" i="17"/>
  <c r="BG183" i="17"/>
  <c r="BG191" i="17"/>
  <c r="BG197" i="17"/>
  <c r="BG204" i="17"/>
  <c r="BG212" i="17"/>
  <c r="BG219" i="17"/>
  <c r="BG225" i="17"/>
  <c r="BG233" i="17"/>
  <c r="BG240" i="17"/>
  <c r="BG247" i="17"/>
  <c r="BG255" i="17"/>
  <c r="BG261" i="17"/>
  <c r="BG268" i="17"/>
  <c r="BG276" i="17"/>
  <c r="BG283" i="17"/>
  <c r="BG289" i="17"/>
  <c r="BG297" i="17"/>
  <c r="BG304" i="17"/>
  <c r="BG311" i="17"/>
  <c r="BG319" i="17"/>
  <c r="BG325" i="17"/>
  <c r="BG332" i="17"/>
  <c r="BG340" i="17"/>
  <c r="BG345" i="17"/>
  <c r="BG350" i="17"/>
  <c r="BG356" i="17"/>
  <c r="BG361" i="17"/>
  <c r="BG366" i="17"/>
  <c r="BG372" i="17"/>
  <c r="BG377" i="17"/>
  <c r="BG382" i="17"/>
  <c r="BG388" i="17"/>
  <c r="BG393" i="17"/>
  <c r="BG398" i="17"/>
  <c r="BG404" i="17"/>
  <c r="BG409" i="17"/>
  <c r="BG414" i="17"/>
  <c r="BG420" i="17"/>
  <c r="BG425" i="17"/>
  <c r="BG430" i="17"/>
  <c r="BG436" i="17"/>
  <c r="BG441" i="17"/>
  <c r="BG446" i="17"/>
  <c r="BG452" i="17"/>
  <c r="BG457" i="17"/>
  <c r="BG5" i="17"/>
  <c r="BG12" i="17"/>
  <c r="BG20" i="17"/>
  <c r="BG7" i="17"/>
  <c r="BG15" i="17"/>
  <c r="BG21" i="17"/>
  <c r="BG28" i="17"/>
  <c r="BG9" i="17"/>
  <c r="BG16" i="17"/>
  <c r="BG23" i="17"/>
  <c r="BG31" i="17"/>
  <c r="BG448" i="17"/>
  <c r="BG437" i="17"/>
  <c r="BG426" i="17"/>
  <c r="BG416" i="17"/>
  <c r="BG405" i="17"/>
  <c r="BG394" i="17"/>
  <c r="BG384" i="17"/>
  <c r="BG373" i="17"/>
  <c r="BG362" i="17"/>
  <c r="BG352" i="17"/>
  <c r="BG341" i="17"/>
  <c r="BG327" i="17"/>
  <c r="BG313" i="17"/>
  <c r="BG299" i="17"/>
  <c r="BG284" i="17"/>
  <c r="BG271" i="17"/>
  <c r="BG256" i="17"/>
  <c r="BG241" i="17"/>
  <c r="BG228" i="17"/>
  <c r="BG213" i="17"/>
  <c r="BG199" i="17"/>
  <c r="BG185" i="17"/>
  <c r="BG171" i="17"/>
  <c r="BG156" i="17"/>
  <c r="BG143" i="17"/>
  <c r="BG128" i="17"/>
  <c r="BG113" i="17"/>
  <c r="BG100" i="17"/>
  <c r="BG85" i="17"/>
  <c r="BG71" i="17"/>
  <c r="BG57" i="17"/>
  <c r="BG43" i="17"/>
  <c r="AU107" i="17"/>
  <c r="AW434" i="17"/>
  <c r="AW370" i="17"/>
  <c r="BA451" i="17"/>
  <c r="BA443" i="17"/>
  <c r="BA435" i="17"/>
  <c r="BA427" i="17"/>
  <c r="BA419" i="17"/>
  <c r="BA411" i="17"/>
  <c r="BA403" i="17"/>
  <c r="BA395" i="17"/>
  <c r="BA387" i="17"/>
  <c r="BA379" i="17"/>
  <c r="BA371" i="17"/>
  <c r="BA363" i="17"/>
  <c r="BA355" i="17"/>
  <c r="BA347" i="17"/>
  <c r="BA339" i="17"/>
  <c r="BA331" i="17"/>
  <c r="BA323" i="17"/>
  <c r="BA315" i="17"/>
  <c r="BA307" i="17"/>
  <c r="BA299" i="17"/>
  <c r="BA291" i="17"/>
  <c r="BA283" i="17"/>
  <c r="BA275" i="17"/>
  <c r="BA267" i="17"/>
  <c r="BA259" i="17"/>
  <c r="BA251" i="17"/>
  <c r="BA243" i="17"/>
  <c r="BA235" i="17"/>
  <c r="BA227" i="17"/>
  <c r="BA219" i="17"/>
  <c r="BA211" i="17"/>
  <c r="BA203" i="17"/>
  <c r="BA195" i="17"/>
  <c r="BA187" i="17"/>
  <c r="BA179" i="17"/>
  <c r="BA171" i="17"/>
  <c r="BA163" i="17"/>
  <c r="BA155" i="17"/>
  <c r="BA147" i="17"/>
  <c r="BA139" i="17"/>
  <c r="BA131" i="17"/>
  <c r="BA123" i="17"/>
  <c r="BA115" i="17"/>
  <c r="BA107" i="17"/>
  <c r="BA99" i="17"/>
  <c r="BA91" i="17"/>
  <c r="BA83" i="17"/>
  <c r="BA75" i="17"/>
  <c r="BA67" i="17"/>
  <c r="BA59" i="17"/>
  <c r="BA51" i="17"/>
  <c r="BA43" i="17"/>
  <c r="BA35" i="17"/>
  <c r="BA27" i="17"/>
  <c r="BA19" i="17"/>
  <c r="BA11" i="17"/>
  <c r="BC451" i="17"/>
  <c r="BC443" i="17"/>
  <c r="BC434" i="17"/>
  <c r="BC424" i="17"/>
  <c r="BC409" i="17"/>
  <c r="BC393" i="17"/>
  <c r="BC377" i="17"/>
  <c r="BC361" i="17"/>
  <c r="BC345" i="17"/>
  <c r="BC325" i="17"/>
  <c r="BC304" i="17"/>
  <c r="BC283" i="17"/>
  <c r="BC261" i="17"/>
  <c r="BC240" i="17"/>
  <c r="BC219" i="17"/>
  <c r="BC197" i="17"/>
  <c r="BC176" i="17"/>
  <c r="BC155" i="17"/>
  <c r="BC133" i="17"/>
  <c r="BC112" i="17"/>
  <c r="AW391" i="17"/>
  <c r="BA4" i="17"/>
  <c r="BA8" i="17"/>
  <c r="BA12" i="17"/>
  <c r="BA16" i="17"/>
  <c r="BA20" i="17"/>
  <c r="BA24" i="17"/>
  <c r="BA28" i="17"/>
  <c r="BA32" i="17"/>
  <c r="BA36" i="17"/>
  <c r="BA40" i="17"/>
  <c r="BA44" i="17"/>
  <c r="BA48" i="17"/>
  <c r="BA52" i="17"/>
  <c r="BA56" i="17"/>
  <c r="BA60" i="17"/>
  <c r="BA64" i="17"/>
  <c r="BA68" i="17"/>
  <c r="BA72" i="17"/>
  <c r="BA76" i="17"/>
  <c r="BA80" i="17"/>
  <c r="BA84" i="17"/>
  <c r="BA88" i="17"/>
  <c r="BA92" i="17"/>
  <c r="BA96" i="17"/>
  <c r="BA100" i="17"/>
  <c r="BA104" i="17"/>
  <c r="BA108" i="17"/>
  <c r="BA112" i="17"/>
  <c r="BA116" i="17"/>
  <c r="BA120" i="17"/>
  <c r="BA124" i="17"/>
  <c r="BA128" i="17"/>
  <c r="BA132" i="17"/>
  <c r="BA136" i="17"/>
  <c r="BA140" i="17"/>
  <c r="BA144" i="17"/>
  <c r="BA148" i="17"/>
  <c r="BA152" i="17"/>
  <c r="BA156" i="17"/>
  <c r="BA160" i="17"/>
  <c r="BA164" i="17"/>
  <c r="BA168" i="17"/>
  <c r="BA172" i="17"/>
  <c r="BA176" i="17"/>
  <c r="BA180" i="17"/>
  <c r="BA184" i="17"/>
  <c r="BA188" i="17"/>
  <c r="BA192" i="17"/>
  <c r="BA196" i="17"/>
  <c r="BA200" i="17"/>
  <c r="BA204" i="17"/>
  <c r="BA208" i="17"/>
  <c r="BA212" i="17"/>
  <c r="BA216" i="17"/>
  <c r="BA220" i="17"/>
  <c r="BA224" i="17"/>
  <c r="BA228" i="17"/>
  <c r="BA232" i="17"/>
  <c r="BA236" i="17"/>
  <c r="BA240" i="17"/>
  <c r="BA244" i="17"/>
  <c r="BA248" i="17"/>
  <c r="BA252" i="17"/>
  <c r="BA256" i="17"/>
  <c r="BA260" i="17"/>
  <c r="BA264" i="17"/>
  <c r="BA268" i="17"/>
  <c r="BA272" i="17"/>
  <c r="BA276" i="17"/>
  <c r="BA280" i="17"/>
  <c r="BA284" i="17"/>
  <c r="BA288" i="17"/>
  <c r="BA292" i="17"/>
  <c r="BA296" i="17"/>
  <c r="BA300" i="17"/>
  <c r="BA304" i="17"/>
  <c r="BA308" i="17"/>
  <c r="BA312" i="17"/>
  <c r="BA316" i="17"/>
  <c r="BA320" i="17"/>
  <c r="BA324" i="17"/>
  <c r="BA328" i="17"/>
  <c r="BA332" i="17"/>
  <c r="BA336" i="17"/>
  <c r="BA340" i="17"/>
  <c r="BA344" i="17"/>
  <c r="BA348" i="17"/>
  <c r="BA352" i="17"/>
  <c r="BA356" i="17"/>
  <c r="BA360" i="17"/>
  <c r="BA364" i="17"/>
  <c r="BA368" i="17"/>
  <c r="BA372" i="17"/>
  <c r="BA376" i="17"/>
  <c r="BA380" i="17"/>
  <c r="BA384" i="17"/>
  <c r="BA388" i="17"/>
  <c r="BA392" i="17"/>
  <c r="BA396" i="17"/>
  <c r="BA400" i="17"/>
  <c r="BA404" i="17"/>
  <c r="BA408" i="17"/>
  <c r="BA412" i="17"/>
  <c r="BA416" i="17"/>
  <c r="BA420" i="17"/>
  <c r="BA424" i="17"/>
  <c r="BA428" i="17"/>
  <c r="BA432" i="17"/>
  <c r="BA436" i="17"/>
  <c r="BA440" i="17"/>
  <c r="BA444" i="17"/>
  <c r="BA448" i="17"/>
  <c r="BA452" i="17"/>
  <c r="BA456" i="17"/>
  <c r="BA5" i="17"/>
  <c r="BA9" i="17"/>
  <c r="BA13" i="17"/>
  <c r="BA17" i="17"/>
  <c r="BA21" i="17"/>
  <c r="BA25" i="17"/>
  <c r="BA29" i="17"/>
  <c r="BA33" i="17"/>
  <c r="BA37" i="17"/>
  <c r="BA41" i="17"/>
  <c r="BA45" i="17"/>
  <c r="BA49" i="17"/>
  <c r="BA53" i="17"/>
  <c r="BA57" i="17"/>
  <c r="BA61" i="17"/>
  <c r="BA65" i="17"/>
  <c r="BA69" i="17"/>
  <c r="BA73" i="17"/>
  <c r="BA77" i="17"/>
  <c r="BA81" i="17"/>
  <c r="BA85" i="17"/>
  <c r="BA89" i="17"/>
  <c r="BA93" i="17"/>
  <c r="BA97" i="17"/>
  <c r="BA101" i="17"/>
  <c r="BA105" i="17"/>
  <c r="BA109" i="17"/>
  <c r="BA113" i="17"/>
  <c r="BA117" i="17"/>
  <c r="BA121" i="17"/>
  <c r="BA125" i="17"/>
  <c r="BA129" i="17"/>
  <c r="BA133" i="17"/>
  <c r="BA137" i="17"/>
  <c r="BA141" i="17"/>
  <c r="BA145" i="17"/>
  <c r="BA149" i="17"/>
  <c r="BA153" i="17"/>
  <c r="BA157" i="17"/>
  <c r="BA161" i="17"/>
  <c r="BA165" i="17"/>
  <c r="BA169" i="17"/>
  <c r="BA173" i="17"/>
  <c r="BA177" i="17"/>
  <c r="BA181" i="17"/>
  <c r="BA185" i="17"/>
  <c r="BA189" i="17"/>
  <c r="BA193" i="17"/>
  <c r="BA197" i="17"/>
  <c r="BA201" i="17"/>
  <c r="BA205" i="17"/>
  <c r="BA209" i="17"/>
  <c r="BA213" i="17"/>
  <c r="BA217" i="17"/>
  <c r="BA221" i="17"/>
  <c r="BA225" i="17"/>
  <c r="BA229" i="17"/>
  <c r="BA233" i="17"/>
  <c r="BA237" i="17"/>
  <c r="BA241" i="17"/>
  <c r="BA245" i="17"/>
  <c r="BA249" i="17"/>
  <c r="BA253" i="17"/>
  <c r="BA257" i="17"/>
  <c r="BA261" i="17"/>
  <c r="BA265" i="17"/>
  <c r="BA269" i="17"/>
  <c r="BA273" i="17"/>
  <c r="BA277" i="17"/>
  <c r="BA281" i="17"/>
  <c r="BA285" i="17"/>
  <c r="BA289" i="17"/>
  <c r="BA293" i="17"/>
  <c r="BA297" i="17"/>
  <c r="BA301" i="17"/>
  <c r="BA305" i="17"/>
  <c r="BA309" i="17"/>
  <c r="BA313" i="17"/>
  <c r="BA317" i="17"/>
  <c r="BA321" i="17"/>
  <c r="BA325" i="17"/>
  <c r="BA329" i="17"/>
  <c r="BA333" i="17"/>
  <c r="BA337" i="17"/>
  <c r="BA341" i="17"/>
  <c r="BA345" i="17"/>
  <c r="BA349" i="17"/>
  <c r="BA353" i="17"/>
  <c r="BA357" i="17"/>
  <c r="BA361" i="17"/>
  <c r="BA365" i="17"/>
  <c r="BA369" i="17"/>
  <c r="BA373" i="17"/>
  <c r="BA377" i="17"/>
  <c r="BA381" i="17"/>
  <c r="BA385" i="17"/>
  <c r="BA389" i="17"/>
  <c r="BA393" i="17"/>
  <c r="BA397" i="17"/>
  <c r="BA401" i="17"/>
  <c r="BA405" i="17"/>
  <c r="BA409" i="17"/>
  <c r="BA413" i="17"/>
  <c r="BA417" i="17"/>
  <c r="BA421" i="17"/>
  <c r="BA425" i="17"/>
  <c r="BA429" i="17"/>
  <c r="BA433" i="17"/>
  <c r="BA437" i="17"/>
  <c r="BA441" i="17"/>
  <c r="BA445" i="17"/>
  <c r="BA449" i="17"/>
  <c r="BA453" i="17"/>
  <c r="BA457" i="17"/>
  <c r="BA450" i="17"/>
  <c r="BA442" i="17"/>
  <c r="BA434" i="17"/>
  <c r="BA426" i="17"/>
  <c r="BA418" i="17"/>
  <c r="BA410" i="17"/>
  <c r="BA402" i="17"/>
  <c r="BA394" i="17"/>
  <c r="BA386" i="17"/>
  <c r="BA378" i="17"/>
  <c r="BA370" i="17"/>
  <c r="BA362" i="17"/>
  <c r="BA354" i="17"/>
  <c r="BA346" i="17"/>
  <c r="BA338" i="17"/>
  <c r="BA330" i="17"/>
  <c r="BA322" i="17"/>
  <c r="BA314" i="17"/>
  <c r="BA306" i="17"/>
  <c r="BA298" i="17"/>
  <c r="BA290" i="17"/>
  <c r="BA282" i="17"/>
  <c r="BA274" i="17"/>
  <c r="BA266" i="17"/>
  <c r="BA258" i="17"/>
  <c r="BA250" i="17"/>
  <c r="BA242" i="17"/>
  <c r="BA234" i="17"/>
  <c r="BA226" i="17"/>
  <c r="BA218" i="17"/>
  <c r="BA210" i="17"/>
  <c r="BA202" i="17"/>
  <c r="BA194" i="17"/>
  <c r="BA186" i="17"/>
  <c r="BA178" i="17"/>
  <c r="BA170" i="17"/>
  <c r="BA162" i="17"/>
  <c r="BA154" i="17"/>
  <c r="BA146" i="17"/>
  <c r="BA138" i="17"/>
  <c r="BA130" i="17"/>
  <c r="BA122" i="17"/>
  <c r="BA114" i="17"/>
  <c r="BA106" i="17"/>
  <c r="BA98" i="17"/>
  <c r="BA90" i="17"/>
  <c r="BA82" i="17"/>
  <c r="BA74" i="17"/>
  <c r="BA66" i="17"/>
  <c r="BA58" i="17"/>
  <c r="BA50" i="17"/>
  <c r="BA42" i="17"/>
  <c r="BA34" i="17"/>
  <c r="BA26" i="17"/>
  <c r="BA18" i="17"/>
  <c r="BA10" i="17"/>
  <c r="BA2" i="17"/>
  <c r="BC2" i="17"/>
  <c r="BC6" i="17"/>
  <c r="BC10" i="17"/>
  <c r="BC14" i="17"/>
  <c r="BC18" i="17"/>
  <c r="BC22" i="17"/>
  <c r="BC26" i="17"/>
  <c r="BC30" i="17"/>
  <c r="BC34" i="17"/>
  <c r="BC38" i="17"/>
  <c r="BC42" i="17"/>
  <c r="BC46" i="17"/>
  <c r="BC50" i="17"/>
  <c r="BC54" i="17"/>
  <c r="BC58" i="17"/>
  <c r="BC62" i="17"/>
  <c r="BC66" i="17"/>
  <c r="BC70" i="17"/>
  <c r="BC74" i="17"/>
  <c r="BC78" i="17"/>
  <c r="BC82" i="17"/>
  <c r="BC86" i="17"/>
  <c r="BC90" i="17"/>
  <c r="BC94" i="17"/>
  <c r="BC98" i="17"/>
  <c r="BC102" i="17"/>
  <c r="BC106" i="17"/>
  <c r="BC110" i="17"/>
  <c r="BC114" i="17"/>
  <c r="BC118" i="17"/>
  <c r="BC122" i="17"/>
  <c r="BC126" i="17"/>
  <c r="BC130" i="17"/>
  <c r="BC134" i="17"/>
  <c r="BC138" i="17"/>
  <c r="BC142" i="17"/>
  <c r="BC146" i="17"/>
  <c r="BC150" i="17"/>
  <c r="BC154" i="17"/>
  <c r="BC158" i="17"/>
  <c r="BC162" i="17"/>
  <c r="BC166" i="17"/>
  <c r="BC170" i="17"/>
  <c r="BC174" i="17"/>
  <c r="BC178" i="17"/>
  <c r="BC182" i="17"/>
  <c r="BC186" i="17"/>
  <c r="BC190" i="17"/>
  <c r="BC194" i="17"/>
  <c r="BC198" i="17"/>
  <c r="BC202" i="17"/>
  <c r="BC206" i="17"/>
  <c r="BC210" i="17"/>
  <c r="BC214" i="17"/>
  <c r="BC218" i="17"/>
  <c r="BC222" i="17"/>
  <c r="BC226" i="17"/>
  <c r="BC230" i="17"/>
  <c r="BC234" i="17"/>
  <c r="BC238" i="17"/>
  <c r="BC242" i="17"/>
  <c r="BC246" i="17"/>
  <c r="BC250" i="17"/>
  <c r="BC254" i="17"/>
  <c r="BC258" i="17"/>
  <c r="BC262" i="17"/>
  <c r="BC266" i="17"/>
  <c r="BC270" i="17"/>
  <c r="BC274" i="17"/>
  <c r="BC278" i="17"/>
  <c r="BC282" i="17"/>
  <c r="BC286" i="17"/>
  <c r="BC290" i="17"/>
  <c r="BC294" i="17"/>
  <c r="BC298" i="17"/>
  <c r="BC302" i="17"/>
  <c r="BC306" i="17"/>
  <c r="BC310" i="17"/>
  <c r="BC314" i="17"/>
  <c r="BC318" i="17"/>
  <c r="BC322" i="17"/>
  <c r="BC326" i="17"/>
  <c r="BC330" i="17"/>
  <c r="BC334" i="17"/>
  <c r="BC338" i="17"/>
  <c r="BC3" i="17"/>
  <c r="BC8" i="17"/>
  <c r="BC13" i="17"/>
  <c r="BC19" i="17"/>
  <c r="BC24" i="17"/>
  <c r="BC29" i="17"/>
  <c r="BC35" i="17"/>
  <c r="BC40" i="17"/>
  <c r="BC45" i="17"/>
  <c r="BC51" i="17"/>
  <c r="BC56" i="17"/>
  <c r="BC61" i="17"/>
  <c r="BC67" i="17"/>
  <c r="BC72" i="17"/>
  <c r="BC77" i="17"/>
  <c r="BC83" i="17"/>
  <c r="BC88" i="17"/>
  <c r="BC93" i="17"/>
  <c r="BC99" i="17"/>
  <c r="BC104" i="17"/>
  <c r="BC109" i="17"/>
  <c r="BC115" i="17"/>
  <c r="BC120" i="17"/>
  <c r="BC125" i="17"/>
  <c r="BC131" i="17"/>
  <c r="BC136" i="17"/>
  <c r="BC141" i="17"/>
  <c r="BC147" i="17"/>
  <c r="BC152" i="17"/>
  <c r="BC157" i="17"/>
  <c r="BC163" i="17"/>
  <c r="BC168" i="17"/>
  <c r="BC173" i="17"/>
  <c r="BC179" i="17"/>
  <c r="BC184" i="17"/>
  <c r="BC189" i="17"/>
  <c r="BC195" i="17"/>
  <c r="BC200" i="17"/>
  <c r="BC205" i="17"/>
  <c r="BC211" i="17"/>
  <c r="BC216" i="17"/>
  <c r="BC221" i="17"/>
  <c r="BC227" i="17"/>
  <c r="BC232" i="17"/>
  <c r="BC237" i="17"/>
  <c r="BC243" i="17"/>
  <c r="BC248" i="17"/>
  <c r="BC253" i="17"/>
  <c r="BC259" i="17"/>
  <c r="BC264" i="17"/>
  <c r="BC269" i="17"/>
  <c r="BC275" i="17"/>
  <c r="BC280" i="17"/>
  <c r="BC285" i="17"/>
  <c r="BC291" i="17"/>
  <c r="BC296" i="17"/>
  <c r="BC301" i="17"/>
  <c r="BC307" i="17"/>
  <c r="BC312" i="17"/>
  <c r="BC317" i="17"/>
  <c r="BC323" i="17"/>
  <c r="BC328" i="17"/>
  <c r="BC333" i="17"/>
  <c r="BC339" i="17"/>
  <c r="BC343" i="17"/>
  <c r="BC347" i="17"/>
  <c r="BC351" i="17"/>
  <c r="BC355" i="17"/>
  <c r="BC359" i="17"/>
  <c r="BC363" i="17"/>
  <c r="BC367" i="17"/>
  <c r="BC371" i="17"/>
  <c r="BC375" i="17"/>
  <c r="BC379" i="17"/>
  <c r="BC383" i="17"/>
  <c r="BC387" i="17"/>
  <c r="BC391" i="17"/>
  <c r="BC395" i="17"/>
  <c r="BC399" i="17"/>
  <c r="BC403" i="17"/>
  <c r="BC407" i="17"/>
  <c r="BC411" i="17"/>
  <c r="BC415" i="17"/>
  <c r="BC419" i="17"/>
  <c r="BC423" i="17"/>
  <c r="BC427" i="17"/>
  <c r="BC431" i="17"/>
  <c r="BC435" i="17"/>
  <c r="BC4" i="17"/>
  <c r="BC9" i="17"/>
  <c r="BC15" i="17"/>
  <c r="BC20" i="17"/>
  <c r="BC25" i="17"/>
  <c r="BC31" i="17"/>
  <c r="BC36" i="17"/>
  <c r="BC41" i="17"/>
  <c r="BC47" i="17"/>
  <c r="BC52" i="17"/>
  <c r="BC57" i="17"/>
  <c r="BC63" i="17"/>
  <c r="BC68" i="17"/>
  <c r="BC73" i="17"/>
  <c r="BC79" i="17"/>
  <c r="BC84" i="17"/>
  <c r="BC89" i="17"/>
  <c r="BC95" i="17"/>
  <c r="BC100" i="17"/>
  <c r="BC105" i="17"/>
  <c r="BC111" i="17"/>
  <c r="BC116" i="17"/>
  <c r="BC121" i="17"/>
  <c r="BC127" i="17"/>
  <c r="BC132" i="17"/>
  <c r="BC137" i="17"/>
  <c r="BC143" i="17"/>
  <c r="BC148" i="17"/>
  <c r="BC153" i="17"/>
  <c r="BC159" i="17"/>
  <c r="BC164" i="17"/>
  <c r="BC169" i="17"/>
  <c r="BC175" i="17"/>
  <c r="BC180" i="17"/>
  <c r="BC185" i="17"/>
  <c r="BC191" i="17"/>
  <c r="BC196" i="17"/>
  <c r="BC201" i="17"/>
  <c r="BC207" i="17"/>
  <c r="BC212" i="17"/>
  <c r="BC217" i="17"/>
  <c r="BC223" i="17"/>
  <c r="BC228" i="17"/>
  <c r="BC233" i="17"/>
  <c r="BC239" i="17"/>
  <c r="BC244" i="17"/>
  <c r="BC249" i="17"/>
  <c r="BC255" i="17"/>
  <c r="BC260" i="17"/>
  <c r="BC265" i="17"/>
  <c r="BC271" i="17"/>
  <c r="BC276" i="17"/>
  <c r="BC281" i="17"/>
  <c r="BC287" i="17"/>
  <c r="BC292" i="17"/>
  <c r="BC297" i="17"/>
  <c r="BC303" i="17"/>
  <c r="BC308" i="17"/>
  <c r="BC313" i="17"/>
  <c r="BC319" i="17"/>
  <c r="BC324" i="17"/>
  <c r="BC329" i="17"/>
  <c r="BC335" i="17"/>
  <c r="BC340" i="17"/>
  <c r="BC344" i="17"/>
  <c r="BC348" i="17"/>
  <c r="BC352" i="17"/>
  <c r="BC356" i="17"/>
  <c r="BC360" i="17"/>
  <c r="BC364" i="17"/>
  <c r="BC368" i="17"/>
  <c r="BC372" i="17"/>
  <c r="BC376" i="17"/>
  <c r="BC380" i="17"/>
  <c r="BC384" i="17"/>
  <c r="BC388" i="17"/>
  <c r="BC392" i="17"/>
  <c r="BC396" i="17"/>
  <c r="BC400" i="17"/>
  <c r="BC404" i="17"/>
  <c r="BC408" i="17"/>
  <c r="BC412" i="17"/>
  <c r="BC416" i="17"/>
  <c r="BC420" i="17"/>
  <c r="BC7" i="17"/>
  <c r="BC17" i="17"/>
  <c r="BC28" i="17"/>
  <c r="BC39" i="17"/>
  <c r="BC49" i="17"/>
  <c r="BC60" i="17"/>
  <c r="BC71" i="17"/>
  <c r="BC81" i="17"/>
  <c r="BC92" i="17"/>
  <c r="BC103" i="17"/>
  <c r="BC113" i="17"/>
  <c r="BC124" i="17"/>
  <c r="BC135" i="17"/>
  <c r="BC145" i="17"/>
  <c r="BC156" i="17"/>
  <c r="BC167" i="17"/>
  <c r="BC177" i="17"/>
  <c r="BC188" i="17"/>
  <c r="BC199" i="17"/>
  <c r="BC209" i="17"/>
  <c r="BC220" i="17"/>
  <c r="BC231" i="17"/>
  <c r="BC241" i="17"/>
  <c r="BC252" i="17"/>
  <c r="BC263" i="17"/>
  <c r="BC273" i="17"/>
  <c r="BC284" i="17"/>
  <c r="BC295" i="17"/>
  <c r="BC305" i="17"/>
  <c r="BC316" i="17"/>
  <c r="BC327" i="17"/>
  <c r="BC337" i="17"/>
  <c r="BC346" i="17"/>
  <c r="BC354" i="17"/>
  <c r="BC362" i="17"/>
  <c r="BC370" i="17"/>
  <c r="BC378" i="17"/>
  <c r="BC386" i="17"/>
  <c r="BC394" i="17"/>
  <c r="BC402" i="17"/>
  <c r="BC410" i="17"/>
  <c r="BC418" i="17"/>
  <c r="BC425" i="17"/>
  <c r="BC430" i="17"/>
  <c r="BC436" i="17"/>
  <c r="BC440" i="17"/>
  <c r="BC444" i="17"/>
  <c r="BC448" i="17"/>
  <c r="BC452" i="17"/>
  <c r="BC456" i="17"/>
  <c r="BC44" i="17"/>
  <c r="BC97" i="17"/>
  <c r="BC11" i="17"/>
  <c r="BC21" i="17"/>
  <c r="BC32" i="17"/>
  <c r="BC43" i="17"/>
  <c r="BC53" i="17"/>
  <c r="BC64" i="17"/>
  <c r="BC75" i="17"/>
  <c r="BC85" i="17"/>
  <c r="BC96" i="17"/>
  <c r="BC107" i="17"/>
  <c r="BC117" i="17"/>
  <c r="BC128" i="17"/>
  <c r="BC139" i="17"/>
  <c r="BC149" i="17"/>
  <c r="BC160" i="17"/>
  <c r="BC171" i="17"/>
  <c r="BC181" i="17"/>
  <c r="BC192" i="17"/>
  <c r="BC203" i="17"/>
  <c r="BC213" i="17"/>
  <c r="BC224" i="17"/>
  <c r="BC235" i="17"/>
  <c r="BC245" i="17"/>
  <c r="BC256" i="17"/>
  <c r="BC267" i="17"/>
  <c r="BC277" i="17"/>
  <c r="BC288" i="17"/>
  <c r="BC299" i="17"/>
  <c r="BC309" i="17"/>
  <c r="BC320" i="17"/>
  <c r="BC331" i="17"/>
  <c r="BC341" i="17"/>
  <c r="BC349" i="17"/>
  <c r="BC357" i="17"/>
  <c r="BC365" i="17"/>
  <c r="BC373" i="17"/>
  <c r="BC381" i="17"/>
  <c r="BC389" i="17"/>
  <c r="BC397" i="17"/>
  <c r="BC405" i="17"/>
  <c r="BC413" i="17"/>
  <c r="BC421" i="17"/>
  <c r="BC426" i="17"/>
  <c r="BC432" i="17"/>
  <c r="BC437" i="17"/>
  <c r="BC441" i="17"/>
  <c r="BC445" i="17"/>
  <c r="BC449" i="17"/>
  <c r="BC453" i="17"/>
  <c r="BC457" i="17"/>
  <c r="BC55" i="17"/>
  <c r="BC65" i="17"/>
  <c r="BC76" i="17"/>
  <c r="BC87" i="17"/>
  <c r="BC12" i="17"/>
  <c r="BC23" i="17"/>
  <c r="BC33" i="17"/>
  <c r="BC5" i="17"/>
  <c r="BC16" i="17"/>
  <c r="BC27" i="17"/>
  <c r="BC37" i="17"/>
  <c r="BC450" i="17"/>
  <c r="BC442" i="17"/>
  <c r="BC433" i="17"/>
  <c r="BC422" i="17"/>
  <c r="BC406" i="17"/>
  <c r="BC390" i="17"/>
  <c r="BC374" i="17"/>
  <c r="BC358" i="17"/>
  <c r="BC342" i="17"/>
  <c r="BC321" i="17"/>
  <c r="BC300" i="17"/>
  <c r="BC279" i="17"/>
  <c r="BC257" i="17"/>
  <c r="BC236" i="17"/>
  <c r="BC215" i="17"/>
  <c r="BC193" i="17"/>
  <c r="BC172" i="17"/>
  <c r="BC151" i="17"/>
  <c r="BC129" i="17"/>
  <c r="BC108" i="17"/>
  <c r="BC69" i="17"/>
  <c r="AU64" i="17"/>
  <c r="AW412" i="17"/>
  <c r="AU389" i="17"/>
  <c r="AW98" i="17"/>
  <c r="AW162" i="17"/>
  <c r="AW190" i="17"/>
  <c r="AW212" i="17"/>
  <c r="AW233" i="17"/>
  <c r="AW269" i="17"/>
  <c r="AW290" i="17"/>
  <c r="AW311" i="17"/>
  <c r="AW322" i="17"/>
  <c r="AW338" i="17"/>
  <c r="AW92" i="17"/>
  <c r="AW134" i="17"/>
  <c r="AW141" i="17"/>
  <c r="AW156" i="17"/>
  <c r="AW177" i="17"/>
  <c r="AW198" i="17"/>
  <c r="AW226" i="17"/>
  <c r="AW241" i="17"/>
  <c r="AW254" i="17"/>
  <c r="AW276" i="17"/>
  <c r="AW297" i="17"/>
  <c r="AW316" i="17"/>
  <c r="AW332" i="17"/>
  <c r="AW84" i="17"/>
  <c r="AW105" i="17"/>
  <c r="AW113" i="17"/>
  <c r="AW120" i="17"/>
  <c r="AW126" i="17"/>
  <c r="AW148" i="17"/>
  <c r="AW169" i="17"/>
  <c r="AW184" i="17"/>
  <c r="AW205" i="17"/>
  <c r="AW220" i="17"/>
  <c r="AW248" i="17"/>
  <c r="AW262" i="17"/>
  <c r="AW284" i="17"/>
  <c r="AW305" i="17"/>
  <c r="AW327" i="17"/>
  <c r="AW30" i="17"/>
  <c r="AW52" i="17"/>
  <c r="AW66" i="17"/>
  <c r="AW77" i="17"/>
  <c r="AW450" i="17"/>
  <c r="AW428" i="17"/>
  <c r="AW407" i="17"/>
  <c r="AW386" i="17"/>
  <c r="AW364" i="17"/>
  <c r="AW343" i="17"/>
  <c r="AU92" i="17"/>
  <c r="AU277" i="17"/>
  <c r="AW444" i="17"/>
  <c r="AW423" i="17"/>
  <c r="AW402" i="17"/>
  <c r="AW380" i="17"/>
  <c r="AW359" i="17"/>
  <c r="AW25" i="17"/>
  <c r="AW439" i="17"/>
  <c r="AW418" i="17"/>
  <c r="AW396" i="17"/>
  <c r="AW375" i="17"/>
  <c r="AW354" i="17"/>
  <c r="AM116" i="17"/>
  <c r="AO88" i="17"/>
  <c r="AU378" i="17"/>
  <c r="AU220" i="17"/>
  <c r="AW454" i="17"/>
  <c r="AW448" i="17"/>
  <c r="AW443" i="17"/>
  <c r="AW438" i="17"/>
  <c r="AW432" i="17"/>
  <c r="AW427" i="17"/>
  <c r="AW422" i="17"/>
  <c r="AW416" i="17"/>
  <c r="AW411" i="17"/>
  <c r="AW406" i="17"/>
  <c r="AW400" i="17"/>
  <c r="AW395" i="17"/>
  <c r="AW390" i="17"/>
  <c r="AW384" i="17"/>
  <c r="AW379" i="17"/>
  <c r="AW374" i="17"/>
  <c r="AW368" i="17"/>
  <c r="AW363" i="17"/>
  <c r="AW358" i="17"/>
  <c r="AW352" i="17"/>
  <c r="AW347" i="17"/>
  <c r="AW342" i="17"/>
  <c r="AW336" i="17"/>
  <c r="AW331" i="17"/>
  <c r="AW326" i="17"/>
  <c r="AW320" i="17"/>
  <c r="AW315" i="17"/>
  <c r="AW310" i="17"/>
  <c r="AW302" i="17"/>
  <c r="AW296" i="17"/>
  <c r="AW289" i="17"/>
  <c r="AW281" i="17"/>
  <c r="AW274" i="17"/>
  <c r="AW268" i="17"/>
  <c r="AW260" i="17"/>
  <c r="AW253" i="17"/>
  <c r="AW246" i="17"/>
  <c r="AW238" i="17"/>
  <c r="AW232" i="17"/>
  <c r="AW225" i="17"/>
  <c r="AW217" i="17"/>
  <c r="AW210" i="17"/>
  <c r="AW204" i="17"/>
  <c r="AW196" i="17"/>
  <c r="AW189" i="17"/>
  <c r="AW182" i="17"/>
  <c r="AW174" i="17"/>
  <c r="AW168" i="17"/>
  <c r="AW161" i="17"/>
  <c r="AW153" i="17"/>
  <c r="AW146" i="17"/>
  <c r="AW140" i="17"/>
  <c r="AW132" i="17"/>
  <c r="AW125" i="17"/>
  <c r="AW118" i="17"/>
  <c r="AW110" i="17"/>
  <c r="AW104" i="17"/>
  <c r="AW97" i="17"/>
  <c r="AW89" i="17"/>
  <c r="AW82" i="17"/>
  <c r="AW73" i="17"/>
  <c r="AW62" i="17"/>
  <c r="AW46" i="17"/>
  <c r="AO56" i="17"/>
  <c r="AU454" i="17"/>
  <c r="AU121" i="17"/>
  <c r="AU235" i="17"/>
  <c r="AU346" i="17"/>
  <c r="AU432" i="17"/>
  <c r="AU335" i="17"/>
  <c r="AU177" i="17"/>
  <c r="AU49" i="17"/>
  <c r="AW3" i="17"/>
  <c r="AW7" i="17"/>
  <c r="AW11" i="17"/>
  <c r="AW15" i="17"/>
  <c r="AW19" i="17"/>
  <c r="AW23" i="17"/>
  <c r="AW27" i="17"/>
  <c r="AW31" i="17"/>
  <c r="AW35" i="17"/>
  <c r="AW39" i="17"/>
  <c r="AW43" i="17"/>
  <c r="AW47" i="17"/>
  <c r="AW51" i="17"/>
  <c r="AW55" i="17"/>
  <c r="AW59" i="17"/>
  <c r="AW63" i="17"/>
  <c r="AW67" i="17"/>
  <c r="AW71" i="17"/>
  <c r="AW75" i="17"/>
  <c r="AW79" i="17"/>
  <c r="AW83" i="17"/>
  <c r="AW87" i="17"/>
  <c r="AW91" i="17"/>
  <c r="AW95" i="17"/>
  <c r="AW99" i="17"/>
  <c r="AW103" i="17"/>
  <c r="AW107" i="17"/>
  <c r="AW111" i="17"/>
  <c r="AW115" i="17"/>
  <c r="AW119" i="17"/>
  <c r="AW123" i="17"/>
  <c r="AW127" i="17"/>
  <c r="AW131" i="17"/>
  <c r="AW135" i="17"/>
  <c r="AW139" i="17"/>
  <c r="AW143" i="17"/>
  <c r="AW147" i="17"/>
  <c r="AW151" i="17"/>
  <c r="AW155" i="17"/>
  <c r="AW159" i="17"/>
  <c r="AW163" i="17"/>
  <c r="AW167" i="17"/>
  <c r="AW171" i="17"/>
  <c r="AW175" i="17"/>
  <c r="AW179" i="17"/>
  <c r="AW183" i="17"/>
  <c r="AW187" i="17"/>
  <c r="AW191" i="17"/>
  <c r="AW195" i="17"/>
  <c r="AW199" i="17"/>
  <c r="AW203" i="17"/>
  <c r="AW207" i="17"/>
  <c r="AW211" i="17"/>
  <c r="AW215" i="17"/>
  <c r="AW219" i="17"/>
  <c r="AW223" i="17"/>
  <c r="AW227" i="17"/>
  <c r="AW231" i="17"/>
  <c r="AW235" i="17"/>
  <c r="AW239" i="17"/>
  <c r="AW243" i="17"/>
  <c r="AW247" i="17"/>
  <c r="AW251" i="17"/>
  <c r="AW255" i="17"/>
  <c r="AW259" i="17"/>
  <c r="AW263" i="17"/>
  <c r="AW267" i="17"/>
  <c r="AW271" i="17"/>
  <c r="AW275" i="17"/>
  <c r="AW279" i="17"/>
  <c r="AW283" i="17"/>
  <c r="AW287" i="17"/>
  <c r="AW291" i="17"/>
  <c r="AW295" i="17"/>
  <c r="AW299" i="17"/>
  <c r="AW303" i="17"/>
  <c r="AW307" i="17"/>
  <c r="AW5" i="17"/>
  <c r="AW10" i="17"/>
  <c r="AW16" i="17"/>
  <c r="AW21" i="17"/>
  <c r="AW26" i="17"/>
  <c r="AW32" i="17"/>
  <c r="AW37" i="17"/>
  <c r="AW42" i="17"/>
  <c r="AW48" i="17"/>
  <c r="AW53" i="17"/>
  <c r="AW58" i="17"/>
  <c r="AW64" i="17"/>
  <c r="AW69" i="17"/>
  <c r="AW74" i="17"/>
  <c r="AW80" i="17"/>
  <c r="AW85" i="17"/>
  <c r="AW90" i="17"/>
  <c r="AW96" i="17"/>
  <c r="AW101" i="17"/>
  <c r="AW106" i="17"/>
  <c r="AW112" i="17"/>
  <c r="AW117" i="17"/>
  <c r="AW122" i="17"/>
  <c r="AW128" i="17"/>
  <c r="AW133" i="17"/>
  <c r="AW138" i="17"/>
  <c r="AW144" i="17"/>
  <c r="AW149" i="17"/>
  <c r="AW154" i="17"/>
  <c r="AW160" i="17"/>
  <c r="AW165" i="17"/>
  <c r="AW170" i="17"/>
  <c r="AW176" i="17"/>
  <c r="AW181" i="17"/>
  <c r="AW186" i="17"/>
  <c r="AW192" i="17"/>
  <c r="AW197" i="17"/>
  <c r="AW202" i="17"/>
  <c r="AW208" i="17"/>
  <c r="AW213" i="17"/>
  <c r="AW218" i="17"/>
  <c r="AW224" i="17"/>
  <c r="AW229" i="17"/>
  <c r="AW234" i="17"/>
  <c r="AW240" i="17"/>
  <c r="AW245" i="17"/>
  <c r="AW250" i="17"/>
  <c r="AW256" i="17"/>
  <c r="AW261" i="17"/>
  <c r="AW266" i="17"/>
  <c r="AW272" i="17"/>
  <c r="AW277" i="17"/>
  <c r="AW282" i="17"/>
  <c r="AW288" i="17"/>
  <c r="AW293" i="17"/>
  <c r="AW298" i="17"/>
  <c r="AW304" i="17"/>
  <c r="AW309" i="17"/>
  <c r="AW313" i="17"/>
  <c r="AW317" i="17"/>
  <c r="AW321" i="17"/>
  <c r="AW325" i="17"/>
  <c r="AW329" i="17"/>
  <c r="AW333" i="17"/>
  <c r="AW337" i="17"/>
  <c r="AW341" i="17"/>
  <c r="AW345" i="17"/>
  <c r="AW349" i="17"/>
  <c r="AW353" i="17"/>
  <c r="AW357" i="17"/>
  <c r="AW361" i="17"/>
  <c r="AW365" i="17"/>
  <c r="AW369" i="17"/>
  <c r="AW373" i="17"/>
  <c r="AW377" i="17"/>
  <c r="AW381" i="17"/>
  <c r="AW385" i="17"/>
  <c r="AW389" i="17"/>
  <c r="AW393" i="17"/>
  <c r="AW397" i="17"/>
  <c r="AW401" i="17"/>
  <c r="AW405" i="17"/>
  <c r="AW409" i="17"/>
  <c r="AW413" i="17"/>
  <c r="AW417" i="17"/>
  <c r="AW421" i="17"/>
  <c r="AW425" i="17"/>
  <c r="AW429" i="17"/>
  <c r="AW433" i="17"/>
  <c r="AW437" i="17"/>
  <c r="AW441" i="17"/>
  <c r="AW445" i="17"/>
  <c r="AW449" i="17"/>
  <c r="AW453" i="17"/>
  <c r="AW457" i="17"/>
  <c r="AW6" i="17"/>
  <c r="AW12" i="17"/>
  <c r="AW17" i="17"/>
  <c r="AW22" i="17"/>
  <c r="AW28" i="17"/>
  <c r="AW33" i="17"/>
  <c r="AW38" i="17"/>
  <c r="AW44" i="17"/>
  <c r="AW49" i="17"/>
  <c r="AW54" i="17"/>
  <c r="AW60" i="17"/>
  <c r="AW65" i="17"/>
  <c r="AW70" i="17"/>
  <c r="AW76" i="17"/>
  <c r="AW2" i="17"/>
  <c r="AW8" i="17"/>
  <c r="AW13" i="17"/>
  <c r="AW18" i="17"/>
  <c r="AW24" i="17"/>
  <c r="AW29" i="17"/>
  <c r="AW34" i="17"/>
  <c r="AW40" i="17"/>
  <c r="AW45" i="17"/>
  <c r="AW50" i="17"/>
  <c r="AW56" i="17"/>
  <c r="AW4" i="17"/>
  <c r="AW9" i="17"/>
  <c r="AW14" i="17"/>
  <c r="AW20" i="17"/>
  <c r="AY2" i="17"/>
  <c r="AY6" i="17"/>
  <c r="AY10" i="17"/>
  <c r="AY14" i="17"/>
  <c r="AY18" i="17"/>
  <c r="AY22" i="17"/>
  <c r="AY26" i="17"/>
  <c r="AY30" i="17"/>
  <c r="AY34" i="17"/>
  <c r="AY38" i="17"/>
  <c r="AY42" i="17"/>
  <c r="AY46" i="17"/>
  <c r="AY50" i="17"/>
  <c r="AY54" i="17"/>
  <c r="AY58" i="17"/>
  <c r="AY62" i="17"/>
  <c r="AY66" i="17"/>
  <c r="AY70" i="17"/>
  <c r="AY74" i="17"/>
  <c r="AY78" i="17"/>
  <c r="AY82" i="17"/>
  <c r="AY86" i="17"/>
  <c r="AY90" i="17"/>
  <c r="AY94" i="17"/>
  <c r="AY98" i="17"/>
  <c r="AY102" i="17"/>
  <c r="AY106" i="17"/>
  <c r="AY110" i="17"/>
  <c r="AY114" i="17"/>
  <c r="AY118" i="17"/>
  <c r="AY122" i="17"/>
  <c r="AY126" i="17"/>
  <c r="AY130" i="17"/>
  <c r="AY134" i="17"/>
  <c r="AY138" i="17"/>
  <c r="AY142" i="17"/>
  <c r="AY146" i="17"/>
  <c r="AY150" i="17"/>
  <c r="AY154" i="17"/>
  <c r="AY158" i="17"/>
  <c r="AY162" i="17"/>
  <c r="AY166" i="17"/>
  <c r="AY170" i="17"/>
  <c r="AY174" i="17"/>
  <c r="AY178" i="17"/>
  <c r="AY182" i="17"/>
  <c r="AY186" i="17"/>
  <c r="AY190" i="17"/>
  <c r="AY194" i="17"/>
  <c r="AY198" i="17"/>
  <c r="AY202" i="17"/>
  <c r="AY206" i="17"/>
  <c r="AY210" i="17"/>
  <c r="AY214" i="17"/>
  <c r="AY218" i="17"/>
  <c r="AY222" i="17"/>
  <c r="AY226" i="17"/>
  <c r="AY230" i="17"/>
  <c r="AY234" i="17"/>
  <c r="AY238" i="17"/>
  <c r="AY242" i="17"/>
  <c r="AY246" i="17"/>
  <c r="AY250" i="17"/>
  <c r="AY254" i="17"/>
  <c r="AY258" i="17"/>
  <c r="AY262" i="17"/>
  <c r="AY266" i="17"/>
  <c r="AY270" i="17"/>
  <c r="AY274" i="17"/>
  <c r="AY278" i="17"/>
  <c r="AY282" i="17"/>
  <c r="AY286" i="17"/>
  <c r="AY290" i="17"/>
  <c r="AY294" i="17"/>
  <c r="AY298" i="17"/>
  <c r="AY302" i="17"/>
  <c r="AY306" i="17"/>
  <c r="AY310" i="17"/>
  <c r="AY314" i="17"/>
  <c r="AY318" i="17"/>
  <c r="AY322" i="17"/>
  <c r="AY326" i="17"/>
  <c r="AY330" i="17"/>
  <c r="AY334" i="17"/>
  <c r="AY338" i="17"/>
  <c r="AY3" i="17"/>
  <c r="AY8" i="17"/>
  <c r="AY13" i="17"/>
  <c r="AY19" i="17"/>
  <c r="AY24" i="17"/>
  <c r="AY29" i="17"/>
  <c r="AY35" i="17"/>
  <c r="AY40" i="17"/>
  <c r="AY45" i="17"/>
  <c r="AY51" i="17"/>
  <c r="AY56" i="17"/>
  <c r="AY61" i="17"/>
  <c r="AY67" i="17"/>
  <c r="AY72" i="17"/>
  <c r="AY77" i="17"/>
  <c r="AY83" i="17"/>
  <c r="AY88" i="17"/>
  <c r="AY93" i="17"/>
  <c r="AY99" i="17"/>
  <c r="AY104" i="17"/>
  <c r="AY109" i="17"/>
  <c r="AY115" i="17"/>
  <c r="AY120" i="17"/>
  <c r="AY125" i="17"/>
  <c r="AY131" i="17"/>
  <c r="AY136" i="17"/>
  <c r="AY141" i="17"/>
  <c r="AY147" i="17"/>
  <c r="AY152" i="17"/>
  <c r="AY157" i="17"/>
  <c r="AY163" i="17"/>
  <c r="AY168" i="17"/>
  <c r="AY173" i="17"/>
  <c r="AY179" i="17"/>
  <c r="AY184" i="17"/>
  <c r="AY189" i="17"/>
  <c r="AY195" i="17"/>
  <c r="AY200" i="17"/>
  <c r="AY205" i="17"/>
  <c r="AY211" i="17"/>
  <c r="AY216" i="17"/>
  <c r="AY221" i="17"/>
  <c r="AY227" i="17"/>
  <c r="AY232" i="17"/>
  <c r="AY237" i="17"/>
  <c r="AY243" i="17"/>
  <c r="AY248" i="17"/>
  <c r="AY253" i="17"/>
  <c r="AY259" i="17"/>
  <c r="AY264" i="17"/>
  <c r="AY269" i="17"/>
  <c r="AY275" i="17"/>
  <c r="AY280" i="17"/>
  <c r="AY285" i="17"/>
  <c r="AY291" i="17"/>
  <c r="AY296" i="17"/>
  <c r="AY301" i="17"/>
  <c r="AY307" i="17"/>
  <c r="AY312" i="17"/>
  <c r="AY317" i="17"/>
  <c r="AY323" i="17"/>
  <c r="AY328" i="17"/>
  <c r="AY333" i="17"/>
  <c r="AY339" i="17"/>
  <c r="AY343" i="17"/>
  <c r="AY347" i="17"/>
  <c r="AY351" i="17"/>
  <c r="AY355" i="17"/>
  <c r="AY359" i="17"/>
  <c r="AY363" i="17"/>
  <c r="AY367" i="17"/>
  <c r="AY371" i="17"/>
  <c r="AY375" i="17"/>
  <c r="AY379" i="17"/>
  <c r="AY383" i="17"/>
  <c r="AY387" i="17"/>
  <c r="AY391" i="17"/>
  <c r="AY395" i="17"/>
  <c r="AY399" i="17"/>
  <c r="AY403" i="17"/>
  <c r="AY407" i="17"/>
  <c r="AY411" i="17"/>
  <c r="AY415" i="17"/>
  <c r="AY419" i="17"/>
  <c r="AY423" i="17"/>
  <c r="AY427" i="17"/>
  <c r="AY431" i="17"/>
  <c r="AY435" i="17"/>
  <c r="AY439" i="17"/>
  <c r="AY443" i="17"/>
  <c r="AY447" i="17"/>
  <c r="AY451" i="17"/>
  <c r="AY455" i="17"/>
  <c r="AY4" i="17"/>
  <c r="AY11" i="17"/>
  <c r="AY17" i="17"/>
  <c r="AY25" i="17"/>
  <c r="AY32" i="17"/>
  <c r="AY39" i="17"/>
  <c r="AY47" i="17"/>
  <c r="AY53" i="17"/>
  <c r="AY60" i="17"/>
  <c r="AY68" i="17"/>
  <c r="AY75" i="17"/>
  <c r="AY81" i="17"/>
  <c r="AY89" i="17"/>
  <c r="AY96" i="17"/>
  <c r="AY103" i="17"/>
  <c r="AY111" i="17"/>
  <c r="AY117" i="17"/>
  <c r="AY124" i="17"/>
  <c r="AY132" i="17"/>
  <c r="AY139" i="17"/>
  <c r="AY145" i="17"/>
  <c r="AY153" i="17"/>
  <c r="AY160" i="17"/>
  <c r="AY167" i="17"/>
  <c r="AY175" i="17"/>
  <c r="AY181" i="17"/>
  <c r="AY188" i="17"/>
  <c r="AY196" i="17"/>
  <c r="AY203" i="17"/>
  <c r="AY209" i="17"/>
  <c r="AY217" i="17"/>
  <c r="AY224" i="17"/>
  <c r="AY231" i="17"/>
  <c r="AY239" i="17"/>
  <c r="AY245" i="17"/>
  <c r="AY252" i="17"/>
  <c r="AY260" i="17"/>
  <c r="AY267" i="17"/>
  <c r="AY273" i="17"/>
  <c r="AY281" i="17"/>
  <c r="AY288" i="17"/>
  <c r="AY295" i="17"/>
  <c r="AY303" i="17"/>
  <c r="AY309" i="17"/>
  <c r="AY316" i="17"/>
  <c r="AY324" i="17"/>
  <c r="AY331" i="17"/>
  <c r="AY337" i="17"/>
  <c r="AY344" i="17"/>
  <c r="AY349" i="17"/>
  <c r="AY354" i="17"/>
  <c r="AY360" i="17"/>
  <c r="AY365" i="17"/>
  <c r="AY370" i="17"/>
  <c r="AY376" i="17"/>
  <c r="AY381" i="17"/>
  <c r="AY386" i="17"/>
  <c r="AY392" i="17"/>
  <c r="AY397" i="17"/>
  <c r="AY402" i="17"/>
  <c r="AY408" i="17"/>
  <c r="AY413" i="17"/>
  <c r="AY418" i="17"/>
  <c r="AY424" i="17"/>
  <c r="AY429" i="17"/>
  <c r="AY434" i="17"/>
  <c r="AY440" i="17"/>
  <c r="AY445" i="17"/>
  <c r="AY450" i="17"/>
  <c r="AY456" i="17"/>
  <c r="AY5" i="17"/>
  <c r="AY12" i="17"/>
  <c r="AY20" i="17"/>
  <c r="AY27" i="17"/>
  <c r="AY33" i="17"/>
  <c r="AY41" i="17"/>
  <c r="AY48" i="17"/>
  <c r="AY55" i="17"/>
  <c r="AY63" i="17"/>
  <c r="AY69" i="17"/>
  <c r="AY76" i="17"/>
  <c r="AY84" i="17"/>
  <c r="AY91" i="17"/>
  <c r="AY97" i="17"/>
  <c r="AY105" i="17"/>
  <c r="AY112" i="17"/>
  <c r="AY119" i="17"/>
  <c r="AY127" i="17"/>
  <c r="AY133" i="17"/>
  <c r="AY140" i="17"/>
  <c r="AY148" i="17"/>
  <c r="AY155" i="17"/>
  <c r="AY161" i="17"/>
  <c r="AY169" i="17"/>
  <c r="AY176" i="17"/>
  <c r="AY183" i="17"/>
  <c r="AY191" i="17"/>
  <c r="AY197" i="17"/>
  <c r="AY204" i="17"/>
  <c r="AY212" i="17"/>
  <c r="AY219" i="17"/>
  <c r="AY225" i="17"/>
  <c r="AY233" i="17"/>
  <c r="AY240" i="17"/>
  <c r="AY247" i="17"/>
  <c r="AY255" i="17"/>
  <c r="AY261" i="17"/>
  <c r="AY268" i="17"/>
  <c r="AY276" i="17"/>
  <c r="AY283" i="17"/>
  <c r="AY289" i="17"/>
  <c r="AY297" i="17"/>
  <c r="AY304" i="17"/>
  <c r="AY311" i="17"/>
  <c r="AY319" i="17"/>
  <c r="AY325" i="17"/>
  <c r="AY332" i="17"/>
  <c r="AY340" i="17"/>
  <c r="AY345" i="17"/>
  <c r="AY350" i="17"/>
  <c r="AY356" i="17"/>
  <c r="AY361" i="17"/>
  <c r="AY366" i="17"/>
  <c r="AY372" i="17"/>
  <c r="AY377" i="17"/>
  <c r="AY382" i="17"/>
  <c r="AY388" i="17"/>
  <c r="AY393" i="17"/>
  <c r="AY398" i="17"/>
  <c r="AY404" i="17"/>
  <c r="AY409" i="17"/>
  <c r="AY414" i="17"/>
  <c r="AY420" i="17"/>
  <c r="AY425" i="17"/>
  <c r="AY430" i="17"/>
  <c r="AY436" i="17"/>
  <c r="AY441" i="17"/>
  <c r="AY446" i="17"/>
  <c r="AY452" i="17"/>
  <c r="AY457" i="17"/>
  <c r="AY7" i="17"/>
  <c r="AY15" i="17"/>
  <c r="AY21" i="17"/>
  <c r="AY28" i="17"/>
  <c r="AY36" i="17"/>
  <c r="AY43" i="17"/>
  <c r="AY49" i="17"/>
  <c r="AY57" i="17"/>
  <c r="AY64" i="17"/>
  <c r="AY71" i="17"/>
  <c r="AY79" i="17"/>
  <c r="AY85" i="17"/>
  <c r="AY92" i="17"/>
  <c r="AY100" i="17"/>
  <c r="AY107" i="17"/>
  <c r="AY113" i="17"/>
  <c r="AY121" i="17"/>
  <c r="AY128" i="17"/>
  <c r="AY135" i="17"/>
  <c r="AY143" i="17"/>
  <c r="AY149" i="17"/>
  <c r="AY156" i="17"/>
  <c r="AY164" i="17"/>
  <c r="AY171" i="17"/>
  <c r="AY177" i="17"/>
  <c r="AY185" i="17"/>
  <c r="AY192" i="17"/>
  <c r="AY199" i="17"/>
  <c r="AY207" i="17"/>
  <c r="AY213" i="17"/>
  <c r="AY220" i="17"/>
  <c r="AY228" i="17"/>
  <c r="AY235" i="17"/>
  <c r="AY241" i="17"/>
  <c r="AY249" i="17"/>
  <c r="AY256" i="17"/>
  <c r="AY263" i="17"/>
  <c r="AY271" i="17"/>
  <c r="AY277" i="17"/>
  <c r="AY284" i="17"/>
  <c r="AY292" i="17"/>
  <c r="AY299" i="17"/>
  <c r="AY305" i="17"/>
  <c r="AY313" i="17"/>
  <c r="AY320" i="17"/>
  <c r="AY327" i="17"/>
  <c r="AY335" i="17"/>
  <c r="AY341" i="17"/>
  <c r="AY346" i="17"/>
  <c r="AY352" i="17"/>
  <c r="AY357" i="17"/>
  <c r="AY362" i="17"/>
  <c r="AY368" i="17"/>
  <c r="AY373" i="17"/>
  <c r="AY378" i="17"/>
  <c r="AY384" i="17"/>
  <c r="AY389" i="17"/>
  <c r="AY394" i="17"/>
  <c r="AY400" i="17"/>
  <c r="AY405" i="17"/>
  <c r="AY410" i="17"/>
  <c r="AY416" i="17"/>
  <c r="AY421" i="17"/>
  <c r="AY426" i="17"/>
  <c r="AY432" i="17"/>
  <c r="AY437" i="17"/>
  <c r="AY442" i="17"/>
  <c r="AY448" i="17"/>
  <c r="AY453" i="17"/>
  <c r="AY9" i="17"/>
  <c r="AY16" i="17"/>
  <c r="AY23" i="17"/>
  <c r="AY31" i="17"/>
  <c r="AY37" i="17"/>
  <c r="AY44" i="17"/>
  <c r="AY52" i="17"/>
  <c r="AY59" i="17"/>
  <c r="AY65" i="17"/>
  <c r="AY73" i="17"/>
  <c r="AY80" i="17"/>
  <c r="AY87" i="17"/>
  <c r="AY95" i="17"/>
  <c r="AY101" i="17"/>
  <c r="AY108" i="17"/>
  <c r="AY116" i="17"/>
  <c r="AY123" i="17"/>
  <c r="AY129" i="17"/>
  <c r="AY137" i="17"/>
  <c r="AY144" i="17"/>
  <c r="AY151" i="17"/>
  <c r="AY159" i="17"/>
  <c r="AY165" i="17"/>
  <c r="AY172" i="17"/>
  <c r="AY180" i="17"/>
  <c r="AY187" i="17"/>
  <c r="AY193" i="17"/>
  <c r="AY201" i="17"/>
  <c r="AY208" i="17"/>
  <c r="AY215" i="17"/>
  <c r="AY223" i="17"/>
  <c r="AY229" i="17"/>
  <c r="AY236" i="17"/>
  <c r="AY244" i="17"/>
  <c r="AY251" i="17"/>
  <c r="AY257" i="17"/>
  <c r="AY265" i="17"/>
  <c r="AY272" i="17"/>
  <c r="AY279" i="17"/>
  <c r="AY287" i="17"/>
  <c r="AY293" i="17"/>
  <c r="AY300" i="17"/>
  <c r="AY308" i="17"/>
  <c r="AY315" i="17"/>
  <c r="AY321" i="17"/>
  <c r="AY329" i="17"/>
  <c r="AY336" i="17"/>
  <c r="AY342" i="17"/>
  <c r="AY348" i="17"/>
  <c r="AY353" i="17"/>
  <c r="AY358" i="17"/>
  <c r="AY364" i="17"/>
  <c r="AY369" i="17"/>
  <c r="AY374" i="17"/>
  <c r="AY380" i="17"/>
  <c r="AY385" i="17"/>
  <c r="AY390" i="17"/>
  <c r="AY396" i="17"/>
  <c r="AY401" i="17"/>
  <c r="AY406" i="17"/>
  <c r="AY412" i="17"/>
  <c r="AY417" i="17"/>
  <c r="AY422" i="17"/>
  <c r="AY428" i="17"/>
  <c r="AY433" i="17"/>
  <c r="AY438" i="17"/>
  <c r="AY444" i="17"/>
  <c r="AY449" i="17"/>
  <c r="AY454" i="17"/>
  <c r="AW452" i="17"/>
  <c r="AW447" i="17"/>
  <c r="AW442" i="17"/>
  <c r="AW436" i="17"/>
  <c r="AW431" i="17"/>
  <c r="AW426" i="17"/>
  <c r="AW420" i="17"/>
  <c r="AW415" i="17"/>
  <c r="AW410" i="17"/>
  <c r="AW404" i="17"/>
  <c r="AW399" i="17"/>
  <c r="AW394" i="17"/>
  <c r="AW388" i="17"/>
  <c r="AW383" i="17"/>
  <c r="AW378" i="17"/>
  <c r="AW372" i="17"/>
  <c r="AW367" i="17"/>
  <c r="AW362" i="17"/>
  <c r="AW356" i="17"/>
  <c r="AW351" i="17"/>
  <c r="AW346" i="17"/>
  <c r="AW340" i="17"/>
  <c r="AW335" i="17"/>
  <c r="AW330" i="17"/>
  <c r="AW324" i="17"/>
  <c r="AW319" i="17"/>
  <c r="AW314" i="17"/>
  <c r="AW308" i="17"/>
  <c r="AW301" i="17"/>
  <c r="AW294" i="17"/>
  <c r="AW286" i="17"/>
  <c r="AW280" i="17"/>
  <c r="AW273" i="17"/>
  <c r="AW265" i="17"/>
  <c r="AW258" i="17"/>
  <c r="AW252" i="17"/>
  <c r="AW244" i="17"/>
  <c r="AW237" i="17"/>
  <c r="AW230" i="17"/>
  <c r="AW222" i="17"/>
  <c r="AW216" i="17"/>
  <c r="AW209" i="17"/>
  <c r="AW201" i="17"/>
  <c r="AW194" i="17"/>
  <c r="AW188" i="17"/>
  <c r="AW180" i="17"/>
  <c r="AW173" i="17"/>
  <c r="AW166" i="17"/>
  <c r="AW158" i="17"/>
  <c r="AW152" i="17"/>
  <c r="AW145" i="17"/>
  <c r="AW137" i="17"/>
  <c r="AW130" i="17"/>
  <c r="AW124" i="17"/>
  <c r="AW116" i="17"/>
  <c r="AW109" i="17"/>
  <c r="AW102" i="17"/>
  <c r="AW94" i="17"/>
  <c r="AW88" i="17"/>
  <c r="AW81" i="17"/>
  <c r="AW72" i="17"/>
  <c r="AW61" i="17"/>
  <c r="AW41" i="17"/>
  <c r="AU421" i="17"/>
  <c r="AU292" i="17"/>
  <c r="AU164" i="17"/>
  <c r="AW456" i="17"/>
  <c r="AW451" i="17"/>
  <c r="AW446" i="17"/>
  <c r="AW440" i="17"/>
  <c r="AW435" i="17"/>
  <c r="AW430" i="17"/>
  <c r="AW424" i="17"/>
  <c r="AW419" i="17"/>
  <c r="AW414" i="17"/>
  <c r="AW408" i="17"/>
  <c r="AW403" i="17"/>
  <c r="AW398" i="17"/>
  <c r="AW392" i="17"/>
  <c r="AW387" i="17"/>
  <c r="AW382" i="17"/>
  <c r="AW376" i="17"/>
  <c r="AW371" i="17"/>
  <c r="AW366" i="17"/>
  <c r="AW360" i="17"/>
  <c r="AW355" i="17"/>
  <c r="AW350" i="17"/>
  <c r="AW344" i="17"/>
  <c r="AW339" i="17"/>
  <c r="AW334" i="17"/>
  <c r="AW328" i="17"/>
  <c r="AW323" i="17"/>
  <c r="AW318" i="17"/>
  <c r="AW312" i="17"/>
  <c r="AW306" i="17"/>
  <c r="AW300" i="17"/>
  <c r="AW292" i="17"/>
  <c r="AW285" i="17"/>
  <c r="AW278" i="17"/>
  <c r="AW270" i="17"/>
  <c r="AW264" i="17"/>
  <c r="AW257" i="17"/>
  <c r="AW249" i="17"/>
  <c r="AW242" i="17"/>
  <c r="AW236" i="17"/>
  <c r="AW228" i="17"/>
  <c r="AW221" i="17"/>
  <c r="AW214" i="17"/>
  <c r="AW206" i="17"/>
  <c r="AW200" i="17"/>
  <c r="AW193" i="17"/>
  <c r="AW185" i="17"/>
  <c r="AW178" i="17"/>
  <c r="AW172" i="17"/>
  <c r="AW164" i="17"/>
  <c r="AW157" i="17"/>
  <c r="AW150" i="17"/>
  <c r="AW142" i="17"/>
  <c r="AW136" i="17"/>
  <c r="AW129" i="17"/>
  <c r="AW121" i="17"/>
  <c r="AW114" i="17"/>
  <c r="AW108" i="17"/>
  <c r="AW100" i="17"/>
  <c r="AW93" i="17"/>
  <c r="AW86" i="17"/>
  <c r="AW78" i="17"/>
  <c r="AW68" i="17"/>
  <c r="AW57" i="17"/>
  <c r="AW36" i="17"/>
  <c r="AO408" i="17"/>
  <c r="AO344" i="17"/>
  <c r="AO216" i="17"/>
  <c r="AQ9" i="17"/>
  <c r="AQ335" i="17"/>
  <c r="AQ148" i="17"/>
  <c r="AM59" i="17"/>
  <c r="AM215" i="17"/>
  <c r="AM417" i="17"/>
  <c r="AM229" i="17"/>
  <c r="AM428" i="17"/>
  <c r="AO400" i="17"/>
  <c r="AO272" i="17"/>
  <c r="AO144" i="17"/>
  <c r="AO8" i="17"/>
  <c r="AQ49" i="17"/>
  <c r="AQ113" i="17"/>
  <c r="AQ177" i="17"/>
  <c r="AQ227" i="17"/>
  <c r="AQ269" i="17"/>
  <c r="AQ312" i="17"/>
  <c r="AQ351" i="17"/>
  <c r="AQ383" i="17"/>
  <c r="AQ415" i="17"/>
  <c r="AQ447" i="17"/>
  <c r="AQ52" i="17"/>
  <c r="AQ116" i="17"/>
  <c r="AQ180" i="17"/>
  <c r="AQ228" i="17"/>
  <c r="AQ271" i="17"/>
  <c r="AQ313" i="17"/>
  <c r="AQ352" i="17"/>
  <c r="AQ384" i="17"/>
  <c r="AQ416" i="17"/>
  <c r="AQ448" i="17"/>
  <c r="AQ333" i="17"/>
  <c r="AQ145" i="17"/>
  <c r="AM342" i="17"/>
  <c r="AO440" i="17"/>
  <c r="AO376" i="17"/>
  <c r="AO312" i="17"/>
  <c r="AO248" i="17"/>
  <c r="AO184" i="17"/>
  <c r="AO120" i="17"/>
  <c r="AQ432" i="17"/>
  <c r="AQ368" i="17"/>
  <c r="AQ292" i="17"/>
  <c r="AQ207" i="17"/>
  <c r="AQ84" i="17"/>
  <c r="AU453" i="17"/>
  <c r="AU410" i="17"/>
  <c r="AU368" i="17"/>
  <c r="AU320" i="17"/>
  <c r="AU263" i="17"/>
  <c r="AU207" i="17"/>
  <c r="AU149" i="17"/>
  <c r="AK4" i="17"/>
  <c r="AO15" i="17"/>
  <c r="AO280" i="17"/>
  <c r="AO152" i="17"/>
  <c r="AO23" i="17"/>
  <c r="AQ400" i="17"/>
  <c r="AQ249" i="17"/>
  <c r="AQ20" i="17"/>
  <c r="AM101" i="17"/>
  <c r="AO32" i="17"/>
  <c r="AO64" i="17"/>
  <c r="AO96" i="17"/>
  <c r="AO128" i="17"/>
  <c r="AO160" i="17"/>
  <c r="AO192" i="17"/>
  <c r="AO224" i="17"/>
  <c r="AO256" i="17"/>
  <c r="AO288" i="17"/>
  <c r="AO320" i="17"/>
  <c r="AO352" i="17"/>
  <c r="AO384" i="17"/>
  <c r="AO416" i="17"/>
  <c r="AO448" i="17"/>
  <c r="AO40" i="17"/>
  <c r="AO72" i="17"/>
  <c r="AO104" i="17"/>
  <c r="AO136" i="17"/>
  <c r="AO168" i="17"/>
  <c r="AO200" i="17"/>
  <c r="AO232" i="17"/>
  <c r="AO264" i="17"/>
  <c r="AO296" i="17"/>
  <c r="AO328" i="17"/>
  <c r="AO360" i="17"/>
  <c r="AO392" i="17"/>
  <c r="AO424" i="17"/>
  <c r="AO456" i="17"/>
  <c r="AO336" i="17"/>
  <c r="AO208" i="17"/>
  <c r="AO80" i="17"/>
  <c r="AQ399" i="17"/>
  <c r="AQ248" i="17"/>
  <c r="AQ17" i="17"/>
  <c r="AM329" i="17"/>
  <c r="AO432" i="17"/>
  <c r="AO368" i="17"/>
  <c r="AO304" i="17"/>
  <c r="AO240" i="17"/>
  <c r="AO176" i="17"/>
  <c r="AO112" i="17"/>
  <c r="AO48" i="17"/>
  <c r="AQ431" i="17"/>
  <c r="AQ367" i="17"/>
  <c r="AQ291" i="17"/>
  <c r="AQ205" i="17"/>
  <c r="AQ81" i="17"/>
  <c r="AU59" i="17"/>
  <c r="AU116" i="17"/>
  <c r="AU144" i="17"/>
  <c r="AU172" i="17"/>
  <c r="AU201" i="17"/>
  <c r="AU229" i="17"/>
  <c r="AU257" i="17"/>
  <c r="AU287" i="17"/>
  <c r="AU315" i="17"/>
  <c r="AU342" i="17"/>
  <c r="AU364" i="17"/>
  <c r="AU385" i="17"/>
  <c r="AU406" i="17"/>
  <c r="AU428" i="17"/>
  <c r="AU449" i="17"/>
  <c r="AU44" i="17"/>
  <c r="AU73" i="17"/>
  <c r="AU87" i="17"/>
  <c r="AU101" i="17"/>
  <c r="AU129" i="17"/>
  <c r="AU159" i="17"/>
  <c r="AU187" i="17"/>
  <c r="AU215" i="17"/>
  <c r="AU244" i="17"/>
  <c r="AU272" i="17"/>
  <c r="AU300" i="17"/>
  <c r="AU329" i="17"/>
  <c r="AU353" i="17"/>
  <c r="AU374" i="17"/>
  <c r="AU396" i="17"/>
  <c r="AU417" i="17"/>
  <c r="AU438" i="17"/>
  <c r="AU16" i="17"/>
  <c r="AU31" i="17"/>
  <c r="AU7" i="17"/>
  <c r="AU21" i="17"/>
  <c r="AU36" i="17"/>
  <c r="AU442" i="17"/>
  <c r="AU400" i="17"/>
  <c r="AU357" i="17"/>
  <c r="AU305" i="17"/>
  <c r="AU249" i="17"/>
  <c r="AU192" i="17"/>
  <c r="AU135" i="17"/>
  <c r="AU79" i="17"/>
  <c r="AU2" i="17"/>
  <c r="AU6" i="17"/>
  <c r="AU10" i="17"/>
  <c r="AU14" i="17"/>
  <c r="AU18" i="17"/>
  <c r="AU22" i="17"/>
  <c r="AU26" i="17"/>
  <c r="AU30" i="17"/>
  <c r="AU34" i="17"/>
  <c r="AU38" i="17"/>
  <c r="AU42" i="17"/>
  <c r="AU46" i="17"/>
  <c r="AU50" i="17"/>
  <c r="AU54" i="17"/>
  <c r="AU58" i="17"/>
  <c r="AU62" i="17"/>
  <c r="AU66" i="17"/>
  <c r="AU70" i="17"/>
  <c r="AU74" i="17"/>
  <c r="AU78" i="17"/>
  <c r="AU82" i="17"/>
  <c r="AU86" i="17"/>
  <c r="AU90" i="17"/>
  <c r="AU94" i="17"/>
  <c r="AU98" i="17"/>
  <c r="AU102" i="17"/>
  <c r="AU106" i="17"/>
  <c r="AU110" i="17"/>
  <c r="AU114" i="17"/>
  <c r="AU118" i="17"/>
  <c r="AU122" i="17"/>
  <c r="AU126" i="17"/>
  <c r="AU130" i="17"/>
  <c r="AU134" i="17"/>
  <c r="AU138" i="17"/>
  <c r="AU142" i="17"/>
  <c r="AU146" i="17"/>
  <c r="AU150" i="17"/>
  <c r="AU154" i="17"/>
  <c r="AU158" i="17"/>
  <c r="AU162" i="17"/>
  <c r="AU166" i="17"/>
  <c r="AU170" i="17"/>
  <c r="AU174" i="17"/>
  <c r="AU178" i="17"/>
  <c r="AU182" i="17"/>
  <c r="AU186" i="17"/>
  <c r="AU190" i="17"/>
  <c r="AU194" i="17"/>
  <c r="AU198" i="17"/>
  <c r="AU202" i="17"/>
  <c r="AU206" i="17"/>
  <c r="AU210" i="17"/>
  <c r="AU214" i="17"/>
  <c r="AU218" i="17"/>
  <c r="AU222" i="17"/>
  <c r="AU226" i="17"/>
  <c r="AU230" i="17"/>
  <c r="AU234" i="17"/>
  <c r="AU238" i="17"/>
  <c r="AU242" i="17"/>
  <c r="AU246" i="17"/>
  <c r="AU250" i="17"/>
  <c r="AU254" i="17"/>
  <c r="AU258" i="17"/>
  <c r="AU262" i="17"/>
  <c r="AU266" i="17"/>
  <c r="AU270" i="17"/>
  <c r="AU274" i="17"/>
  <c r="AU278" i="17"/>
  <c r="AU282" i="17"/>
  <c r="AU286" i="17"/>
  <c r="AU290" i="17"/>
  <c r="AU294" i="17"/>
  <c r="AU298" i="17"/>
  <c r="AU302" i="17"/>
  <c r="AU306" i="17"/>
  <c r="AU310" i="17"/>
  <c r="AU314" i="17"/>
  <c r="AU318" i="17"/>
  <c r="AU322" i="17"/>
  <c r="AU326" i="17"/>
  <c r="AU330" i="17"/>
  <c r="AU334" i="17"/>
  <c r="AU338" i="17"/>
  <c r="AU3" i="17"/>
  <c r="AU8" i="17"/>
  <c r="AU13" i="17"/>
  <c r="AU19" i="17"/>
  <c r="AU24" i="17"/>
  <c r="AU29" i="17"/>
  <c r="AU35" i="17"/>
  <c r="AU40" i="17"/>
  <c r="AU45" i="17"/>
  <c r="AU51" i="17"/>
  <c r="AU56" i="17"/>
  <c r="AU61" i="17"/>
  <c r="AU67" i="17"/>
  <c r="AU72" i="17"/>
  <c r="AU77" i="17"/>
  <c r="AU83" i="17"/>
  <c r="AU88" i="17"/>
  <c r="AU93" i="17"/>
  <c r="AU99" i="17"/>
  <c r="AU104" i="17"/>
  <c r="AU109" i="17"/>
  <c r="AU115" i="17"/>
  <c r="AU120" i="17"/>
  <c r="AU125" i="17"/>
  <c r="AU131" i="17"/>
  <c r="AU136" i="17"/>
  <c r="AU141" i="17"/>
  <c r="AU147" i="17"/>
  <c r="AU152" i="17"/>
  <c r="AU157" i="17"/>
  <c r="AU163" i="17"/>
  <c r="AU168" i="17"/>
  <c r="AU173" i="17"/>
  <c r="AU179" i="17"/>
  <c r="AU184" i="17"/>
  <c r="AU189" i="17"/>
  <c r="AU195" i="17"/>
  <c r="AU200" i="17"/>
  <c r="AU205" i="17"/>
  <c r="AU211" i="17"/>
  <c r="AU216" i="17"/>
  <c r="AU221" i="17"/>
  <c r="AU227" i="17"/>
  <c r="AU232" i="17"/>
  <c r="AU237" i="17"/>
  <c r="AU243" i="17"/>
  <c r="AU248" i="17"/>
  <c r="AU253" i="17"/>
  <c r="AU259" i="17"/>
  <c r="AU264" i="17"/>
  <c r="AU269" i="17"/>
  <c r="AU275" i="17"/>
  <c r="AU280" i="17"/>
  <c r="AU285" i="17"/>
  <c r="AU291" i="17"/>
  <c r="AU296" i="17"/>
  <c r="AU301" i="17"/>
  <c r="AU307" i="17"/>
  <c r="AU312" i="17"/>
  <c r="AU317" i="17"/>
  <c r="AU323" i="17"/>
  <c r="AU328" i="17"/>
  <c r="AU333" i="17"/>
  <c r="AU339" i="17"/>
  <c r="AU343" i="17"/>
  <c r="AU347" i="17"/>
  <c r="AU351" i="17"/>
  <c r="AU355" i="17"/>
  <c r="AU359" i="17"/>
  <c r="AU363" i="17"/>
  <c r="AU367" i="17"/>
  <c r="AU371" i="17"/>
  <c r="AU375" i="17"/>
  <c r="AU379" i="17"/>
  <c r="AU383" i="17"/>
  <c r="AU387" i="17"/>
  <c r="AU391" i="17"/>
  <c r="AU395" i="17"/>
  <c r="AU399" i="17"/>
  <c r="AU403" i="17"/>
  <c r="AU407" i="17"/>
  <c r="AU411" i="17"/>
  <c r="AU415" i="17"/>
  <c r="AU419" i="17"/>
  <c r="AU423" i="17"/>
  <c r="AU427" i="17"/>
  <c r="AU431" i="17"/>
  <c r="AU435" i="17"/>
  <c r="AU439" i="17"/>
  <c r="AU443" i="17"/>
  <c r="AU447" i="17"/>
  <c r="AU451" i="17"/>
  <c r="AU455" i="17"/>
  <c r="AU4" i="17"/>
  <c r="AU11" i="17"/>
  <c r="AU17" i="17"/>
  <c r="AU25" i="17"/>
  <c r="AU32" i="17"/>
  <c r="AU39" i="17"/>
  <c r="AU47" i="17"/>
  <c r="AU53" i="17"/>
  <c r="AU60" i="17"/>
  <c r="AU68" i="17"/>
  <c r="AU75" i="17"/>
  <c r="AU81" i="17"/>
  <c r="AU89" i="17"/>
  <c r="AU96" i="17"/>
  <c r="AU103" i="17"/>
  <c r="AU111" i="17"/>
  <c r="AU117" i="17"/>
  <c r="AU124" i="17"/>
  <c r="AU132" i="17"/>
  <c r="AU139" i="17"/>
  <c r="AU145" i="17"/>
  <c r="AU153" i="17"/>
  <c r="AU160" i="17"/>
  <c r="AU167" i="17"/>
  <c r="AU175" i="17"/>
  <c r="AU181" i="17"/>
  <c r="AU188" i="17"/>
  <c r="AU196" i="17"/>
  <c r="AU203" i="17"/>
  <c r="AU209" i="17"/>
  <c r="AU217" i="17"/>
  <c r="AU224" i="17"/>
  <c r="AU231" i="17"/>
  <c r="AU239" i="17"/>
  <c r="AU245" i="17"/>
  <c r="AU252" i="17"/>
  <c r="AU260" i="17"/>
  <c r="AU267" i="17"/>
  <c r="AU273" i="17"/>
  <c r="AU281" i="17"/>
  <c r="AU288" i="17"/>
  <c r="AU295" i="17"/>
  <c r="AU303" i="17"/>
  <c r="AU309" i="17"/>
  <c r="AU316" i="17"/>
  <c r="AU324" i="17"/>
  <c r="AU331" i="17"/>
  <c r="AU337" i="17"/>
  <c r="AU344" i="17"/>
  <c r="AU349" i="17"/>
  <c r="AU354" i="17"/>
  <c r="AU360" i="17"/>
  <c r="AU365" i="17"/>
  <c r="AU370" i="17"/>
  <c r="AU376" i="17"/>
  <c r="AU381" i="17"/>
  <c r="AU386" i="17"/>
  <c r="AU392" i="17"/>
  <c r="AU397" i="17"/>
  <c r="AU402" i="17"/>
  <c r="AU408" i="17"/>
  <c r="AU413" i="17"/>
  <c r="AU418" i="17"/>
  <c r="AU424" i="17"/>
  <c r="AU429" i="17"/>
  <c r="AU434" i="17"/>
  <c r="AU440" i="17"/>
  <c r="AU445" i="17"/>
  <c r="AU450" i="17"/>
  <c r="AU456" i="17"/>
  <c r="AU5" i="17"/>
  <c r="AU12" i="17"/>
  <c r="AU20" i="17"/>
  <c r="AU27" i="17"/>
  <c r="AU33" i="17"/>
  <c r="AU41" i="17"/>
  <c r="AU48" i="17"/>
  <c r="AU55" i="17"/>
  <c r="AU63" i="17"/>
  <c r="AU69" i="17"/>
  <c r="AU76" i="17"/>
  <c r="AU84" i="17"/>
  <c r="AU91" i="17"/>
  <c r="AU97" i="17"/>
  <c r="AU105" i="17"/>
  <c r="AU112" i="17"/>
  <c r="AU119" i="17"/>
  <c r="AU127" i="17"/>
  <c r="AU133" i="17"/>
  <c r="AU140" i="17"/>
  <c r="AU148" i="17"/>
  <c r="AU155" i="17"/>
  <c r="AU161" i="17"/>
  <c r="AU169" i="17"/>
  <c r="AU176" i="17"/>
  <c r="AU183" i="17"/>
  <c r="AU191" i="17"/>
  <c r="AU197" i="17"/>
  <c r="AU204" i="17"/>
  <c r="AU212" i="17"/>
  <c r="AU219" i="17"/>
  <c r="AU225" i="17"/>
  <c r="AU233" i="17"/>
  <c r="AU240" i="17"/>
  <c r="AU247" i="17"/>
  <c r="AU255" i="17"/>
  <c r="AU261" i="17"/>
  <c r="AU268" i="17"/>
  <c r="AU276" i="17"/>
  <c r="AU283" i="17"/>
  <c r="AU289" i="17"/>
  <c r="AU297" i="17"/>
  <c r="AU304" i="17"/>
  <c r="AU311" i="17"/>
  <c r="AU319" i="17"/>
  <c r="AU325" i="17"/>
  <c r="AU332" i="17"/>
  <c r="AU340" i="17"/>
  <c r="AU345" i="17"/>
  <c r="AU350" i="17"/>
  <c r="AU356" i="17"/>
  <c r="AU361" i="17"/>
  <c r="AU366" i="17"/>
  <c r="AU372" i="17"/>
  <c r="AU377" i="17"/>
  <c r="AU382" i="17"/>
  <c r="AU388" i="17"/>
  <c r="AU393" i="17"/>
  <c r="AU398" i="17"/>
  <c r="AU404" i="17"/>
  <c r="AU409" i="17"/>
  <c r="AU414" i="17"/>
  <c r="AU420" i="17"/>
  <c r="AU425" i="17"/>
  <c r="AU430" i="17"/>
  <c r="AU436" i="17"/>
  <c r="AU441" i="17"/>
  <c r="AU446" i="17"/>
  <c r="AU452" i="17"/>
  <c r="AU457" i="17"/>
  <c r="AU448" i="17"/>
  <c r="AU437" i="17"/>
  <c r="AU426" i="17"/>
  <c r="AU416" i="17"/>
  <c r="AU405" i="17"/>
  <c r="AU394" i="17"/>
  <c r="AU384" i="17"/>
  <c r="AU373" i="17"/>
  <c r="AU362" i="17"/>
  <c r="AU352" i="17"/>
  <c r="AU341" i="17"/>
  <c r="AU327" i="17"/>
  <c r="AU313" i="17"/>
  <c r="AU299" i="17"/>
  <c r="AU284" i="17"/>
  <c r="AU271" i="17"/>
  <c r="AU256" i="17"/>
  <c r="AU241" i="17"/>
  <c r="AU228" i="17"/>
  <c r="AU213" i="17"/>
  <c r="AU199" i="17"/>
  <c r="AU185" i="17"/>
  <c r="AU171" i="17"/>
  <c r="AU156" i="17"/>
  <c r="AU143" i="17"/>
  <c r="AU128" i="17"/>
  <c r="AU113" i="17"/>
  <c r="AU100" i="17"/>
  <c r="AU85" i="17"/>
  <c r="AU71" i="17"/>
  <c r="AU57" i="17"/>
  <c r="AU43" i="17"/>
  <c r="AU28" i="17"/>
  <c r="AU15" i="17"/>
  <c r="AG232" i="17"/>
  <c r="AO387" i="17"/>
  <c r="AQ36" i="17"/>
  <c r="AU444" i="17"/>
  <c r="AU433" i="17"/>
  <c r="AU422" i="17"/>
  <c r="AU412" i="17"/>
  <c r="AU401" i="17"/>
  <c r="AU390" i="17"/>
  <c r="AU380" i="17"/>
  <c r="AU369" i="17"/>
  <c r="AU358" i="17"/>
  <c r="AU348" i="17"/>
  <c r="AU336" i="17"/>
  <c r="AU321" i="17"/>
  <c r="AU308" i="17"/>
  <c r="AU293" i="17"/>
  <c r="AU279" i="17"/>
  <c r="AU265" i="17"/>
  <c r="AU251" i="17"/>
  <c r="AU236" i="17"/>
  <c r="AU223" i="17"/>
  <c r="AU208" i="17"/>
  <c r="AU193" i="17"/>
  <c r="AU180" i="17"/>
  <c r="AU165" i="17"/>
  <c r="AU151" i="17"/>
  <c r="AU137" i="17"/>
  <c r="AU123" i="17"/>
  <c r="AU108" i="17"/>
  <c r="AU95" i="17"/>
  <c r="AU80" i="17"/>
  <c r="AU65" i="17"/>
  <c r="AU52" i="17"/>
  <c r="AU37" i="17"/>
  <c r="AU23" i="17"/>
  <c r="AU9" i="17"/>
  <c r="AG336" i="17"/>
  <c r="AG61" i="17"/>
  <c r="AK292" i="17"/>
  <c r="AG443" i="17"/>
  <c r="AG260" i="17"/>
  <c r="AG36" i="17"/>
  <c r="AG320" i="17"/>
  <c r="AG40" i="17"/>
  <c r="AK383" i="17"/>
  <c r="AK89" i="17"/>
  <c r="AO447" i="17"/>
  <c r="AO431" i="17"/>
  <c r="AO415" i="17"/>
  <c r="AO399" i="17"/>
  <c r="AO383" i="17"/>
  <c r="AO367" i="17"/>
  <c r="AO351" i="17"/>
  <c r="AO335" i="17"/>
  <c r="AO319" i="17"/>
  <c r="AO303" i="17"/>
  <c r="AO287" i="17"/>
  <c r="AO263" i="17"/>
  <c r="AO247" i="17"/>
  <c r="AO239" i="17"/>
  <c r="AO223" i="17"/>
  <c r="AO207" i="17"/>
  <c r="AO191" i="17"/>
  <c r="AO175" i="17"/>
  <c r="AO159" i="17"/>
  <c r="AO143" i="17"/>
  <c r="AO127" i="17"/>
  <c r="AO111" i="17"/>
  <c r="AO95" i="17"/>
  <c r="AO71" i="17"/>
  <c r="AO55" i="17"/>
  <c r="AO31" i="17"/>
  <c r="AO7" i="17"/>
  <c r="AG100" i="17"/>
  <c r="AG210" i="17"/>
  <c r="AG4" i="17"/>
  <c r="AG379" i="17"/>
  <c r="AG292" i="17"/>
  <c r="AG153" i="17"/>
  <c r="AK442" i="17"/>
  <c r="AK356" i="17"/>
  <c r="AK206" i="17"/>
  <c r="AK36" i="17"/>
  <c r="AM385" i="17"/>
  <c r="AM287" i="17"/>
  <c r="AM172" i="17"/>
  <c r="AO452" i="17"/>
  <c r="AO444" i="17"/>
  <c r="AO436" i="17"/>
  <c r="AO428" i="17"/>
  <c r="AO420" i="17"/>
  <c r="AO412" i="17"/>
  <c r="AO404" i="17"/>
  <c r="AO396" i="17"/>
  <c r="AO388" i="17"/>
  <c r="AO380" i="17"/>
  <c r="AO372" i="17"/>
  <c r="AO364" i="17"/>
  <c r="AO356" i="17"/>
  <c r="AO348" i="17"/>
  <c r="AO340" i="17"/>
  <c r="AO332" i="17"/>
  <c r="AO324" i="17"/>
  <c r="AO316" i="17"/>
  <c r="AO308" i="17"/>
  <c r="AO300" i="17"/>
  <c r="AO292" i="17"/>
  <c r="AO284" i="17"/>
  <c r="AO276" i="17"/>
  <c r="AO268" i="17"/>
  <c r="AO260" i="17"/>
  <c r="AO252" i="17"/>
  <c r="AO244" i="17"/>
  <c r="AO236" i="17"/>
  <c r="AO228" i="17"/>
  <c r="AO220" i="17"/>
  <c r="AO212" i="17"/>
  <c r="AO204" i="17"/>
  <c r="AO196" i="17"/>
  <c r="AO188" i="17"/>
  <c r="AO180" i="17"/>
  <c r="AO172" i="17"/>
  <c r="AO164" i="17"/>
  <c r="AO156" i="17"/>
  <c r="AO148" i="17"/>
  <c r="AO140" i="17"/>
  <c r="AO132" i="17"/>
  <c r="AO124" i="17"/>
  <c r="AO116" i="17"/>
  <c r="AO108" i="17"/>
  <c r="AO100" i="17"/>
  <c r="AO92" i="17"/>
  <c r="AO84" i="17"/>
  <c r="AO76" i="17"/>
  <c r="AO68" i="17"/>
  <c r="AO60" i="17"/>
  <c r="AO52" i="17"/>
  <c r="AO44" i="17"/>
  <c r="AO36" i="17"/>
  <c r="AO28" i="17"/>
  <c r="AO16" i="17"/>
  <c r="AQ456" i="17"/>
  <c r="AQ440" i="17"/>
  <c r="AQ424" i="17"/>
  <c r="AQ408" i="17"/>
  <c r="AQ392" i="17"/>
  <c r="AQ376" i="17"/>
  <c r="AQ360" i="17"/>
  <c r="AQ344" i="17"/>
  <c r="AQ324" i="17"/>
  <c r="AQ303" i="17"/>
  <c r="AQ281" i="17"/>
  <c r="AQ260" i="17"/>
  <c r="AQ239" i="17"/>
  <c r="AQ217" i="17"/>
  <c r="AQ196" i="17"/>
  <c r="AQ164" i="17"/>
  <c r="AQ132" i="17"/>
  <c r="AQ100" i="17"/>
  <c r="AQ68" i="17"/>
  <c r="AG424" i="17"/>
  <c r="AK399" i="17"/>
  <c r="AK121" i="17"/>
  <c r="AG400" i="17"/>
  <c r="AG360" i="17"/>
  <c r="AG315" i="17"/>
  <c r="AG206" i="17"/>
  <c r="AG408" i="17"/>
  <c r="AG174" i="17"/>
  <c r="AK46" i="17"/>
  <c r="AK260" i="17"/>
  <c r="AO455" i="17"/>
  <c r="AO439" i="17"/>
  <c r="AO423" i="17"/>
  <c r="AO407" i="17"/>
  <c r="AO391" i="17"/>
  <c r="AO375" i="17"/>
  <c r="AO359" i="17"/>
  <c r="AO343" i="17"/>
  <c r="AO327" i="17"/>
  <c r="AO311" i="17"/>
  <c r="AO295" i="17"/>
  <c r="AO279" i="17"/>
  <c r="AO271" i="17"/>
  <c r="AO255" i="17"/>
  <c r="AO231" i="17"/>
  <c r="AO215" i="17"/>
  <c r="AO199" i="17"/>
  <c r="AO183" i="17"/>
  <c r="AO167" i="17"/>
  <c r="AO151" i="17"/>
  <c r="AO135" i="17"/>
  <c r="AO119" i="17"/>
  <c r="AO103" i="17"/>
  <c r="AO87" i="17"/>
  <c r="AO79" i="17"/>
  <c r="AO63" i="17"/>
  <c r="AO47" i="17"/>
  <c r="AO39" i="17"/>
  <c r="AO22" i="17"/>
  <c r="Y376" i="17"/>
  <c r="AG448" i="17"/>
  <c r="AG363" i="17"/>
  <c r="AG270" i="17"/>
  <c r="AG121" i="17"/>
  <c r="AK426" i="17"/>
  <c r="AK336" i="17"/>
  <c r="AK174" i="17"/>
  <c r="AM16" i="17"/>
  <c r="AM73" i="17"/>
  <c r="AM129" i="17"/>
  <c r="AM187" i="17"/>
  <c r="AM244" i="17"/>
  <c r="AM300" i="17"/>
  <c r="AM353" i="17"/>
  <c r="AM396" i="17"/>
  <c r="AM438" i="17"/>
  <c r="AM31" i="17"/>
  <c r="AM87" i="17"/>
  <c r="AM144" i="17"/>
  <c r="AM201" i="17"/>
  <c r="AM257" i="17"/>
  <c r="AM315" i="17"/>
  <c r="AM364" i="17"/>
  <c r="AM406" i="17"/>
  <c r="AM449" i="17"/>
  <c r="AM374" i="17"/>
  <c r="AM272" i="17"/>
  <c r="AM159" i="17"/>
  <c r="AM44" i="17"/>
  <c r="AO451" i="17"/>
  <c r="AO443" i="17"/>
  <c r="AO435" i="17"/>
  <c r="AO427" i="17"/>
  <c r="AO419" i="17"/>
  <c r="AO411" i="17"/>
  <c r="AO403" i="17"/>
  <c r="AO395" i="17"/>
  <c r="AO379" i="17"/>
  <c r="AO371" i="17"/>
  <c r="AO363" i="17"/>
  <c r="AO355" i="17"/>
  <c r="AO347" i="17"/>
  <c r="AO339" i="17"/>
  <c r="AO331" i="17"/>
  <c r="AO323" i="17"/>
  <c r="AO315" i="17"/>
  <c r="AO307" i="17"/>
  <c r="AO299" i="17"/>
  <c r="AO291" i="17"/>
  <c r="AO283" i="17"/>
  <c r="AO275" i="17"/>
  <c r="AO267" i="17"/>
  <c r="AO259" i="17"/>
  <c r="AO251" i="17"/>
  <c r="AO243" i="17"/>
  <c r="AO235" i="17"/>
  <c r="AO227" i="17"/>
  <c r="AO219" i="17"/>
  <c r="AO211" i="17"/>
  <c r="AO203" i="17"/>
  <c r="AO195" i="17"/>
  <c r="AO187" i="17"/>
  <c r="AO179" i="17"/>
  <c r="AO171" i="17"/>
  <c r="AO163" i="17"/>
  <c r="AO155" i="17"/>
  <c r="AO147" i="17"/>
  <c r="AO139" i="17"/>
  <c r="AO131" i="17"/>
  <c r="AO123" i="17"/>
  <c r="AO115" i="17"/>
  <c r="AO107" i="17"/>
  <c r="AO99" i="17"/>
  <c r="AO91" i="17"/>
  <c r="AO83" i="17"/>
  <c r="AO75" i="17"/>
  <c r="AO67" i="17"/>
  <c r="AO59" i="17"/>
  <c r="AO51" i="17"/>
  <c r="AO43" i="17"/>
  <c r="AO35" i="17"/>
  <c r="AO27" i="17"/>
  <c r="AQ4" i="17"/>
  <c r="AQ455" i="17"/>
  <c r="AQ439" i="17"/>
  <c r="AQ423" i="17"/>
  <c r="AQ407" i="17"/>
  <c r="AQ391" i="17"/>
  <c r="AQ375" i="17"/>
  <c r="AQ359" i="17"/>
  <c r="AQ343" i="17"/>
  <c r="AQ323" i="17"/>
  <c r="AQ301" i="17"/>
  <c r="AQ280" i="17"/>
  <c r="AQ259" i="17"/>
  <c r="AQ237" i="17"/>
  <c r="AQ216" i="17"/>
  <c r="AQ193" i="17"/>
  <c r="AQ161" i="17"/>
  <c r="AQ129" i="17"/>
  <c r="AQ97" i="17"/>
  <c r="AQ65" i="17"/>
  <c r="AQ33" i="17"/>
  <c r="AI31" i="17"/>
  <c r="AK452" i="17"/>
  <c r="AK431" i="17"/>
  <c r="AK420" i="17"/>
  <c r="AK378" i="17"/>
  <c r="AK328" i="17"/>
  <c r="AK249" i="17"/>
  <c r="AK164" i="17"/>
  <c r="AK78" i="17"/>
  <c r="AO5" i="17"/>
  <c r="AO9" i="17"/>
  <c r="AO13" i="17"/>
  <c r="AO17" i="17"/>
  <c r="AO21" i="17"/>
  <c r="AO25" i="17"/>
  <c r="AO2" i="17"/>
  <c r="AO6" i="17"/>
  <c r="AO10" i="17"/>
  <c r="AO14" i="17"/>
  <c r="AO18" i="17"/>
  <c r="AO454" i="17"/>
  <c r="AO450" i="17"/>
  <c r="AO446" i="17"/>
  <c r="AO442" i="17"/>
  <c r="AO438" i="17"/>
  <c r="AO434" i="17"/>
  <c r="AO430" i="17"/>
  <c r="AO426" i="17"/>
  <c r="AO422" i="17"/>
  <c r="AO418" i="17"/>
  <c r="AO414" i="17"/>
  <c r="AO410" i="17"/>
  <c r="AO406" i="17"/>
  <c r="AO402" i="17"/>
  <c r="AO398" i="17"/>
  <c r="AO394" i="17"/>
  <c r="AO390" i="17"/>
  <c r="AO386" i="17"/>
  <c r="AO382" i="17"/>
  <c r="AO378" i="17"/>
  <c r="AO374" i="17"/>
  <c r="AO370" i="17"/>
  <c r="AO366" i="17"/>
  <c r="AO362" i="17"/>
  <c r="AO358" i="17"/>
  <c r="AO354" i="17"/>
  <c r="AO350" i="17"/>
  <c r="AO346" i="17"/>
  <c r="AO342" i="17"/>
  <c r="AO338" i="17"/>
  <c r="AO334" i="17"/>
  <c r="AO330" i="17"/>
  <c r="AO326" i="17"/>
  <c r="AO322" i="17"/>
  <c r="AO318" i="17"/>
  <c r="AO314" i="17"/>
  <c r="AO310" i="17"/>
  <c r="AO306" i="17"/>
  <c r="AO302" i="17"/>
  <c r="AO298" i="17"/>
  <c r="AO294" i="17"/>
  <c r="AO290" i="17"/>
  <c r="AO286" i="17"/>
  <c r="AO282" i="17"/>
  <c r="AO278" i="17"/>
  <c r="AO274" i="17"/>
  <c r="AO270" i="17"/>
  <c r="AO266" i="17"/>
  <c r="AO262" i="17"/>
  <c r="AO258" i="17"/>
  <c r="AO254" i="17"/>
  <c r="AO250" i="17"/>
  <c r="AO246" i="17"/>
  <c r="AO242" i="17"/>
  <c r="AO238" i="17"/>
  <c r="AO234" i="17"/>
  <c r="AO230" i="17"/>
  <c r="AO226" i="17"/>
  <c r="AO222" i="17"/>
  <c r="AO218" i="17"/>
  <c r="AO214" i="17"/>
  <c r="AO210" i="17"/>
  <c r="AO206" i="17"/>
  <c r="AO202" i="17"/>
  <c r="AO198" i="17"/>
  <c r="AO194" i="17"/>
  <c r="AO190" i="17"/>
  <c r="AO186" i="17"/>
  <c r="AO182" i="17"/>
  <c r="AO178" i="17"/>
  <c r="AO174" i="17"/>
  <c r="AO170" i="17"/>
  <c r="AO166" i="17"/>
  <c r="AO162" i="17"/>
  <c r="AO158" i="17"/>
  <c r="AO154" i="17"/>
  <c r="AO150" i="17"/>
  <c r="AO146" i="17"/>
  <c r="AO142" i="17"/>
  <c r="AO138" i="17"/>
  <c r="AO134" i="17"/>
  <c r="AO130" i="17"/>
  <c r="AO126" i="17"/>
  <c r="AO122" i="17"/>
  <c r="AO118" i="17"/>
  <c r="AO114" i="17"/>
  <c r="AO110" i="17"/>
  <c r="AO106" i="17"/>
  <c r="AO102" i="17"/>
  <c r="AO98" i="17"/>
  <c r="AO94" i="17"/>
  <c r="AO90" i="17"/>
  <c r="AO86" i="17"/>
  <c r="AO82" i="17"/>
  <c r="AO78" i="17"/>
  <c r="AO74" i="17"/>
  <c r="AO70" i="17"/>
  <c r="AO66" i="17"/>
  <c r="AO62" i="17"/>
  <c r="AO58" i="17"/>
  <c r="AO54" i="17"/>
  <c r="AO50" i="17"/>
  <c r="AO46" i="17"/>
  <c r="AO42" i="17"/>
  <c r="AO38" i="17"/>
  <c r="AO34" i="17"/>
  <c r="AO30" i="17"/>
  <c r="AO26" i="17"/>
  <c r="AO20" i="17"/>
  <c r="AO12" i="17"/>
  <c r="AO4" i="17"/>
  <c r="AQ452" i="17"/>
  <c r="AQ444" i="17"/>
  <c r="AQ436" i="17"/>
  <c r="AQ428" i="17"/>
  <c r="AQ420" i="17"/>
  <c r="AQ412" i="17"/>
  <c r="AQ404" i="17"/>
  <c r="AQ396" i="17"/>
  <c r="AQ388" i="17"/>
  <c r="AQ380" i="17"/>
  <c r="AQ372" i="17"/>
  <c r="AQ364" i="17"/>
  <c r="AQ356" i="17"/>
  <c r="AQ348" i="17"/>
  <c r="AQ340" i="17"/>
  <c r="AQ329" i="17"/>
  <c r="AQ319" i="17"/>
  <c r="AQ308" i="17"/>
  <c r="AQ297" i="17"/>
  <c r="AQ287" i="17"/>
  <c r="AQ276" i="17"/>
  <c r="AQ265" i="17"/>
  <c r="AQ255" i="17"/>
  <c r="AQ244" i="17"/>
  <c r="AQ233" i="17"/>
  <c r="AQ223" i="17"/>
  <c r="AQ212" i="17"/>
  <c r="AQ201" i="17"/>
  <c r="AQ188" i="17"/>
  <c r="AQ172" i="17"/>
  <c r="AQ156" i="17"/>
  <c r="AQ140" i="17"/>
  <c r="AQ124" i="17"/>
  <c r="AQ108" i="17"/>
  <c r="AQ92" i="17"/>
  <c r="AQ76" i="17"/>
  <c r="AQ60" i="17"/>
  <c r="AQ44" i="17"/>
  <c r="AQ28" i="17"/>
  <c r="AQ12" i="17"/>
  <c r="AK447" i="17"/>
  <c r="AK404" i="17"/>
  <c r="AK362" i="17"/>
  <c r="AK302" i="17"/>
  <c r="AK217" i="17"/>
  <c r="AK132" i="17"/>
  <c r="AO457" i="17"/>
  <c r="AO453" i="17"/>
  <c r="AO449" i="17"/>
  <c r="AO445" i="17"/>
  <c r="AO441" i="17"/>
  <c r="AO437" i="17"/>
  <c r="AO433" i="17"/>
  <c r="AO429" i="17"/>
  <c r="AO425" i="17"/>
  <c r="AO421" i="17"/>
  <c r="AO417" i="17"/>
  <c r="AO413" i="17"/>
  <c r="AO409" i="17"/>
  <c r="AO405" i="17"/>
  <c r="AO401" i="17"/>
  <c r="AO397" i="17"/>
  <c r="AO393" i="17"/>
  <c r="AO389" i="17"/>
  <c r="AO385" i="17"/>
  <c r="AO381" i="17"/>
  <c r="AO377" i="17"/>
  <c r="AO373" i="17"/>
  <c r="AO369" i="17"/>
  <c r="AO365" i="17"/>
  <c r="AO361" i="17"/>
  <c r="AO357" i="17"/>
  <c r="AO353" i="17"/>
  <c r="AO349" i="17"/>
  <c r="AO345" i="17"/>
  <c r="AO341" i="17"/>
  <c r="AO337" i="17"/>
  <c r="AO333" i="17"/>
  <c r="AO329" i="17"/>
  <c r="AO325" i="17"/>
  <c r="AO321" i="17"/>
  <c r="AO317" i="17"/>
  <c r="AO313" i="17"/>
  <c r="AO309" i="17"/>
  <c r="AO305" i="17"/>
  <c r="AO301" i="17"/>
  <c r="AO297" i="17"/>
  <c r="AO293" i="17"/>
  <c r="AO289" i="17"/>
  <c r="AO285" i="17"/>
  <c r="AO281" i="17"/>
  <c r="AO277" i="17"/>
  <c r="AO273" i="17"/>
  <c r="AO269" i="17"/>
  <c r="AO265" i="17"/>
  <c r="AO261" i="17"/>
  <c r="AO257" i="17"/>
  <c r="AO253" i="17"/>
  <c r="AO249" i="17"/>
  <c r="AO245" i="17"/>
  <c r="AO241" i="17"/>
  <c r="AO237" i="17"/>
  <c r="AO233" i="17"/>
  <c r="AO229" i="17"/>
  <c r="AO225" i="17"/>
  <c r="AO221" i="17"/>
  <c r="AO217" i="17"/>
  <c r="AO213" i="17"/>
  <c r="AO209" i="17"/>
  <c r="AO205" i="17"/>
  <c r="AO201" i="17"/>
  <c r="AO197" i="17"/>
  <c r="AO193" i="17"/>
  <c r="AO189" i="17"/>
  <c r="AO185" i="17"/>
  <c r="AO181" i="17"/>
  <c r="AO177" i="17"/>
  <c r="AO173" i="17"/>
  <c r="AO169" i="17"/>
  <c r="AO165" i="17"/>
  <c r="AO161" i="17"/>
  <c r="AO157" i="17"/>
  <c r="AO153" i="17"/>
  <c r="AO149" i="17"/>
  <c r="AO145" i="17"/>
  <c r="AO141" i="17"/>
  <c r="AO137" i="17"/>
  <c r="AO133" i="17"/>
  <c r="AO129" i="17"/>
  <c r="AO125" i="17"/>
  <c r="AO121" i="17"/>
  <c r="AO117" i="17"/>
  <c r="AO113" i="17"/>
  <c r="AO109" i="17"/>
  <c r="AO105" i="17"/>
  <c r="AO101" i="17"/>
  <c r="AO97" i="17"/>
  <c r="AO93" i="17"/>
  <c r="AO89" i="17"/>
  <c r="AO85" i="17"/>
  <c r="AO81" i="17"/>
  <c r="AO77" i="17"/>
  <c r="AO73" i="17"/>
  <c r="AO69" i="17"/>
  <c r="AO65" i="17"/>
  <c r="AO61" i="17"/>
  <c r="AO57" i="17"/>
  <c r="AO53" i="17"/>
  <c r="AO49" i="17"/>
  <c r="AO45" i="17"/>
  <c r="AO41" i="17"/>
  <c r="AO37" i="17"/>
  <c r="AO33" i="17"/>
  <c r="AO29" i="17"/>
  <c r="AO24" i="17"/>
  <c r="AO19" i="17"/>
  <c r="AO11" i="17"/>
  <c r="AO3" i="17"/>
  <c r="AQ451" i="17"/>
  <c r="AQ443" i="17"/>
  <c r="AQ435" i="17"/>
  <c r="AQ427" i="17"/>
  <c r="AQ419" i="17"/>
  <c r="AQ411" i="17"/>
  <c r="AQ403" i="17"/>
  <c r="AQ395" i="17"/>
  <c r="AQ387" i="17"/>
  <c r="AQ379" i="17"/>
  <c r="AQ371" i="17"/>
  <c r="AQ363" i="17"/>
  <c r="AQ355" i="17"/>
  <c r="AQ347" i="17"/>
  <c r="AQ339" i="17"/>
  <c r="AQ328" i="17"/>
  <c r="AQ317" i="17"/>
  <c r="AQ307" i="17"/>
  <c r="AQ296" i="17"/>
  <c r="AQ285" i="17"/>
  <c r="AQ275" i="17"/>
  <c r="AQ264" i="17"/>
  <c r="AQ253" i="17"/>
  <c r="AQ243" i="17"/>
  <c r="AQ232" i="17"/>
  <c r="AQ221" i="17"/>
  <c r="AQ211" i="17"/>
  <c r="AQ200" i="17"/>
  <c r="AQ185" i="17"/>
  <c r="AQ169" i="17"/>
  <c r="AQ153" i="17"/>
  <c r="AQ137" i="17"/>
  <c r="AQ121" i="17"/>
  <c r="AQ105" i="17"/>
  <c r="AQ89" i="17"/>
  <c r="AQ73" i="17"/>
  <c r="AQ57" i="17"/>
  <c r="AQ41" i="17"/>
  <c r="AQ25" i="17"/>
  <c r="AQ2" i="17"/>
  <c r="AQ6" i="17"/>
  <c r="AQ10" i="17"/>
  <c r="AQ14" i="17"/>
  <c r="AQ18" i="17"/>
  <c r="AQ22" i="17"/>
  <c r="AQ26" i="17"/>
  <c r="AQ30" i="17"/>
  <c r="AQ34" i="17"/>
  <c r="AQ38" i="17"/>
  <c r="AQ42" i="17"/>
  <c r="AQ46" i="17"/>
  <c r="AQ50" i="17"/>
  <c r="AQ54" i="17"/>
  <c r="AQ58" i="17"/>
  <c r="AQ62" i="17"/>
  <c r="AQ66" i="17"/>
  <c r="AQ70" i="17"/>
  <c r="AQ74" i="17"/>
  <c r="AQ78" i="17"/>
  <c r="AQ82" i="17"/>
  <c r="AQ86" i="17"/>
  <c r="AQ90" i="17"/>
  <c r="AQ94" i="17"/>
  <c r="AQ98" i="17"/>
  <c r="AQ102" i="17"/>
  <c r="AQ106" i="17"/>
  <c r="AQ110" i="17"/>
  <c r="AQ114" i="17"/>
  <c r="AQ118" i="17"/>
  <c r="AQ122" i="17"/>
  <c r="AQ126" i="17"/>
  <c r="AQ130" i="17"/>
  <c r="AQ134" i="17"/>
  <c r="AQ138" i="17"/>
  <c r="AQ142" i="17"/>
  <c r="AQ146" i="17"/>
  <c r="AQ150" i="17"/>
  <c r="AQ154" i="17"/>
  <c r="AQ158" i="17"/>
  <c r="AQ162" i="17"/>
  <c r="AQ166" i="17"/>
  <c r="AQ170" i="17"/>
  <c r="AQ174" i="17"/>
  <c r="AQ178" i="17"/>
  <c r="AQ182" i="17"/>
  <c r="AQ186" i="17"/>
  <c r="AQ190" i="17"/>
  <c r="AQ194" i="17"/>
  <c r="AQ198" i="17"/>
  <c r="AQ202" i="17"/>
  <c r="AQ206" i="17"/>
  <c r="AQ210" i="17"/>
  <c r="AQ214" i="17"/>
  <c r="AQ218" i="17"/>
  <c r="AQ222" i="17"/>
  <c r="AQ226" i="17"/>
  <c r="AQ230" i="17"/>
  <c r="AQ234" i="17"/>
  <c r="AQ238" i="17"/>
  <c r="AQ242" i="17"/>
  <c r="AQ246" i="17"/>
  <c r="AQ250" i="17"/>
  <c r="AQ254" i="17"/>
  <c r="AQ258" i="17"/>
  <c r="AQ262" i="17"/>
  <c r="AQ266" i="17"/>
  <c r="AQ270" i="17"/>
  <c r="AQ274" i="17"/>
  <c r="AQ278" i="17"/>
  <c r="AQ282" i="17"/>
  <c r="AQ286" i="17"/>
  <c r="AQ290" i="17"/>
  <c r="AQ294" i="17"/>
  <c r="AQ298" i="17"/>
  <c r="AQ302" i="17"/>
  <c r="AQ306" i="17"/>
  <c r="AQ310" i="17"/>
  <c r="AQ314" i="17"/>
  <c r="AQ318" i="17"/>
  <c r="AQ322" i="17"/>
  <c r="AQ326" i="17"/>
  <c r="AQ330" i="17"/>
  <c r="AQ334" i="17"/>
  <c r="AQ338" i="17"/>
  <c r="AQ3" i="17"/>
  <c r="AQ7" i="17"/>
  <c r="AQ11" i="17"/>
  <c r="AQ15" i="17"/>
  <c r="AQ19" i="17"/>
  <c r="AQ23" i="17"/>
  <c r="AQ27" i="17"/>
  <c r="AQ31" i="17"/>
  <c r="AQ35" i="17"/>
  <c r="AQ39" i="17"/>
  <c r="AQ43" i="17"/>
  <c r="AQ47" i="17"/>
  <c r="AQ51" i="17"/>
  <c r="AQ55" i="17"/>
  <c r="AQ59" i="17"/>
  <c r="AQ63" i="17"/>
  <c r="AQ67" i="17"/>
  <c r="AQ71" i="17"/>
  <c r="AQ75" i="17"/>
  <c r="AQ79" i="17"/>
  <c r="AQ83" i="17"/>
  <c r="AQ87" i="17"/>
  <c r="AQ91" i="17"/>
  <c r="AQ95" i="17"/>
  <c r="AQ99" i="17"/>
  <c r="AQ103" i="17"/>
  <c r="AQ107" i="17"/>
  <c r="AQ111" i="17"/>
  <c r="AQ115" i="17"/>
  <c r="AQ119" i="17"/>
  <c r="AQ123" i="17"/>
  <c r="AQ127" i="17"/>
  <c r="AQ131" i="17"/>
  <c r="AQ135" i="17"/>
  <c r="AQ139" i="17"/>
  <c r="AQ143" i="17"/>
  <c r="AQ147" i="17"/>
  <c r="AQ151" i="17"/>
  <c r="AQ155" i="17"/>
  <c r="AQ159" i="17"/>
  <c r="AQ163" i="17"/>
  <c r="AQ167" i="17"/>
  <c r="AQ171" i="17"/>
  <c r="AQ175" i="17"/>
  <c r="AQ179" i="17"/>
  <c r="AQ183" i="17"/>
  <c r="AQ187" i="17"/>
  <c r="AQ191" i="17"/>
  <c r="AQ195" i="17"/>
  <c r="AQ454" i="17"/>
  <c r="AQ450" i="17"/>
  <c r="AQ446" i="17"/>
  <c r="AQ442" i="17"/>
  <c r="AQ438" i="17"/>
  <c r="AQ434" i="17"/>
  <c r="AQ430" i="17"/>
  <c r="AQ426" i="17"/>
  <c r="AQ422" i="17"/>
  <c r="AQ418" i="17"/>
  <c r="AQ414" i="17"/>
  <c r="AQ410" i="17"/>
  <c r="AQ406" i="17"/>
  <c r="AQ402" i="17"/>
  <c r="AQ398" i="17"/>
  <c r="AQ394" i="17"/>
  <c r="AQ390" i="17"/>
  <c r="AQ386" i="17"/>
  <c r="AQ382" i="17"/>
  <c r="AQ378" i="17"/>
  <c r="AQ374" i="17"/>
  <c r="AQ370" i="17"/>
  <c r="AQ366" i="17"/>
  <c r="AQ362" i="17"/>
  <c r="AQ358" i="17"/>
  <c r="AQ354" i="17"/>
  <c r="AQ350" i="17"/>
  <c r="AQ346" i="17"/>
  <c r="AQ342" i="17"/>
  <c r="AQ337" i="17"/>
  <c r="AQ332" i="17"/>
  <c r="AQ327" i="17"/>
  <c r="AQ321" i="17"/>
  <c r="AQ316" i="17"/>
  <c r="AQ311" i="17"/>
  <c r="AQ305" i="17"/>
  <c r="AQ300" i="17"/>
  <c r="AQ295" i="17"/>
  <c r="AQ289" i="17"/>
  <c r="AQ284" i="17"/>
  <c r="AQ279" i="17"/>
  <c r="AQ273" i="17"/>
  <c r="AQ268" i="17"/>
  <c r="AQ263" i="17"/>
  <c r="AQ257" i="17"/>
  <c r="AQ252" i="17"/>
  <c r="AQ247" i="17"/>
  <c r="AQ241" i="17"/>
  <c r="AQ236" i="17"/>
  <c r="AQ231" i="17"/>
  <c r="AQ225" i="17"/>
  <c r="AQ220" i="17"/>
  <c r="AQ215" i="17"/>
  <c r="AQ209" i="17"/>
  <c r="AQ204" i="17"/>
  <c r="AQ199" i="17"/>
  <c r="AQ192" i="17"/>
  <c r="AQ184" i="17"/>
  <c r="AQ176" i="17"/>
  <c r="AQ168" i="17"/>
  <c r="AQ160" i="17"/>
  <c r="AQ152" i="17"/>
  <c r="AQ144" i="17"/>
  <c r="AQ136" i="17"/>
  <c r="AQ128" i="17"/>
  <c r="AQ120" i="17"/>
  <c r="AQ112" i="17"/>
  <c r="AQ104" i="17"/>
  <c r="AQ96" i="17"/>
  <c r="AQ88" i="17"/>
  <c r="AQ80" i="17"/>
  <c r="AQ72" i="17"/>
  <c r="AQ64" i="17"/>
  <c r="AQ56" i="17"/>
  <c r="AQ48" i="17"/>
  <c r="AQ40" i="17"/>
  <c r="AQ32" i="17"/>
  <c r="AQ24" i="17"/>
  <c r="AQ16" i="17"/>
  <c r="AQ8" i="17"/>
  <c r="AQ457" i="17"/>
  <c r="AQ453" i="17"/>
  <c r="AQ449" i="17"/>
  <c r="AQ445" i="17"/>
  <c r="AQ441" i="17"/>
  <c r="AQ437" i="17"/>
  <c r="AQ433" i="17"/>
  <c r="AQ429" i="17"/>
  <c r="AQ425" i="17"/>
  <c r="AQ421" i="17"/>
  <c r="AQ417" i="17"/>
  <c r="AQ413" i="17"/>
  <c r="AQ409" i="17"/>
  <c r="AQ405" i="17"/>
  <c r="AQ401" i="17"/>
  <c r="AQ397" i="17"/>
  <c r="AQ393" i="17"/>
  <c r="AQ389" i="17"/>
  <c r="AQ385" i="17"/>
  <c r="AQ381" i="17"/>
  <c r="AQ377" i="17"/>
  <c r="AQ373" i="17"/>
  <c r="AQ369" i="17"/>
  <c r="AQ365" i="17"/>
  <c r="AQ361" i="17"/>
  <c r="AQ357" i="17"/>
  <c r="AQ353" i="17"/>
  <c r="AQ349" i="17"/>
  <c r="AQ345" i="17"/>
  <c r="AQ341" i="17"/>
  <c r="AQ336" i="17"/>
  <c r="AQ331" i="17"/>
  <c r="AQ325" i="17"/>
  <c r="AQ320" i="17"/>
  <c r="AQ315" i="17"/>
  <c r="AQ309" i="17"/>
  <c r="AQ304" i="17"/>
  <c r="AQ299" i="17"/>
  <c r="AQ293" i="17"/>
  <c r="AQ288" i="17"/>
  <c r="AQ283" i="17"/>
  <c r="AQ277" i="17"/>
  <c r="AQ272" i="17"/>
  <c r="AQ267" i="17"/>
  <c r="AQ261" i="17"/>
  <c r="AQ256" i="17"/>
  <c r="AQ251" i="17"/>
  <c r="AQ245" i="17"/>
  <c r="AQ240" i="17"/>
  <c r="AQ235" i="17"/>
  <c r="AQ229" i="17"/>
  <c r="AQ224" i="17"/>
  <c r="AQ219" i="17"/>
  <c r="AQ213" i="17"/>
  <c r="AQ208" i="17"/>
  <c r="AQ203" i="17"/>
  <c r="AQ197" i="17"/>
  <c r="AQ189" i="17"/>
  <c r="AQ181" i="17"/>
  <c r="AQ173" i="17"/>
  <c r="AQ165" i="17"/>
  <c r="AQ157" i="17"/>
  <c r="AQ149" i="17"/>
  <c r="AQ141" i="17"/>
  <c r="AQ133" i="17"/>
  <c r="AQ125" i="17"/>
  <c r="AQ117" i="17"/>
  <c r="AQ109" i="17"/>
  <c r="AQ101" i="17"/>
  <c r="AQ93" i="17"/>
  <c r="AQ85" i="17"/>
  <c r="AQ77" i="17"/>
  <c r="AQ69" i="17"/>
  <c r="AQ61" i="17"/>
  <c r="AQ53" i="17"/>
  <c r="AQ45" i="17"/>
  <c r="AQ37" i="17"/>
  <c r="AQ29" i="17"/>
  <c r="AQ21" i="17"/>
  <c r="AQ13" i="17"/>
  <c r="AQ5" i="17"/>
  <c r="AI406" i="17"/>
  <c r="AI346" i="17"/>
  <c r="AI129" i="17"/>
  <c r="AI438" i="17"/>
  <c r="AI385" i="17"/>
  <c r="AI320" i="17"/>
  <c r="AI244" i="17"/>
  <c r="AI92" i="17"/>
  <c r="AG146" i="17"/>
  <c r="AG89" i="17"/>
  <c r="AI432" i="17"/>
  <c r="AI374" i="17"/>
  <c r="AI315" i="17"/>
  <c r="AI207" i="17"/>
  <c r="AK3" i="17"/>
  <c r="AK7" i="17"/>
  <c r="AK11" i="17"/>
  <c r="AK15" i="17"/>
  <c r="AK19" i="17"/>
  <c r="AK23" i="17"/>
  <c r="AK27" i="17"/>
  <c r="AK31" i="17"/>
  <c r="AK35" i="17"/>
  <c r="AK39" i="17"/>
  <c r="AK43" i="17"/>
  <c r="AK47" i="17"/>
  <c r="AK51" i="17"/>
  <c r="AK55" i="17"/>
  <c r="AK59" i="17"/>
  <c r="AK63" i="17"/>
  <c r="AK67" i="17"/>
  <c r="AK71" i="17"/>
  <c r="AK75" i="17"/>
  <c r="AK79" i="17"/>
  <c r="AK83" i="17"/>
  <c r="AK87" i="17"/>
  <c r="AK91" i="17"/>
  <c r="AK95" i="17"/>
  <c r="AK99" i="17"/>
  <c r="AK103" i="17"/>
  <c r="AK107" i="17"/>
  <c r="AK111" i="17"/>
  <c r="AK115" i="17"/>
  <c r="AK119" i="17"/>
  <c r="AK123" i="17"/>
  <c r="AK127" i="17"/>
  <c r="AK131" i="17"/>
  <c r="AK135" i="17"/>
  <c r="AK139" i="17"/>
  <c r="AK143" i="17"/>
  <c r="AK147" i="17"/>
  <c r="AK151" i="17"/>
  <c r="AK155" i="17"/>
  <c r="AK159" i="17"/>
  <c r="AK163" i="17"/>
  <c r="AK167" i="17"/>
  <c r="AK171" i="17"/>
  <c r="AK175" i="17"/>
  <c r="AK179" i="17"/>
  <c r="AK183" i="17"/>
  <c r="AK187" i="17"/>
  <c r="AK191" i="17"/>
  <c r="AK195" i="17"/>
  <c r="AK199" i="17"/>
  <c r="AK203" i="17"/>
  <c r="AK207" i="17"/>
  <c r="AK211" i="17"/>
  <c r="AK215" i="17"/>
  <c r="AK219" i="17"/>
  <c r="AK223" i="17"/>
  <c r="AK227" i="17"/>
  <c r="AK231" i="17"/>
  <c r="AK235" i="17"/>
  <c r="AK239" i="17"/>
  <c r="AK243" i="17"/>
  <c r="AK247" i="17"/>
  <c r="AK251" i="17"/>
  <c r="AK255" i="17"/>
  <c r="AK259" i="17"/>
  <c r="AK263" i="17"/>
  <c r="AK267" i="17"/>
  <c r="AK271" i="17"/>
  <c r="AK275" i="17"/>
  <c r="AK279" i="17"/>
  <c r="AK283" i="17"/>
  <c r="AK287" i="17"/>
  <c r="AK291" i="17"/>
  <c r="AK295" i="17"/>
  <c r="AK299" i="17"/>
  <c r="AK303" i="17"/>
  <c r="AK307" i="17"/>
  <c r="AK5" i="17"/>
  <c r="AK10" i="17"/>
  <c r="AK16" i="17"/>
  <c r="AK21" i="17"/>
  <c r="AK26" i="17"/>
  <c r="AK32" i="17"/>
  <c r="AK37" i="17"/>
  <c r="AK42" i="17"/>
  <c r="AK48" i="17"/>
  <c r="AK53" i="17"/>
  <c r="AK58" i="17"/>
  <c r="AK64" i="17"/>
  <c r="AK69" i="17"/>
  <c r="AK74" i="17"/>
  <c r="AK80" i="17"/>
  <c r="AK85" i="17"/>
  <c r="AK90" i="17"/>
  <c r="AK96" i="17"/>
  <c r="AK101" i="17"/>
  <c r="AK106" i="17"/>
  <c r="AK112" i="17"/>
  <c r="AK117" i="17"/>
  <c r="AK122" i="17"/>
  <c r="AK128" i="17"/>
  <c r="AK133" i="17"/>
  <c r="AK138" i="17"/>
  <c r="AK144" i="17"/>
  <c r="AK149" i="17"/>
  <c r="AK154" i="17"/>
  <c r="AK160" i="17"/>
  <c r="AK165" i="17"/>
  <c r="AK170" i="17"/>
  <c r="AK176" i="17"/>
  <c r="AK181" i="17"/>
  <c r="AK186" i="17"/>
  <c r="AK192" i="17"/>
  <c r="AK197" i="17"/>
  <c r="AK202" i="17"/>
  <c r="AK208" i="17"/>
  <c r="AK213" i="17"/>
  <c r="AK218" i="17"/>
  <c r="AK224" i="17"/>
  <c r="AK229" i="17"/>
  <c r="AK234" i="17"/>
  <c r="AK240" i="17"/>
  <c r="AK245" i="17"/>
  <c r="AK250" i="17"/>
  <c r="AK256" i="17"/>
  <c r="AK261" i="17"/>
  <c r="AK266" i="17"/>
  <c r="AK272" i="17"/>
  <c r="AK277" i="17"/>
  <c r="AK282" i="17"/>
  <c r="AK288" i="17"/>
  <c r="AK293" i="17"/>
  <c r="AK298" i="17"/>
  <c r="AK304" i="17"/>
  <c r="AK309" i="17"/>
  <c r="AK313" i="17"/>
  <c r="AK317" i="17"/>
  <c r="AK321" i="17"/>
  <c r="AK325" i="17"/>
  <c r="AK329" i="17"/>
  <c r="AK333" i="17"/>
  <c r="AK337" i="17"/>
  <c r="AK341" i="17"/>
  <c r="AK345" i="17"/>
  <c r="AK349" i="17"/>
  <c r="AK353" i="17"/>
  <c r="AK357" i="17"/>
  <c r="AK361" i="17"/>
  <c r="AK365" i="17"/>
  <c r="AK369" i="17"/>
  <c r="AK373" i="17"/>
  <c r="AK377" i="17"/>
  <c r="AK381" i="17"/>
  <c r="AK385" i="17"/>
  <c r="AK389" i="17"/>
  <c r="AK393" i="17"/>
  <c r="AK397" i="17"/>
  <c r="AK401" i="17"/>
  <c r="AK405" i="17"/>
  <c r="AK409" i="17"/>
  <c r="AK413" i="17"/>
  <c r="AK417" i="17"/>
  <c r="AK421" i="17"/>
  <c r="AK425" i="17"/>
  <c r="AK429" i="17"/>
  <c r="AK433" i="17"/>
  <c r="AK437" i="17"/>
  <c r="AK441" i="17"/>
  <c r="AK445" i="17"/>
  <c r="AK449" i="17"/>
  <c r="AK453" i="17"/>
  <c r="AK457" i="17"/>
  <c r="AK6" i="17"/>
  <c r="AK12" i="17"/>
  <c r="AK17" i="17"/>
  <c r="AK22" i="17"/>
  <c r="AK28" i="17"/>
  <c r="AK33" i="17"/>
  <c r="AK38" i="17"/>
  <c r="AK44" i="17"/>
  <c r="AK49" i="17"/>
  <c r="AK54" i="17"/>
  <c r="AK60" i="17"/>
  <c r="AK65" i="17"/>
  <c r="AK70" i="17"/>
  <c r="AK76" i="17"/>
  <c r="AK81" i="17"/>
  <c r="AK86" i="17"/>
  <c r="AK92" i="17"/>
  <c r="AK97" i="17"/>
  <c r="AK102" i="17"/>
  <c r="AK108" i="17"/>
  <c r="AK113" i="17"/>
  <c r="AK118" i="17"/>
  <c r="AK124" i="17"/>
  <c r="AK129" i="17"/>
  <c r="AK134" i="17"/>
  <c r="AK140" i="17"/>
  <c r="AK145" i="17"/>
  <c r="AK150" i="17"/>
  <c r="AK156" i="17"/>
  <c r="AK161" i="17"/>
  <c r="AK166" i="17"/>
  <c r="AK172" i="17"/>
  <c r="AK177" i="17"/>
  <c r="AK182" i="17"/>
  <c r="AK188" i="17"/>
  <c r="AK193" i="17"/>
  <c r="AK198" i="17"/>
  <c r="AK204" i="17"/>
  <c r="AK209" i="17"/>
  <c r="AK214" i="17"/>
  <c r="AK220" i="17"/>
  <c r="AK225" i="17"/>
  <c r="AK230" i="17"/>
  <c r="AK236" i="17"/>
  <c r="AK241" i="17"/>
  <c r="AK246" i="17"/>
  <c r="AK252" i="17"/>
  <c r="AK257" i="17"/>
  <c r="AK262" i="17"/>
  <c r="AK268" i="17"/>
  <c r="AK273" i="17"/>
  <c r="AK278" i="17"/>
  <c r="AK284" i="17"/>
  <c r="AK289" i="17"/>
  <c r="AK294" i="17"/>
  <c r="AK300" i="17"/>
  <c r="AK305" i="17"/>
  <c r="AK310" i="17"/>
  <c r="AK314" i="17"/>
  <c r="AK318" i="17"/>
  <c r="AK322" i="17"/>
  <c r="AK326" i="17"/>
  <c r="AK330" i="17"/>
  <c r="AK334" i="17"/>
  <c r="AK338" i="17"/>
  <c r="AK342" i="17"/>
  <c r="AK346" i="17"/>
  <c r="AK8" i="17"/>
  <c r="AK18" i="17"/>
  <c r="AK29" i="17"/>
  <c r="AK40" i="17"/>
  <c r="AK50" i="17"/>
  <c r="AK61" i="17"/>
  <c r="AK72" i="17"/>
  <c r="AK82" i="17"/>
  <c r="AK93" i="17"/>
  <c r="AK104" i="17"/>
  <c r="AK114" i="17"/>
  <c r="AK125" i="17"/>
  <c r="AK136" i="17"/>
  <c r="AK146" i="17"/>
  <c r="AK157" i="17"/>
  <c r="AK168" i="17"/>
  <c r="AK178" i="17"/>
  <c r="AK189" i="17"/>
  <c r="AK200" i="17"/>
  <c r="AK210" i="17"/>
  <c r="AK221" i="17"/>
  <c r="AK232" i="17"/>
  <c r="AK242" i="17"/>
  <c r="AK253" i="17"/>
  <c r="AK264" i="17"/>
  <c r="AK274" i="17"/>
  <c r="AK285" i="17"/>
  <c r="AK296" i="17"/>
  <c r="AK306" i="17"/>
  <c r="AK315" i="17"/>
  <c r="AK323" i="17"/>
  <c r="AK331" i="17"/>
  <c r="AK339" i="17"/>
  <c r="AK347" i="17"/>
  <c r="AK352" i="17"/>
  <c r="AK358" i="17"/>
  <c r="AK363" i="17"/>
  <c r="AK368" i="17"/>
  <c r="AK374" i="17"/>
  <c r="AK379" i="17"/>
  <c r="AK384" i="17"/>
  <c r="AK390" i="17"/>
  <c r="AK395" i="17"/>
  <c r="AK400" i="17"/>
  <c r="AK406" i="17"/>
  <c r="AK411" i="17"/>
  <c r="AK416" i="17"/>
  <c r="AK422" i="17"/>
  <c r="AK427" i="17"/>
  <c r="AK432" i="17"/>
  <c r="AK438" i="17"/>
  <c r="AK443" i="17"/>
  <c r="AK448" i="17"/>
  <c r="AK454" i="17"/>
  <c r="AK9" i="17"/>
  <c r="AK30" i="17"/>
  <c r="AK52" i="17"/>
  <c r="AK62" i="17"/>
  <c r="AK84" i="17"/>
  <c r="AK105" i="17"/>
  <c r="AK126" i="17"/>
  <c r="AK148" i="17"/>
  <c r="AK169" i="17"/>
  <c r="AK180" i="17"/>
  <c r="AK201" i="17"/>
  <c r="AK233" i="17"/>
  <c r="AK254" i="17"/>
  <c r="AK276" i="17"/>
  <c r="AK297" i="17"/>
  <c r="AK316" i="17"/>
  <c r="AK332" i="17"/>
  <c r="AK348" i="17"/>
  <c r="AK359" i="17"/>
  <c r="AK370" i="17"/>
  <c r="AK380" i="17"/>
  <c r="AK391" i="17"/>
  <c r="AK396" i="17"/>
  <c r="AK407" i="17"/>
  <c r="AK418" i="17"/>
  <c r="AK428" i="17"/>
  <c r="AK439" i="17"/>
  <c r="AK450" i="17"/>
  <c r="AK366" i="17"/>
  <c r="AK387" i="17"/>
  <c r="AK398" i="17"/>
  <c r="AK408" i="17"/>
  <c r="AK419" i="17"/>
  <c r="AK435" i="17"/>
  <c r="AK446" i="17"/>
  <c r="AK451" i="17"/>
  <c r="AK20" i="17"/>
  <c r="AK41" i="17"/>
  <c r="AK73" i="17"/>
  <c r="AK94" i="17"/>
  <c r="AK116" i="17"/>
  <c r="AK137" i="17"/>
  <c r="AK158" i="17"/>
  <c r="AK190" i="17"/>
  <c r="AK212" i="17"/>
  <c r="AK222" i="17"/>
  <c r="AK244" i="17"/>
  <c r="AK265" i="17"/>
  <c r="AK286" i="17"/>
  <c r="AK308" i="17"/>
  <c r="AK324" i="17"/>
  <c r="AK340" i="17"/>
  <c r="AK354" i="17"/>
  <c r="AK364" i="17"/>
  <c r="AK375" i="17"/>
  <c r="AK386" i="17"/>
  <c r="AK402" i="17"/>
  <c r="AK412" i="17"/>
  <c r="AK423" i="17"/>
  <c r="AK434" i="17"/>
  <c r="AK444" i="17"/>
  <c r="AK455" i="17"/>
  <c r="AK360" i="17"/>
  <c r="AK371" i="17"/>
  <c r="AK376" i="17"/>
  <c r="AK382" i="17"/>
  <c r="AK392" i="17"/>
  <c r="AK403" i="17"/>
  <c r="AK414" i="17"/>
  <c r="AK424" i="17"/>
  <c r="AK430" i="17"/>
  <c r="AK440" i="17"/>
  <c r="AK456" i="17"/>
  <c r="AK2" i="17"/>
  <c r="AK13" i="17"/>
  <c r="AK24" i="17"/>
  <c r="AK34" i="17"/>
  <c r="AK45" i="17"/>
  <c r="AK56" i="17"/>
  <c r="AK66" i="17"/>
  <c r="AK77" i="17"/>
  <c r="AK88" i="17"/>
  <c r="AK98" i="17"/>
  <c r="AK109" i="17"/>
  <c r="AK120" i="17"/>
  <c r="AK130" i="17"/>
  <c r="AK141" i="17"/>
  <c r="AK152" i="17"/>
  <c r="AK162" i="17"/>
  <c r="AK173" i="17"/>
  <c r="AK184" i="17"/>
  <c r="AK194" i="17"/>
  <c r="AK205" i="17"/>
  <c r="AK216" i="17"/>
  <c r="AK226" i="17"/>
  <c r="AK237" i="17"/>
  <c r="AK248" i="17"/>
  <c r="AK258" i="17"/>
  <c r="AK269" i="17"/>
  <c r="AK280" i="17"/>
  <c r="AK290" i="17"/>
  <c r="AK301" i="17"/>
  <c r="AK311" i="17"/>
  <c r="AK319" i="17"/>
  <c r="AK327" i="17"/>
  <c r="AK335" i="17"/>
  <c r="AK343" i="17"/>
  <c r="AK350" i="17"/>
  <c r="AK355" i="17"/>
  <c r="AK436" i="17"/>
  <c r="AK415" i="17"/>
  <c r="AK394" i="17"/>
  <c r="AK372" i="17"/>
  <c r="AK351" i="17"/>
  <c r="AK320" i="17"/>
  <c r="AK281" i="17"/>
  <c r="AK238" i="17"/>
  <c r="AK196" i="17"/>
  <c r="AK153" i="17"/>
  <c r="AK110" i="17"/>
  <c r="AK68" i="17"/>
  <c r="AK25" i="17"/>
  <c r="AI65" i="17"/>
  <c r="AI107" i="17"/>
  <c r="AI135" i="17"/>
  <c r="AI164" i="17"/>
  <c r="AI192" i="17"/>
  <c r="AI220" i="17"/>
  <c r="AI249" i="17"/>
  <c r="AI277" i="17"/>
  <c r="AI305" i="17"/>
  <c r="AI335" i="17"/>
  <c r="AI357" i="17"/>
  <c r="AI378" i="17"/>
  <c r="AI400" i="17"/>
  <c r="AI421" i="17"/>
  <c r="AI442" i="17"/>
  <c r="AI37" i="17"/>
  <c r="AI101" i="17"/>
  <c r="AI144" i="17"/>
  <c r="AI177" i="17"/>
  <c r="AI215" i="17"/>
  <c r="AI257" i="17"/>
  <c r="AI292" i="17"/>
  <c r="AI329" i="17"/>
  <c r="AI364" i="17"/>
  <c r="AI389" i="17"/>
  <c r="AI417" i="17"/>
  <c r="AI449" i="17"/>
  <c r="AI116" i="17"/>
  <c r="AI187" i="17"/>
  <c r="AI229" i="17"/>
  <c r="AI300" i="17"/>
  <c r="AI368" i="17"/>
  <c r="AI428" i="17"/>
  <c r="AI87" i="17"/>
  <c r="AI201" i="17"/>
  <c r="AI235" i="17"/>
  <c r="AI59" i="17"/>
  <c r="AI149" i="17"/>
  <c r="AI263" i="17"/>
  <c r="AI342" i="17"/>
  <c r="AI396" i="17"/>
  <c r="AI453" i="17"/>
  <c r="AI121" i="17"/>
  <c r="AI159" i="17"/>
  <c r="AI272" i="17"/>
  <c r="AG9" i="17"/>
  <c r="AG427" i="17"/>
  <c r="AG384" i="17"/>
  <c r="AG344" i="17"/>
  <c r="AG296" i="17"/>
  <c r="AG238" i="17"/>
  <c r="AG185" i="17"/>
  <c r="AG125" i="17"/>
  <c r="AG68" i="17"/>
  <c r="AG14" i="17"/>
  <c r="AI410" i="17"/>
  <c r="AI353" i="17"/>
  <c r="AI287" i="17"/>
  <c r="AI172" i="17"/>
  <c r="AK410" i="17"/>
  <c r="AK388" i="17"/>
  <c r="AK367" i="17"/>
  <c r="AK344" i="17"/>
  <c r="AK312" i="17"/>
  <c r="AK270" i="17"/>
  <c r="AK228" i="17"/>
  <c r="AK185" i="17"/>
  <c r="AK142" i="17"/>
  <c r="AK100" i="17"/>
  <c r="AK57" i="17"/>
  <c r="AK14" i="17"/>
  <c r="AM2" i="17"/>
  <c r="AM6" i="17"/>
  <c r="AM10" i="17"/>
  <c r="AM14" i="17"/>
  <c r="AM18" i="17"/>
  <c r="AM22" i="17"/>
  <c r="AM26" i="17"/>
  <c r="AM30" i="17"/>
  <c r="AM34" i="17"/>
  <c r="AM38" i="17"/>
  <c r="AM42" i="17"/>
  <c r="AM46" i="17"/>
  <c r="AM50" i="17"/>
  <c r="AM54" i="17"/>
  <c r="AM58" i="17"/>
  <c r="AM62" i="17"/>
  <c r="AM66" i="17"/>
  <c r="AM70" i="17"/>
  <c r="AM74" i="17"/>
  <c r="AM78" i="17"/>
  <c r="AM82" i="17"/>
  <c r="AM86" i="17"/>
  <c r="AM90" i="17"/>
  <c r="AM94" i="17"/>
  <c r="AM98" i="17"/>
  <c r="AM102" i="17"/>
  <c r="AM106" i="17"/>
  <c r="AM110" i="17"/>
  <c r="AM114" i="17"/>
  <c r="AM118" i="17"/>
  <c r="AM122" i="17"/>
  <c r="AM126" i="17"/>
  <c r="AM130" i="17"/>
  <c r="AM134" i="17"/>
  <c r="AM138" i="17"/>
  <c r="AM142" i="17"/>
  <c r="AM146" i="17"/>
  <c r="AM150" i="17"/>
  <c r="AM154" i="17"/>
  <c r="AM158" i="17"/>
  <c r="AM162" i="17"/>
  <c r="AM166" i="17"/>
  <c r="AM170" i="17"/>
  <c r="AM174" i="17"/>
  <c r="AM178" i="17"/>
  <c r="AM182" i="17"/>
  <c r="AM186" i="17"/>
  <c r="AM190" i="17"/>
  <c r="AM194" i="17"/>
  <c r="AM198" i="17"/>
  <c r="AM202" i="17"/>
  <c r="AM206" i="17"/>
  <c r="AM210" i="17"/>
  <c r="AM214" i="17"/>
  <c r="AM218" i="17"/>
  <c r="AM222" i="17"/>
  <c r="AM226" i="17"/>
  <c r="AM230" i="17"/>
  <c r="AM234" i="17"/>
  <c r="AM238" i="17"/>
  <c r="AM242" i="17"/>
  <c r="AM246" i="17"/>
  <c r="AM250" i="17"/>
  <c r="AM254" i="17"/>
  <c r="AM258" i="17"/>
  <c r="AM262" i="17"/>
  <c r="AM266" i="17"/>
  <c r="AM270" i="17"/>
  <c r="AM274" i="17"/>
  <c r="AM278" i="17"/>
  <c r="AM282" i="17"/>
  <c r="AM286" i="17"/>
  <c r="AM290" i="17"/>
  <c r="AM294" i="17"/>
  <c r="AM298" i="17"/>
  <c r="AM302" i="17"/>
  <c r="AM306" i="17"/>
  <c r="AM310" i="17"/>
  <c r="AM314" i="17"/>
  <c r="AM318" i="17"/>
  <c r="AM322" i="17"/>
  <c r="AM326" i="17"/>
  <c r="AM330" i="17"/>
  <c r="AM334" i="17"/>
  <c r="AM338" i="17"/>
  <c r="AM3" i="17"/>
  <c r="AM8" i="17"/>
  <c r="AM13" i="17"/>
  <c r="AM19" i="17"/>
  <c r="AM24" i="17"/>
  <c r="AM29" i="17"/>
  <c r="AM35" i="17"/>
  <c r="AM40" i="17"/>
  <c r="AM45" i="17"/>
  <c r="AM51" i="17"/>
  <c r="AM56" i="17"/>
  <c r="AM61" i="17"/>
  <c r="AM67" i="17"/>
  <c r="AM72" i="17"/>
  <c r="AM77" i="17"/>
  <c r="AM83" i="17"/>
  <c r="AM88" i="17"/>
  <c r="AM93" i="17"/>
  <c r="AM99" i="17"/>
  <c r="AM104" i="17"/>
  <c r="AM109" i="17"/>
  <c r="AM115" i="17"/>
  <c r="AM120" i="17"/>
  <c r="AM125" i="17"/>
  <c r="AM131" i="17"/>
  <c r="AM136" i="17"/>
  <c r="AM141" i="17"/>
  <c r="AM147" i="17"/>
  <c r="AM152" i="17"/>
  <c r="AM157" i="17"/>
  <c r="AM163" i="17"/>
  <c r="AM168" i="17"/>
  <c r="AM173" i="17"/>
  <c r="AM179" i="17"/>
  <c r="AM184" i="17"/>
  <c r="AM189" i="17"/>
  <c r="AM195" i="17"/>
  <c r="AM200" i="17"/>
  <c r="AM205" i="17"/>
  <c r="AM211" i="17"/>
  <c r="AM216" i="17"/>
  <c r="AM221" i="17"/>
  <c r="AM227" i="17"/>
  <c r="AM232" i="17"/>
  <c r="AM237" i="17"/>
  <c r="AM243" i="17"/>
  <c r="AM248" i="17"/>
  <c r="AM253" i="17"/>
  <c r="AM259" i="17"/>
  <c r="AM264" i="17"/>
  <c r="AM269" i="17"/>
  <c r="AM275" i="17"/>
  <c r="AM280" i="17"/>
  <c r="AM285" i="17"/>
  <c r="AM291" i="17"/>
  <c r="AM296" i="17"/>
  <c r="AM301" i="17"/>
  <c r="AM307" i="17"/>
  <c r="AM312" i="17"/>
  <c r="AM317" i="17"/>
  <c r="AM323" i="17"/>
  <c r="AM328" i="17"/>
  <c r="AM333" i="17"/>
  <c r="AM339" i="17"/>
  <c r="AM343" i="17"/>
  <c r="AM347" i="17"/>
  <c r="AM351" i="17"/>
  <c r="AM355" i="17"/>
  <c r="AM359" i="17"/>
  <c r="AM363" i="17"/>
  <c r="AM367" i="17"/>
  <c r="AM371" i="17"/>
  <c r="AM375" i="17"/>
  <c r="AM379" i="17"/>
  <c r="AM383" i="17"/>
  <c r="AM387" i="17"/>
  <c r="AM391" i="17"/>
  <c r="AM395" i="17"/>
  <c r="AM399" i="17"/>
  <c r="AM403" i="17"/>
  <c r="AM407" i="17"/>
  <c r="AM411" i="17"/>
  <c r="AM415" i="17"/>
  <c r="AM419" i="17"/>
  <c r="AM423" i="17"/>
  <c r="AM427" i="17"/>
  <c r="AM431" i="17"/>
  <c r="AM435" i="17"/>
  <c r="AM439" i="17"/>
  <c r="AM443" i="17"/>
  <c r="AM447" i="17"/>
  <c r="AM451" i="17"/>
  <c r="AM455" i="17"/>
  <c r="AM4" i="17"/>
  <c r="AM11" i="17"/>
  <c r="AM17" i="17"/>
  <c r="AM25" i="17"/>
  <c r="AM32" i="17"/>
  <c r="AM39" i="17"/>
  <c r="AM47" i="17"/>
  <c r="AM53" i="17"/>
  <c r="AM60" i="17"/>
  <c r="AM68" i="17"/>
  <c r="AM75" i="17"/>
  <c r="AM81" i="17"/>
  <c r="AM89" i="17"/>
  <c r="AM96" i="17"/>
  <c r="AM103" i="17"/>
  <c r="AM111" i="17"/>
  <c r="AM117" i="17"/>
  <c r="AM124" i="17"/>
  <c r="AM132" i="17"/>
  <c r="AM139" i="17"/>
  <c r="AM145" i="17"/>
  <c r="AM153" i="17"/>
  <c r="AM160" i="17"/>
  <c r="AM167" i="17"/>
  <c r="AM175" i="17"/>
  <c r="AM181" i="17"/>
  <c r="AM188" i="17"/>
  <c r="AM196" i="17"/>
  <c r="AM203" i="17"/>
  <c r="AM209" i="17"/>
  <c r="AM217" i="17"/>
  <c r="AM224" i="17"/>
  <c r="AM231" i="17"/>
  <c r="AM239" i="17"/>
  <c r="AM245" i="17"/>
  <c r="AM252" i="17"/>
  <c r="AM260" i="17"/>
  <c r="AM267" i="17"/>
  <c r="AM273" i="17"/>
  <c r="AM281" i="17"/>
  <c r="AM288" i="17"/>
  <c r="AM295" i="17"/>
  <c r="AM303" i="17"/>
  <c r="AM309" i="17"/>
  <c r="AM316" i="17"/>
  <c r="AM324" i="17"/>
  <c r="AM331" i="17"/>
  <c r="AM337" i="17"/>
  <c r="AM344" i="17"/>
  <c r="AM349" i="17"/>
  <c r="AM354" i="17"/>
  <c r="AM360" i="17"/>
  <c r="AM365" i="17"/>
  <c r="AM370" i="17"/>
  <c r="AM376" i="17"/>
  <c r="AM381" i="17"/>
  <c r="AM386" i="17"/>
  <c r="AM392" i="17"/>
  <c r="AM397" i="17"/>
  <c r="AM402" i="17"/>
  <c r="AM408" i="17"/>
  <c r="AM413" i="17"/>
  <c r="AM418" i="17"/>
  <c r="AM424" i="17"/>
  <c r="AM429" i="17"/>
  <c r="AM434" i="17"/>
  <c r="AM440" i="17"/>
  <c r="AM445" i="17"/>
  <c r="AM450" i="17"/>
  <c r="AM456" i="17"/>
  <c r="AM12" i="17"/>
  <c r="AM20" i="17"/>
  <c r="AM27" i="17"/>
  <c r="AM33" i="17"/>
  <c r="AM41" i="17"/>
  <c r="AM48" i="17"/>
  <c r="AM55" i="17"/>
  <c r="AM63" i="17"/>
  <c r="AM69" i="17"/>
  <c r="AM76" i="17"/>
  <c r="AM84" i="17"/>
  <c r="AM91" i="17"/>
  <c r="AM97" i="17"/>
  <c r="AM105" i="17"/>
  <c r="AM112" i="17"/>
  <c r="AM119" i="17"/>
  <c r="AM127" i="17"/>
  <c r="AM133" i="17"/>
  <c r="AM140" i="17"/>
  <c r="AM148" i="17"/>
  <c r="AM155" i="17"/>
  <c r="AM161" i="17"/>
  <c r="AM169" i="17"/>
  <c r="AM176" i="17"/>
  <c r="AM183" i="17"/>
  <c r="AM191" i="17"/>
  <c r="AM197" i="17"/>
  <c r="AM204" i="17"/>
  <c r="AM212" i="17"/>
  <c r="AM219" i="17"/>
  <c r="AM225" i="17"/>
  <c r="AM233" i="17"/>
  <c r="AM240" i="17"/>
  <c r="AM247" i="17"/>
  <c r="AM255" i="17"/>
  <c r="AM261" i="17"/>
  <c r="AM268" i="17"/>
  <c r="AM276" i="17"/>
  <c r="AM283" i="17"/>
  <c r="AM289" i="17"/>
  <c r="AM297" i="17"/>
  <c r="AM304" i="17"/>
  <c r="AM311" i="17"/>
  <c r="AM319" i="17"/>
  <c r="AM325" i="17"/>
  <c r="AM332" i="17"/>
  <c r="AM340" i="17"/>
  <c r="AM345" i="17"/>
  <c r="AM350" i="17"/>
  <c r="AM356" i="17"/>
  <c r="AM361" i="17"/>
  <c r="AM366" i="17"/>
  <c r="AM372" i="17"/>
  <c r="AM377" i="17"/>
  <c r="AM382" i="17"/>
  <c r="AM388" i="17"/>
  <c r="AM393" i="17"/>
  <c r="AM398" i="17"/>
  <c r="AM404" i="17"/>
  <c r="AM409" i="17"/>
  <c r="AM414" i="17"/>
  <c r="AM420" i="17"/>
  <c r="AM425" i="17"/>
  <c r="AM430" i="17"/>
  <c r="AM436" i="17"/>
  <c r="AM441" i="17"/>
  <c r="AM446" i="17"/>
  <c r="AM452" i="17"/>
  <c r="AM457" i="17"/>
  <c r="AM5" i="17"/>
  <c r="AM7" i="17"/>
  <c r="AM9" i="17"/>
  <c r="AM448" i="17"/>
  <c r="AM437" i="17"/>
  <c r="AM426" i="17"/>
  <c r="AM416" i="17"/>
  <c r="AM405" i="17"/>
  <c r="AM394" i="17"/>
  <c r="AM384" i="17"/>
  <c r="AM373" i="17"/>
  <c r="AM362" i="17"/>
  <c r="AM352" i="17"/>
  <c r="AM341" i="17"/>
  <c r="AM327" i="17"/>
  <c r="AM313" i="17"/>
  <c r="AM299" i="17"/>
  <c r="AM284" i="17"/>
  <c r="AM271" i="17"/>
  <c r="AM256" i="17"/>
  <c r="AM241" i="17"/>
  <c r="AM228" i="17"/>
  <c r="AM213" i="17"/>
  <c r="AM199" i="17"/>
  <c r="AM185" i="17"/>
  <c r="AM171" i="17"/>
  <c r="AM156" i="17"/>
  <c r="AM143" i="17"/>
  <c r="AM128" i="17"/>
  <c r="AM113" i="17"/>
  <c r="AM100" i="17"/>
  <c r="AM85" i="17"/>
  <c r="AM71" i="17"/>
  <c r="AM57" i="17"/>
  <c r="AM43" i="17"/>
  <c r="AM28" i="17"/>
  <c r="AM15" i="17"/>
  <c r="Y238" i="17"/>
  <c r="AG8" i="17"/>
  <c r="AG29" i="17"/>
  <c r="AG50" i="17"/>
  <c r="AG72" i="17"/>
  <c r="AG93" i="17"/>
  <c r="AG114" i="17"/>
  <c r="AG136" i="17"/>
  <c r="AG157" i="17"/>
  <c r="AG178" i="17"/>
  <c r="AG200" i="17"/>
  <c r="AG221" i="17"/>
  <c r="AG242" i="17"/>
  <c r="AG264" i="17"/>
  <c r="AG285" i="17"/>
  <c r="AG306" i="17"/>
  <c r="AG323" i="17"/>
  <c r="AG339" i="17"/>
  <c r="AG355" i="17"/>
  <c r="AG371" i="17"/>
  <c r="AG387" i="17"/>
  <c r="AG403" i="17"/>
  <c r="AG419" i="17"/>
  <c r="AG435" i="17"/>
  <c r="AG451" i="17"/>
  <c r="AG416" i="17"/>
  <c r="AG376" i="17"/>
  <c r="AG331" i="17"/>
  <c r="AG281" i="17"/>
  <c r="AG228" i="17"/>
  <c r="AG168" i="17"/>
  <c r="AG110" i="17"/>
  <c r="AG57" i="17"/>
  <c r="AM454" i="17"/>
  <c r="AM433" i="17"/>
  <c r="AM412" i="17"/>
  <c r="AM401" i="17"/>
  <c r="AM390" i="17"/>
  <c r="AM380" i="17"/>
  <c r="AM369" i="17"/>
  <c r="AM358" i="17"/>
  <c r="AM348" i="17"/>
  <c r="AM336" i="17"/>
  <c r="AM321" i="17"/>
  <c r="AM293" i="17"/>
  <c r="AM279" i="17"/>
  <c r="AM265" i="17"/>
  <c r="AM251" i="17"/>
  <c r="AM236" i="17"/>
  <c r="AM223" i="17"/>
  <c r="AM208" i="17"/>
  <c r="AM193" i="17"/>
  <c r="AM180" i="17"/>
  <c r="AM165" i="17"/>
  <c r="AM151" i="17"/>
  <c r="AM137" i="17"/>
  <c r="AM123" i="17"/>
  <c r="AM108" i="17"/>
  <c r="AM95" i="17"/>
  <c r="AM80" i="17"/>
  <c r="AM65" i="17"/>
  <c r="AM52" i="17"/>
  <c r="AM37" i="17"/>
  <c r="AM23" i="17"/>
  <c r="AG440" i="17"/>
  <c r="AG395" i="17"/>
  <c r="AG352" i="17"/>
  <c r="AG312" i="17"/>
  <c r="AG253" i="17"/>
  <c r="AG196" i="17"/>
  <c r="AG142" i="17"/>
  <c r="AG82" i="17"/>
  <c r="AG25" i="17"/>
  <c r="AM444" i="17"/>
  <c r="AM422" i="17"/>
  <c r="AM308" i="17"/>
  <c r="AG456" i="17"/>
  <c r="AG432" i="17"/>
  <c r="AG411" i="17"/>
  <c r="AG392" i="17"/>
  <c r="AG368" i="17"/>
  <c r="AG347" i="17"/>
  <c r="AG328" i="17"/>
  <c r="AG302" i="17"/>
  <c r="AG274" i="17"/>
  <c r="AG249" i="17"/>
  <c r="AG217" i="17"/>
  <c r="AG189" i="17"/>
  <c r="AG164" i="17"/>
  <c r="AG132" i="17"/>
  <c r="AG104" i="17"/>
  <c r="AG78" i="17"/>
  <c r="AG46" i="17"/>
  <c r="AG18" i="17"/>
  <c r="AM453" i="17"/>
  <c r="AM442" i="17"/>
  <c r="AM432" i="17"/>
  <c r="AM421" i="17"/>
  <c r="AM410" i="17"/>
  <c r="AM400" i="17"/>
  <c r="AM389" i="17"/>
  <c r="AM378" i="17"/>
  <c r="AM368" i="17"/>
  <c r="AM357" i="17"/>
  <c r="AM346" i="17"/>
  <c r="AM335" i="17"/>
  <c r="AM320" i="17"/>
  <c r="AM305" i="17"/>
  <c r="AM292" i="17"/>
  <c r="AM277" i="17"/>
  <c r="AM263" i="17"/>
  <c r="AM249" i="17"/>
  <c r="AM235" i="17"/>
  <c r="AM220" i="17"/>
  <c r="AM207" i="17"/>
  <c r="AM192" i="17"/>
  <c r="AM177" i="17"/>
  <c r="AM164" i="17"/>
  <c r="AM149" i="17"/>
  <c r="AM135" i="17"/>
  <c r="AM121" i="17"/>
  <c r="AM107" i="17"/>
  <c r="AM92" i="17"/>
  <c r="AM79" i="17"/>
  <c r="AM64" i="17"/>
  <c r="AM49" i="17"/>
  <c r="AM36" i="17"/>
  <c r="AM21" i="17"/>
  <c r="AG2" i="17"/>
  <c r="AE5" i="17"/>
  <c r="AE165" i="17"/>
  <c r="AE362" i="17"/>
  <c r="AG455" i="17"/>
  <c r="AG447" i="17"/>
  <c r="AG439" i="17"/>
  <c r="AG431" i="17"/>
  <c r="AG423" i="17"/>
  <c r="AG415" i="17"/>
  <c r="AG407" i="17"/>
  <c r="AG399" i="17"/>
  <c r="AG391" i="17"/>
  <c r="AG383" i="17"/>
  <c r="AG375" i="17"/>
  <c r="AG367" i="17"/>
  <c r="AG359" i="17"/>
  <c r="AG351" i="17"/>
  <c r="AG343" i="17"/>
  <c r="AG335" i="17"/>
  <c r="AG327" i="17"/>
  <c r="AG319" i="17"/>
  <c r="AG311" i="17"/>
  <c r="AG301" i="17"/>
  <c r="AG290" i="17"/>
  <c r="AG280" i="17"/>
  <c r="AG269" i="17"/>
  <c r="AG258" i="17"/>
  <c r="AG248" i="17"/>
  <c r="AG237" i="17"/>
  <c r="AG226" i="17"/>
  <c r="AG216" i="17"/>
  <c r="AG205" i="17"/>
  <c r="AG194" i="17"/>
  <c r="AG184" i="17"/>
  <c r="AG173" i="17"/>
  <c r="AG162" i="17"/>
  <c r="AG152" i="17"/>
  <c r="AG141" i="17"/>
  <c r="AG130" i="17"/>
  <c r="AG120" i="17"/>
  <c r="AG109" i="17"/>
  <c r="AG98" i="17"/>
  <c r="AG88" i="17"/>
  <c r="AG77" i="17"/>
  <c r="AG66" i="17"/>
  <c r="AG56" i="17"/>
  <c r="AG45" i="17"/>
  <c r="AG34" i="17"/>
  <c r="AG24" i="17"/>
  <c r="AG13" i="17"/>
  <c r="AI2" i="17"/>
  <c r="AI6" i="17"/>
  <c r="AI10" i="17"/>
  <c r="AI14" i="17"/>
  <c r="AI18" i="17"/>
  <c r="AI22" i="17"/>
  <c r="AI26" i="17"/>
  <c r="AI30" i="17"/>
  <c r="AI34" i="17"/>
  <c r="AI38" i="17"/>
  <c r="AI42" i="17"/>
  <c r="AI46" i="17"/>
  <c r="AI50" i="17"/>
  <c r="AI54" i="17"/>
  <c r="AI58" i="17"/>
  <c r="AI62" i="17"/>
  <c r="AI66" i="17"/>
  <c r="AI70" i="17"/>
  <c r="AI74" i="17"/>
  <c r="AI78" i="17"/>
  <c r="AI82" i="17"/>
  <c r="AI86" i="17"/>
  <c r="AI90" i="17"/>
  <c r="AI94" i="17"/>
  <c r="AI98" i="17"/>
  <c r="AI102" i="17"/>
  <c r="AI106" i="17"/>
  <c r="AI110" i="17"/>
  <c r="AI114" i="17"/>
  <c r="AI118" i="17"/>
  <c r="AI122" i="17"/>
  <c r="AI126" i="17"/>
  <c r="AI130" i="17"/>
  <c r="AI134" i="17"/>
  <c r="AI138" i="17"/>
  <c r="AI142" i="17"/>
  <c r="AI146" i="17"/>
  <c r="AI150" i="17"/>
  <c r="AI154" i="17"/>
  <c r="AI158" i="17"/>
  <c r="AI162" i="17"/>
  <c r="AI166" i="17"/>
  <c r="AI170" i="17"/>
  <c r="AI174" i="17"/>
  <c r="AI178" i="17"/>
  <c r="AI182" i="17"/>
  <c r="AI186" i="17"/>
  <c r="AI190" i="17"/>
  <c r="AI194" i="17"/>
  <c r="AI198" i="17"/>
  <c r="AI202" i="17"/>
  <c r="AI206" i="17"/>
  <c r="AI210" i="17"/>
  <c r="AI214" i="17"/>
  <c r="AI218" i="17"/>
  <c r="AI222" i="17"/>
  <c r="AI226" i="17"/>
  <c r="AI230" i="17"/>
  <c r="AI234" i="17"/>
  <c r="AI238" i="17"/>
  <c r="AI242" i="17"/>
  <c r="AI246" i="17"/>
  <c r="AI250" i="17"/>
  <c r="AI254" i="17"/>
  <c r="AI258" i="17"/>
  <c r="AI262" i="17"/>
  <c r="AI266" i="17"/>
  <c r="AI270" i="17"/>
  <c r="AI274" i="17"/>
  <c r="AI278" i="17"/>
  <c r="AI282" i="17"/>
  <c r="AI286" i="17"/>
  <c r="AI290" i="17"/>
  <c r="AI294" i="17"/>
  <c r="AI298" i="17"/>
  <c r="AI302" i="17"/>
  <c r="AI306" i="17"/>
  <c r="AI310" i="17"/>
  <c r="AI314" i="17"/>
  <c r="AI318" i="17"/>
  <c r="AI322" i="17"/>
  <c r="AI326" i="17"/>
  <c r="AI330" i="17"/>
  <c r="AI334" i="17"/>
  <c r="AI338" i="17"/>
  <c r="AI3" i="17"/>
  <c r="AI8" i="17"/>
  <c r="AI13" i="17"/>
  <c r="AI19" i="17"/>
  <c r="AI24" i="17"/>
  <c r="AI29" i="17"/>
  <c r="AI35" i="17"/>
  <c r="AI40" i="17"/>
  <c r="AI45" i="17"/>
  <c r="AI51" i="17"/>
  <c r="AI56" i="17"/>
  <c r="AI61" i="17"/>
  <c r="AI67" i="17"/>
  <c r="AI72" i="17"/>
  <c r="AI77" i="17"/>
  <c r="AI83" i="17"/>
  <c r="AI88" i="17"/>
  <c r="AI93" i="17"/>
  <c r="AI99" i="17"/>
  <c r="AI104" i="17"/>
  <c r="AI109" i="17"/>
  <c r="AI115" i="17"/>
  <c r="AI120" i="17"/>
  <c r="AI125" i="17"/>
  <c r="AI131" i="17"/>
  <c r="AI136" i="17"/>
  <c r="AI141" i="17"/>
  <c r="AI147" i="17"/>
  <c r="AI152" i="17"/>
  <c r="AI157" i="17"/>
  <c r="AI163" i="17"/>
  <c r="AI168" i="17"/>
  <c r="AI173" i="17"/>
  <c r="AI179" i="17"/>
  <c r="AI184" i="17"/>
  <c r="AI189" i="17"/>
  <c r="AI195" i="17"/>
  <c r="AI200" i="17"/>
  <c r="AI205" i="17"/>
  <c r="AI211" i="17"/>
  <c r="AI216" i="17"/>
  <c r="AI221" i="17"/>
  <c r="AI227" i="17"/>
  <c r="AI232" i="17"/>
  <c r="AI237" i="17"/>
  <c r="AI243" i="17"/>
  <c r="AI248" i="17"/>
  <c r="AI253" i="17"/>
  <c r="AI259" i="17"/>
  <c r="AI264" i="17"/>
  <c r="AI269" i="17"/>
  <c r="AI275" i="17"/>
  <c r="AI280" i="17"/>
  <c r="AI285" i="17"/>
  <c r="AI291" i="17"/>
  <c r="AI296" i="17"/>
  <c r="AI301" i="17"/>
  <c r="AI307" i="17"/>
  <c r="AI312" i="17"/>
  <c r="AI317" i="17"/>
  <c r="AI323" i="17"/>
  <c r="AI328" i="17"/>
  <c r="AI333" i="17"/>
  <c r="AI339" i="17"/>
  <c r="AI343" i="17"/>
  <c r="AI347" i="17"/>
  <c r="AI351" i="17"/>
  <c r="AI355" i="17"/>
  <c r="AI359" i="17"/>
  <c r="AI363" i="17"/>
  <c r="AI367" i="17"/>
  <c r="AI371" i="17"/>
  <c r="AI375" i="17"/>
  <c r="AI379" i="17"/>
  <c r="AI383" i="17"/>
  <c r="AI387" i="17"/>
  <c r="AI391" i="17"/>
  <c r="AI395" i="17"/>
  <c r="AI399" i="17"/>
  <c r="AI403" i="17"/>
  <c r="AI407" i="17"/>
  <c r="AI411" i="17"/>
  <c r="AI415" i="17"/>
  <c r="AI419" i="17"/>
  <c r="AI423" i="17"/>
  <c r="AI427" i="17"/>
  <c r="AI431" i="17"/>
  <c r="AI435" i="17"/>
  <c r="AI439" i="17"/>
  <c r="AI443" i="17"/>
  <c r="AI447" i="17"/>
  <c r="AI451" i="17"/>
  <c r="AI455" i="17"/>
  <c r="AI4" i="17"/>
  <c r="AI11" i="17"/>
  <c r="AI17" i="17"/>
  <c r="AI25" i="17"/>
  <c r="AI32" i="17"/>
  <c r="AI39" i="17"/>
  <c r="AI47" i="17"/>
  <c r="AI53" i="17"/>
  <c r="AI60" i="17"/>
  <c r="AI68" i="17"/>
  <c r="AI75" i="17"/>
  <c r="AI81" i="17"/>
  <c r="AI89" i="17"/>
  <c r="AI96" i="17"/>
  <c r="AI103" i="17"/>
  <c r="AI111" i="17"/>
  <c r="AI117" i="17"/>
  <c r="AI124" i="17"/>
  <c r="AI132" i="17"/>
  <c r="AI139" i="17"/>
  <c r="AI145" i="17"/>
  <c r="AI153" i="17"/>
  <c r="AI160" i="17"/>
  <c r="AI167" i="17"/>
  <c r="AI175" i="17"/>
  <c r="AI181" i="17"/>
  <c r="AI188" i="17"/>
  <c r="AI196" i="17"/>
  <c r="AI203" i="17"/>
  <c r="AI209" i="17"/>
  <c r="AI217" i="17"/>
  <c r="AI224" i="17"/>
  <c r="AI231" i="17"/>
  <c r="AI239" i="17"/>
  <c r="AI245" i="17"/>
  <c r="AI252" i="17"/>
  <c r="AI260" i="17"/>
  <c r="AI267" i="17"/>
  <c r="AI273" i="17"/>
  <c r="AI281" i="17"/>
  <c r="AI288" i="17"/>
  <c r="AI295" i="17"/>
  <c r="AI303" i="17"/>
  <c r="AI309" i="17"/>
  <c r="AI316" i="17"/>
  <c r="AI324" i="17"/>
  <c r="AI331" i="17"/>
  <c r="AI337" i="17"/>
  <c r="AI344" i="17"/>
  <c r="AI349" i="17"/>
  <c r="AI354" i="17"/>
  <c r="AI360" i="17"/>
  <c r="AI365" i="17"/>
  <c r="AI370" i="17"/>
  <c r="AI376" i="17"/>
  <c r="AI381" i="17"/>
  <c r="AI386" i="17"/>
  <c r="AI392" i="17"/>
  <c r="AI397" i="17"/>
  <c r="AI402" i="17"/>
  <c r="AI408" i="17"/>
  <c r="AI413" i="17"/>
  <c r="AI418" i="17"/>
  <c r="AI424" i="17"/>
  <c r="AI429" i="17"/>
  <c r="AI434" i="17"/>
  <c r="AI440" i="17"/>
  <c r="AI445" i="17"/>
  <c r="AI450" i="17"/>
  <c r="AI456" i="17"/>
  <c r="AI12" i="17"/>
  <c r="AI20" i="17"/>
  <c r="AI27" i="17"/>
  <c r="AI33" i="17"/>
  <c r="AI41" i="17"/>
  <c r="AI48" i="17"/>
  <c r="AI55" i="17"/>
  <c r="AI63" i="17"/>
  <c r="AI69" i="17"/>
  <c r="AI76" i="17"/>
  <c r="AI84" i="17"/>
  <c r="AI91" i="17"/>
  <c r="AI97" i="17"/>
  <c r="AI105" i="17"/>
  <c r="AI112" i="17"/>
  <c r="AI119" i="17"/>
  <c r="AI127" i="17"/>
  <c r="AI133" i="17"/>
  <c r="AI140" i="17"/>
  <c r="AI148" i="17"/>
  <c r="AI155" i="17"/>
  <c r="AI161" i="17"/>
  <c r="AI169" i="17"/>
  <c r="AI176" i="17"/>
  <c r="AI183" i="17"/>
  <c r="AI191" i="17"/>
  <c r="AI197" i="17"/>
  <c r="AI204" i="17"/>
  <c r="AI212" i="17"/>
  <c r="AI219" i="17"/>
  <c r="AI225" i="17"/>
  <c r="AI233" i="17"/>
  <c r="AI240" i="17"/>
  <c r="AI247" i="17"/>
  <c r="AI255" i="17"/>
  <c r="AI261" i="17"/>
  <c r="AI268" i="17"/>
  <c r="AI276" i="17"/>
  <c r="AI283" i="17"/>
  <c r="AI289" i="17"/>
  <c r="AI297" i="17"/>
  <c r="AI304" i="17"/>
  <c r="AI311" i="17"/>
  <c r="AI319" i="17"/>
  <c r="AI325" i="17"/>
  <c r="AI332" i="17"/>
  <c r="AI340" i="17"/>
  <c r="AI345" i="17"/>
  <c r="AI350" i="17"/>
  <c r="AI356" i="17"/>
  <c r="AI361" i="17"/>
  <c r="AI366" i="17"/>
  <c r="AI372" i="17"/>
  <c r="AI377" i="17"/>
  <c r="AI382" i="17"/>
  <c r="AI388" i="17"/>
  <c r="AI393" i="17"/>
  <c r="AI398" i="17"/>
  <c r="AI404" i="17"/>
  <c r="AI409" i="17"/>
  <c r="AI414" i="17"/>
  <c r="AI420" i="17"/>
  <c r="AI425" i="17"/>
  <c r="AI430" i="17"/>
  <c r="AI436" i="17"/>
  <c r="AI441" i="17"/>
  <c r="AI446" i="17"/>
  <c r="AI452" i="17"/>
  <c r="AI457" i="17"/>
  <c r="AI28" i="17"/>
  <c r="AI36" i="17"/>
  <c r="AI43" i="17"/>
  <c r="AI49" i="17"/>
  <c r="AI57" i="17"/>
  <c r="AI64" i="17"/>
  <c r="AI71" i="17"/>
  <c r="AI79" i="17"/>
  <c r="AI85" i="17"/>
  <c r="AI5" i="17"/>
  <c r="AI7" i="17"/>
  <c r="AI15" i="17"/>
  <c r="AI21" i="17"/>
  <c r="AI9" i="17"/>
  <c r="AI16" i="17"/>
  <c r="AI23" i="17"/>
  <c r="AI448" i="17"/>
  <c r="AI437" i="17"/>
  <c r="AI426" i="17"/>
  <c r="AI416" i="17"/>
  <c r="AI405" i="17"/>
  <c r="AI394" i="17"/>
  <c r="AI384" i="17"/>
  <c r="AI373" i="17"/>
  <c r="AI362" i="17"/>
  <c r="AI352" i="17"/>
  <c r="AI341" i="17"/>
  <c r="AI327" i="17"/>
  <c r="AI313" i="17"/>
  <c r="AI299" i="17"/>
  <c r="AI284" i="17"/>
  <c r="AI271" i="17"/>
  <c r="AI256" i="17"/>
  <c r="AI241" i="17"/>
  <c r="AI228" i="17"/>
  <c r="AI213" i="17"/>
  <c r="AI199" i="17"/>
  <c r="AI185" i="17"/>
  <c r="AI171" i="17"/>
  <c r="AI156" i="17"/>
  <c r="AI143" i="17"/>
  <c r="AI128" i="17"/>
  <c r="AI113" i="17"/>
  <c r="AI100" i="17"/>
  <c r="AI80" i="17"/>
  <c r="AI52" i="17"/>
  <c r="Y46" i="17"/>
  <c r="AC34" i="17"/>
  <c r="AG452" i="17"/>
  <c r="AG444" i="17"/>
  <c r="AG436" i="17"/>
  <c r="AG428" i="17"/>
  <c r="AG420" i="17"/>
  <c r="AG412" i="17"/>
  <c r="AG404" i="17"/>
  <c r="AG396" i="17"/>
  <c r="AG388" i="17"/>
  <c r="AG380" i="17"/>
  <c r="AG372" i="17"/>
  <c r="AG364" i="17"/>
  <c r="AG356" i="17"/>
  <c r="AG348" i="17"/>
  <c r="AG340" i="17"/>
  <c r="AG332" i="17"/>
  <c r="AG324" i="17"/>
  <c r="AG316" i="17"/>
  <c r="AG308" i="17"/>
  <c r="AG297" i="17"/>
  <c r="AG286" i="17"/>
  <c r="AG276" i="17"/>
  <c r="AG265" i="17"/>
  <c r="AG254" i="17"/>
  <c r="AG244" i="17"/>
  <c r="AG233" i="17"/>
  <c r="AG222" i="17"/>
  <c r="AG212" i="17"/>
  <c r="AG201" i="17"/>
  <c r="AG190" i="17"/>
  <c r="AG180" i="17"/>
  <c r="AG169" i="17"/>
  <c r="AG158" i="17"/>
  <c r="AG148" i="17"/>
  <c r="AG137" i="17"/>
  <c r="AG126" i="17"/>
  <c r="AG116" i="17"/>
  <c r="AG105" i="17"/>
  <c r="AG94" i="17"/>
  <c r="AG84" i="17"/>
  <c r="AG73" i="17"/>
  <c r="AG62" i="17"/>
  <c r="AG52" i="17"/>
  <c r="AG41" i="17"/>
  <c r="AG30" i="17"/>
  <c r="AG20" i="17"/>
  <c r="AI454" i="17"/>
  <c r="AI444" i="17"/>
  <c r="AI433" i="17"/>
  <c r="AI422" i="17"/>
  <c r="AI412" i="17"/>
  <c r="AI401" i="17"/>
  <c r="AI390" i="17"/>
  <c r="AI380" i="17"/>
  <c r="AI369" i="17"/>
  <c r="AI358" i="17"/>
  <c r="AI348" i="17"/>
  <c r="AI336" i="17"/>
  <c r="AI321" i="17"/>
  <c r="AI308" i="17"/>
  <c r="AI293" i="17"/>
  <c r="AI279" i="17"/>
  <c r="AI265" i="17"/>
  <c r="AI251" i="17"/>
  <c r="AI236" i="17"/>
  <c r="AI223" i="17"/>
  <c r="AI208" i="17"/>
  <c r="AI193" i="17"/>
  <c r="AI180" i="17"/>
  <c r="AI165" i="17"/>
  <c r="AI151" i="17"/>
  <c r="AI137" i="17"/>
  <c r="AI123" i="17"/>
  <c r="AI108" i="17"/>
  <c r="AI95" i="17"/>
  <c r="AI73" i="17"/>
  <c r="AI44" i="17"/>
  <c r="Y121" i="17"/>
  <c r="Y67" i="17"/>
  <c r="AG3" i="17"/>
  <c r="AG7" i="17"/>
  <c r="AG11" i="17"/>
  <c r="AG15" i="17"/>
  <c r="AG19" i="17"/>
  <c r="AG23" i="17"/>
  <c r="AG27" i="17"/>
  <c r="AG31" i="17"/>
  <c r="AG35" i="17"/>
  <c r="AG39" i="17"/>
  <c r="AG43" i="17"/>
  <c r="AG47" i="17"/>
  <c r="AG51" i="17"/>
  <c r="AG55" i="17"/>
  <c r="AG59" i="17"/>
  <c r="AG63" i="17"/>
  <c r="AG67" i="17"/>
  <c r="AG71" i="17"/>
  <c r="AG75" i="17"/>
  <c r="AG79" i="17"/>
  <c r="AG83" i="17"/>
  <c r="AG87" i="17"/>
  <c r="AG91" i="17"/>
  <c r="AG95" i="17"/>
  <c r="AG99" i="17"/>
  <c r="AG103" i="17"/>
  <c r="AG107" i="17"/>
  <c r="AG111" i="17"/>
  <c r="AG115" i="17"/>
  <c r="AG119" i="17"/>
  <c r="AG123" i="17"/>
  <c r="AG127" i="17"/>
  <c r="AG131" i="17"/>
  <c r="AG135" i="17"/>
  <c r="AG139" i="17"/>
  <c r="AG143" i="17"/>
  <c r="AG147" i="17"/>
  <c r="AG151" i="17"/>
  <c r="AG155" i="17"/>
  <c r="AG159" i="17"/>
  <c r="AG163" i="17"/>
  <c r="AG167" i="17"/>
  <c r="AG171" i="17"/>
  <c r="AG175" i="17"/>
  <c r="AG179" i="17"/>
  <c r="AG183" i="17"/>
  <c r="AG187" i="17"/>
  <c r="AG191" i="17"/>
  <c r="AG195" i="17"/>
  <c r="AG199" i="17"/>
  <c r="AG203" i="17"/>
  <c r="AG207" i="17"/>
  <c r="AG211" i="17"/>
  <c r="AG215" i="17"/>
  <c r="AG219" i="17"/>
  <c r="AG223" i="17"/>
  <c r="AG227" i="17"/>
  <c r="AG231" i="17"/>
  <c r="AG235" i="17"/>
  <c r="AG239" i="17"/>
  <c r="AG243" i="17"/>
  <c r="AG247" i="17"/>
  <c r="AG251" i="17"/>
  <c r="AG255" i="17"/>
  <c r="AG259" i="17"/>
  <c r="AG263" i="17"/>
  <c r="AG267" i="17"/>
  <c r="AG271" i="17"/>
  <c r="AG275" i="17"/>
  <c r="AG279" i="17"/>
  <c r="AG283" i="17"/>
  <c r="AG287" i="17"/>
  <c r="AG291" i="17"/>
  <c r="AG295" i="17"/>
  <c r="AG299" i="17"/>
  <c r="AG303" i="17"/>
  <c r="AG307" i="17"/>
  <c r="AG454" i="17"/>
  <c r="AG450" i="17"/>
  <c r="AG446" i="17"/>
  <c r="AG442" i="17"/>
  <c r="AG438" i="17"/>
  <c r="AG434" i="17"/>
  <c r="AG430" i="17"/>
  <c r="AG426" i="17"/>
  <c r="AG422" i="17"/>
  <c r="AG418" i="17"/>
  <c r="AG414" i="17"/>
  <c r="AG410" i="17"/>
  <c r="AG406" i="17"/>
  <c r="AG402" i="17"/>
  <c r="AG398" i="17"/>
  <c r="AG394" i="17"/>
  <c r="AG390" i="17"/>
  <c r="AG386" i="17"/>
  <c r="AG382" i="17"/>
  <c r="AG378" i="17"/>
  <c r="AG374" i="17"/>
  <c r="AG370" i="17"/>
  <c r="AG366" i="17"/>
  <c r="AG362" i="17"/>
  <c r="AG358" i="17"/>
  <c r="AG354" i="17"/>
  <c r="AG350" i="17"/>
  <c r="AG346" i="17"/>
  <c r="AG342" i="17"/>
  <c r="AG338" i="17"/>
  <c r="AG334" i="17"/>
  <c r="AG330" i="17"/>
  <c r="AG326" i="17"/>
  <c r="AG322" i="17"/>
  <c r="AG318" i="17"/>
  <c r="AG314" i="17"/>
  <c r="AG310" i="17"/>
  <c r="AG305" i="17"/>
  <c r="AG300" i="17"/>
  <c r="AG294" i="17"/>
  <c r="AG289" i="17"/>
  <c r="AG284" i="17"/>
  <c r="AG278" i="17"/>
  <c r="AG273" i="17"/>
  <c r="AG268" i="17"/>
  <c r="AG262" i="17"/>
  <c r="AG257" i="17"/>
  <c r="AG252" i="17"/>
  <c r="AG246" i="17"/>
  <c r="AG241" i="17"/>
  <c r="AG236" i="17"/>
  <c r="AG230" i="17"/>
  <c r="AG225" i="17"/>
  <c r="AG220" i="17"/>
  <c r="AG214" i="17"/>
  <c r="AG209" i="17"/>
  <c r="AG204" i="17"/>
  <c r="AG198" i="17"/>
  <c r="AG193" i="17"/>
  <c r="AG188" i="17"/>
  <c r="AG182" i="17"/>
  <c r="AG177" i="17"/>
  <c r="AG172" i="17"/>
  <c r="AG166" i="17"/>
  <c r="AG161" i="17"/>
  <c r="AG156" i="17"/>
  <c r="AG150" i="17"/>
  <c r="AG145" i="17"/>
  <c r="AG140" i="17"/>
  <c r="AG134" i="17"/>
  <c r="AG129" i="17"/>
  <c r="AG124" i="17"/>
  <c r="AG118" i="17"/>
  <c r="AG113" i="17"/>
  <c r="AG108" i="17"/>
  <c r="AG102" i="17"/>
  <c r="AG97" i="17"/>
  <c r="AG92" i="17"/>
  <c r="AG86" i="17"/>
  <c r="AG81" i="17"/>
  <c r="AG76" i="17"/>
  <c r="AG70" i="17"/>
  <c r="AG65" i="17"/>
  <c r="AG60" i="17"/>
  <c r="AG54" i="17"/>
  <c r="AG49" i="17"/>
  <c r="AG44" i="17"/>
  <c r="AG38" i="17"/>
  <c r="AG33" i="17"/>
  <c r="AG28" i="17"/>
  <c r="AG22" i="17"/>
  <c r="AG17" i="17"/>
  <c r="AG12" i="17"/>
  <c r="AG6" i="17"/>
  <c r="Y453" i="17"/>
  <c r="AG457" i="17"/>
  <c r="AG453" i="17"/>
  <c r="AG449" i="17"/>
  <c r="AG445" i="17"/>
  <c r="AG441" i="17"/>
  <c r="AG437" i="17"/>
  <c r="AG433" i="17"/>
  <c r="AG429" i="17"/>
  <c r="AG425" i="17"/>
  <c r="AG421" i="17"/>
  <c r="AG417" i="17"/>
  <c r="AG413" i="17"/>
  <c r="AG409" i="17"/>
  <c r="AG405" i="17"/>
  <c r="AG401" i="17"/>
  <c r="AG397" i="17"/>
  <c r="AG393" i="17"/>
  <c r="AG389" i="17"/>
  <c r="AG385" i="17"/>
  <c r="AG381" i="17"/>
  <c r="AG377" i="17"/>
  <c r="AG373" i="17"/>
  <c r="AG369" i="17"/>
  <c r="AG365" i="17"/>
  <c r="AG361" i="17"/>
  <c r="AG357" i="17"/>
  <c r="AG353" i="17"/>
  <c r="AG349" i="17"/>
  <c r="AG345" i="17"/>
  <c r="AG341" i="17"/>
  <c r="AG337" i="17"/>
  <c r="AG333" i="17"/>
  <c r="AG329" i="17"/>
  <c r="AG325" i="17"/>
  <c r="AG321" i="17"/>
  <c r="AG317" i="17"/>
  <c r="AG313" i="17"/>
  <c r="AG309" i="17"/>
  <c r="AG304" i="17"/>
  <c r="AG298" i="17"/>
  <c r="AG293" i="17"/>
  <c r="AG288" i="17"/>
  <c r="AG282" i="17"/>
  <c r="AG277" i="17"/>
  <c r="AG272" i="17"/>
  <c r="AG266" i="17"/>
  <c r="AG261" i="17"/>
  <c r="AG256" i="17"/>
  <c r="AG250" i="17"/>
  <c r="AG245" i="17"/>
  <c r="AG240" i="17"/>
  <c r="AG234" i="17"/>
  <c r="AG229" i="17"/>
  <c r="AG224" i="17"/>
  <c r="AG218" i="17"/>
  <c r="AG213" i="17"/>
  <c r="AG208" i="17"/>
  <c r="AG202" i="17"/>
  <c r="AG197" i="17"/>
  <c r="AG192" i="17"/>
  <c r="AG186" i="17"/>
  <c r="AG181" i="17"/>
  <c r="AG176" i="17"/>
  <c r="AG170" i="17"/>
  <c r="AG165" i="17"/>
  <c r="AG160" i="17"/>
  <c r="AG154" i="17"/>
  <c r="AG149" i="17"/>
  <c r="AG144" i="17"/>
  <c r="AG138" i="17"/>
  <c r="AG133" i="17"/>
  <c r="AG128" i="17"/>
  <c r="AG122" i="17"/>
  <c r="AG117" i="17"/>
  <c r="AG112" i="17"/>
  <c r="AG106" i="17"/>
  <c r="AG101" i="17"/>
  <c r="AG96" i="17"/>
  <c r="AG90" i="17"/>
  <c r="AG85" i="17"/>
  <c r="AG80" i="17"/>
  <c r="AG74" i="17"/>
  <c r="AG69" i="17"/>
  <c r="AG64" i="17"/>
  <c r="AG58" i="17"/>
  <c r="AG53" i="17"/>
  <c r="AG48" i="17"/>
  <c r="AG42" i="17"/>
  <c r="AG37" i="17"/>
  <c r="AG32" i="17"/>
  <c r="AG26" i="17"/>
  <c r="AG21" i="17"/>
  <c r="AG16" i="17"/>
  <c r="AG10" i="17"/>
  <c r="AG5" i="17"/>
  <c r="AE37" i="17"/>
  <c r="AC443" i="17"/>
  <c r="AC422" i="17"/>
  <c r="AC406" i="17"/>
  <c r="AC384" i="17"/>
  <c r="AC368" i="17"/>
  <c r="AC352" i="17"/>
  <c r="AC336" i="17"/>
  <c r="AC320" i="17"/>
  <c r="AC304" i="17"/>
  <c r="AC288" i="17"/>
  <c r="AC270" i="17"/>
  <c r="AC238" i="17"/>
  <c r="AC214" i="17"/>
  <c r="AC198" i="17"/>
  <c r="AC174" i="17"/>
  <c r="AC158" i="17"/>
  <c r="AC98" i="17"/>
  <c r="AC2" i="17"/>
  <c r="AC454" i="17"/>
  <c r="AC438" i="17"/>
  <c r="AC427" i="17"/>
  <c r="AC411" i="17"/>
  <c r="AC395" i="17"/>
  <c r="AC379" i="17"/>
  <c r="AC363" i="17"/>
  <c r="AC358" i="17"/>
  <c r="AC342" i="17"/>
  <c r="AC326" i="17"/>
  <c r="AC310" i="17"/>
  <c r="AC294" i="17"/>
  <c r="AC278" i="17"/>
  <c r="AC254" i="17"/>
  <c r="AC230" i="17"/>
  <c r="AC206" i="17"/>
  <c r="AC182" i="17"/>
  <c r="AC150" i="17"/>
  <c r="AC134" i="17"/>
  <c r="AC66" i="17"/>
  <c r="AE2" i="17"/>
  <c r="AE6" i="17"/>
  <c r="AE10" i="17"/>
  <c r="AE14" i="17"/>
  <c r="AE18" i="17"/>
  <c r="AE22" i="17"/>
  <c r="AE26" i="17"/>
  <c r="AE30" i="17"/>
  <c r="AE34" i="17"/>
  <c r="AE38" i="17"/>
  <c r="AE42" i="17"/>
  <c r="AE46" i="17"/>
  <c r="AE50" i="17"/>
  <c r="AE54" i="17"/>
  <c r="AE58" i="17"/>
  <c r="AE62" i="17"/>
  <c r="AE66" i="17"/>
  <c r="AE70" i="17"/>
  <c r="AE74" i="17"/>
  <c r="AE78" i="17"/>
  <c r="AE82" i="17"/>
  <c r="AE86" i="17"/>
  <c r="AE90" i="17"/>
  <c r="AE94" i="17"/>
  <c r="AE98" i="17"/>
  <c r="AE102" i="17"/>
  <c r="AE106" i="17"/>
  <c r="AE110" i="17"/>
  <c r="AE114" i="17"/>
  <c r="AE118" i="17"/>
  <c r="AE122" i="17"/>
  <c r="AE126" i="17"/>
  <c r="AE130" i="17"/>
  <c r="AE134" i="17"/>
  <c r="AE138" i="17"/>
  <c r="AE142" i="17"/>
  <c r="AE146" i="17"/>
  <c r="AE150" i="17"/>
  <c r="AE154" i="17"/>
  <c r="AE158" i="17"/>
  <c r="AE162" i="17"/>
  <c r="AE166" i="17"/>
  <c r="AE170" i="17"/>
  <c r="AE174" i="17"/>
  <c r="AE178" i="17"/>
  <c r="AE182" i="17"/>
  <c r="AE186" i="17"/>
  <c r="AE190" i="17"/>
  <c r="AE194" i="17"/>
  <c r="AE198" i="17"/>
  <c r="AE202" i="17"/>
  <c r="AE206" i="17"/>
  <c r="AE210" i="17"/>
  <c r="AE214" i="17"/>
  <c r="AE218" i="17"/>
  <c r="AE222" i="17"/>
  <c r="AE226" i="17"/>
  <c r="AE230" i="17"/>
  <c r="AE234" i="17"/>
  <c r="AE238" i="17"/>
  <c r="AE242" i="17"/>
  <c r="AE246" i="17"/>
  <c r="AE250" i="17"/>
  <c r="AE254" i="17"/>
  <c r="AE258" i="17"/>
  <c r="AE262" i="17"/>
  <c r="AE266" i="17"/>
  <c r="AE270" i="17"/>
  <c r="AE274" i="17"/>
  <c r="AE278" i="17"/>
  <c r="AE282" i="17"/>
  <c r="AE286" i="17"/>
  <c r="AE290" i="17"/>
  <c r="AE294" i="17"/>
  <c r="AE298" i="17"/>
  <c r="AE302" i="17"/>
  <c r="AE306" i="17"/>
  <c r="AE310" i="17"/>
  <c r="AE314" i="17"/>
  <c r="AE318" i="17"/>
  <c r="AE322" i="17"/>
  <c r="AE326" i="17"/>
  <c r="AE330" i="17"/>
  <c r="AE334" i="17"/>
  <c r="AE338" i="17"/>
  <c r="AE3" i="17"/>
  <c r="AE7" i="17"/>
  <c r="AE11" i="17"/>
  <c r="AE15" i="17"/>
  <c r="AE19" i="17"/>
  <c r="AE23" i="17"/>
  <c r="AE27" i="17"/>
  <c r="AE31" i="17"/>
  <c r="AE35" i="17"/>
  <c r="AE39" i="17"/>
  <c r="AE43" i="17"/>
  <c r="AE47" i="17"/>
  <c r="AE51" i="17"/>
  <c r="AE55" i="17"/>
  <c r="AE59" i="17"/>
  <c r="AE63" i="17"/>
  <c r="AE67" i="17"/>
  <c r="AE71" i="17"/>
  <c r="AE75" i="17"/>
  <c r="AE79" i="17"/>
  <c r="AE83" i="17"/>
  <c r="AE87" i="17"/>
  <c r="AE91" i="17"/>
  <c r="AE95" i="17"/>
  <c r="AE99" i="17"/>
  <c r="AE103" i="17"/>
  <c r="AE107" i="17"/>
  <c r="AE111" i="17"/>
  <c r="AE115" i="17"/>
  <c r="AE119" i="17"/>
  <c r="AE123" i="17"/>
  <c r="AE127" i="17"/>
  <c r="AE131" i="17"/>
  <c r="AE135" i="17"/>
  <c r="AE139" i="17"/>
  <c r="AE143" i="17"/>
  <c r="AE147" i="17"/>
  <c r="AE151" i="17"/>
  <c r="AE155" i="17"/>
  <c r="AE159" i="17"/>
  <c r="AE163" i="17"/>
  <c r="AE167" i="17"/>
  <c r="AE171" i="17"/>
  <c r="AE175" i="17"/>
  <c r="AE179" i="17"/>
  <c r="AE183" i="17"/>
  <c r="AE187" i="17"/>
  <c r="AE191" i="17"/>
  <c r="AE195" i="17"/>
  <c r="AE199" i="17"/>
  <c r="AE203" i="17"/>
  <c r="AE207" i="17"/>
  <c r="AE211" i="17"/>
  <c r="AE215" i="17"/>
  <c r="AE219" i="17"/>
  <c r="AE223" i="17"/>
  <c r="AE227" i="17"/>
  <c r="AE231" i="17"/>
  <c r="AE235" i="17"/>
  <c r="AE239" i="17"/>
  <c r="AE243" i="17"/>
  <c r="AE247" i="17"/>
  <c r="AE251" i="17"/>
  <c r="AE255" i="17"/>
  <c r="AE259" i="17"/>
  <c r="AE263" i="17"/>
  <c r="AE267" i="17"/>
  <c r="AE271" i="17"/>
  <c r="AE275" i="17"/>
  <c r="AE279" i="17"/>
  <c r="AE283" i="17"/>
  <c r="AE4" i="17"/>
  <c r="AE8" i="17"/>
  <c r="AE12" i="17"/>
  <c r="AE16" i="17"/>
  <c r="AE20" i="17"/>
  <c r="AE24" i="17"/>
  <c r="AE28" i="17"/>
  <c r="AE32" i="17"/>
  <c r="AE36" i="17"/>
  <c r="AE40" i="17"/>
  <c r="AE44" i="17"/>
  <c r="AE48" i="17"/>
  <c r="AE52" i="17"/>
  <c r="AE56" i="17"/>
  <c r="AE60" i="17"/>
  <c r="AE64" i="17"/>
  <c r="AE68" i="17"/>
  <c r="AE72" i="17"/>
  <c r="AE76" i="17"/>
  <c r="AE80" i="17"/>
  <c r="AE84" i="17"/>
  <c r="AE88" i="17"/>
  <c r="AE92" i="17"/>
  <c r="AE96" i="17"/>
  <c r="AE100" i="17"/>
  <c r="AE104" i="17"/>
  <c r="AE108" i="17"/>
  <c r="AE112" i="17"/>
  <c r="AE116" i="17"/>
  <c r="AE120" i="17"/>
  <c r="AE124" i="17"/>
  <c r="AE128" i="17"/>
  <c r="AE132" i="17"/>
  <c r="AE136" i="17"/>
  <c r="AE140" i="17"/>
  <c r="AE144" i="17"/>
  <c r="AE148" i="17"/>
  <c r="AE152" i="17"/>
  <c r="AE156" i="17"/>
  <c r="AE160" i="17"/>
  <c r="AE164" i="17"/>
  <c r="AE168" i="17"/>
  <c r="AE172" i="17"/>
  <c r="AE176" i="17"/>
  <c r="AE180" i="17"/>
  <c r="AE184" i="17"/>
  <c r="AE188" i="17"/>
  <c r="AE192" i="17"/>
  <c r="AE196" i="17"/>
  <c r="AE200" i="17"/>
  <c r="AE204" i="17"/>
  <c r="AE208" i="17"/>
  <c r="AE212" i="17"/>
  <c r="AE216" i="17"/>
  <c r="AE220" i="17"/>
  <c r="AE224" i="17"/>
  <c r="AE228" i="17"/>
  <c r="AE232" i="17"/>
  <c r="AE236" i="17"/>
  <c r="AE240" i="17"/>
  <c r="AE244" i="17"/>
  <c r="AE248" i="17"/>
  <c r="AE252" i="17"/>
  <c r="AE256" i="17"/>
  <c r="AE260" i="17"/>
  <c r="AE264" i="17"/>
  <c r="AE268" i="17"/>
  <c r="AE272" i="17"/>
  <c r="AE9" i="17"/>
  <c r="AE25" i="17"/>
  <c r="AE41" i="17"/>
  <c r="AE57" i="17"/>
  <c r="AE73" i="17"/>
  <c r="AE89" i="17"/>
  <c r="AE105" i="17"/>
  <c r="AE121" i="17"/>
  <c r="AE137" i="17"/>
  <c r="AE153" i="17"/>
  <c r="AE169" i="17"/>
  <c r="AE185" i="17"/>
  <c r="AE201" i="17"/>
  <c r="AE217" i="17"/>
  <c r="AE233" i="17"/>
  <c r="AE249" i="17"/>
  <c r="AE265" i="17"/>
  <c r="AE277" i="17"/>
  <c r="AE285" i="17"/>
  <c r="AE291" i="17"/>
  <c r="AE296" i="17"/>
  <c r="AE301" i="17"/>
  <c r="AE307" i="17"/>
  <c r="AE312" i="17"/>
  <c r="AE317" i="17"/>
  <c r="AE323" i="17"/>
  <c r="AE328" i="17"/>
  <c r="AE333" i="17"/>
  <c r="AE339" i="17"/>
  <c r="AE343" i="17"/>
  <c r="AE347" i="17"/>
  <c r="AE351" i="17"/>
  <c r="AE355" i="17"/>
  <c r="AE359" i="17"/>
  <c r="AE363" i="17"/>
  <c r="AE367" i="17"/>
  <c r="AE371" i="17"/>
  <c r="AE375" i="17"/>
  <c r="AE379" i="17"/>
  <c r="AE383" i="17"/>
  <c r="AE387" i="17"/>
  <c r="AE391" i="17"/>
  <c r="AE395" i="17"/>
  <c r="AE399" i="17"/>
  <c r="AE403" i="17"/>
  <c r="AE407" i="17"/>
  <c r="AE411" i="17"/>
  <c r="AE415" i="17"/>
  <c r="AE419" i="17"/>
  <c r="AE423" i="17"/>
  <c r="AE427" i="17"/>
  <c r="AE431" i="17"/>
  <c r="AE435" i="17"/>
  <c r="AE439" i="17"/>
  <c r="AE443" i="17"/>
  <c r="AE447" i="17"/>
  <c r="AE451" i="17"/>
  <c r="AE455" i="17"/>
  <c r="AE13" i="17"/>
  <c r="AE29" i="17"/>
  <c r="AE45" i="17"/>
  <c r="AE61" i="17"/>
  <c r="AE77" i="17"/>
  <c r="AE93" i="17"/>
  <c r="AE109" i="17"/>
  <c r="AE125" i="17"/>
  <c r="AE141" i="17"/>
  <c r="AE157" i="17"/>
  <c r="AE173" i="17"/>
  <c r="AE189" i="17"/>
  <c r="AE205" i="17"/>
  <c r="AE221" i="17"/>
  <c r="AE237" i="17"/>
  <c r="AE253" i="17"/>
  <c r="AE269" i="17"/>
  <c r="AE280" i="17"/>
  <c r="AE287" i="17"/>
  <c r="AE292" i="17"/>
  <c r="AE297" i="17"/>
  <c r="AE303" i="17"/>
  <c r="AE308" i="17"/>
  <c r="AE313" i="17"/>
  <c r="AE319" i="17"/>
  <c r="AE324" i="17"/>
  <c r="AE329" i="17"/>
  <c r="AE335" i="17"/>
  <c r="AE340" i="17"/>
  <c r="AE344" i="17"/>
  <c r="AE348" i="17"/>
  <c r="AE352" i="17"/>
  <c r="AE356" i="17"/>
  <c r="AE360" i="17"/>
  <c r="AE364" i="17"/>
  <c r="AE368" i="17"/>
  <c r="AE372" i="17"/>
  <c r="AE376" i="17"/>
  <c r="AE380" i="17"/>
  <c r="AE384" i="17"/>
  <c r="AE388" i="17"/>
  <c r="AE392" i="17"/>
  <c r="AE396" i="17"/>
  <c r="AE400" i="17"/>
  <c r="AE404" i="17"/>
  <c r="AE408" i="17"/>
  <c r="AE412" i="17"/>
  <c r="AE416" i="17"/>
  <c r="AE420" i="17"/>
  <c r="AE424" i="17"/>
  <c r="AE428" i="17"/>
  <c r="AE432" i="17"/>
  <c r="AE436" i="17"/>
  <c r="AE440" i="17"/>
  <c r="AE444" i="17"/>
  <c r="AE448" i="17"/>
  <c r="AE452" i="17"/>
  <c r="AE456" i="17"/>
  <c r="AE17" i="17"/>
  <c r="AE49" i="17"/>
  <c r="AE81" i="17"/>
  <c r="AE113" i="17"/>
  <c r="AE145" i="17"/>
  <c r="AE177" i="17"/>
  <c r="AE209" i="17"/>
  <c r="AE241" i="17"/>
  <c r="AE273" i="17"/>
  <c r="AE288" i="17"/>
  <c r="AE299" i="17"/>
  <c r="AE309" i="17"/>
  <c r="AE320" i="17"/>
  <c r="AE331" i="17"/>
  <c r="AE341" i="17"/>
  <c r="AE349" i="17"/>
  <c r="AE357" i="17"/>
  <c r="AE365" i="17"/>
  <c r="AE373" i="17"/>
  <c r="AE381" i="17"/>
  <c r="AE389" i="17"/>
  <c r="AE397" i="17"/>
  <c r="AE405" i="17"/>
  <c r="AE413" i="17"/>
  <c r="AE421" i="17"/>
  <c r="AE429" i="17"/>
  <c r="AE437" i="17"/>
  <c r="AE445" i="17"/>
  <c r="AE453" i="17"/>
  <c r="AE21" i="17"/>
  <c r="AE53" i="17"/>
  <c r="AE85" i="17"/>
  <c r="AE117" i="17"/>
  <c r="AE149" i="17"/>
  <c r="AE181" i="17"/>
  <c r="AE213" i="17"/>
  <c r="AE245" i="17"/>
  <c r="AE276" i="17"/>
  <c r="AE289" i="17"/>
  <c r="AE300" i="17"/>
  <c r="AE311" i="17"/>
  <c r="AE321" i="17"/>
  <c r="AE332" i="17"/>
  <c r="AE342" i="17"/>
  <c r="AE350" i="17"/>
  <c r="AE358" i="17"/>
  <c r="AE366" i="17"/>
  <c r="AE374" i="17"/>
  <c r="AE382" i="17"/>
  <c r="AE390" i="17"/>
  <c r="AE398" i="17"/>
  <c r="AE406" i="17"/>
  <c r="AE414" i="17"/>
  <c r="AE422" i="17"/>
  <c r="AE430" i="17"/>
  <c r="AE438" i="17"/>
  <c r="AE446" i="17"/>
  <c r="AE454" i="17"/>
  <c r="AE33" i="17"/>
  <c r="AE65" i="17"/>
  <c r="AE97" i="17"/>
  <c r="AE129" i="17"/>
  <c r="AE161" i="17"/>
  <c r="AE193" i="17"/>
  <c r="AE225" i="17"/>
  <c r="AE257" i="17"/>
  <c r="AE281" i="17"/>
  <c r="AE293" i="17"/>
  <c r="AE304" i="17"/>
  <c r="AE315" i="17"/>
  <c r="AE325" i="17"/>
  <c r="AE336" i="17"/>
  <c r="AE345" i="17"/>
  <c r="AE353" i="17"/>
  <c r="AE361" i="17"/>
  <c r="AE369" i="17"/>
  <c r="AE377" i="17"/>
  <c r="AE385" i="17"/>
  <c r="AE393" i="17"/>
  <c r="AE401" i="17"/>
  <c r="AE409" i="17"/>
  <c r="AE417" i="17"/>
  <c r="AE425" i="17"/>
  <c r="AE433" i="17"/>
  <c r="AE441" i="17"/>
  <c r="AE449" i="17"/>
  <c r="AE457" i="17"/>
  <c r="AE426" i="17"/>
  <c r="AE394" i="17"/>
  <c r="AE284" i="17"/>
  <c r="Y449" i="17"/>
  <c r="Y174" i="17"/>
  <c r="AC3" i="17"/>
  <c r="AC7" i="17"/>
  <c r="AC11" i="17"/>
  <c r="AC15" i="17"/>
  <c r="AC19" i="17"/>
  <c r="AC23" i="17"/>
  <c r="AC27" i="17"/>
  <c r="AC31" i="17"/>
  <c r="AC35" i="17"/>
  <c r="AC39" i="17"/>
  <c r="AC43" i="17"/>
  <c r="AC47" i="17"/>
  <c r="AC51" i="17"/>
  <c r="AC55" i="17"/>
  <c r="AC59" i="17"/>
  <c r="AC63" i="17"/>
  <c r="AC67" i="17"/>
  <c r="AC71" i="17"/>
  <c r="AC75" i="17"/>
  <c r="AC79" i="17"/>
  <c r="AC83" i="17"/>
  <c r="AC87" i="17"/>
  <c r="AC91" i="17"/>
  <c r="AC95" i="17"/>
  <c r="AC99" i="17"/>
  <c r="AC103" i="17"/>
  <c r="AC107" i="17"/>
  <c r="AC4" i="17"/>
  <c r="AC8" i="17"/>
  <c r="AC12" i="17"/>
  <c r="AC16" i="17"/>
  <c r="AC20" i="17"/>
  <c r="AC24" i="17"/>
  <c r="AC28" i="17"/>
  <c r="AC32" i="17"/>
  <c r="AC36" i="17"/>
  <c r="AC40" i="17"/>
  <c r="AC44" i="17"/>
  <c r="AC48" i="17"/>
  <c r="AC52" i="17"/>
  <c r="AC56" i="17"/>
  <c r="AC60" i="17"/>
  <c r="AC64" i="17"/>
  <c r="AC68" i="17"/>
  <c r="AC72" i="17"/>
  <c r="AC76" i="17"/>
  <c r="AC80" i="17"/>
  <c r="AC84" i="17"/>
  <c r="AC88" i="17"/>
  <c r="AC92" i="17"/>
  <c r="AC96" i="17"/>
  <c r="AC100" i="17"/>
  <c r="AC104" i="17"/>
  <c r="AC108" i="17"/>
  <c r="AC5" i="17"/>
  <c r="AC13" i="17"/>
  <c r="AC21" i="17"/>
  <c r="AC29" i="17"/>
  <c r="AC37" i="17"/>
  <c r="AC45" i="17"/>
  <c r="AC53" i="17"/>
  <c r="AC61" i="17"/>
  <c r="AC69" i="17"/>
  <c r="AC77" i="17"/>
  <c r="AC85" i="17"/>
  <c r="AC93" i="17"/>
  <c r="AC101" i="17"/>
  <c r="AC109" i="17"/>
  <c r="AC113" i="17"/>
  <c r="AC117" i="17"/>
  <c r="AC121" i="17"/>
  <c r="AC125" i="17"/>
  <c r="AC129" i="17"/>
  <c r="AC133" i="17"/>
  <c r="AC137" i="17"/>
  <c r="AC141" i="17"/>
  <c r="AC145" i="17"/>
  <c r="AC149" i="17"/>
  <c r="AC153" i="17"/>
  <c r="AC157" i="17"/>
  <c r="AC161" i="17"/>
  <c r="AC165" i="17"/>
  <c r="AC169" i="17"/>
  <c r="AC173" i="17"/>
  <c r="AC177" i="17"/>
  <c r="AC181" i="17"/>
  <c r="AC185" i="17"/>
  <c r="AC189" i="17"/>
  <c r="AC193" i="17"/>
  <c r="AC197" i="17"/>
  <c r="AC201" i="17"/>
  <c r="AC205" i="17"/>
  <c r="AC209" i="17"/>
  <c r="AC213" i="17"/>
  <c r="AC217" i="17"/>
  <c r="AC221" i="17"/>
  <c r="AC225" i="17"/>
  <c r="AC229" i="17"/>
  <c r="AC233" i="17"/>
  <c r="AC237" i="17"/>
  <c r="AC241" i="17"/>
  <c r="AC245" i="17"/>
  <c r="AC249" i="17"/>
  <c r="AC253" i="17"/>
  <c r="AC257" i="17"/>
  <c r="AC261" i="17"/>
  <c r="AC265" i="17"/>
  <c r="AC269" i="17"/>
  <c r="AC273" i="17"/>
  <c r="AC277" i="17"/>
  <c r="AC281" i="17"/>
  <c r="AC285" i="17"/>
  <c r="AC289" i="17"/>
  <c r="AC293" i="17"/>
  <c r="AC297" i="17"/>
  <c r="AC301" i="17"/>
  <c r="AC305" i="17"/>
  <c r="AC309" i="17"/>
  <c r="AC313" i="17"/>
  <c r="AC317" i="17"/>
  <c r="AC321" i="17"/>
  <c r="AC325" i="17"/>
  <c r="AC329" i="17"/>
  <c r="AC333" i="17"/>
  <c r="AC337" i="17"/>
  <c r="AC341" i="17"/>
  <c r="AC345" i="17"/>
  <c r="AC349" i="17"/>
  <c r="AC353" i="17"/>
  <c r="AC357" i="17"/>
  <c r="AC361" i="17"/>
  <c r="AC365" i="17"/>
  <c r="AC369" i="17"/>
  <c r="AC373" i="17"/>
  <c r="AC377" i="17"/>
  <c r="AC381" i="17"/>
  <c r="AC385" i="17"/>
  <c r="AC389" i="17"/>
  <c r="AC393" i="17"/>
  <c r="AC397" i="17"/>
  <c r="AC401" i="17"/>
  <c r="AC405" i="17"/>
  <c r="AC409" i="17"/>
  <c r="AC413" i="17"/>
  <c r="AC417" i="17"/>
  <c r="AC421" i="17"/>
  <c r="AC425" i="17"/>
  <c r="AC429" i="17"/>
  <c r="AC433" i="17"/>
  <c r="AC437" i="17"/>
  <c r="AC441" i="17"/>
  <c r="AC445" i="17"/>
  <c r="AC449" i="17"/>
  <c r="AC453" i="17"/>
  <c r="AC457" i="17"/>
  <c r="AC6" i="17"/>
  <c r="AC14" i="17"/>
  <c r="AC22" i="17"/>
  <c r="AC30" i="17"/>
  <c r="AC38" i="17"/>
  <c r="AC46" i="17"/>
  <c r="AC54" i="17"/>
  <c r="AC62" i="17"/>
  <c r="AC70" i="17"/>
  <c r="AC78" i="17"/>
  <c r="AC86" i="17"/>
  <c r="AC94" i="17"/>
  <c r="AC102" i="17"/>
  <c r="AC110" i="17"/>
  <c r="AC114" i="17"/>
  <c r="AC118" i="17"/>
  <c r="AC122" i="17"/>
  <c r="AC126" i="17"/>
  <c r="AC130" i="17"/>
  <c r="AC9" i="17"/>
  <c r="AC17" i="17"/>
  <c r="AC25" i="17"/>
  <c r="AC33" i="17"/>
  <c r="AC41" i="17"/>
  <c r="AC49" i="17"/>
  <c r="AC57" i="17"/>
  <c r="AC65" i="17"/>
  <c r="AC73" i="17"/>
  <c r="AC81" i="17"/>
  <c r="AC89" i="17"/>
  <c r="AC97" i="17"/>
  <c r="AC105" i="17"/>
  <c r="AC111" i="17"/>
  <c r="AC115" i="17"/>
  <c r="AC119" i="17"/>
  <c r="AC123" i="17"/>
  <c r="AC127" i="17"/>
  <c r="AC131" i="17"/>
  <c r="AC135" i="17"/>
  <c r="AC139" i="17"/>
  <c r="AC143" i="17"/>
  <c r="AC147" i="17"/>
  <c r="AC151" i="17"/>
  <c r="AC155" i="17"/>
  <c r="AC159" i="17"/>
  <c r="AC163" i="17"/>
  <c r="AC167" i="17"/>
  <c r="AC171" i="17"/>
  <c r="AC175" i="17"/>
  <c r="AC179" i="17"/>
  <c r="AC183" i="17"/>
  <c r="AC187" i="17"/>
  <c r="AC191" i="17"/>
  <c r="AC195" i="17"/>
  <c r="AC199" i="17"/>
  <c r="AC203" i="17"/>
  <c r="AC207" i="17"/>
  <c r="AC211" i="17"/>
  <c r="AC215" i="17"/>
  <c r="AC219" i="17"/>
  <c r="AC223" i="17"/>
  <c r="AC227" i="17"/>
  <c r="AC231" i="17"/>
  <c r="AC235" i="17"/>
  <c r="AC239" i="17"/>
  <c r="AC243" i="17"/>
  <c r="AC247" i="17"/>
  <c r="AC251" i="17"/>
  <c r="AC255" i="17"/>
  <c r="AC259" i="17"/>
  <c r="AC263" i="17"/>
  <c r="AC267" i="17"/>
  <c r="AC271" i="17"/>
  <c r="AC275" i="17"/>
  <c r="AC447" i="17"/>
  <c r="AC436" i="17"/>
  <c r="AC426" i="17"/>
  <c r="AC415" i="17"/>
  <c r="AC399" i="17"/>
  <c r="AC394" i="17"/>
  <c r="AC383" i="17"/>
  <c r="AC372" i="17"/>
  <c r="AC356" i="17"/>
  <c r="AC346" i="17"/>
  <c r="AC335" i="17"/>
  <c r="AC324" i="17"/>
  <c r="AC314" i="17"/>
  <c r="AC303" i="17"/>
  <c r="AC292" i="17"/>
  <c r="AC282" i="17"/>
  <c r="AC268" i="17"/>
  <c r="AC252" i="17"/>
  <c r="AC236" i="17"/>
  <c r="AC220" i="17"/>
  <c r="AC212" i="17"/>
  <c r="AC196" i="17"/>
  <c r="AC180" i="17"/>
  <c r="AC164" i="17"/>
  <c r="AC148" i="17"/>
  <c r="AC132" i="17"/>
  <c r="AC90" i="17"/>
  <c r="AE450" i="17"/>
  <c r="AE386" i="17"/>
  <c r="AE354" i="17"/>
  <c r="AE316" i="17"/>
  <c r="AE133" i="17"/>
  <c r="Y430" i="17"/>
  <c r="Y291" i="17"/>
  <c r="Y163" i="17"/>
  <c r="Y3" i="17"/>
  <c r="AC456" i="17"/>
  <c r="AC451" i="17"/>
  <c r="AC446" i="17"/>
  <c r="AC440" i="17"/>
  <c r="AC435" i="17"/>
  <c r="AC430" i="17"/>
  <c r="AC424" i="17"/>
  <c r="AC419" i="17"/>
  <c r="AC414" i="17"/>
  <c r="AC408" i="17"/>
  <c r="AC403" i="17"/>
  <c r="AC398" i="17"/>
  <c r="AC392" i="17"/>
  <c r="AC387" i="17"/>
  <c r="AC382" i="17"/>
  <c r="AC376" i="17"/>
  <c r="AC371" i="17"/>
  <c r="AC366" i="17"/>
  <c r="AC360" i="17"/>
  <c r="AC355" i="17"/>
  <c r="AC350" i="17"/>
  <c r="AC344" i="17"/>
  <c r="AC339" i="17"/>
  <c r="AC334" i="17"/>
  <c r="AC328" i="17"/>
  <c r="AC323" i="17"/>
  <c r="AC318" i="17"/>
  <c r="AC312" i="17"/>
  <c r="AC307" i="17"/>
  <c r="AC302" i="17"/>
  <c r="AC296" i="17"/>
  <c r="AC291" i="17"/>
  <c r="AC286" i="17"/>
  <c r="AC280" i="17"/>
  <c r="AC274" i="17"/>
  <c r="AC266" i="17"/>
  <c r="AC258" i="17"/>
  <c r="AC250" i="17"/>
  <c r="AC242" i="17"/>
  <c r="AC234" i="17"/>
  <c r="AC226" i="17"/>
  <c r="AC218" i="17"/>
  <c r="AC210" i="17"/>
  <c r="AC202" i="17"/>
  <c r="AC194" i="17"/>
  <c r="AC186" i="17"/>
  <c r="AC178" i="17"/>
  <c r="AC170" i="17"/>
  <c r="AC162" i="17"/>
  <c r="AC154" i="17"/>
  <c r="AC146" i="17"/>
  <c r="AC138" i="17"/>
  <c r="AC128" i="17"/>
  <c r="AC112" i="17"/>
  <c r="AC82" i="17"/>
  <c r="AC50" i="17"/>
  <c r="AC18" i="17"/>
  <c r="AE442" i="17"/>
  <c r="AE410" i="17"/>
  <c r="AE378" i="17"/>
  <c r="AE346" i="17"/>
  <c r="AE305" i="17"/>
  <c r="AE229" i="17"/>
  <c r="AE101" i="17"/>
  <c r="AC448" i="17"/>
  <c r="AC432" i="17"/>
  <c r="AC416" i="17"/>
  <c r="AC400" i="17"/>
  <c r="AC390" i="17"/>
  <c r="AC374" i="17"/>
  <c r="AC347" i="17"/>
  <c r="AC331" i="17"/>
  <c r="AC315" i="17"/>
  <c r="AC299" i="17"/>
  <c r="AC283" i="17"/>
  <c r="AC262" i="17"/>
  <c r="AC246" i="17"/>
  <c r="AC222" i="17"/>
  <c r="AC190" i="17"/>
  <c r="AC166" i="17"/>
  <c r="AC142" i="17"/>
  <c r="AC120" i="17"/>
  <c r="AE327" i="17"/>
  <c r="Y344" i="17"/>
  <c r="AC452" i="17"/>
  <c r="AC442" i="17"/>
  <c r="AC431" i="17"/>
  <c r="AC420" i="17"/>
  <c r="AC410" i="17"/>
  <c r="AC404" i="17"/>
  <c r="AC388" i="17"/>
  <c r="AC378" i="17"/>
  <c r="AC367" i="17"/>
  <c r="AC362" i="17"/>
  <c r="AC351" i="17"/>
  <c r="AC340" i="17"/>
  <c r="AC330" i="17"/>
  <c r="AC319" i="17"/>
  <c r="AC308" i="17"/>
  <c r="AC298" i="17"/>
  <c r="AC287" i="17"/>
  <c r="AC276" i="17"/>
  <c r="AC260" i="17"/>
  <c r="AC244" i="17"/>
  <c r="AC228" i="17"/>
  <c r="AC204" i="17"/>
  <c r="AC188" i="17"/>
  <c r="AC172" i="17"/>
  <c r="AC156" i="17"/>
  <c r="AC140" i="17"/>
  <c r="AC116" i="17"/>
  <c r="AC58" i="17"/>
  <c r="AC26" i="17"/>
  <c r="AE418" i="17"/>
  <c r="AE261" i="17"/>
  <c r="Y392" i="17"/>
  <c r="Y281" i="17"/>
  <c r="AC455" i="17"/>
  <c r="AC450" i="17"/>
  <c r="AC444" i="17"/>
  <c r="AC439" i="17"/>
  <c r="AC434" i="17"/>
  <c r="AC428" i="17"/>
  <c r="AC423" i="17"/>
  <c r="AC418" i="17"/>
  <c r="AC412" i="17"/>
  <c r="AC407" i="17"/>
  <c r="AC402" i="17"/>
  <c r="AC396" i="17"/>
  <c r="AC391" i="17"/>
  <c r="AC386" i="17"/>
  <c r="AC380" i="17"/>
  <c r="AC375" i="17"/>
  <c r="AC370" i="17"/>
  <c r="AC364" i="17"/>
  <c r="AC359" i="17"/>
  <c r="AC354" i="17"/>
  <c r="AC348" i="17"/>
  <c r="AC343" i="17"/>
  <c r="AC338" i="17"/>
  <c r="AC332" i="17"/>
  <c r="AC327" i="17"/>
  <c r="AC322" i="17"/>
  <c r="AC316" i="17"/>
  <c r="AC311" i="17"/>
  <c r="AC306" i="17"/>
  <c r="AC300" i="17"/>
  <c r="AC295" i="17"/>
  <c r="AC290" i="17"/>
  <c r="AC284" i="17"/>
  <c r="AC279" i="17"/>
  <c r="AC272" i="17"/>
  <c r="AC264" i="17"/>
  <c r="AC256" i="17"/>
  <c r="AC248" i="17"/>
  <c r="AC240" i="17"/>
  <c r="AC232" i="17"/>
  <c r="AC224" i="17"/>
  <c r="AC216" i="17"/>
  <c r="AC208" i="17"/>
  <c r="AC200" i="17"/>
  <c r="AC192" i="17"/>
  <c r="AC184" i="17"/>
  <c r="AC176" i="17"/>
  <c r="AC168" i="17"/>
  <c r="AC160" i="17"/>
  <c r="AC152" i="17"/>
  <c r="AC144" i="17"/>
  <c r="AC136" i="17"/>
  <c r="AC124" i="17"/>
  <c r="AC106" i="17"/>
  <c r="AC74" i="17"/>
  <c r="AC42" i="17"/>
  <c r="AC10" i="17"/>
  <c r="AE434" i="17"/>
  <c r="AE402" i="17"/>
  <c r="AE370" i="17"/>
  <c r="AE337" i="17"/>
  <c r="AE295" i="17"/>
  <c r="AE197" i="17"/>
  <c r="AE69" i="17"/>
  <c r="Y13" i="17"/>
  <c r="Y424" i="17"/>
  <c r="Y334" i="17"/>
  <c r="Y217" i="17"/>
  <c r="Y110" i="17"/>
  <c r="Y9" i="17"/>
  <c r="Y35" i="17"/>
  <c r="Y89" i="17"/>
  <c r="Y153" i="17"/>
  <c r="Y206" i="17"/>
  <c r="Y259" i="17"/>
  <c r="Y323" i="17"/>
  <c r="Y368" i="17"/>
  <c r="Y408" i="17"/>
  <c r="Y445" i="17"/>
  <c r="Y14" i="17"/>
  <c r="Y57" i="17"/>
  <c r="Y99" i="17"/>
  <c r="Y142" i="17"/>
  <c r="Y185" i="17"/>
  <c r="Y227" i="17"/>
  <c r="Y270" i="17"/>
  <c r="Y313" i="17"/>
  <c r="Y352" i="17"/>
  <c r="Y384" i="17"/>
  <c r="Y416" i="17"/>
  <c r="Y440" i="17"/>
  <c r="Y457" i="17"/>
  <c r="Y435" i="17"/>
  <c r="Y400" i="17"/>
  <c r="Y360" i="17"/>
  <c r="Y302" i="17"/>
  <c r="Y249" i="17"/>
  <c r="Y195" i="17"/>
  <c r="Y131" i="17"/>
  <c r="Y78" i="17"/>
  <c r="Y25" i="17"/>
  <c r="Y452" i="17"/>
  <c r="Y444" i="17"/>
  <c r="Y434" i="17"/>
  <c r="Y423" i="17"/>
  <c r="Y407" i="17"/>
  <c r="Y391" i="17"/>
  <c r="Y375" i="17"/>
  <c r="Y359" i="17"/>
  <c r="Y343" i="17"/>
  <c r="Y322" i="17"/>
  <c r="Y301" i="17"/>
  <c r="Y279" i="17"/>
  <c r="Y258" i="17"/>
  <c r="Y237" i="17"/>
  <c r="Y215" i="17"/>
  <c r="Y194" i="17"/>
  <c r="Y173" i="17"/>
  <c r="Y151" i="17"/>
  <c r="Y130" i="17"/>
  <c r="Y109" i="17"/>
  <c r="Y87" i="17"/>
  <c r="Y66" i="17"/>
  <c r="Y45" i="17"/>
  <c r="Y23" i="17"/>
  <c r="Y455" i="17"/>
  <c r="Y451" i="17"/>
  <c r="Y447" i="17"/>
  <c r="Y443" i="17"/>
  <c r="Y438" i="17"/>
  <c r="Y432" i="17"/>
  <c r="Y427" i="17"/>
  <c r="Y420" i="17"/>
  <c r="Y412" i="17"/>
  <c r="Y404" i="17"/>
  <c r="Y396" i="17"/>
  <c r="Y388" i="17"/>
  <c r="Y380" i="17"/>
  <c r="Y372" i="17"/>
  <c r="Y364" i="17"/>
  <c r="Y356" i="17"/>
  <c r="Y348" i="17"/>
  <c r="Y339" i="17"/>
  <c r="Y329" i="17"/>
  <c r="Y318" i="17"/>
  <c r="Y307" i="17"/>
  <c r="Y297" i="17"/>
  <c r="Y286" i="17"/>
  <c r="Y275" i="17"/>
  <c r="Y265" i="17"/>
  <c r="Y254" i="17"/>
  <c r="Y243" i="17"/>
  <c r="Y233" i="17"/>
  <c r="Y222" i="17"/>
  <c r="Y211" i="17"/>
  <c r="Y201" i="17"/>
  <c r="Y190" i="17"/>
  <c r="Y179" i="17"/>
  <c r="Y169" i="17"/>
  <c r="Y158" i="17"/>
  <c r="Y147" i="17"/>
  <c r="Y137" i="17"/>
  <c r="Y126" i="17"/>
  <c r="Y115" i="17"/>
  <c r="Y105" i="17"/>
  <c r="Y94" i="17"/>
  <c r="Y83" i="17"/>
  <c r="Y73" i="17"/>
  <c r="Y62" i="17"/>
  <c r="Y51" i="17"/>
  <c r="Y41" i="17"/>
  <c r="Y30" i="17"/>
  <c r="Y19" i="17"/>
  <c r="Y456" i="17"/>
  <c r="Y448" i="17"/>
  <c r="Y439" i="17"/>
  <c r="Y428" i="17"/>
  <c r="Y415" i="17"/>
  <c r="Y399" i="17"/>
  <c r="Y383" i="17"/>
  <c r="Y367" i="17"/>
  <c r="Y351" i="17"/>
  <c r="Y333" i="17"/>
  <c r="Y311" i="17"/>
  <c r="Y290" i="17"/>
  <c r="Y269" i="17"/>
  <c r="Y247" i="17"/>
  <c r="Y226" i="17"/>
  <c r="Y205" i="17"/>
  <c r="Y183" i="17"/>
  <c r="Y162" i="17"/>
  <c r="Y141" i="17"/>
  <c r="Y119" i="17"/>
  <c r="Y98" i="17"/>
  <c r="Y77" i="17"/>
  <c r="Y55" i="17"/>
  <c r="Y34" i="17"/>
  <c r="Y244" i="17"/>
  <c r="Y248" i="17"/>
  <c r="Y252" i="17"/>
  <c r="Y256" i="17"/>
  <c r="Y260" i="17"/>
  <c r="Y264" i="17"/>
  <c r="Y268" i="17"/>
  <c r="Y272" i="17"/>
  <c r="Y276" i="17"/>
  <c r="Y280" i="17"/>
  <c r="Y284" i="17"/>
  <c r="Y288" i="17"/>
  <c r="Y292" i="17"/>
  <c r="Y296" i="17"/>
  <c r="Y300" i="17"/>
  <c r="Y304" i="17"/>
  <c r="Y308" i="17"/>
  <c r="Y312" i="17"/>
  <c r="Y316" i="17"/>
  <c r="Y320" i="17"/>
  <c r="Y324" i="17"/>
  <c r="Y328" i="17"/>
  <c r="Y332" i="17"/>
  <c r="Y336" i="17"/>
  <c r="Y340" i="17"/>
  <c r="Y5" i="17"/>
  <c r="Y10" i="17"/>
  <c r="Y15" i="17"/>
  <c r="Y21" i="17"/>
  <c r="Y26" i="17"/>
  <c r="Y31" i="17"/>
  <c r="Y37" i="17"/>
  <c r="Y42" i="17"/>
  <c r="Y47" i="17"/>
  <c r="Y53" i="17"/>
  <c r="Y58" i="17"/>
  <c r="Y63" i="17"/>
  <c r="Y69" i="17"/>
  <c r="Y74" i="17"/>
  <c r="Y79" i="17"/>
  <c r="Y85" i="17"/>
  <c r="Y90" i="17"/>
  <c r="Y95" i="17"/>
  <c r="Y101" i="17"/>
  <c r="Y106" i="17"/>
  <c r="Y111" i="17"/>
  <c r="Y117" i="17"/>
  <c r="Y122" i="17"/>
  <c r="Y127" i="17"/>
  <c r="Y133" i="17"/>
  <c r="Y138" i="17"/>
  <c r="Y143" i="17"/>
  <c r="Y149" i="17"/>
  <c r="Y154" i="17"/>
  <c r="Y159" i="17"/>
  <c r="Y165" i="17"/>
  <c r="Y170" i="17"/>
  <c r="Y175" i="17"/>
  <c r="Y181" i="17"/>
  <c r="Y186" i="17"/>
  <c r="Y191" i="17"/>
  <c r="Y197" i="17"/>
  <c r="Y202" i="17"/>
  <c r="Y207" i="17"/>
  <c r="Y213" i="17"/>
  <c r="Y218" i="17"/>
  <c r="Y223" i="17"/>
  <c r="Y229" i="17"/>
  <c r="Y234" i="17"/>
  <c r="Y239" i="17"/>
  <c r="Y245" i="17"/>
  <c r="Y250" i="17"/>
  <c r="Y255" i="17"/>
  <c r="Y261" i="17"/>
  <c r="Y266" i="17"/>
  <c r="Y271" i="17"/>
  <c r="Y277" i="17"/>
  <c r="Y282" i="17"/>
  <c r="Y287" i="17"/>
  <c r="Y293" i="17"/>
  <c r="Y298" i="17"/>
  <c r="Y303" i="17"/>
  <c r="Y309" i="17"/>
  <c r="Y314" i="17"/>
  <c r="Y319" i="17"/>
  <c r="Y325" i="17"/>
  <c r="Y330" i="17"/>
  <c r="Y335" i="17"/>
  <c r="Y341" i="17"/>
  <c r="Y345" i="17"/>
  <c r="Y349" i="17"/>
  <c r="Y353" i="17"/>
  <c r="Y357" i="17"/>
  <c r="Y361" i="17"/>
  <c r="Y365" i="17"/>
  <c r="Y369" i="17"/>
  <c r="Y373" i="17"/>
  <c r="Y377" i="17"/>
  <c r="Y381" i="17"/>
  <c r="Y385" i="17"/>
  <c r="Y389" i="17"/>
  <c r="Y393" i="17"/>
  <c r="Y397" i="17"/>
  <c r="Y401" i="17"/>
  <c r="Y405" i="17"/>
  <c r="Y409" i="17"/>
  <c r="Y413" i="17"/>
  <c r="Y417" i="17"/>
  <c r="Y421" i="17"/>
  <c r="Y425" i="17"/>
  <c r="Y429" i="17"/>
  <c r="Y433" i="17"/>
  <c r="Y437" i="17"/>
  <c r="Y441" i="17"/>
  <c r="Y6" i="17"/>
  <c r="Y11" i="17"/>
  <c r="Y17" i="17"/>
  <c r="Y22" i="17"/>
  <c r="Y27" i="17"/>
  <c r="Y33" i="17"/>
  <c r="Y38" i="17"/>
  <c r="Y43" i="17"/>
  <c r="Y49" i="17"/>
  <c r="Y54" i="17"/>
  <c r="Y59" i="17"/>
  <c r="Y65" i="17"/>
  <c r="Y70" i="17"/>
  <c r="Y75" i="17"/>
  <c r="Y81" i="17"/>
  <c r="Y86" i="17"/>
  <c r="Y91" i="17"/>
  <c r="Y97" i="17"/>
  <c r="Y102" i="17"/>
  <c r="Y107" i="17"/>
  <c r="Y113" i="17"/>
  <c r="Y118" i="17"/>
  <c r="Y123" i="17"/>
  <c r="Y129" i="17"/>
  <c r="Y134" i="17"/>
  <c r="Y139" i="17"/>
  <c r="Y145" i="17"/>
  <c r="Y150" i="17"/>
  <c r="Y155" i="17"/>
  <c r="Y161" i="17"/>
  <c r="Y166" i="17"/>
  <c r="Y171" i="17"/>
  <c r="Y177" i="17"/>
  <c r="Y182" i="17"/>
  <c r="Y187" i="17"/>
  <c r="Y193" i="17"/>
  <c r="Y198" i="17"/>
  <c r="Y203" i="17"/>
  <c r="Y209" i="17"/>
  <c r="Y214" i="17"/>
  <c r="Y219" i="17"/>
  <c r="Y225" i="17"/>
  <c r="Y230" i="17"/>
  <c r="Y235" i="17"/>
  <c r="Y241" i="17"/>
  <c r="Y246" i="17"/>
  <c r="Y251" i="17"/>
  <c r="Y257" i="17"/>
  <c r="Y262" i="17"/>
  <c r="Y267" i="17"/>
  <c r="Y273" i="17"/>
  <c r="Y278" i="17"/>
  <c r="Y283" i="17"/>
  <c r="Y289" i="17"/>
  <c r="Y294" i="17"/>
  <c r="Y299" i="17"/>
  <c r="Y305" i="17"/>
  <c r="Y310" i="17"/>
  <c r="Y315" i="17"/>
  <c r="Y321" i="17"/>
  <c r="Y326" i="17"/>
  <c r="Y331" i="17"/>
  <c r="Y337" i="17"/>
  <c r="Y342" i="17"/>
  <c r="Y346" i="17"/>
  <c r="Y350" i="17"/>
  <c r="Y354" i="17"/>
  <c r="Y358" i="17"/>
  <c r="Y362" i="17"/>
  <c r="Y366" i="17"/>
  <c r="Y370" i="17"/>
  <c r="Y374" i="17"/>
  <c r="Y378" i="17"/>
  <c r="Y382" i="17"/>
  <c r="Y386" i="17"/>
  <c r="Y390" i="17"/>
  <c r="Y394" i="17"/>
  <c r="Y398" i="17"/>
  <c r="Y402" i="17"/>
  <c r="Y406" i="17"/>
  <c r="Y410" i="17"/>
  <c r="Y414" i="17"/>
  <c r="Y418" i="17"/>
  <c r="Y422" i="17"/>
  <c r="Y2" i="17"/>
  <c r="Y454" i="17"/>
  <c r="Y450" i="17"/>
  <c r="Y446" i="17"/>
  <c r="Y442" i="17"/>
  <c r="Y436" i="17"/>
  <c r="Y431" i="17"/>
  <c r="Y426" i="17"/>
  <c r="Y419" i="17"/>
  <c r="Y411" i="17"/>
  <c r="Y403" i="17"/>
  <c r="Y395" i="17"/>
  <c r="Y387" i="17"/>
  <c r="Y379" i="17"/>
  <c r="Y371" i="17"/>
  <c r="Y363" i="17"/>
  <c r="Y355" i="17"/>
  <c r="Y347" i="17"/>
  <c r="Y338" i="17"/>
  <c r="Y327" i="17"/>
  <c r="Y317" i="17"/>
  <c r="Y306" i="17"/>
  <c r="Y295" i="17"/>
  <c r="Y285" i="17"/>
  <c r="Y274" i="17"/>
  <c r="Y263" i="17"/>
  <c r="Y253" i="17"/>
  <c r="Y242" i="17"/>
  <c r="Y231" i="17"/>
  <c r="Y221" i="17"/>
  <c r="Y210" i="17"/>
  <c r="Y199" i="17"/>
  <c r="Y189" i="17"/>
  <c r="Y178" i="17"/>
  <c r="Y167" i="17"/>
  <c r="Y157" i="17"/>
  <c r="Y146" i="17"/>
  <c r="Y135" i="17"/>
  <c r="Y125" i="17"/>
  <c r="Y114" i="17"/>
  <c r="Y103" i="17"/>
  <c r="Y93" i="17"/>
  <c r="Y82" i="17"/>
  <c r="Y71" i="17"/>
  <c r="Y61" i="17"/>
  <c r="Y50" i="17"/>
  <c r="Y39" i="17"/>
  <c r="Y29" i="17"/>
  <c r="Y18" i="17"/>
  <c r="Y7" i="17"/>
  <c r="Y4" i="17"/>
  <c r="Y240" i="17"/>
  <c r="Y236" i="17"/>
  <c r="Y232" i="17"/>
  <c r="Y228" i="17"/>
  <c r="Y224" i="17"/>
  <c r="Y220" i="17"/>
  <c r="Y216" i="17"/>
  <c r="Y212" i="17"/>
  <c r="Y208" i="17"/>
  <c r="Y204" i="17"/>
  <c r="Y200" i="17"/>
  <c r="Y196" i="17"/>
  <c r="Y192" i="17"/>
  <c r="Y188" i="17"/>
  <c r="Y184" i="17"/>
  <c r="Y180" i="17"/>
  <c r="Y176" i="17"/>
  <c r="Y172" i="17"/>
  <c r="Y168" i="17"/>
  <c r="Y164" i="17"/>
  <c r="Y160" i="17"/>
  <c r="Y156" i="17"/>
  <c r="Y152" i="17"/>
  <c r="Y148" i="17"/>
  <c r="Y144" i="17"/>
  <c r="Y140" i="17"/>
  <c r="Y136" i="17"/>
  <c r="Y132" i="17"/>
  <c r="Y128" i="17"/>
  <c r="Y124" i="17"/>
  <c r="Y120" i="17"/>
  <c r="Y116" i="17"/>
  <c r="Y112" i="17"/>
  <c r="Y108" i="17"/>
  <c r="Y104" i="17"/>
  <c r="Y100" i="17"/>
  <c r="Y96" i="17"/>
  <c r="Y92" i="17"/>
  <c r="Y88" i="17"/>
  <c r="Y84" i="17"/>
  <c r="Y80" i="17"/>
  <c r="Y76" i="17"/>
  <c r="Y72" i="17"/>
  <c r="Y68" i="17"/>
  <c r="Y64" i="17"/>
  <c r="Y60" i="17"/>
  <c r="Y56" i="17"/>
  <c r="Y52" i="17"/>
  <c r="Y48" i="17"/>
  <c r="Y44" i="17"/>
  <c r="Y40" i="17"/>
  <c r="Y36" i="17"/>
  <c r="Y32" i="17"/>
  <c r="Y28" i="17"/>
  <c r="Y24" i="17"/>
  <c r="Y20" i="17"/>
  <c r="Y16" i="17"/>
  <c r="Y12" i="17"/>
  <c r="Y8" i="17"/>
  <c r="AG59" i="16"/>
  <c r="AG55" i="16"/>
  <c r="AG51" i="16"/>
  <c r="AG47" i="16"/>
  <c r="AG43" i="16"/>
  <c r="AG39" i="16"/>
  <c r="AG35" i="16"/>
  <c r="AG31" i="16"/>
  <c r="AG27" i="16"/>
  <c r="AG23" i="16"/>
  <c r="AG19" i="16"/>
  <c r="AG15" i="16"/>
  <c r="AG11" i="16"/>
  <c r="AG7" i="16"/>
  <c r="AG3" i="16"/>
  <c r="AG60" i="16"/>
  <c r="AG56" i="16"/>
  <c r="AG52" i="16"/>
  <c r="AG48" i="16"/>
  <c r="AG44" i="16"/>
  <c r="AG40" i="16"/>
  <c r="AG36" i="16"/>
  <c r="AG32" i="16"/>
  <c r="AG28" i="16"/>
  <c r="AG24" i="16"/>
  <c r="AG20" i="16"/>
  <c r="AG16" i="16"/>
  <c r="AG12" i="16"/>
  <c r="AG8" i="16"/>
  <c r="AG58" i="16"/>
  <c r="AG54" i="16"/>
  <c r="AG50" i="16"/>
  <c r="AG46" i="16"/>
  <c r="AG42" i="16"/>
  <c r="AG38" i="16"/>
  <c r="AG34" i="16"/>
  <c r="AG30" i="16"/>
  <c r="AG26" i="16"/>
  <c r="AG22" i="16"/>
  <c r="AG18" i="16"/>
  <c r="AG14" i="16"/>
  <c r="AG10" i="16"/>
  <c r="AG6" i="16"/>
  <c r="AE56" i="16"/>
  <c r="AE48" i="16"/>
  <c r="AE36" i="16"/>
  <c r="AE24" i="16"/>
  <c r="AE59" i="16"/>
  <c r="AE55" i="16"/>
  <c r="AE51" i="16"/>
  <c r="AE47" i="16"/>
  <c r="AE43" i="16"/>
  <c r="AE39" i="16"/>
  <c r="AE35" i="16"/>
  <c r="AE31" i="16"/>
  <c r="AE27" i="16"/>
  <c r="AE23" i="16"/>
  <c r="AE19" i="16"/>
  <c r="AE15" i="16"/>
  <c r="AE11" i="16"/>
  <c r="AE7" i="16"/>
  <c r="AE3" i="16"/>
  <c r="AE60" i="16"/>
  <c r="AE44" i="16"/>
  <c r="AE32" i="16"/>
  <c r="AE20" i="16"/>
  <c r="AE8" i="16"/>
  <c r="AC3" i="16"/>
  <c r="AE58" i="16"/>
  <c r="AE54" i="16"/>
  <c r="AE50" i="16"/>
  <c r="AE46" i="16"/>
  <c r="AE42" i="16"/>
  <c r="AE38" i="16"/>
  <c r="AE34" i="16"/>
  <c r="AE30" i="16"/>
  <c r="AE26" i="16"/>
  <c r="AE22" i="16"/>
  <c r="AE18" i="16"/>
  <c r="AE14" i="16"/>
  <c r="AE10" i="16"/>
  <c r="AE6" i="16"/>
  <c r="AE52" i="16"/>
  <c r="AE40" i="16"/>
  <c r="AE28" i="16"/>
  <c r="AE16" i="16"/>
  <c r="AE12" i="16"/>
  <c r="AC4" i="16"/>
  <c r="AE61" i="16"/>
  <c r="AE57" i="16"/>
  <c r="AE53" i="16"/>
  <c r="AE49" i="16"/>
  <c r="AE45" i="16"/>
  <c r="AE41" i="16"/>
  <c r="AE37" i="16"/>
  <c r="AE33" i="16"/>
  <c r="AE29" i="16"/>
  <c r="AE25" i="16"/>
  <c r="AE17" i="16"/>
  <c r="AE13" i="16"/>
  <c r="AE9" i="16"/>
  <c r="AE5" i="16"/>
  <c r="Y21" i="16"/>
  <c r="AA5" i="16"/>
  <c r="AC59" i="16"/>
  <c r="AC55" i="16"/>
  <c r="AC51" i="16"/>
  <c r="AC47" i="16"/>
  <c r="AC43" i="16"/>
  <c r="AC39" i="16"/>
  <c r="AC35" i="16"/>
  <c r="AC31" i="16"/>
  <c r="AC27" i="16"/>
  <c r="AC23" i="16"/>
  <c r="AC19" i="16"/>
  <c r="AC15" i="16"/>
  <c r="AC11" i="16"/>
  <c r="AC7" i="16"/>
  <c r="AA9" i="16"/>
  <c r="AA13" i="16"/>
  <c r="AC58" i="16"/>
  <c r="AC54" i="16"/>
  <c r="AC50" i="16"/>
  <c r="AC46" i="16"/>
  <c r="AC42" i="16"/>
  <c r="AC38" i="16"/>
  <c r="AC34" i="16"/>
  <c r="AC30" i="16"/>
  <c r="AC26" i="16"/>
  <c r="AC22" i="16"/>
  <c r="AC18" i="16"/>
  <c r="AC14" i="16"/>
  <c r="AC10" i="16"/>
  <c r="AC6" i="16"/>
  <c r="AC2" i="16"/>
  <c r="AA57" i="16"/>
  <c r="AC61" i="16"/>
  <c r="AC57" i="16"/>
  <c r="AC53" i="16"/>
  <c r="AC49" i="16"/>
  <c r="AC45" i="16"/>
  <c r="AC41" i="16"/>
  <c r="AC37" i="16"/>
  <c r="AC33" i="16"/>
  <c r="AC29" i="16"/>
  <c r="AC25" i="16"/>
  <c r="AC21" i="16"/>
  <c r="AC17" i="16"/>
  <c r="AC13" i="16"/>
  <c r="AC9" i="16"/>
  <c r="AC5" i="16"/>
  <c r="AA41" i="16"/>
  <c r="AC60" i="16"/>
  <c r="AC56" i="16"/>
  <c r="AC52" i="16"/>
  <c r="AC48" i="16"/>
  <c r="AC44" i="16"/>
  <c r="AC40" i="16"/>
  <c r="AC36" i="16"/>
  <c r="AC32" i="16"/>
  <c r="AC28" i="16"/>
  <c r="AC24" i="16"/>
  <c r="AC20" i="16"/>
  <c r="AC16" i="16"/>
  <c r="AC12" i="16"/>
  <c r="AC8" i="16"/>
  <c r="W9" i="16"/>
  <c r="W25" i="16"/>
  <c r="AA37" i="16"/>
  <c r="AA21" i="16"/>
  <c r="Y37" i="16"/>
  <c r="AA49" i="16"/>
  <c r="AA33" i="16"/>
  <c r="AA17" i="16"/>
  <c r="AA4" i="16"/>
  <c r="AA2" i="16"/>
  <c r="AA53" i="16"/>
  <c r="AA61" i="16"/>
  <c r="AA45" i="16"/>
  <c r="AA29" i="16"/>
  <c r="AA3" i="16"/>
  <c r="AA60" i="16"/>
  <c r="AA56" i="16"/>
  <c r="AA52" i="16"/>
  <c r="AA48" i="16"/>
  <c r="AA44" i="16"/>
  <c r="AA40" i="16"/>
  <c r="AA36" i="16"/>
  <c r="AA32" i="16"/>
  <c r="AA28" i="16"/>
  <c r="AA24" i="16"/>
  <c r="AA20" i="16"/>
  <c r="AA16" i="16"/>
  <c r="AA12" i="16"/>
  <c r="AA8" i="16"/>
  <c r="AA59" i="16"/>
  <c r="AA55" i="16"/>
  <c r="AA51" i="16"/>
  <c r="AA47" i="16"/>
  <c r="AA43" i="16"/>
  <c r="AA39" i="16"/>
  <c r="AA35" i="16"/>
  <c r="AA31" i="16"/>
  <c r="AA27" i="16"/>
  <c r="AA23" i="16"/>
  <c r="AA19" i="16"/>
  <c r="AA15" i="16"/>
  <c r="AA11" i="16"/>
  <c r="AA7" i="16"/>
  <c r="AA58" i="16"/>
  <c r="AA54" i="16"/>
  <c r="AA50" i="16"/>
  <c r="AA46" i="16"/>
  <c r="AA42" i="16"/>
  <c r="AA38" i="16"/>
  <c r="AA34" i="16"/>
  <c r="AA30" i="16"/>
  <c r="AA26" i="16"/>
  <c r="AA22" i="16"/>
  <c r="AA18" i="16"/>
  <c r="AA14" i="16"/>
  <c r="AA10" i="16"/>
  <c r="AA6" i="16"/>
  <c r="Y2" i="16"/>
  <c r="W13" i="16"/>
  <c r="Y5" i="16"/>
  <c r="W57" i="16"/>
  <c r="Y53" i="16"/>
  <c r="Y4" i="16"/>
  <c r="W41" i="16"/>
  <c r="Y3" i="16"/>
  <c r="Y49" i="16"/>
  <c r="Y33" i="16"/>
  <c r="Y17" i="16"/>
  <c r="Y61" i="16"/>
  <c r="Y45" i="16"/>
  <c r="Y29" i="16"/>
  <c r="Y13" i="16"/>
  <c r="Y57" i="16"/>
  <c r="Y41" i="16"/>
  <c r="Y25" i="16"/>
  <c r="Y9" i="16"/>
  <c r="Y60" i="16"/>
  <c r="Y56" i="16"/>
  <c r="Y52" i="16"/>
  <c r="Y48" i="16"/>
  <c r="Y44" i="16"/>
  <c r="Y40" i="16"/>
  <c r="Y36" i="16"/>
  <c r="Y32" i="16"/>
  <c r="Y28" i="16"/>
  <c r="Y24" i="16"/>
  <c r="Y20" i="16"/>
  <c r="Y16" i="16"/>
  <c r="Y12" i="16"/>
  <c r="Y8" i="16"/>
  <c r="Y59" i="16"/>
  <c r="Y55" i="16"/>
  <c r="Y51" i="16"/>
  <c r="Y47" i="16"/>
  <c r="Y43" i="16"/>
  <c r="Y39" i="16"/>
  <c r="Y35" i="16"/>
  <c r="Y31" i="16"/>
  <c r="Y27" i="16"/>
  <c r="Y23" i="16"/>
  <c r="Y19" i="16"/>
  <c r="Y15" i="16"/>
  <c r="Y11" i="16"/>
  <c r="Y7" i="16"/>
  <c r="Y58" i="16"/>
  <c r="Y54" i="16"/>
  <c r="Y50" i="16"/>
  <c r="Y46" i="16"/>
  <c r="Y42" i="16"/>
  <c r="Y38" i="16"/>
  <c r="Y34" i="16"/>
  <c r="Y30" i="16"/>
  <c r="Y26" i="16"/>
  <c r="Y22" i="16"/>
  <c r="Y18" i="16"/>
  <c r="Y14" i="16"/>
  <c r="Y10" i="16"/>
  <c r="Y6" i="16"/>
  <c r="U4" i="16"/>
  <c r="W49" i="16"/>
  <c r="W33" i="16"/>
  <c r="W17" i="16"/>
  <c r="W4" i="16"/>
  <c r="W2" i="16"/>
  <c r="U3" i="16"/>
  <c r="W53" i="16"/>
  <c r="W37" i="16"/>
  <c r="W21" i="16"/>
  <c r="W5" i="16"/>
  <c r="W61" i="16"/>
  <c r="W45" i="16"/>
  <c r="W29" i="16"/>
  <c r="W3" i="16"/>
  <c r="W60" i="16"/>
  <c r="W56" i="16"/>
  <c r="W52" i="16"/>
  <c r="W48" i="16"/>
  <c r="W44" i="16"/>
  <c r="W40" i="16"/>
  <c r="W36" i="16"/>
  <c r="W32" i="16"/>
  <c r="W28" i="16"/>
  <c r="W24" i="16"/>
  <c r="W20" i="16"/>
  <c r="W16" i="16"/>
  <c r="W12" i="16"/>
  <c r="W8" i="16"/>
  <c r="W59" i="16"/>
  <c r="W55" i="16"/>
  <c r="W51" i="16"/>
  <c r="W47" i="16"/>
  <c r="W43" i="16"/>
  <c r="W39" i="16"/>
  <c r="W35" i="16"/>
  <c r="W31" i="16"/>
  <c r="W27" i="16"/>
  <c r="W23" i="16"/>
  <c r="W19" i="16"/>
  <c r="W15" i="16"/>
  <c r="W11" i="16"/>
  <c r="W7" i="16"/>
  <c r="W58" i="16"/>
  <c r="W54" i="16"/>
  <c r="W50" i="16"/>
  <c r="W46" i="16"/>
  <c r="W42" i="16"/>
  <c r="W38" i="16"/>
  <c r="W34" i="16"/>
  <c r="W30" i="16"/>
  <c r="W26" i="16"/>
  <c r="W22" i="16"/>
  <c r="W18" i="16"/>
  <c r="W14" i="16"/>
  <c r="W10" i="16"/>
  <c r="W6" i="16"/>
  <c r="U59" i="16"/>
  <c r="U51" i="16"/>
  <c r="U39" i="16"/>
  <c r="U31" i="16"/>
  <c r="U23" i="16"/>
  <c r="U7" i="16"/>
  <c r="U58" i="16"/>
  <c r="U50" i="16"/>
  <c r="U42" i="16"/>
  <c r="U34" i="16"/>
  <c r="U26" i="16"/>
  <c r="U18" i="16"/>
  <c r="U10" i="16"/>
  <c r="U2" i="16"/>
  <c r="U61" i="16"/>
  <c r="U57" i="16"/>
  <c r="U53" i="16"/>
  <c r="U49" i="16"/>
  <c r="U45" i="16"/>
  <c r="U41" i="16"/>
  <c r="U37" i="16"/>
  <c r="U33" i="16"/>
  <c r="U29" i="16"/>
  <c r="U25" i="16"/>
  <c r="U21" i="16"/>
  <c r="U17" i="16"/>
  <c r="U13" i="16"/>
  <c r="U9" i="16"/>
  <c r="U5" i="16"/>
  <c r="S49" i="16"/>
  <c r="U55" i="16"/>
  <c r="U47" i="16"/>
  <c r="U43" i="16"/>
  <c r="U35" i="16"/>
  <c r="U27" i="16"/>
  <c r="U19" i="16"/>
  <c r="U15" i="16"/>
  <c r="U11" i="16"/>
  <c r="S4" i="16"/>
  <c r="U54" i="16"/>
  <c r="U46" i="16"/>
  <c r="U38" i="16"/>
  <c r="U30" i="16"/>
  <c r="U22" i="16"/>
  <c r="U14" i="16"/>
  <c r="U6" i="16"/>
  <c r="U60" i="16"/>
  <c r="U56" i="16"/>
  <c r="U52" i="16"/>
  <c r="U48" i="16"/>
  <c r="U44" i="16"/>
  <c r="U40" i="16"/>
  <c r="U36" i="16"/>
  <c r="U32" i="16"/>
  <c r="U28" i="16"/>
  <c r="U24" i="16"/>
  <c r="U20" i="16"/>
  <c r="U16" i="16"/>
  <c r="U12" i="16"/>
  <c r="U8" i="16"/>
  <c r="Q3" i="16"/>
  <c r="S55" i="16"/>
  <c r="S47" i="16"/>
  <c r="S39" i="16"/>
  <c r="S35" i="16"/>
  <c r="S31" i="16"/>
  <c r="S23" i="16"/>
  <c r="S19" i="16"/>
  <c r="S15" i="16"/>
  <c r="S11" i="16"/>
  <c r="S7" i="16"/>
  <c r="S3" i="16"/>
  <c r="Q4" i="16"/>
  <c r="S58" i="16"/>
  <c r="S54" i="16"/>
  <c r="S50" i="16"/>
  <c r="S46" i="16"/>
  <c r="S42" i="16"/>
  <c r="S38" i="16"/>
  <c r="S34" i="16"/>
  <c r="S30" i="16"/>
  <c r="S26" i="16"/>
  <c r="S22" i="16"/>
  <c r="S18" i="16"/>
  <c r="S14" i="16"/>
  <c r="S10" i="16"/>
  <c r="S6" i="16"/>
  <c r="S2" i="16"/>
  <c r="S45" i="16"/>
  <c r="S41" i="16"/>
  <c r="S37" i="16"/>
  <c r="S33" i="16"/>
  <c r="S29" i="16"/>
  <c r="S25" i="16"/>
  <c r="S21" i="16"/>
  <c r="S17" i="16"/>
  <c r="S13" i="16"/>
  <c r="S9" i="16"/>
  <c r="S5" i="16"/>
  <c r="S59" i="16"/>
  <c r="S51" i="16"/>
  <c r="S43" i="16"/>
  <c r="S27" i="16"/>
  <c r="S61" i="16"/>
  <c r="S57" i="16"/>
  <c r="S53" i="16"/>
  <c r="S60" i="16"/>
  <c r="S56" i="16"/>
  <c r="S52" i="16"/>
  <c r="S48" i="16"/>
  <c r="S44" i="16"/>
  <c r="S40" i="16"/>
  <c r="S36" i="16"/>
  <c r="S32" i="16"/>
  <c r="S28" i="16"/>
  <c r="S24" i="16"/>
  <c r="S20" i="16"/>
  <c r="S16" i="16"/>
  <c r="S12" i="16"/>
  <c r="S8" i="16"/>
  <c r="Q59" i="16"/>
  <c r="Q55" i="16"/>
  <c r="Q51" i="16"/>
  <c r="Q47" i="16"/>
  <c r="Q43" i="16"/>
  <c r="Q39" i="16"/>
  <c r="Q35" i="16"/>
  <c r="Q31" i="16"/>
  <c r="Q27" i="16"/>
  <c r="Q23" i="16"/>
  <c r="Q19" i="16"/>
  <c r="Q15" i="16"/>
  <c r="Q11" i="16"/>
  <c r="Q7" i="16"/>
  <c r="Q58" i="16"/>
  <c r="Q54" i="16"/>
  <c r="Q50" i="16"/>
  <c r="Q46" i="16"/>
  <c r="Q42" i="16"/>
  <c r="Q38" i="16"/>
  <c r="Q34" i="16"/>
  <c r="Q30" i="16"/>
  <c r="Q26" i="16"/>
  <c r="Q22" i="16"/>
  <c r="Q18" i="16"/>
  <c r="Q14" i="16"/>
  <c r="Q10" i="16"/>
  <c r="Q6" i="16"/>
  <c r="Q2" i="16"/>
  <c r="Q61" i="16"/>
  <c r="Q57" i="16"/>
  <c r="Q53" i="16"/>
  <c r="Q49" i="16"/>
  <c r="Q45" i="16"/>
  <c r="Q41" i="16"/>
  <c r="Q37" i="16"/>
  <c r="Q33" i="16"/>
  <c r="Q29" i="16"/>
  <c r="Q25" i="16"/>
  <c r="Q21" i="16"/>
  <c r="Q17" i="16"/>
  <c r="Q13" i="16"/>
  <c r="Q9" i="16"/>
  <c r="Q5" i="16"/>
  <c r="Q60" i="16"/>
  <c r="Q56" i="16"/>
  <c r="Q52" i="16"/>
  <c r="Q48" i="16"/>
  <c r="Q44" i="16"/>
  <c r="Q40" i="16"/>
  <c r="Q36" i="16"/>
  <c r="Q32" i="16"/>
  <c r="Q28" i="16"/>
  <c r="Q24" i="16"/>
  <c r="Q20" i="16"/>
  <c r="Q16" i="16"/>
  <c r="Q12" i="16"/>
  <c r="Q8" i="16"/>
  <c r="O37" i="16"/>
  <c r="O48" i="16"/>
  <c r="O2" i="16"/>
  <c r="O21" i="16"/>
  <c r="O49" i="16"/>
  <c r="O33" i="16"/>
  <c r="O56" i="16"/>
  <c r="O17" i="16"/>
  <c r="O57" i="16"/>
  <c r="O5" i="16"/>
  <c r="O13" i="16"/>
  <c r="W5" i="17"/>
  <c r="O61" i="16"/>
  <c r="O53" i="16"/>
  <c r="O45" i="16"/>
  <c r="O29" i="16"/>
  <c r="W69" i="17"/>
  <c r="O28" i="16"/>
  <c r="O32" i="16"/>
  <c r="O36" i="16"/>
  <c r="O40" i="16"/>
  <c r="O44" i="16"/>
  <c r="O60" i="16"/>
  <c r="O52" i="16"/>
  <c r="O41" i="16"/>
  <c r="O25" i="16"/>
  <c r="O9" i="16"/>
  <c r="O24" i="16"/>
  <c r="O20" i="16"/>
  <c r="O16" i="16"/>
  <c r="O12" i="16"/>
  <c r="O8" i="16"/>
  <c r="O4" i="16"/>
  <c r="M3" i="16"/>
  <c r="O59" i="16"/>
  <c r="O55" i="16"/>
  <c r="O51" i="16"/>
  <c r="O47" i="16"/>
  <c r="O43" i="16"/>
  <c r="O39" i="16"/>
  <c r="O35" i="16"/>
  <c r="O31" i="16"/>
  <c r="O27" i="16"/>
  <c r="O23" i="16"/>
  <c r="O19" i="16"/>
  <c r="O15" i="16"/>
  <c r="O11" i="16"/>
  <c r="O7" i="16"/>
  <c r="O3" i="16"/>
  <c r="M4" i="16"/>
  <c r="O58" i="16"/>
  <c r="O54" i="16"/>
  <c r="O50" i="16"/>
  <c r="O46" i="16"/>
  <c r="O42" i="16"/>
  <c r="O38" i="16"/>
  <c r="O34" i="16"/>
  <c r="O30" i="16"/>
  <c r="O26" i="16"/>
  <c r="O22" i="16"/>
  <c r="O18" i="16"/>
  <c r="O14" i="16"/>
  <c r="O10" i="16"/>
  <c r="O6" i="16"/>
  <c r="M59" i="16"/>
  <c r="M55" i="16"/>
  <c r="M51" i="16"/>
  <c r="M47" i="16"/>
  <c r="M43" i="16"/>
  <c r="M39" i="16"/>
  <c r="M35" i="16"/>
  <c r="M31" i="16"/>
  <c r="M27" i="16"/>
  <c r="M23" i="16"/>
  <c r="M19" i="16"/>
  <c r="M15" i="16"/>
  <c r="M11" i="16"/>
  <c r="M7" i="16"/>
  <c r="M58" i="16"/>
  <c r="M54" i="16"/>
  <c r="M50" i="16"/>
  <c r="M46" i="16"/>
  <c r="M42" i="16"/>
  <c r="M38" i="16"/>
  <c r="M34" i="16"/>
  <c r="M30" i="16"/>
  <c r="M26" i="16"/>
  <c r="M22" i="16"/>
  <c r="M18" i="16"/>
  <c r="M14" i="16"/>
  <c r="M10" i="16"/>
  <c r="M6" i="16"/>
  <c r="M2" i="16"/>
  <c r="M61" i="16"/>
  <c r="M57" i="16"/>
  <c r="M53" i="16"/>
  <c r="M49" i="16"/>
  <c r="M45" i="16"/>
  <c r="M41" i="16"/>
  <c r="M37" i="16"/>
  <c r="M33" i="16"/>
  <c r="M29" i="16"/>
  <c r="M25" i="16"/>
  <c r="M21" i="16"/>
  <c r="M17" i="16"/>
  <c r="M13" i="16"/>
  <c r="M9" i="16"/>
  <c r="M5" i="16"/>
  <c r="M60" i="16"/>
  <c r="M56" i="16"/>
  <c r="M52" i="16"/>
  <c r="M48" i="16"/>
  <c r="M44" i="16"/>
  <c r="M40" i="16"/>
  <c r="M36" i="16"/>
  <c r="M32" i="16"/>
  <c r="M28" i="16"/>
  <c r="M24" i="16"/>
  <c r="M20" i="16"/>
  <c r="M16" i="16"/>
  <c r="M12" i="16"/>
  <c r="M8" i="16"/>
  <c r="W447" i="17"/>
  <c r="W425" i="17"/>
  <c r="W404" i="17"/>
  <c r="W383" i="17"/>
  <c r="W361" i="17"/>
  <c r="W340" i="17"/>
  <c r="W303" i="17"/>
  <c r="W259" i="17"/>
  <c r="W217" i="17"/>
  <c r="W133" i="17"/>
  <c r="W45" i="17"/>
  <c r="W452" i="17"/>
  <c r="W431" i="17"/>
  <c r="W409" i="17"/>
  <c r="W388" i="17"/>
  <c r="W367" i="17"/>
  <c r="W345" i="17"/>
  <c r="W313" i="17"/>
  <c r="W271" i="17"/>
  <c r="W227" i="17"/>
  <c r="W153" i="17"/>
  <c r="W9" i="17"/>
  <c r="W441" i="17"/>
  <c r="W420" i="17"/>
  <c r="W399" i="17"/>
  <c r="W377" i="17"/>
  <c r="W356" i="17"/>
  <c r="W334" i="17"/>
  <c r="W291" i="17"/>
  <c r="W249" i="17"/>
  <c r="W197" i="17"/>
  <c r="W109" i="17"/>
  <c r="W25" i="17"/>
  <c r="U11" i="17"/>
  <c r="W457" i="17"/>
  <c r="W436" i="17"/>
  <c r="W415" i="17"/>
  <c r="W393" i="17"/>
  <c r="W372" i="17"/>
  <c r="W351" i="17"/>
  <c r="W323" i="17"/>
  <c r="W281" i="17"/>
  <c r="W239" i="17"/>
  <c r="W173" i="17"/>
  <c r="W89" i="17"/>
  <c r="U455" i="17"/>
  <c r="U451" i="17"/>
  <c r="U447" i="17"/>
  <c r="U443" i="17"/>
  <c r="U439" i="17"/>
  <c r="U435" i="17"/>
  <c r="U431" i="17"/>
  <c r="U427" i="17"/>
  <c r="U423" i="17"/>
  <c r="U419" i="17"/>
  <c r="U415" i="17"/>
  <c r="U411" i="17"/>
  <c r="U407" i="17"/>
  <c r="U403" i="17"/>
  <c r="U399" i="17"/>
  <c r="U395" i="17"/>
  <c r="U391" i="17"/>
  <c r="U387" i="17"/>
  <c r="U383" i="17"/>
  <c r="U379" i="17"/>
  <c r="U375" i="17"/>
  <c r="U371" i="17"/>
  <c r="U367" i="17"/>
  <c r="U363" i="17"/>
  <c r="U359" i="17"/>
  <c r="U355" i="17"/>
  <c r="U351" i="17"/>
  <c r="U347" i="17"/>
  <c r="U343" i="17"/>
  <c r="U339" i="17"/>
  <c r="U335" i="17"/>
  <c r="U331" i="17"/>
  <c r="U327" i="17"/>
  <c r="U323" i="17"/>
  <c r="U319" i="17"/>
  <c r="U315" i="17"/>
  <c r="U311" i="17"/>
  <c r="U307" i="17"/>
  <c r="U303" i="17"/>
  <c r="U299" i="17"/>
  <c r="U295" i="17"/>
  <c r="U291" i="17"/>
  <c r="U287" i="17"/>
  <c r="U283" i="17"/>
  <c r="U279" i="17"/>
  <c r="U275" i="17"/>
  <c r="U271" i="17"/>
  <c r="U267" i="17"/>
  <c r="U263" i="17"/>
  <c r="U259" i="17"/>
  <c r="U255" i="17"/>
  <c r="U251" i="17"/>
  <c r="U247" i="17"/>
  <c r="U243" i="17"/>
  <c r="U239" i="17"/>
  <c r="U235" i="17"/>
  <c r="U231" i="17"/>
  <c r="U227" i="17"/>
  <c r="U223" i="17"/>
  <c r="U219" i="17"/>
  <c r="U215" i="17"/>
  <c r="U211" i="17"/>
  <c r="U207" i="17"/>
  <c r="U201" i="17"/>
  <c r="U195" i="17"/>
  <c r="U183" i="17"/>
  <c r="U167" i="17"/>
  <c r="U151" i="17"/>
  <c r="U135" i="17"/>
  <c r="U119" i="17"/>
  <c r="U102" i="17"/>
  <c r="U80" i="17"/>
  <c r="U59" i="17"/>
  <c r="U38" i="17"/>
  <c r="U16" i="17"/>
  <c r="U454" i="17"/>
  <c r="U450" i="17"/>
  <c r="U446" i="17"/>
  <c r="U442" i="17"/>
  <c r="U438" i="17"/>
  <c r="U434" i="17"/>
  <c r="U430" i="17"/>
  <c r="U426" i="17"/>
  <c r="U422" i="17"/>
  <c r="U418" i="17"/>
  <c r="U414" i="17"/>
  <c r="U410" i="17"/>
  <c r="U406" i="17"/>
  <c r="U402" i="17"/>
  <c r="U398" i="17"/>
  <c r="U394" i="17"/>
  <c r="U390" i="17"/>
  <c r="U386" i="17"/>
  <c r="U382" i="17"/>
  <c r="U378" i="17"/>
  <c r="U374" i="17"/>
  <c r="U370" i="17"/>
  <c r="U366" i="17"/>
  <c r="U362" i="17"/>
  <c r="U358" i="17"/>
  <c r="U354" i="17"/>
  <c r="U350" i="17"/>
  <c r="U346" i="17"/>
  <c r="U342" i="17"/>
  <c r="U338" i="17"/>
  <c r="U334" i="17"/>
  <c r="U330" i="17"/>
  <c r="U326" i="17"/>
  <c r="U322" i="17"/>
  <c r="U318" i="17"/>
  <c r="U314" i="17"/>
  <c r="U310" i="17"/>
  <c r="U306" i="17"/>
  <c r="U302" i="17"/>
  <c r="U298" i="17"/>
  <c r="U294" i="17"/>
  <c r="U290" i="17"/>
  <c r="U286" i="17"/>
  <c r="U282" i="17"/>
  <c r="U278" i="17"/>
  <c r="U274" i="17"/>
  <c r="U270" i="17"/>
  <c r="U266" i="17"/>
  <c r="U262" i="17"/>
  <c r="U258" i="17"/>
  <c r="U254" i="17"/>
  <c r="U250" i="17"/>
  <c r="U246" i="17"/>
  <c r="U242" i="17"/>
  <c r="U238" i="17"/>
  <c r="U234" i="17"/>
  <c r="U230" i="17"/>
  <c r="U226" i="17"/>
  <c r="U222" i="17"/>
  <c r="U218" i="17"/>
  <c r="U214" i="17"/>
  <c r="U210" i="17"/>
  <c r="U205" i="17"/>
  <c r="U200" i="17"/>
  <c r="U193" i="17"/>
  <c r="U179" i="17"/>
  <c r="U163" i="17"/>
  <c r="U147" i="17"/>
  <c r="U131" i="17"/>
  <c r="U115" i="17"/>
  <c r="U96" i="17"/>
  <c r="U75" i="17"/>
  <c r="U54" i="17"/>
  <c r="U32" i="17"/>
  <c r="U5" i="17"/>
  <c r="U9" i="17"/>
  <c r="U13" i="17"/>
  <c r="U17" i="17"/>
  <c r="U21" i="17"/>
  <c r="U25" i="17"/>
  <c r="U29" i="17"/>
  <c r="U33" i="17"/>
  <c r="U37" i="17"/>
  <c r="U41" i="17"/>
  <c r="U45" i="17"/>
  <c r="U49" i="17"/>
  <c r="U53" i="17"/>
  <c r="U57" i="17"/>
  <c r="U61" i="17"/>
  <c r="U65" i="17"/>
  <c r="U69" i="17"/>
  <c r="U73" i="17"/>
  <c r="U77" i="17"/>
  <c r="U81" i="17"/>
  <c r="U85" i="17"/>
  <c r="U89" i="17"/>
  <c r="U93" i="17"/>
  <c r="U97" i="17"/>
  <c r="U101" i="17"/>
  <c r="U105" i="17"/>
  <c r="U2" i="17"/>
  <c r="J9" i="21" s="1"/>
  <c r="U7" i="17"/>
  <c r="U12" i="17"/>
  <c r="U18" i="17"/>
  <c r="U23" i="17"/>
  <c r="U28" i="17"/>
  <c r="U34" i="17"/>
  <c r="U39" i="17"/>
  <c r="U44" i="17"/>
  <c r="U50" i="17"/>
  <c r="U55" i="17"/>
  <c r="U60" i="17"/>
  <c r="U66" i="17"/>
  <c r="U71" i="17"/>
  <c r="U76" i="17"/>
  <c r="U82" i="17"/>
  <c r="U87" i="17"/>
  <c r="U92" i="17"/>
  <c r="U98" i="17"/>
  <c r="U103" i="17"/>
  <c r="U108" i="17"/>
  <c r="U112" i="17"/>
  <c r="U116" i="17"/>
  <c r="U120" i="17"/>
  <c r="U124" i="17"/>
  <c r="U128" i="17"/>
  <c r="U132" i="17"/>
  <c r="U136" i="17"/>
  <c r="U140" i="17"/>
  <c r="U144" i="17"/>
  <c r="U148" i="17"/>
  <c r="U152" i="17"/>
  <c r="U156" i="17"/>
  <c r="U160" i="17"/>
  <c r="U164" i="17"/>
  <c r="U168" i="17"/>
  <c r="U172" i="17"/>
  <c r="U176" i="17"/>
  <c r="U180" i="17"/>
  <c r="U184" i="17"/>
  <c r="U188" i="17"/>
  <c r="U192" i="17"/>
  <c r="U196" i="17"/>
  <c r="U3" i="17"/>
  <c r="U8" i="17"/>
  <c r="U14" i="17"/>
  <c r="U19" i="17"/>
  <c r="U24" i="17"/>
  <c r="U30" i="17"/>
  <c r="U35" i="17"/>
  <c r="U40" i="17"/>
  <c r="U46" i="17"/>
  <c r="U51" i="17"/>
  <c r="U56" i="17"/>
  <c r="U62" i="17"/>
  <c r="U67" i="17"/>
  <c r="U72" i="17"/>
  <c r="U78" i="17"/>
  <c r="U83" i="17"/>
  <c r="U88" i="17"/>
  <c r="U94" i="17"/>
  <c r="U99" i="17"/>
  <c r="U104" i="17"/>
  <c r="U109" i="17"/>
  <c r="U113" i="17"/>
  <c r="U117" i="17"/>
  <c r="U121" i="17"/>
  <c r="U125" i="17"/>
  <c r="U129" i="17"/>
  <c r="U133" i="17"/>
  <c r="U137" i="17"/>
  <c r="U141" i="17"/>
  <c r="U145" i="17"/>
  <c r="U149" i="17"/>
  <c r="U153" i="17"/>
  <c r="U157" i="17"/>
  <c r="U161" i="17"/>
  <c r="U165" i="17"/>
  <c r="U169" i="17"/>
  <c r="U173" i="17"/>
  <c r="U177" i="17"/>
  <c r="U181" i="17"/>
  <c r="U185" i="17"/>
  <c r="U189" i="17"/>
  <c r="U4" i="17"/>
  <c r="U10" i="17"/>
  <c r="U15" i="17"/>
  <c r="U20" i="17"/>
  <c r="U26" i="17"/>
  <c r="U31" i="17"/>
  <c r="U36" i="17"/>
  <c r="U42" i="17"/>
  <c r="U47" i="17"/>
  <c r="U52" i="17"/>
  <c r="U58" i="17"/>
  <c r="U63" i="17"/>
  <c r="U68" i="17"/>
  <c r="U74" i="17"/>
  <c r="U79" i="17"/>
  <c r="U84" i="17"/>
  <c r="U90" i="17"/>
  <c r="U95" i="17"/>
  <c r="U100" i="17"/>
  <c r="U106" i="17"/>
  <c r="U110" i="17"/>
  <c r="U114" i="17"/>
  <c r="U118" i="17"/>
  <c r="U122" i="17"/>
  <c r="U126" i="17"/>
  <c r="U130" i="17"/>
  <c r="U134" i="17"/>
  <c r="U138" i="17"/>
  <c r="U142" i="17"/>
  <c r="U146" i="17"/>
  <c r="U150" i="17"/>
  <c r="U154" i="17"/>
  <c r="U158" i="17"/>
  <c r="U162" i="17"/>
  <c r="U166" i="17"/>
  <c r="U170" i="17"/>
  <c r="U174" i="17"/>
  <c r="U178" i="17"/>
  <c r="U182" i="17"/>
  <c r="U186" i="17"/>
  <c r="U190" i="17"/>
  <c r="U194" i="17"/>
  <c r="U198" i="17"/>
  <c r="U202" i="17"/>
  <c r="U206" i="17"/>
  <c r="U457" i="17"/>
  <c r="U453" i="17"/>
  <c r="U449" i="17"/>
  <c r="U445" i="17"/>
  <c r="U441" i="17"/>
  <c r="U437" i="17"/>
  <c r="U433" i="17"/>
  <c r="U429" i="17"/>
  <c r="U425" i="17"/>
  <c r="U421" i="17"/>
  <c r="U417" i="17"/>
  <c r="U413" i="17"/>
  <c r="U409" i="17"/>
  <c r="U405" i="17"/>
  <c r="U401" i="17"/>
  <c r="U397" i="17"/>
  <c r="U393" i="17"/>
  <c r="U389" i="17"/>
  <c r="U385" i="17"/>
  <c r="U381" i="17"/>
  <c r="U377" i="17"/>
  <c r="U373" i="17"/>
  <c r="U369" i="17"/>
  <c r="U365" i="17"/>
  <c r="U361" i="17"/>
  <c r="U357" i="17"/>
  <c r="U353" i="17"/>
  <c r="U349" i="17"/>
  <c r="U345" i="17"/>
  <c r="U341" i="17"/>
  <c r="U337" i="17"/>
  <c r="U333" i="17"/>
  <c r="U329" i="17"/>
  <c r="U325" i="17"/>
  <c r="U321" i="17"/>
  <c r="U317" i="17"/>
  <c r="U313" i="17"/>
  <c r="U309" i="17"/>
  <c r="U305" i="17"/>
  <c r="U301" i="17"/>
  <c r="U297" i="17"/>
  <c r="U293" i="17"/>
  <c r="U289" i="17"/>
  <c r="U285" i="17"/>
  <c r="U281" i="17"/>
  <c r="U277" i="17"/>
  <c r="U273" i="17"/>
  <c r="U269" i="17"/>
  <c r="U265" i="17"/>
  <c r="U261" i="17"/>
  <c r="U257" i="17"/>
  <c r="U253" i="17"/>
  <c r="U249" i="17"/>
  <c r="U245" i="17"/>
  <c r="U241" i="17"/>
  <c r="U237" i="17"/>
  <c r="U233" i="17"/>
  <c r="U229" i="17"/>
  <c r="U225" i="17"/>
  <c r="U221" i="17"/>
  <c r="U217" i="17"/>
  <c r="U213" i="17"/>
  <c r="U209" i="17"/>
  <c r="U204" i="17"/>
  <c r="U199" i="17"/>
  <c r="U191" i="17"/>
  <c r="U175" i="17"/>
  <c r="U159" i="17"/>
  <c r="U143" i="17"/>
  <c r="U127" i="17"/>
  <c r="U111" i="17"/>
  <c r="U91" i="17"/>
  <c r="U70" i="17"/>
  <c r="U48" i="17"/>
  <c r="U27" i="17"/>
  <c r="U6" i="17"/>
  <c r="U456" i="17"/>
  <c r="U452" i="17"/>
  <c r="U448" i="17"/>
  <c r="U444" i="17"/>
  <c r="U440" i="17"/>
  <c r="U436" i="17"/>
  <c r="U432" i="17"/>
  <c r="U428" i="17"/>
  <c r="U424" i="17"/>
  <c r="U420" i="17"/>
  <c r="U416" i="17"/>
  <c r="U412" i="17"/>
  <c r="U408" i="17"/>
  <c r="U404" i="17"/>
  <c r="U400" i="17"/>
  <c r="U396" i="17"/>
  <c r="U392" i="17"/>
  <c r="U388" i="17"/>
  <c r="U384" i="17"/>
  <c r="U380" i="17"/>
  <c r="U376" i="17"/>
  <c r="U372" i="17"/>
  <c r="U368" i="17"/>
  <c r="U364" i="17"/>
  <c r="U360" i="17"/>
  <c r="U356" i="17"/>
  <c r="U352" i="17"/>
  <c r="U348" i="17"/>
  <c r="U344" i="17"/>
  <c r="U340" i="17"/>
  <c r="U336" i="17"/>
  <c r="U332" i="17"/>
  <c r="U328" i="17"/>
  <c r="U324" i="17"/>
  <c r="U320" i="17"/>
  <c r="U316" i="17"/>
  <c r="U312" i="17"/>
  <c r="U308" i="17"/>
  <c r="U304" i="17"/>
  <c r="U300" i="17"/>
  <c r="U296" i="17"/>
  <c r="U292" i="17"/>
  <c r="U288" i="17"/>
  <c r="U284" i="17"/>
  <c r="U280" i="17"/>
  <c r="U276" i="17"/>
  <c r="U272" i="17"/>
  <c r="U268" i="17"/>
  <c r="U264" i="17"/>
  <c r="U260" i="17"/>
  <c r="U256" i="17"/>
  <c r="U252" i="17"/>
  <c r="U248" i="17"/>
  <c r="U244" i="17"/>
  <c r="U240" i="17"/>
  <c r="U236" i="17"/>
  <c r="U232" i="17"/>
  <c r="U228" i="17"/>
  <c r="U224" i="17"/>
  <c r="U220" i="17"/>
  <c r="U216" i="17"/>
  <c r="U212" i="17"/>
  <c r="U208" i="17"/>
  <c r="U203" i="17"/>
  <c r="U197" i="17"/>
  <c r="U187" i="17"/>
  <c r="U171" i="17"/>
  <c r="U155" i="17"/>
  <c r="U139" i="17"/>
  <c r="U123" i="17"/>
  <c r="U107" i="17"/>
  <c r="U86" i="17"/>
  <c r="U64" i="17"/>
  <c r="U43" i="17"/>
  <c r="U22" i="17"/>
  <c r="W456" i="17"/>
  <c r="W451" i="17"/>
  <c r="W445" i="17"/>
  <c r="W440" i="17"/>
  <c r="W435" i="17"/>
  <c r="W429" i="17"/>
  <c r="W424" i="17"/>
  <c r="W419" i="17"/>
  <c r="W413" i="17"/>
  <c r="W408" i="17"/>
  <c r="W403" i="17"/>
  <c r="W397" i="17"/>
  <c r="W392" i="17"/>
  <c r="W387" i="17"/>
  <c r="W381" i="17"/>
  <c r="W376" i="17"/>
  <c r="W371" i="17"/>
  <c r="W365" i="17"/>
  <c r="W360" i="17"/>
  <c r="W355" i="17"/>
  <c r="W349" i="17"/>
  <c r="W344" i="17"/>
  <c r="W339" i="17"/>
  <c r="W331" i="17"/>
  <c r="W321" i="17"/>
  <c r="W311" i="17"/>
  <c r="W299" i="17"/>
  <c r="W289" i="17"/>
  <c r="W279" i="17"/>
  <c r="W267" i="17"/>
  <c r="W257" i="17"/>
  <c r="W247" i="17"/>
  <c r="W235" i="17"/>
  <c r="W225" i="17"/>
  <c r="W213" i="17"/>
  <c r="W189" i="17"/>
  <c r="W169" i="17"/>
  <c r="W149" i="17"/>
  <c r="W125" i="17"/>
  <c r="W105" i="17"/>
  <c r="W85" i="17"/>
  <c r="W61" i="17"/>
  <c r="W41" i="17"/>
  <c r="W21" i="17"/>
  <c r="W455" i="17"/>
  <c r="W449" i="17"/>
  <c r="W444" i="17"/>
  <c r="W439" i="17"/>
  <c r="W433" i="17"/>
  <c r="W428" i="17"/>
  <c r="W423" i="17"/>
  <c r="W417" i="17"/>
  <c r="W412" i="17"/>
  <c r="W407" i="17"/>
  <c r="W401" i="17"/>
  <c r="W396" i="17"/>
  <c r="W391" i="17"/>
  <c r="W385" i="17"/>
  <c r="W380" i="17"/>
  <c r="W375" i="17"/>
  <c r="W369" i="17"/>
  <c r="W364" i="17"/>
  <c r="W359" i="17"/>
  <c r="W353" i="17"/>
  <c r="W348" i="17"/>
  <c r="W343" i="17"/>
  <c r="W337" i="17"/>
  <c r="W329" i="17"/>
  <c r="W319" i="17"/>
  <c r="W307" i="17"/>
  <c r="W297" i="17"/>
  <c r="W287" i="17"/>
  <c r="W275" i="17"/>
  <c r="W265" i="17"/>
  <c r="W255" i="17"/>
  <c r="W243" i="17"/>
  <c r="W233" i="17"/>
  <c r="W223" i="17"/>
  <c r="W205" i="17"/>
  <c r="W185" i="17"/>
  <c r="W165" i="17"/>
  <c r="W141" i="17"/>
  <c r="W121" i="17"/>
  <c r="W101" i="17"/>
  <c r="W77" i="17"/>
  <c r="W57" i="17"/>
  <c r="W37" i="17"/>
  <c r="W13" i="17"/>
  <c r="W453" i="17"/>
  <c r="W448" i="17"/>
  <c r="W443" i="17"/>
  <c r="W437" i="17"/>
  <c r="W432" i="17"/>
  <c r="W427" i="17"/>
  <c r="W421" i="17"/>
  <c r="W416" i="17"/>
  <c r="W411" i="17"/>
  <c r="W405" i="17"/>
  <c r="W400" i="17"/>
  <c r="W395" i="17"/>
  <c r="W389" i="17"/>
  <c r="W384" i="17"/>
  <c r="W379" i="17"/>
  <c r="W373" i="17"/>
  <c r="W368" i="17"/>
  <c r="W363" i="17"/>
  <c r="W357" i="17"/>
  <c r="W352" i="17"/>
  <c r="W347" i="17"/>
  <c r="W341" i="17"/>
  <c r="W335" i="17"/>
  <c r="W327" i="17"/>
  <c r="W315" i="17"/>
  <c r="W305" i="17"/>
  <c r="W295" i="17"/>
  <c r="W283" i="17"/>
  <c r="W273" i="17"/>
  <c r="W263" i="17"/>
  <c r="W251" i="17"/>
  <c r="W241" i="17"/>
  <c r="W231" i="17"/>
  <c r="W219" i="17"/>
  <c r="W201" i="17"/>
  <c r="W181" i="17"/>
  <c r="W157" i="17"/>
  <c r="W137" i="17"/>
  <c r="W117" i="17"/>
  <c r="W93" i="17"/>
  <c r="W73" i="17"/>
  <c r="W53" i="17"/>
  <c r="W29" i="17"/>
  <c r="W3" i="17"/>
  <c r="W7" i="17"/>
  <c r="W11" i="17"/>
  <c r="W15" i="17"/>
  <c r="W19" i="17"/>
  <c r="W23" i="17"/>
  <c r="W27" i="17"/>
  <c r="W31" i="17"/>
  <c r="W35" i="17"/>
  <c r="W39" i="17"/>
  <c r="W43" i="17"/>
  <c r="W47" i="17"/>
  <c r="W51" i="17"/>
  <c r="W55" i="17"/>
  <c r="W59" i="17"/>
  <c r="W63" i="17"/>
  <c r="W67" i="17"/>
  <c r="W71" i="17"/>
  <c r="W75" i="17"/>
  <c r="W79" i="17"/>
  <c r="W83" i="17"/>
  <c r="W87" i="17"/>
  <c r="W91" i="17"/>
  <c r="W95" i="17"/>
  <c r="W99" i="17"/>
  <c r="W103" i="17"/>
  <c r="W107" i="17"/>
  <c r="W111" i="17"/>
  <c r="W115" i="17"/>
  <c r="W119" i="17"/>
  <c r="W123" i="17"/>
  <c r="W127" i="17"/>
  <c r="W131" i="17"/>
  <c r="W135" i="17"/>
  <c r="W139" i="17"/>
  <c r="W143" i="17"/>
  <c r="W147" i="17"/>
  <c r="W151" i="17"/>
  <c r="W155" i="17"/>
  <c r="W159" i="17"/>
  <c r="W163" i="17"/>
  <c r="W167" i="17"/>
  <c r="W171" i="17"/>
  <c r="W175" i="17"/>
  <c r="W179" i="17"/>
  <c r="W183" i="17"/>
  <c r="W187" i="17"/>
  <c r="W191" i="17"/>
  <c r="W195" i="17"/>
  <c r="W199" i="17"/>
  <c r="W203" i="17"/>
  <c r="W207" i="17"/>
  <c r="W211" i="17"/>
  <c r="W215" i="17"/>
  <c r="W4" i="17"/>
  <c r="W8" i="17"/>
  <c r="W12" i="17"/>
  <c r="W16" i="17"/>
  <c r="W20" i="17"/>
  <c r="W24" i="17"/>
  <c r="W28" i="17"/>
  <c r="W32" i="17"/>
  <c r="W36" i="17"/>
  <c r="W40" i="17"/>
  <c r="W44" i="17"/>
  <c r="W48" i="17"/>
  <c r="W52" i="17"/>
  <c r="W56" i="17"/>
  <c r="W60" i="17"/>
  <c r="W64" i="17"/>
  <c r="W68" i="17"/>
  <c r="W72" i="17"/>
  <c r="W76" i="17"/>
  <c r="W80" i="17"/>
  <c r="W84" i="17"/>
  <c r="W88" i="17"/>
  <c r="W92" i="17"/>
  <c r="W96" i="17"/>
  <c r="W100" i="17"/>
  <c r="W104" i="17"/>
  <c r="W108" i="17"/>
  <c r="W112" i="17"/>
  <c r="W116" i="17"/>
  <c r="W120" i="17"/>
  <c r="W124" i="17"/>
  <c r="W128" i="17"/>
  <c r="W132" i="17"/>
  <c r="W136" i="17"/>
  <c r="W140" i="17"/>
  <c r="W144" i="17"/>
  <c r="W148" i="17"/>
  <c r="W152" i="17"/>
  <c r="W156" i="17"/>
  <c r="W160" i="17"/>
  <c r="W164" i="17"/>
  <c r="W168" i="17"/>
  <c r="W172" i="17"/>
  <c r="W176" i="17"/>
  <c r="W180" i="17"/>
  <c r="W184" i="17"/>
  <c r="W188" i="17"/>
  <c r="W192" i="17"/>
  <c r="W196" i="17"/>
  <c r="W200" i="17"/>
  <c r="W204" i="17"/>
  <c r="W208" i="17"/>
  <c r="W212" i="17"/>
  <c r="W216" i="17"/>
  <c r="W220" i="17"/>
  <c r="W224" i="17"/>
  <c r="W228" i="17"/>
  <c r="W232" i="17"/>
  <c r="W236" i="17"/>
  <c r="W240" i="17"/>
  <c r="W244" i="17"/>
  <c r="W248" i="17"/>
  <c r="W252" i="17"/>
  <c r="W256" i="17"/>
  <c r="W260" i="17"/>
  <c r="W264" i="17"/>
  <c r="W268" i="17"/>
  <c r="W272" i="17"/>
  <c r="W276" i="17"/>
  <c r="W280" i="17"/>
  <c r="W284" i="17"/>
  <c r="W288" i="17"/>
  <c r="W292" i="17"/>
  <c r="W296" i="17"/>
  <c r="W300" i="17"/>
  <c r="W304" i="17"/>
  <c r="W308" i="17"/>
  <c r="W312" i="17"/>
  <c r="W316" i="17"/>
  <c r="W320" i="17"/>
  <c r="W324" i="17"/>
  <c r="W328" i="17"/>
  <c r="W332" i="17"/>
  <c r="W336" i="17"/>
  <c r="W6" i="17"/>
  <c r="W10" i="17"/>
  <c r="W14" i="17"/>
  <c r="W18" i="17"/>
  <c r="W22" i="17"/>
  <c r="W26" i="17"/>
  <c r="W30" i="17"/>
  <c r="W34" i="17"/>
  <c r="W38" i="17"/>
  <c r="W42" i="17"/>
  <c r="W46" i="17"/>
  <c r="W50" i="17"/>
  <c r="W54" i="17"/>
  <c r="W58" i="17"/>
  <c r="W62" i="17"/>
  <c r="W66" i="17"/>
  <c r="W70" i="17"/>
  <c r="W74" i="17"/>
  <c r="W78" i="17"/>
  <c r="W82" i="17"/>
  <c r="W86" i="17"/>
  <c r="W90" i="17"/>
  <c r="W94" i="17"/>
  <c r="W98" i="17"/>
  <c r="W102" i="17"/>
  <c r="W106" i="17"/>
  <c r="W110" i="17"/>
  <c r="W114" i="17"/>
  <c r="W118" i="17"/>
  <c r="W122" i="17"/>
  <c r="W126" i="17"/>
  <c r="W130" i="17"/>
  <c r="W134" i="17"/>
  <c r="W138" i="17"/>
  <c r="W142" i="17"/>
  <c r="W146" i="17"/>
  <c r="W150" i="17"/>
  <c r="W154" i="17"/>
  <c r="W158" i="17"/>
  <c r="W162" i="17"/>
  <c r="W166" i="17"/>
  <c r="W170" i="17"/>
  <c r="W174" i="17"/>
  <c r="W178" i="17"/>
  <c r="W182" i="17"/>
  <c r="W186" i="17"/>
  <c r="W190" i="17"/>
  <c r="W194" i="17"/>
  <c r="W198" i="17"/>
  <c r="W202" i="17"/>
  <c r="W206" i="17"/>
  <c r="W210" i="17"/>
  <c r="W214" i="17"/>
  <c r="W218" i="17"/>
  <c r="W222" i="17"/>
  <c r="W226" i="17"/>
  <c r="W230" i="17"/>
  <c r="W234" i="17"/>
  <c r="W238" i="17"/>
  <c r="W242" i="17"/>
  <c r="W246" i="17"/>
  <c r="W250" i="17"/>
  <c r="W254" i="17"/>
  <c r="W258" i="17"/>
  <c r="W262" i="17"/>
  <c r="W266" i="17"/>
  <c r="W270" i="17"/>
  <c r="W274" i="17"/>
  <c r="W278" i="17"/>
  <c r="W282" i="17"/>
  <c r="W286" i="17"/>
  <c r="W290" i="17"/>
  <c r="W294" i="17"/>
  <c r="W298" i="17"/>
  <c r="W302" i="17"/>
  <c r="W306" i="17"/>
  <c r="W310" i="17"/>
  <c r="W314" i="17"/>
  <c r="W318" i="17"/>
  <c r="W322" i="17"/>
  <c r="W326" i="17"/>
  <c r="W330" i="17"/>
  <c r="W2" i="17"/>
  <c r="W454" i="17"/>
  <c r="W450" i="17"/>
  <c r="W446" i="17"/>
  <c r="W442" i="17"/>
  <c r="W438" i="17"/>
  <c r="W434" i="17"/>
  <c r="W430" i="17"/>
  <c r="W426" i="17"/>
  <c r="W422" i="17"/>
  <c r="W418" i="17"/>
  <c r="W414" i="17"/>
  <c r="W410" i="17"/>
  <c r="W406" i="17"/>
  <c r="W402" i="17"/>
  <c r="W398" i="17"/>
  <c r="W394" i="17"/>
  <c r="W390" i="17"/>
  <c r="W386" i="17"/>
  <c r="W382" i="17"/>
  <c r="W378" i="17"/>
  <c r="W374" i="17"/>
  <c r="W370" i="17"/>
  <c r="W366" i="17"/>
  <c r="W362" i="17"/>
  <c r="W358" i="17"/>
  <c r="W354" i="17"/>
  <c r="W350" i="17"/>
  <c r="W346" i="17"/>
  <c r="W342" i="17"/>
  <c r="W338" i="17"/>
  <c r="W333" i="17"/>
  <c r="W325" i="17"/>
  <c r="W317" i="17"/>
  <c r="W309" i="17"/>
  <c r="W301" i="17"/>
  <c r="W293" i="17"/>
  <c r="W285" i="17"/>
  <c r="W277" i="17"/>
  <c r="W269" i="17"/>
  <c r="W261" i="17"/>
  <c r="W253" i="17"/>
  <c r="W245" i="17"/>
  <c r="W237" i="17"/>
  <c r="W229" i="17"/>
  <c r="W221" i="17"/>
  <c r="W209" i="17"/>
  <c r="W193" i="17"/>
  <c r="W177" i="17"/>
  <c r="W161" i="17"/>
  <c r="W145" i="17"/>
  <c r="W129" i="17"/>
  <c r="W113" i="17"/>
  <c r="W97" i="17"/>
  <c r="W81" i="17"/>
  <c r="W65" i="17"/>
  <c r="W49" i="17"/>
  <c r="W33" i="17"/>
  <c r="W17" i="17"/>
  <c r="S11" i="17"/>
  <c r="S129" i="17"/>
  <c r="S440" i="17"/>
  <c r="S376" i="17"/>
  <c r="S312" i="17"/>
  <c r="S243" i="17"/>
  <c r="S158" i="17"/>
  <c r="S48" i="17"/>
  <c r="S456" i="17"/>
  <c r="S435" i="17"/>
  <c r="S414" i="17"/>
  <c r="S392" i="17"/>
  <c r="S371" i="17"/>
  <c r="S350" i="17"/>
  <c r="S328" i="17"/>
  <c r="S307" i="17"/>
  <c r="S286" i="17"/>
  <c r="S264" i="17"/>
  <c r="S236" i="17"/>
  <c r="S208" i="17"/>
  <c r="S179" i="17"/>
  <c r="S151" i="17"/>
  <c r="S119" i="17"/>
  <c r="S81" i="17"/>
  <c r="S37" i="17"/>
  <c r="S398" i="17"/>
  <c r="S334" i="17"/>
  <c r="S270" i="17"/>
  <c r="S187" i="17"/>
  <c r="S91" i="17"/>
  <c r="S451" i="17"/>
  <c r="S430" i="17"/>
  <c r="S408" i="17"/>
  <c r="S387" i="17"/>
  <c r="S366" i="17"/>
  <c r="S344" i="17"/>
  <c r="S323" i="17"/>
  <c r="S302" i="17"/>
  <c r="S280" i="17"/>
  <c r="S258" i="17"/>
  <c r="S230" i="17"/>
  <c r="S200" i="17"/>
  <c r="S172" i="17"/>
  <c r="S144" i="17"/>
  <c r="S109" i="17"/>
  <c r="S71" i="17"/>
  <c r="S25" i="17"/>
  <c r="S419" i="17"/>
  <c r="S355" i="17"/>
  <c r="S291" i="17"/>
  <c r="S215" i="17"/>
  <c r="S446" i="17"/>
  <c r="S424" i="17"/>
  <c r="S403" i="17"/>
  <c r="S382" i="17"/>
  <c r="S360" i="17"/>
  <c r="S339" i="17"/>
  <c r="S318" i="17"/>
  <c r="S296" i="17"/>
  <c r="S275" i="17"/>
  <c r="S251" i="17"/>
  <c r="S222" i="17"/>
  <c r="S194" i="17"/>
  <c r="S166" i="17"/>
  <c r="S136" i="17"/>
  <c r="S99" i="17"/>
  <c r="S62" i="17"/>
  <c r="S455" i="17"/>
  <c r="S444" i="17"/>
  <c r="S439" i="17"/>
  <c r="S434" i="17"/>
  <c r="S428" i="17"/>
  <c r="S423" i="17"/>
  <c r="S418" i="17"/>
  <c r="S412" i="17"/>
  <c r="S407" i="17"/>
  <c r="S402" i="17"/>
  <c r="S396" i="17"/>
  <c r="S391" i="17"/>
  <c r="S386" i="17"/>
  <c r="S380" i="17"/>
  <c r="S375" i="17"/>
  <c r="S370" i="17"/>
  <c r="S364" i="17"/>
  <c r="S359" i="17"/>
  <c r="S354" i="17"/>
  <c r="S348" i="17"/>
  <c r="S343" i="17"/>
  <c r="S338" i="17"/>
  <c r="S332" i="17"/>
  <c r="S327" i="17"/>
  <c r="S322" i="17"/>
  <c r="S316" i="17"/>
  <c r="S311" i="17"/>
  <c r="S306" i="17"/>
  <c r="S300" i="17"/>
  <c r="S295" i="17"/>
  <c r="S290" i="17"/>
  <c r="S284" i="17"/>
  <c r="S279" i="17"/>
  <c r="S274" i="17"/>
  <c r="S268" i="17"/>
  <c r="S263" i="17"/>
  <c r="S256" i="17"/>
  <c r="S248" i="17"/>
  <c r="S242" i="17"/>
  <c r="S235" i="17"/>
  <c r="S227" i="17"/>
  <c r="S220" i="17"/>
  <c r="S214" i="17"/>
  <c r="S206" i="17"/>
  <c r="S199" i="17"/>
  <c r="S192" i="17"/>
  <c r="S184" i="17"/>
  <c r="S178" i="17"/>
  <c r="S171" i="17"/>
  <c r="S163" i="17"/>
  <c r="S156" i="17"/>
  <c r="S150" i="17"/>
  <c r="S142" i="17"/>
  <c r="S135" i="17"/>
  <c r="S126" i="17"/>
  <c r="S115" i="17"/>
  <c r="S107" i="17"/>
  <c r="S98" i="17"/>
  <c r="S87" i="17"/>
  <c r="S78" i="17"/>
  <c r="S70" i="17"/>
  <c r="S59" i="17"/>
  <c r="S47" i="17"/>
  <c r="S35" i="17"/>
  <c r="S20" i="17"/>
  <c r="S9" i="17"/>
  <c r="S450" i="17"/>
  <c r="S454" i="17"/>
  <c r="S448" i="17"/>
  <c r="S443" i="17"/>
  <c r="S438" i="17"/>
  <c r="S432" i="17"/>
  <c r="S427" i="17"/>
  <c r="S422" i="17"/>
  <c r="S416" i="17"/>
  <c r="S411" i="17"/>
  <c r="S406" i="17"/>
  <c r="S400" i="17"/>
  <c r="S395" i="17"/>
  <c r="S390" i="17"/>
  <c r="S384" i="17"/>
  <c r="S379" i="17"/>
  <c r="S374" i="17"/>
  <c r="S368" i="17"/>
  <c r="S363" i="17"/>
  <c r="S358" i="17"/>
  <c r="S352" i="17"/>
  <c r="S347" i="17"/>
  <c r="S342" i="17"/>
  <c r="S336" i="17"/>
  <c r="S331" i="17"/>
  <c r="S326" i="17"/>
  <c r="S320" i="17"/>
  <c r="S315" i="17"/>
  <c r="S310" i="17"/>
  <c r="S304" i="17"/>
  <c r="S299" i="17"/>
  <c r="S294" i="17"/>
  <c r="S288" i="17"/>
  <c r="S283" i="17"/>
  <c r="S278" i="17"/>
  <c r="S272" i="17"/>
  <c r="S267" i="17"/>
  <c r="S262" i="17"/>
  <c r="S254" i="17"/>
  <c r="S247" i="17"/>
  <c r="S240" i="17"/>
  <c r="S232" i="17"/>
  <c r="S226" i="17"/>
  <c r="S219" i="17"/>
  <c r="S211" i="17"/>
  <c r="S204" i="17"/>
  <c r="S198" i="17"/>
  <c r="S190" i="17"/>
  <c r="S183" i="17"/>
  <c r="S176" i="17"/>
  <c r="S168" i="17"/>
  <c r="S162" i="17"/>
  <c r="S155" i="17"/>
  <c r="S147" i="17"/>
  <c r="S140" i="17"/>
  <c r="S134" i="17"/>
  <c r="S123" i="17"/>
  <c r="S114" i="17"/>
  <c r="S105" i="17"/>
  <c r="S94" i="17"/>
  <c r="S86" i="17"/>
  <c r="S77" i="17"/>
  <c r="S66" i="17"/>
  <c r="S56" i="17"/>
  <c r="S45" i="17"/>
  <c r="S31" i="17"/>
  <c r="S19" i="17"/>
  <c r="S5" i="17"/>
  <c r="Q2" i="17"/>
  <c r="S6" i="17"/>
  <c r="S10" i="17"/>
  <c r="S14" i="17"/>
  <c r="S18" i="17"/>
  <c r="S22" i="17"/>
  <c r="S26" i="17"/>
  <c r="S30" i="17"/>
  <c r="S34" i="17"/>
  <c r="S38" i="17"/>
  <c r="S42" i="17"/>
  <c r="S46" i="17"/>
  <c r="S50" i="17"/>
  <c r="S54" i="17"/>
  <c r="S58" i="17"/>
  <c r="S7" i="17"/>
  <c r="S12" i="17"/>
  <c r="S17" i="17"/>
  <c r="S23" i="17"/>
  <c r="S28" i="17"/>
  <c r="S33" i="17"/>
  <c r="S39" i="17"/>
  <c r="S44" i="17"/>
  <c r="S49" i="17"/>
  <c r="S55" i="17"/>
  <c r="S60" i="17"/>
  <c r="S64" i="17"/>
  <c r="S68" i="17"/>
  <c r="S72" i="17"/>
  <c r="S76" i="17"/>
  <c r="S80" i="17"/>
  <c r="S84" i="17"/>
  <c r="S88" i="17"/>
  <c r="S92" i="17"/>
  <c r="S96" i="17"/>
  <c r="S100" i="17"/>
  <c r="S104" i="17"/>
  <c r="S108" i="17"/>
  <c r="S112" i="17"/>
  <c r="S116" i="17"/>
  <c r="S120" i="17"/>
  <c r="S124" i="17"/>
  <c r="S128" i="17"/>
  <c r="S132" i="17"/>
  <c r="S8" i="17"/>
  <c r="S15" i="17"/>
  <c r="S21" i="17"/>
  <c r="S29" i="17"/>
  <c r="S36" i="17"/>
  <c r="S43" i="17"/>
  <c r="S51" i="17"/>
  <c r="S57" i="17"/>
  <c r="S63" i="17"/>
  <c r="S69" i="17"/>
  <c r="S74" i="17"/>
  <c r="S79" i="17"/>
  <c r="S85" i="17"/>
  <c r="S90" i="17"/>
  <c r="S95" i="17"/>
  <c r="S101" i="17"/>
  <c r="S106" i="17"/>
  <c r="S111" i="17"/>
  <c r="S117" i="17"/>
  <c r="S122" i="17"/>
  <c r="S127" i="17"/>
  <c r="S133" i="17"/>
  <c r="S137" i="17"/>
  <c r="S141" i="17"/>
  <c r="S145" i="17"/>
  <c r="S149" i="17"/>
  <c r="S153" i="17"/>
  <c r="S157" i="17"/>
  <c r="S161" i="17"/>
  <c r="S165" i="17"/>
  <c r="S169" i="17"/>
  <c r="S173" i="17"/>
  <c r="S177" i="17"/>
  <c r="S181" i="17"/>
  <c r="S185" i="17"/>
  <c r="S189" i="17"/>
  <c r="S193" i="17"/>
  <c r="S197" i="17"/>
  <c r="S201" i="17"/>
  <c r="S205" i="17"/>
  <c r="S209" i="17"/>
  <c r="S213" i="17"/>
  <c r="S217" i="17"/>
  <c r="S221" i="17"/>
  <c r="S225" i="17"/>
  <c r="S229" i="17"/>
  <c r="S233" i="17"/>
  <c r="S237" i="17"/>
  <c r="S241" i="17"/>
  <c r="S245" i="17"/>
  <c r="S249" i="17"/>
  <c r="S253" i="17"/>
  <c r="S257" i="17"/>
  <c r="S261" i="17"/>
  <c r="S4" i="17"/>
  <c r="S13" i="17"/>
  <c r="S24" i="17"/>
  <c r="S32" i="17"/>
  <c r="S41" i="17"/>
  <c r="S52" i="17"/>
  <c r="S61" i="17"/>
  <c r="S67" i="17"/>
  <c r="S75" i="17"/>
  <c r="S82" i="17"/>
  <c r="S89" i="17"/>
  <c r="S97" i="17"/>
  <c r="S103" i="17"/>
  <c r="S110" i="17"/>
  <c r="S118" i="17"/>
  <c r="S125" i="17"/>
  <c r="S131" i="17"/>
  <c r="S138" i="17"/>
  <c r="S143" i="17"/>
  <c r="S148" i="17"/>
  <c r="S154" i="17"/>
  <c r="S159" i="17"/>
  <c r="S164" i="17"/>
  <c r="S170" i="17"/>
  <c r="S175" i="17"/>
  <c r="S180" i="17"/>
  <c r="S186" i="17"/>
  <c r="S191" i="17"/>
  <c r="S196" i="17"/>
  <c r="S202" i="17"/>
  <c r="S207" i="17"/>
  <c r="S212" i="17"/>
  <c r="S218" i="17"/>
  <c r="S223" i="17"/>
  <c r="S228" i="17"/>
  <c r="S234" i="17"/>
  <c r="S239" i="17"/>
  <c r="S244" i="17"/>
  <c r="S250" i="17"/>
  <c r="S255" i="17"/>
  <c r="S260" i="17"/>
  <c r="S265" i="17"/>
  <c r="S269" i="17"/>
  <c r="S273" i="17"/>
  <c r="S277" i="17"/>
  <c r="S281" i="17"/>
  <c r="S285" i="17"/>
  <c r="S289" i="17"/>
  <c r="S293" i="17"/>
  <c r="S297" i="17"/>
  <c r="S301" i="17"/>
  <c r="S305" i="17"/>
  <c r="S309" i="17"/>
  <c r="S313" i="17"/>
  <c r="S317" i="17"/>
  <c r="S321" i="17"/>
  <c r="S325" i="17"/>
  <c r="S329" i="17"/>
  <c r="S333" i="17"/>
  <c r="S337" i="17"/>
  <c r="S341" i="17"/>
  <c r="S345" i="17"/>
  <c r="S349" i="17"/>
  <c r="S353" i="17"/>
  <c r="S357" i="17"/>
  <c r="S361" i="17"/>
  <c r="S365" i="17"/>
  <c r="S369" i="17"/>
  <c r="S373" i="17"/>
  <c r="S377" i="17"/>
  <c r="S381" i="17"/>
  <c r="S385" i="17"/>
  <c r="S389" i="17"/>
  <c r="S393" i="17"/>
  <c r="S397" i="17"/>
  <c r="S401" i="17"/>
  <c r="S405" i="17"/>
  <c r="S409" i="17"/>
  <c r="S413" i="17"/>
  <c r="S417" i="17"/>
  <c r="S421" i="17"/>
  <c r="S425" i="17"/>
  <c r="S429" i="17"/>
  <c r="S433" i="17"/>
  <c r="S437" i="17"/>
  <c r="S441" i="17"/>
  <c r="S445" i="17"/>
  <c r="S449" i="17"/>
  <c r="S453" i="17"/>
  <c r="S457" i="17"/>
  <c r="S2" i="17"/>
  <c r="S452" i="17"/>
  <c r="S447" i="17"/>
  <c r="S442" i="17"/>
  <c r="S436" i="17"/>
  <c r="S431" i="17"/>
  <c r="S426" i="17"/>
  <c r="S420" i="17"/>
  <c r="S415" i="17"/>
  <c r="S410" i="17"/>
  <c r="S404" i="17"/>
  <c r="S399" i="17"/>
  <c r="S394" i="17"/>
  <c r="S388" i="17"/>
  <c r="S383" i="17"/>
  <c r="S378" i="17"/>
  <c r="S372" i="17"/>
  <c r="S367" i="17"/>
  <c r="S362" i="17"/>
  <c r="S356" i="17"/>
  <c r="S351" i="17"/>
  <c r="S346" i="17"/>
  <c r="S340" i="17"/>
  <c r="S335" i="17"/>
  <c r="S330" i="17"/>
  <c r="S324" i="17"/>
  <c r="S319" i="17"/>
  <c r="S314" i="17"/>
  <c r="S308" i="17"/>
  <c r="S303" i="17"/>
  <c r="S298" i="17"/>
  <c r="S292" i="17"/>
  <c r="S287" i="17"/>
  <c r="S282" i="17"/>
  <c r="S276" i="17"/>
  <c r="S271" i="17"/>
  <c r="S266" i="17"/>
  <c r="S259" i="17"/>
  <c r="S252" i="17"/>
  <c r="S246" i="17"/>
  <c r="S238" i="17"/>
  <c r="S231" i="17"/>
  <c r="S224" i="17"/>
  <c r="S216" i="17"/>
  <c r="S210" i="17"/>
  <c r="S203" i="17"/>
  <c r="S195" i="17"/>
  <c r="S188" i="17"/>
  <c r="S182" i="17"/>
  <c r="S174" i="17"/>
  <c r="S167" i="17"/>
  <c r="S160" i="17"/>
  <c r="S152" i="17"/>
  <c r="S146" i="17"/>
  <c r="S139" i="17"/>
  <c r="S130" i="17"/>
  <c r="S121" i="17"/>
  <c r="S113" i="17"/>
  <c r="S102" i="17"/>
  <c r="S93" i="17"/>
  <c r="S83" i="17"/>
  <c r="S73" i="17"/>
  <c r="S65" i="17"/>
  <c r="S53" i="17"/>
  <c r="S40" i="17"/>
  <c r="S27" i="17"/>
  <c r="S16" i="17"/>
  <c r="S3" i="17"/>
  <c r="Q451" i="17"/>
  <c r="Q435" i="17"/>
  <c r="Q419" i="17"/>
  <c r="Q443" i="17"/>
  <c r="Q24" i="17"/>
  <c r="Q66" i="17"/>
  <c r="Q93" i="17"/>
  <c r="Q114" i="17"/>
  <c r="Q136" i="17"/>
  <c r="Q157" i="17"/>
  <c r="Q178" i="17"/>
  <c r="Q200" i="17"/>
  <c r="Q221" i="17"/>
  <c r="Q242" i="17"/>
  <c r="Q264" i="17"/>
  <c r="Q285" i="17"/>
  <c r="Q306" i="17"/>
  <c r="Q328" i="17"/>
  <c r="Q347" i="17"/>
  <c r="Q355" i="17"/>
  <c r="Q371" i="17"/>
  <c r="Q387" i="17"/>
  <c r="Q45" i="17"/>
  <c r="Q82" i="17"/>
  <c r="Q104" i="17"/>
  <c r="Q125" i="17"/>
  <c r="Q146" i="17"/>
  <c r="Q168" i="17"/>
  <c r="Q189" i="17"/>
  <c r="Q210" i="17"/>
  <c r="Q232" i="17"/>
  <c r="Q253" i="17"/>
  <c r="Q274" i="17"/>
  <c r="Q296" i="17"/>
  <c r="Q317" i="17"/>
  <c r="Q338" i="17"/>
  <c r="Q363" i="17"/>
  <c r="Q379" i="17"/>
  <c r="Q395" i="17"/>
  <c r="Q403" i="17"/>
  <c r="Q411" i="17"/>
  <c r="Q427" i="17"/>
  <c r="Q13" i="17"/>
  <c r="Q442" i="17"/>
  <c r="Q426" i="17"/>
  <c r="Q410" i="17"/>
  <c r="Q394" i="17"/>
  <c r="Q378" i="17"/>
  <c r="Q362" i="17"/>
  <c r="Q346" i="17"/>
  <c r="Q326" i="17"/>
  <c r="Q305" i="17"/>
  <c r="Q284" i="17"/>
  <c r="Q262" i="17"/>
  <c r="Q241" i="17"/>
  <c r="Q220" i="17"/>
  <c r="Q198" i="17"/>
  <c r="Q177" i="17"/>
  <c r="Q156" i="17"/>
  <c r="Q134" i="17"/>
  <c r="Q102" i="17"/>
  <c r="Q92" i="17"/>
  <c r="Q61" i="17"/>
  <c r="Q40" i="17"/>
  <c r="Q18" i="17"/>
  <c r="Q455" i="17"/>
  <c r="Q447" i="17"/>
  <c r="Q439" i="17"/>
  <c r="Q431" i="17"/>
  <c r="Q423" i="17"/>
  <c r="Q415" i="17"/>
  <c r="Q407" i="17"/>
  <c r="Q399" i="17"/>
  <c r="Q391" i="17"/>
  <c r="Q383" i="17"/>
  <c r="Q375" i="17"/>
  <c r="Q367" i="17"/>
  <c r="Q359" i="17"/>
  <c r="Q351" i="17"/>
  <c r="Q343" i="17"/>
  <c r="Q333" i="17"/>
  <c r="Q322" i="17"/>
  <c r="Q312" i="17"/>
  <c r="Q301" i="17"/>
  <c r="Q290" i="17"/>
  <c r="Q280" i="17"/>
  <c r="Q269" i="17"/>
  <c r="Q258" i="17"/>
  <c r="Q248" i="17"/>
  <c r="Q237" i="17"/>
  <c r="Q226" i="17"/>
  <c r="Q216" i="17"/>
  <c r="Q205" i="17"/>
  <c r="Q194" i="17"/>
  <c r="Q184" i="17"/>
  <c r="Q173" i="17"/>
  <c r="Q162" i="17"/>
  <c r="Q152" i="17"/>
  <c r="Q141" i="17"/>
  <c r="Q130" i="17"/>
  <c r="Q120" i="17"/>
  <c r="Q109" i="17"/>
  <c r="Q98" i="17"/>
  <c r="Q88" i="17"/>
  <c r="Q77" i="17"/>
  <c r="Q56" i="17"/>
  <c r="Q34" i="17"/>
  <c r="Q3" i="17"/>
  <c r="Q7" i="17"/>
  <c r="Q11" i="17"/>
  <c r="Q15" i="17"/>
  <c r="Q19" i="17"/>
  <c r="Q23" i="17"/>
  <c r="Q27" i="17"/>
  <c r="Q31" i="17"/>
  <c r="Q35" i="17"/>
  <c r="Q39" i="17"/>
  <c r="Q43" i="17"/>
  <c r="Q47" i="17"/>
  <c r="Q51" i="17"/>
  <c r="Q55" i="17"/>
  <c r="Q59" i="17"/>
  <c r="Q63" i="17"/>
  <c r="Q67" i="17"/>
  <c r="Q71" i="17"/>
  <c r="Q75" i="17"/>
  <c r="Q79" i="17"/>
  <c r="Q83" i="17"/>
  <c r="Q87" i="17"/>
  <c r="Q91" i="17"/>
  <c r="Q95" i="17"/>
  <c r="Q99" i="17"/>
  <c r="Q103" i="17"/>
  <c r="Q107" i="17"/>
  <c r="Q111" i="17"/>
  <c r="Q115" i="17"/>
  <c r="Q119" i="17"/>
  <c r="Q123" i="17"/>
  <c r="Q127" i="17"/>
  <c r="Q131" i="17"/>
  <c r="Q135" i="17"/>
  <c r="Q139" i="17"/>
  <c r="Q143" i="17"/>
  <c r="Q147" i="17"/>
  <c r="Q151" i="17"/>
  <c r="Q155" i="17"/>
  <c r="Q159" i="17"/>
  <c r="Q163" i="17"/>
  <c r="Q167" i="17"/>
  <c r="Q171" i="17"/>
  <c r="Q175" i="17"/>
  <c r="Q179" i="17"/>
  <c r="Q183" i="17"/>
  <c r="Q187" i="17"/>
  <c r="Q191" i="17"/>
  <c r="Q195" i="17"/>
  <c r="Q199" i="17"/>
  <c r="Q203" i="17"/>
  <c r="Q207" i="17"/>
  <c r="Q211" i="17"/>
  <c r="Q215" i="17"/>
  <c r="Q219" i="17"/>
  <c r="Q223" i="17"/>
  <c r="Q227" i="17"/>
  <c r="Q231" i="17"/>
  <c r="Q235" i="17"/>
  <c r="Q239" i="17"/>
  <c r="Q243" i="17"/>
  <c r="Q247" i="17"/>
  <c r="Q251" i="17"/>
  <c r="Q255" i="17"/>
  <c r="Q259" i="17"/>
  <c r="Q263" i="17"/>
  <c r="Q267" i="17"/>
  <c r="Q271" i="17"/>
  <c r="Q275" i="17"/>
  <c r="Q279" i="17"/>
  <c r="Q283" i="17"/>
  <c r="Q287" i="17"/>
  <c r="Q291" i="17"/>
  <c r="Q295" i="17"/>
  <c r="Q299" i="17"/>
  <c r="Q303" i="17"/>
  <c r="Q307" i="17"/>
  <c r="Q311" i="17"/>
  <c r="Q315" i="17"/>
  <c r="Q319" i="17"/>
  <c r="Q323" i="17"/>
  <c r="Q327" i="17"/>
  <c r="Q331" i="17"/>
  <c r="Q335" i="17"/>
  <c r="Q339" i="17"/>
  <c r="Q4" i="17"/>
  <c r="Q9" i="17"/>
  <c r="Q14" i="17"/>
  <c r="Q20" i="17"/>
  <c r="Q25" i="17"/>
  <c r="Q30" i="17"/>
  <c r="Q36" i="17"/>
  <c r="Q41" i="17"/>
  <c r="Q46" i="17"/>
  <c r="Q52" i="17"/>
  <c r="Q57" i="17"/>
  <c r="Q62" i="17"/>
  <c r="Q68" i="17"/>
  <c r="Q73" i="17"/>
  <c r="Q78" i="17"/>
  <c r="Q84" i="17"/>
  <c r="Q89" i="17"/>
  <c r="Q94" i="17"/>
  <c r="Q100" i="17"/>
  <c r="Q105" i="17"/>
  <c r="Q110" i="17"/>
  <c r="Q116" i="17"/>
  <c r="Q121" i="17"/>
  <c r="Q126" i="17"/>
  <c r="Q132" i="17"/>
  <c r="Q137" i="17"/>
  <c r="Q142" i="17"/>
  <c r="Q148" i="17"/>
  <c r="Q153" i="17"/>
  <c r="Q158" i="17"/>
  <c r="Q164" i="17"/>
  <c r="Q169" i="17"/>
  <c r="Q174" i="17"/>
  <c r="Q180" i="17"/>
  <c r="Q185" i="17"/>
  <c r="Q190" i="17"/>
  <c r="Q196" i="17"/>
  <c r="Q201" i="17"/>
  <c r="Q206" i="17"/>
  <c r="Q212" i="17"/>
  <c r="Q217" i="17"/>
  <c r="Q222" i="17"/>
  <c r="Q228" i="17"/>
  <c r="Q233" i="17"/>
  <c r="Q238" i="17"/>
  <c r="Q244" i="17"/>
  <c r="Q249" i="17"/>
  <c r="Q254" i="17"/>
  <c r="Q260" i="17"/>
  <c r="Q265" i="17"/>
  <c r="Q270" i="17"/>
  <c r="Q276" i="17"/>
  <c r="Q281" i="17"/>
  <c r="Q286" i="17"/>
  <c r="Q292" i="17"/>
  <c r="Q297" i="17"/>
  <c r="Q302" i="17"/>
  <c r="Q308" i="17"/>
  <c r="Q313" i="17"/>
  <c r="Q318" i="17"/>
  <c r="Q324" i="17"/>
  <c r="Q329" i="17"/>
  <c r="Q334" i="17"/>
  <c r="Q340" i="17"/>
  <c r="Q344" i="17"/>
  <c r="Q348" i="17"/>
  <c r="Q352" i="17"/>
  <c r="Q356" i="17"/>
  <c r="Q360" i="17"/>
  <c r="Q364" i="17"/>
  <c r="Q368" i="17"/>
  <c r="Q372" i="17"/>
  <c r="Q376" i="17"/>
  <c r="Q380" i="17"/>
  <c r="Q384" i="17"/>
  <c r="Q388" i="17"/>
  <c r="Q392" i="17"/>
  <c r="Q396" i="17"/>
  <c r="Q400" i="17"/>
  <c r="Q404" i="17"/>
  <c r="Q408" i="17"/>
  <c r="Q412" i="17"/>
  <c r="Q416" i="17"/>
  <c r="Q420" i="17"/>
  <c r="Q424" i="17"/>
  <c r="Q428" i="17"/>
  <c r="Q432" i="17"/>
  <c r="Q436" i="17"/>
  <c r="Q440" i="17"/>
  <c r="Q444" i="17"/>
  <c r="Q448" i="17"/>
  <c r="Q452" i="17"/>
  <c r="Q456" i="17"/>
  <c r="Q5" i="17"/>
  <c r="Q10" i="17"/>
  <c r="Q16" i="17"/>
  <c r="Q21" i="17"/>
  <c r="Q26" i="17"/>
  <c r="Q32" i="17"/>
  <c r="Q37" i="17"/>
  <c r="Q42" i="17"/>
  <c r="Q48" i="17"/>
  <c r="Q53" i="17"/>
  <c r="Q58" i="17"/>
  <c r="Q64" i="17"/>
  <c r="Q69" i="17"/>
  <c r="Q74" i="17"/>
  <c r="Q80" i="17"/>
  <c r="Q85" i="17"/>
  <c r="Q90" i="17"/>
  <c r="Q96" i="17"/>
  <c r="Q101" i="17"/>
  <c r="Q106" i="17"/>
  <c r="Q112" i="17"/>
  <c r="Q117" i="17"/>
  <c r="Q122" i="17"/>
  <c r="Q128" i="17"/>
  <c r="Q133" i="17"/>
  <c r="Q138" i="17"/>
  <c r="Q144" i="17"/>
  <c r="Q149" i="17"/>
  <c r="Q154" i="17"/>
  <c r="Q160" i="17"/>
  <c r="Q165" i="17"/>
  <c r="Q170" i="17"/>
  <c r="Q176" i="17"/>
  <c r="Q181" i="17"/>
  <c r="Q186" i="17"/>
  <c r="Q192" i="17"/>
  <c r="Q197" i="17"/>
  <c r="Q202" i="17"/>
  <c r="Q208" i="17"/>
  <c r="Q213" i="17"/>
  <c r="Q218" i="17"/>
  <c r="Q224" i="17"/>
  <c r="Q229" i="17"/>
  <c r="Q240" i="17"/>
  <c r="Q245" i="17"/>
  <c r="Q250" i="17"/>
  <c r="Q256" i="17"/>
  <c r="Q261" i="17"/>
  <c r="Q266" i="17"/>
  <c r="Q277" i="17"/>
  <c r="Q282" i="17"/>
  <c r="Q293" i="17"/>
  <c r="Q304" i="17"/>
  <c r="Q314" i="17"/>
  <c r="Q325" i="17"/>
  <c r="Q336" i="17"/>
  <c r="Q345" i="17"/>
  <c r="Q353" i="17"/>
  <c r="Q361" i="17"/>
  <c r="Q369" i="17"/>
  <c r="Q377" i="17"/>
  <c r="Q385" i="17"/>
  <c r="Q393" i="17"/>
  <c r="Q401" i="17"/>
  <c r="Q409" i="17"/>
  <c r="Q417" i="17"/>
  <c r="Q425" i="17"/>
  <c r="Q433" i="17"/>
  <c r="Q441" i="17"/>
  <c r="Q449" i="17"/>
  <c r="Q457" i="17"/>
  <c r="Q12" i="17"/>
  <c r="Q28" i="17"/>
  <c r="Q38" i="17"/>
  <c r="Q49" i="17"/>
  <c r="Q60" i="17"/>
  <c r="Q70" i="17"/>
  <c r="Q234" i="17"/>
  <c r="Q272" i="17"/>
  <c r="Q288" i="17"/>
  <c r="Q298" i="17"/>
  <c r="Q309" i="17"/>
  <c r="Q320" i="17"/>
  <c r="Q330" i="17"/>
  <c r="Q341" i="17"/>
  <c r="Q349" i="17"/>
  <c r="Q357" i="17"/>
  <c r="Q365" i="17"/>
  <c r="Q373" i="17"/>
  <c r="Q381" i="17"/>
  <c r="Q389" i="17"/>
  <c r="Q397" i="17"/>
  <c r="Q405" i="17"/>
  <c r="Q413" i="17"/>
  <c r="Q421" i="17"/>
  <c r="Q429" i="17"/>
  <c r="Q437" i="17"/>
  <c r="Q445" i="17"/>
  <c r="Q453" i="17"/>
  <c r="Q6" i="17"/>
  <c r="Q17" i="17"/>
  <c r="Q22" i="17"/>
  <c r="Q33" i="17"/>
  <c r="Q44" i="17"/>
  <c r="Q54" i="17"/>
  <c r="Q65" i="17"/>
  <c r="Q76" i="17"/>
  <c r="Q450" i="17"/>
  <c r="Q434" i="17"/>
  <c r="Q418" i="17"/>
  <c r="Q402" i="17"/>
  <c r="Q386" i="17"/>
  <c r="Q370" i="17"/>
  <c r="Q354" i="17"/>
  <c r="Q337" i="17"/>
  <c r="Q316" i="17"/>
  <c r="Q294" i="17"/>
  <c r="Q273" i="17"/>
  <c r="Q252" i="17"/>
  <c r="Q230" i="17"/>
  <c r="Q209" i="17"/>
  <c r="Q188" i="17"/>
  <c r="Q166" i="17"/>
  <c r="Q145" i="17"/>
  <c r="Q124" i="17"/>
  <c r="Q113" i="17"/>
  <c r="Q81" i="17"/>
  <c r="Q454" i="17"/>
  <c r="Q446" i="17"/>
  <c r="Q438" i="17"/>
  <c r="Q430" i="17"/>
  <c r="Q422" i="17"/>
  <c r="Q414" i="17"/>
  <c r="Q406" i="17"/>
  <c r="Q398" i="17"/>
  <c r="Q390" i="17"/>
  <c r="Q382" i="17"/>
  <c r="Q374" i="17"/>
  <c r="Q366" i="17"/>
  <c r="Q358" i="17"/>
  <c r="Q350" i="17"/>
  <c r="Q342" i="17"/>
  <c r="Q332" i="17"/>
  <c r="Q321" i="17"/>
  <c r="Q310" i="17"/>
  <c r="Q300" i="17"/>
  <c r="Q289" i="17"/>
  <c r="Q278" i="17"/>
  <c r="Q268" i="17"/>
  <c r="Q257" i="17"/>
  <c r="Q246" i="17"/>
  <c r="Q236" i="17"/>
  <c r="Q225" i="17"/>
  <c r="Q214" i="17"/>
  <c r="Q204" i="17"/>
  <c r="Q193" i="17"/>
  <c r="Q182" i="17"/>
  <c r="Q172" i="17"/>
  <c r="Q161" i="17"/>
  <c r="Q150" i="17"/>
  <c r="Q140" i="17"/>
  <c r="Q129" i="17"/>
  <c r="Q118" i="17"/>
  <c r="Q108" i="17"/>
  <c r="Q97" i="17"/>
  <c r="Q86" i="17"/>
  <c r="Q72" i="17"/>
  <c r="Q50" i="17"/>
  <c r="Q29" i="17"/>
  <c r="Q8" i="17"/>
  <c r="CO56" i="21" l="1"/>
  <c r="CR56" i="21"/>
  <c r="CO60" i="21"/>
  <c r="CR60" i="21"/>
  <c r="CO58" i="21"/>
  <c r="CR58" i="21"/>
  <c r="CO64" i="21"/>
  <c r="CR64" i="21"/>
  <c r="CR61" i="21"/>
  <c r="CO61" i="21"/>
  <c r="CR63" i="21"/>
  <c r="CO63" i="21"/>
  <c r="CG64" i="21"/>
  <c r="CJ64" i="21"/>
  <c r="CG56" i="21"/>
  <c r="CJ56" i="21"/>
  <c r="CJ63" i="21"/>
  <c r="CG63" i="21"/>
  <c r="CG62" i="21"/>
  <c r="CJ62" i="21"/>
  <c r="CG58" i="21"/>
  <c r="CJ58" i="21"/>
  <c r="CJ61" i="21"/>
  <c r="CG61" i="21"/>
  <c r="CG60" i="21"/>
  <c r="CJ60" i="21"/>
  <c r="CJ57" i="21"/>
  <c r="CG57" i="21"/>
  <c r="CB56" i="21"/>
  <c r="BY56" i="21"/>
  <c r="CB64" i="21"/>
  <c r="BY64" i="21"/>
  <c r="BY61" i="21"/>
  <c r="CB61" i="21"/>
  <c r="BY58" i="21"/>
  <c r="CB58" i="21"/>
  <c r="CB62" i="21"/>
  <c r="BY62" i="21"/>
  <c r="BY63" i="21"/>
  <c r="CB63" i="21"/>
  <c r="BY59" i="21"/>
  <c r="CB59" i="21"/>
  <c r="CB60" i="21"/>
  <c r="BY60" i="21"/>
  <c r="BY57" i="21"/>
  <c r="CB57" i="21"/>
  <c r="BQ63" i="21"/>
  <c r="BT63" i="21"/>
  <c r="BT60" i="21"/>
  <c r="BQ60" i="21"/>
  <c r="BQ59" i="21"/>
  <c r="BT59" i="21"/>
  <c r="BT56" i="21"/>
  <c r="BQ56" i="21"/>
  <c r="BT62" i="21"/>
  <c r="BQ62" i="21"/>
  <c r="BT64" i="21"/>
  <c r="BQ64" i="21"/>
  <c r="BQ61" i="21"/>
  <c r="BT61" i="21"/>
  <c r="BT58" i="21"/>
  <c r="BQ58" i="21"/>
  <c r="BQ57" i="21"/>
  <c r="BT57" i="21"/>
  <c r="BF64" i="21"/>
  <c r="BI64" i="21"/>
  <c r="BF60" i="21"/>
  <c r="BI60" i="21"/>
  <c r="BF62" i="21"/>
  <c r="BI62" i="21"/>
  <c r="BF58" i="21"/>
  <c r="BI58" i="21"/>
  <c r="BI63" i="21"/>
  <c r="BF63" i="21"/>
  <c r="BF61" i="21"/>
  <c r="BI61" i="21"/>
  <c r="BI57" i="21"/>
  <c r="BF57" i="21"/>
  <c r="BF56" i="21"/>
  <c r="BI56" i="21"/>
  <c r="BI59" i="21"/>
  <c r="BF59" i="21"/>
  <c r="AX64" i="21"/>
  <c r="BA64" i="21"/>
  <c r="BA61" i="21"/>
  <c r="AX61" i="21"/>
  <c r="BA63" i="21"/>
  <c r="AX63" i="21"/>
  <c r="BA59" i="21"/>
  <c r="AX59" i="21"/>
  <c r="BA57" i="21"/>
  <c r="AX57" i="21"/>
  <c r="AX58" i="21"/>
  <c r="BA58" i="21"/>
  <c r="AX60" i="21"/>
  <c r="BA60" i="21"/>
  <c r="AX62" i="21"/>
  <c r="BA62" i="21"/>
  <c r="AX56" i="21"/>
  <c r="BA56" i="21"/>
  <c r="AP61" i="21"/>
  <c r="AS61" i="21"/>
  <c r="AP57" i="21"/>
  <c r="AS57" i="21"/>
  <c r="AP59" i="21"/>
  <c r="AS59" i="21"/>
  <c r="AP63" i="21"/>
  <c r="AS63" i="21"/>
  <c r="AS56" i="21"/>
  <c r="AP56" i="21"/>
  <c r="AS60" i="21"/>
  <c r="AP60" i="21"/>
  <c r="AP62" i="21"/>
  <c r="AS62" i="21"/>
  <c r="AP58" i="21"/>
  <c r="AS58" i="21"/>
  <c r="AS64" i="21"/>
  <c r="AP64" i="21"/>
  <c r="AK56" i="21"/>
  <c r="AH56" i="21"/>
  <c r="AH57" i="21"/>
  <c r="AK57" i="21"/>
  <c r="AK60" i="21"/>
  <c r="AH60" i="21"/>
  <c r="AH59" i="21"/>
  <c r="AK59" i="21"/>
  <c r="AK64" i="21"/>
  <c r="AH64" i="21"/>
  <c r="AK62" i="21"/>
  <c r="AH62" i="21"/>
  <c r="AH63" i="21"/>
  <c r="AK63" i="21"/>
  <c r="AK58" i="21"/>
  <c r="AH58" i="21"/>
  <c r="AH61" i="21"/>
  <c r="AK61" i="21"/>
  <c r="Z64" i="21"/>
  <c r="AC64" i="21"/>
  <c r="Z62" i="21"/>
  <c r="AC62" i="21"/>
  <c r="Z56" i="21"/>
  <c r="AC56" i="21"/>
  <c r="Z57" i="21"/>
  <c r="AC57" i="21"/>
  <c r="Z63" i="21"/>
  <c r="AC63" i="21"/>
  <c r="AC59" i="21"/>
  <c r="Z59" i="21"/>
  <c r="Z60" i="21"/>
  <c r="AC60" i="21"/>
  <c r="AC61" i="21"/>
  <c r="Z61" i="21"/>
  <c r="Z58" i="21"/>
  <c r="AC58" i="21"/>
  <c r="R62" i="21"/>
  <c r="U62" i="21"/>
  <c r="R61" i="21"/>
  <c r="U61" i="21"/>
  <c r="S19" i="21"/>
  <c r="T19" i="21"/>
  <c r="U19" i="21"/>
  <c r="R19" i="21"/>
  <c r="V19" i="21"/>
  <c r="S35" i="21"/>
  <c r="T35" i="21"/>
  <c r="R35" i="21"/>
  <c r="V35" i="21"/>
  <c r="U35" i="21"/>
  <c r="U25" i="21"/>
  <c r="R25" i="21"/>
  <c r="V25" i="21"/>
  <c r="S25" i="21"/>
  <c r="T25" i="21"/>
  <c r="U9" i="21"/>
  <c r="T9" i="21"/>
  <c r="V9" i="21"/>
  <c r="S9" i="21"/>
  <c r="R9" i="21"/>
  <c r="T34" i="21"/>
  <c r="U34" i="21"/>
  <c r="S34" i="21"/>
  <c r="R34" i="21"/>
  <c r="V34" i="21"/>
  <c r="U13" i="21"/>
  <c r="R13" i="21"/>
  <c r="V13" i="21"/>
  <c r="S13" i="21"/>
  <c r="T13" i="21"/>
  <c r="T38" i="21"/>
  <c r="U38" i="21"/>
  <c r="S38" i="21"/>
  <c r="R38" i="21"/>
  <c r="V38" i="21"/>
  <c r="U17" i="21"/>
  <c r="R17" i="21"/>
  <c r="V17" i="21"/>
  <c r="S17" i="21"/>
  <c r="T17" i="21"/>
  <c r="U37" i="21"/>
  <c r="R37" i="21"/>
  <c r="V37" i="21"/>
  <c r="T37" i="21"/>
  <c r="S37" i="21"/>
  <c r="U21" i="21"/>
  <c r="R21" i="21"/>
  <c r="V21" i="21"/>
  <c r="S21" i="21"/>
  <c r="T21" i="21"/>
  <c r="R50" i="21"/>
  <c r="V50" i="21"/>
  <c r="S50" i="21"/>
  <c r="T50" i="21"/>
  <c r="U50" i="21"/>
  <c r="U56" i="21"/>
  <c r="R56" i="21"/>
  <c r="R58" i="21"/>
  <c r="U58" i="21"/>
  <c r="R57" i="21"/>
  <c r="U57" i="21"/>
  <c r="S23" i="21"/>
  <c r="T23" i="21"/>
  <c r="U23" i="21"/>
  <c r="R23" i="21"/>
  <c r="V23" i="21"/>
  <c r="S39" i="21"/>
  <c r="T39" i="21"/>
  <c r="R39" i="21"/>
  <c r="V39" i="21"/>
  <c r="U39" i="21"/>
  <c r="R36" i="21"/>
  <c r="V36" i="21"/>
  <c r="S36" i="21"/>
  <c r="U36" i="21"/>
  <c r="T36" i="21"/>
  <c r="U29" i="21"/>
  <c r="R29" i="21"/>
  <c r="V29" i="21"/>
  <c r="S29" i="21"/>
  <c r="T29" i="21"/>
  <c r="U33" i="21"/>
  <c r="R33" i="21"/>
  <c r="V33" i="21"/>
  <c r="T33" i="21"/>
  <c r="S33" i="21"/>
  <c r="R12" i="21"/>
  <c r="V12" i="21"/>
  <c r="S12" i="21"/>
  <c r="T12" i="21"/>
  <c r="U12" i="21"/>
  <c r="T42" i="21"/>
  <c r="U42" i="21"/>
  <c r="S42" i="21"/>
  <c r="R42" i="21"/>
  <c r="V42" i="21"/>
  <c r="T10" i="21"/>
  <c r="U10" i="21"/>
  <c r="R10" i="21"/>
  <c r="V10" i="21"/>
  <c r="S10" i="21"/>
  <c r="S53" i="21"/>
  <c r="T53" i="21"/>
  <c r="U53" i="21"/>
  <c r="R53" i="21"/>
  <c r="W53" i="21" s="1"/>
  <c r="V53" i="21"/>
  <c r="R59" i="21"/>
  <c r="U59" i="21"/>
  <c r="R60" i="21"/>
  <c r="U60" i="21"/>
  <c r="S27" i="21"/>
  <c r="T27" i="21"/>
  <c r="U27" i="21"/>
  <c r="R27" i="21"/>
  <c r="V27" i="21"/>
  <c r="S43" i="21"/>
  <c r="T43" i="21"/>
  <c r="R43" i="21"/>
  <c r="V43" i="21"/>
  <c r="U43" i="21"/>
  <c r="S11" i="21"/>
  <c r="T11" i="21"/>
  <c r="U11" i="21"/>
  <c r="R11" i="21"/>
  <c r="V11" i="21"/>
  <c r="T46" i="21"/>
  <c r="U46" i="21"/>
  <c r="R46" i="21"/>
  <c r="W46" i="21" s="1"/>
  <c r="S46" i="21"/>
  <c r="V46" i="21"/>
  <c r="U45" i="21"/>
  <c r="R45" i="21"/>
  <c r="W45" i="21" s="1"/>
  <c r="V45" i="21"/>
  <c r="T45" i="21"/>
  <c r="S45" i="21"/>
  <c r="R24" i="21"/>
  <c r="V24" i="21"/>
  <c r="S24" i="21"/>
  <c r="T24" i="21"/>
  <c r="U24" i="21"/>
  <c r="R28" i="21"/>
  <c r="V28" i="21"/>
  <c r="S28" i="21"/>
  <c r="T28" i="21"/>
  <c r="U28" i="21"/>
  <c r="R16" i="21"/>
  <c r="V16" i="21"/>
  <c r="S16" i="21"/>
  <c r="T16" i="21"/>
  <c r="U16" i="21"/>
  <c r="R54" i="21"/>
  <c r="W54" i="21" s="1"/>
  <c r="V54" i="21"/>
  <c r="S54" i="21"/>
  <c r="T54" i="21"/>
  <c r="U54" i="21"/>
  <c r="S49" i="21"/>
  <c r="T49" i="21"/>
  <c r="U49" i="21"/>
  <c r="R49" i="21"/>
  <c r="V49" i="21"/>
  <c r="T52" i="21"/>
  <c r="U52" i="21"/>
  <c r="R52" i="21"/>
  <c r="V52" i="21"/>
  <c r="S52" i="21"/>
  <c r="R63" i="21"/>
  <c r="U63" i="21"/>
  <c r="R64" i="21"/>
  <c r="U64" i="21"/>
  <c r="S15" i="21"/>
  <c r="T15" i="21"/>
  <c r="U15" i="21"/>
  <c r="R15" i="21"/>
  <c r="V15" i="21"/>
  <c r="S31" i="21"/>
  <c r="T31" i="21"/>
  <c r="U31" i="21"/>
  <c r="R31" i="21"/>
  <c r="V31" i="21"/>
  <c r="T14" i="21"/>
  <c r="U14" i="21"/>
  <c r="R14" i="21"/>
  <c r="V14" i="21"/>
  <c r="S14" i="21"/>
  <c r="R40" i="21"/>
  <c r="V40" i="21"/>
  <c r="S40" i="21"/>
  <c r="U40" i="21"/>
  <c r="T40" i="21"/>
  <c r="T18" i="21"/>
  <c r="U18" i="21"/>
  <c r="R18" i="21"/>
  <c r="V18" i="21"/>
  <c r="S18" i="21"/>
  <c r="R44" i="21"/>
  <c r="V44" i="21"/>
  <c r="S44" i="21"/>
  <c r="T44" i="21"/>
  <c r="U44" i="21"/>
  <c r="T22" i="21"/>
  <c r="U22" i="21"/>
  <c r="R22" i="21"/>
  <c r="V22" i="21"/>
  <c r="S22" i="21"/>
  <c r="U41" i="21"/>
  <c r="R41" i="21"/>
  <c r="V41" i="21"/>
  <c r="T41" i="21"/>
  <c r="S41" i="21"/>
  <c r="T26" i="21"/>
  <c r="U26" i="21"/>
  <c r="R26" i="21"/>
  <c r="V26" i="21"/>
  <c r="S26" i="21"/>
  <c r="T30" i="21"/>
  <c r="U30" i="21"/>
  <c r="R30" i="21"/>
  <c r="V30" i="21"/>
  <c r="S30" i="21"/>
  <c r="R32" i="21"/>
  <c r="V32" i="21"/>
  <c r="S32" i="21"/>
  <c r="T32" i="21"/>
  <c r="U32" i="21"/>
  <c r="R20" i="21"/>
  <c r="V20" i="21"/>
  <c r="S20" i="21"/>
  <c r="T20" i="21"/>
  <c r="U20" i="21"/>
  <c r="U51" i="21"/>
  <c r="R51" i="21"/>
  <c r="V51" i="21"/>
  <c r="S51" i="21"/>
  <c r="T51" i="21"/>
  <c r="S48" i="21"/>
  <c r="V48" i="21"/>
  <c r="R48" i="21"/>
  <c r="U48" i="21"/>
  <c r="T48" i="21"/>
  <c r="J59" i="21"/>
  <c r="M59" i="21"/>
  <c r="J64" i="21"/>
  <c r="M64" i="21"/>
  <c r="M56" i="21"/>
  <c r="J56" i="21"/>
  <c r="M57" i="21"/>
  <c r="J57" i="21"/>
  <c r="J58" i="21"/>
  <c r="M58" i="21"/>
  <c r="M63" i="21"/>
  <c r="J63" i="21"/>
  <c r="J60" i="21"/>
  <c r="M60" i="21"/>
  <c r="M61" i="21"/>
  <c r="J61" i="21"/>
  <c r="J62" i="21"/>
  <c r="M62" i="21"/>
  <c r="B56" i="21"/>
  <c r="E56" i="21"/>
  <c r="E63" i="21"/>
  <c r="B63" i="21"/>
  <c r="E64" i="21"/>
  <c r="B64" i="21"/>
  <c r="B62" i="21"/>
  <c r="E62" i="21"/>
  <c r="E61" i="21"/>
  <c r="B61" i="21"/>
  <c r="B58" i="21"/>
  <c r="E58" i="21"/>
  <c r="E57" i="21"/>
  <c r="B57" i="21"/>
  <c r="E59" i="21"/>
  <c r="B59" i="21"/>
  <c r="E60" i="21"/>
  <c r="B60" i="21"/>
  <c r="CT53" i="21"/>
  <c r="CT46" i="21"/>
  <c r="CT54" i="21"/>
  <c r="CT43" i="21"/>
  <c r="CT44" i="21"/>
  <c r="CT45" i="21"/>
  <c r="CL53" i="21"/>
  <c r="CL46" i="21"/>
  <c r="CL54" i="21"/>
  <c r="CL43" i="21"/>
  <c r="CL44" i="21"/>
  <c r="CL45" i="21"/>
  <c r="CD53" i="21"/>
  <c r="CD46" i="21"/>
  <c r="CD54" i="21"/>
  <c r="CD43" i="21"/>
  <c r="CD44" i="21"/>
  <c r="CD45" i="21"/>
  <c r="BV53" i="21"/>
  <c r="BV46" i="21"/>
  <c r="BV54" i="21"/>
  <c r="BV43" i="21"/>
  <c r="BV44" i="21"/>
  <c r="BV45" i="21"/>
  <c r="BK53" i="21"/>
  <c r="BK46" i="21"/>
  <c r="BK54" i="21"/>
  <c r="BK43" i="21"/>
  <c r="BK44" i="21"/>
  <c r="BK45" i="21"/>
  <c r="BC53" i="21"/>
  <c r="BC46" i="21"/>
  <c r="BC54" i="21"/>
  <c r="BC43" i="21"/>
  <c r="BC44" i="21"/>
  <c r="BC45" i="21"/>
  <c r="AU53" i="21"/>
  <c r="AU46" i="21"/>
  <c r="AU54" i="21"/>
  <c r="AU43" i="21"/>
  <c r="AU44" i="21"/>
  <c r="AU45" i="21"/>
  <c r="AM53" i="21"/>
  <c r="AM46" i="21"/>
  <c r="AM54" i="21"/>
  <c r="AM43" i="21"/>
  <c r="AM44" i="21"/>
  <c r="AM45" i="21"/>
  <c r="AE53" i="21"/>
  <c r="AE46" i="21"/>
  <c r="AE54" i="21"/>
  <c r="AE43" i="21"/>
  <c r="AE44" i="21"/>
  <c r="AE45" i="21"/>
  <c r="D28" i="21"/>
  <c r="C28" i="21"/>
  <c r="E28" i="21"/>
  <c r="B28" i="21"/>
  <c r="F28" i="21"/>
  <c r="D32" i="21"/>
  <c r="C32" i="21"/>
  <c r="F32" i="21"/>
  <c r="B32" i="21"/>
  <c r="E32" i="21"/>
  <c r="E11" i="21"/>
  <c r="D11" i="21"/>
  <c r="B11" i="21"/>
  <c r="F11" i="21"/>
  <c r="C11" i="21"/>
  <c r="F46" i="21"/>
  <c r="B46" i="21"/>
  <c r="E46" i="21"/>
  <c r="D46" i="21"/>
  <c r="C46" i="21"/>
  <c r="F30" i="21"/>
  <c r="B30" i="21"/>
  <c r="E30" i="21"/>
  <c r="C30" i="21"/>
  <c r="D30" i="21"/>
  <c r="F14" i="21"/>
  <c r="B14" i="21"/>
  <c r="E14" i="21"/>
  <c r="C14" i="21"/>
  <c r="D14" i="21"/>
  <c r="C25" i="21"/>
  <c r="F25" i="21"/>
  <c r="B25" i="21"/>
  <c r="D25" i="21"/>
  <c r="E25" i="21"/>
  <c r="E31" i="21"/>
  <c r="D31" i="21"/>
  <c r="F31" i="21"/>
  <c r="C31" i="21"/>
  <c r="B31" i="21"/>
  <c r="E48" i="21"/>
  <c r="D48" i="21"/>
  <c r="C48" i="21"/>
  <c r="B48" i="21"/>
  <c r="F48" i="21"/>
  <c r="C54" i="21"/>
  <c r="F54" i="21"/>
  <c r="B54" i="21"/>
  <c r="E54" i="21"/>
  <c r="D54" i="21"/>
  <c r="C9" i="21"/>
  <c r="F9" i="21"/>
  <c r="B9" i="21"/>
  <c r="D9" i="21"/>
  <c r="E9" i="21"/>
  <c r="L48" i="21"/>
  <c r="K48" i="21"/>
  <c r="N48" i="21"/>
  <c r="J48" i="21"/>
  <c r="M48" i="21"/>
  <c r="J49" i="21"/>
  <c r="K49" i="21"/>
  <c r="N49" i="21"/>
  <c r="L49" i="21"/>
  <c r="M49" i="21"/>
  <c r="L29" i="21"/>
  <c r="M29" i="21"/>
  <c r="J29" i="21"/>
  <c r="N29" i="21"/>
  <c r="K29" i="21"/>
  <c r="K34" i="21"/>
  <c r="L34" i="21"/>
  <c r="M34" i="21"/>
  <c r="J34" i="21"/>
  <c r="N34" i="21"/>
  <c r="J27" i="21"/>
  <c r="N27" i="21"/>
  <c r="K27" i="21"/>
  <c r="L27" i="21"/>
  <c r="M27" i="21"/>
  <c r="J31" i="21"/>
  <c r="N31" i="21"/>
  <c r="K31" i="21"/>
  <c r="L31" i="21"/>
  <c r="M31" i="21"/>
  <c r="K10" i="21"/>
  <c r="L10" i="21"/>
  <c r="M10" i="21"/>
  <c r="J10" i="21"/>
  <c r="N10" i="21"/>
  <c r="K46" i="21"/>
  <c r="L46" i="21"/>
  <c r="M46" i="21"/>
  <c r="J46" i="21"/>
  <c r="O46" i="21" s="1"/>
  <c r="N46" i="21"/>
  <c r="L25" i="21"/>
  <c r="M25" i="21"/>
  <c r="J25" i="21"/>
  <c r="N25" i="21"/>
  <c r="K25" i="21"/>
  <c r="M32" i="21"/>
  <c r="J32" i="21"/>
  <c r="N32" i="21"/>
  <c r="K32" i="21"/>
  <c r="L32" i="21"/>
  <c r="M16" i="21"/>
  <c r="J16" i="21"/>
  <c r="N16" i="21"/>
  <c r="K16" i="21"/>
  <c r="L16" i="21"/>
  <c r="J23" i="21"/>
  <c r="N23" i="21"/>
  <c r="K23" i="21"/>
  <c r="L23" i="21"/>
  <c r="M23" i="21"/>
  <c r="D44" i="21"/>
  <c r="C44" i="21"/>
  <c r="E44" i="21"/>
  <c r="B44" i="21"/>
  <c r="F44" i="21"/>
  <c r="E23" i="21"/>
  <c r="D23" i="21"/>
  <c r="F23" i="21"/>
  <c r="C23" i="21"/>
  <c r="B23" i="21"/>
  <c r="E27" i="21"/>
  <c r="D27" i="21"/>
  <c r="B27" i="21"/>
  <c r="C27" i="21"/>
  <c r="F27" i="21"/>
  <c r="F42" i="21"/>
  <c r="B42" i="21"/>
  <c r="E42" i="21"/>
  <c r="D42" i="21"/>
  <c r="C42" i="21"/>
  <c r="F26" i="21"/>
  <c r="B26" i="21"/>
  <c r="E26" i="21"/>
  <c r="D26" i="21"/>
  <c r="C26" i="21"/>
  <c r="F10" i="21"/>
  <c r="B10" i="21"/>
  <c r="E10" i="21"/>
  <c r="D10" i="21"/>
  <c r="C10" i="21"/>
  <c r="D49" i="21"/>
  <c r="C49" i="21"/>
  <c r="F49" i="21"/>
  <c r="B49" i="21"/>
  <c r="E49" i="21"/>
  <c r="D53" i="21"/>
  <c r="C53" i="21"/>
  <c r="F53" i="21"/>
  <c r="B53" i="21"/>
  <c r="E53" i="21"/>
  <c r="F51" i="21"/>
  <c r="B51" i="21"/>
  <c r="E51" i="21"/>
  <c r="D51" i="21"/>
  <c r="C51" i="21"/>
  <c r="M54" i="21"/>
  <c r="J54" i="21"/>
  <c r="O54" i="21" s="1"/>
  <c r="N54" i="21"/>
  <c r="K54" i="21"/>
  <c r="L54" i="21"/>
  <c r="J43" i="21"/>
  <c r="O43" i="21" s="1"/>
  <c r="N43" i="21"/>
  <c r="K43" i="21"/>
  <c r="L43" i="21"/>
  <c r="M43" i="21"/>
  <c r="K22" i="21"/>
  <c r="L22" i="21"/>
  <c r="M22" i="21"/>
  <c r="N22" i="21"/>
  <c r="J22" i="21"/>
  <c r="K26" i="21"/>
  <c r="L26" i="21"/>
  <c r="M26" i="21"/>
  <c r="J26" i="21"/>
  <c r="N26" i="21"/>
  <c r="L41" i="21"/>
  <c r="M41" i="21"/>
  <c r="J41" i="21"/>
  <c r="N41" i="21"/>
  <c r="K41" i="21"/>
  <c r="J19" i="21"/>
  <c r="N19" i="21"/>
  <c r="K19" i="21"/>
  <c r="L19" i="21"/>
  <c r="M19" i="21"/>
  <c r="M44" i="21"/>
  <c r="J44" i="21"/>
  <c r="O44" i="21" s="1"/>
  <c r="N44" i="21"/>
  <c r="K44" i="21"/>
  <c r="L44" i="21"/>
  <c r="M28" i="21"/>
  <c r="J28" i="21"/>
  <c r="N28" i="21"/>
  <c r="K28" i="21"/>
  <c r="L28" i="21"/>
  <c r="M12" i="21"/>
  <c r="J12" i="21"/>
  <c r="N12" i="21"/>
  <c r="K12" i="21"/>
  <c r="L12" i="21"/>
  <c r="L45" i="21"/>
  <c r="M45" i="21"/>
  <c r="J45" i="21"/>
  <c r="O45" i="21" s="1"/>
  <c r="N45" i="21"/>
  <c r="K45" i="21"/>
  <c r="E15" i="21"/>
  <c r="D15" i="21"/>
  <c r="F15" i="21"/>
  <c r="C15" i="21"/>
  <c r="B15" i="21"/>
  <c r="C45" i="21"/>
  <c r="F45" i="21"/>
  <c r="B45" i="21"/>
  <c r="E45" i="21"/>
  <c r="D45" i="21"/>
  <c r="E39" i="21"/>
  <c r="D39" i="21"/>
  <c r="F39" i="21"/>
  <c r="C39" i="21"/>
  <c r="B39" i="21"/>
  <c r="C17" i="21"/>
  <c r="F17" i="21"/>
  <c r="B17" i="21"/>
  <c r="D17" i="21"/>
  <c r="E17" i="21"/>
  <c r="E43" i="21"/>
  <c r="D43" i="21"/>
  <c r="B43" i="21"/>
  <c r="C43" i="21"/>
  <c r="F43" i="21"/>
  <c r="C21" i="21"/>
  <c r="F21" i="21"/>
  <c r="B21" i="21"/>
  <c r="E21" i="21"/>
  <c r="D21" i="21"/>
  <c r="F38" i="21"/>
  <c r="B38" i="21"/>
  <c r="E38" i="21"/>
  <c r="C38" i="21"/>
  <c r="D38" i="21"/>
  <c r="F22" i="21"/>
  <c r="B22" i="21"/>
  <c r="E22" i="21"/>
  <c r="C22" i="21"/>
  <c r="D22" i="21"/>
  <c r="C41" i="21"/>
  <c r="F41" i="21"/>
  <c r="B41" i="21"/>
  <c r="D41" i="21"/>
  <c r="E41" i="21"/>
  <c r="D20" i="21"/>
  <c r="C20" i="21"/>
  <c r="E20" i="21"/>
  <c r="B20" i="21"/>
  <c r="F20" i="21"/>
  <c r="C50" i="21"/>
  <c r="F50" i="21"/>
  <c r="B50" i="21"/>
  <c r="E50" i="21"/>
  <c r="D50" i="21"/>
  <c r="K52" i="21"/>
  <c r="L52" i="21"/>
  <c r="M52" i="21"/>
  <c r="N52" i="21"/>
  <c r="J52" i="21"/>
  <c r="M50" i="21"/>
  <c r="J50" i="21"/>
  <c r="N50" i="21"/>
  <c r="K50" i="21"/>
  <c r="L50" i="21"/>
  <c r="K38" i="21"/>
  <c r="L38" i="21"/>
  <c r="M38" i="21"/>
  <c r="N38" i="21"/>
  <c r="J38" i="21"/>
  <c r="L17" i="21"/>
  <c r="M17" i="21"/>
  <c r="J17" i="21"/>
  <c r="N17" i="21"/>
  <c r="K17" i="21"/>
  <c r="K42" i="21"/>
  <c r="L42" i="21"/>
  <c r="M42" i="21"/>
  <c r="J42" i="21"/>
  <c r="N42" i="21"/>
  <c r="L21" i="21"/>
  <c r="M21" i="21"/>
  <c r="J21" i="21"/>
  <c r="N21" i="21"/>
  <c r="K21" i="21"/>
  <c r="J35" i="21"/>
  <c r="N35" i="21"/>
  <c r="K35" i="21"/>
  <c r="L35" i="21"/>
  <c r="M35" i="21"/>
  <c r="K14" i="21"/>
  <c r="L14" i="21"/>
  <c r="M14" i="21"/>
  <c r="J14" i="21"/>
  <c r="N14" i="21"/>
  <c r="M40" i="21"/>
  <c r="J40" i="21"/>
  <c r="N40" i="21"/>
  <c r="K40" i="21"/>
  <c r="L40" i="21"/>
  <c r="M24" i="21"/>
  <c r="J24" i="21"/>
  <c r="N24" i="21"/>
  <c r="K24" i="21"/>
  <c r="L24" i="21"/>
  <c r="J39" i="21"/>
  <c r="N39" i="21"/>
  <c r="K39" i="21"/>
  <c r="L39" i="21"/>
  <c r="M39" i="21"/>
  <c r="C13" i="21"/>
  <c r="F13" i="21"/>
  <c r="B13" i="21"/>
  <c r="E13" i="21"/>
  <c r="D13" i="21"/>
  <c r="E19" i="21"/>
  <c r="D19" i="21"/>
  <c r="B19" i="21"/>
  <c r="C19" i="21"/>
  <c r="F19" i="21"/>
  <c r="D40" i="21"/>
  <c r="C40" i="21"/>
  <c r="F40" i="21"/>
  <c r="B40" i="21"/>
  <c r="E40" i="21"/>
  <c r="C29" i="21"/>
  <c r="F29" i="21"/>
  <c r="B29" i="21"/>
  <c r="E29" i="21"/>
  <c r="D29" i="21"/>
  <c r="D36" i="21"/>
  <c r="C36" i="21"/>
  <c r="E36" i="21"/>
  <c r="B36" i="21"/>
  <c r="F36" i="21"/>
  <c r="D24" i="21"/>
  <c r="C24" i="21"/>
  <c r="F24" i="21"/>
  <c r="E24" i="21"/>
  <c r="B24" i="21"/>
  <c r="E35" i="21"/>
  <c r="D35" i="21"/>
  <c r="B35" i="21"/>
  <c r="C35" i="21"/>
  <c r="F35" i="21"/>
  <c r="C33" i="21"/>
  <c r="F33" i="21"/>
  <c r="B33" i="21"/>
  <c r="D33" i="21"/>
  <c r="E33" i="21"/>
  <c r="D12" i="21"/>
  <c r="C12" i="21"/>
  <c r="E12" i="21"/>
  <c r="B12" i="21"/>
  <c r="F12" i="21"/>
  <c r="C37" i="21"/>
  <c r="F37" i="21"/>
  <c r="B37" i="21"/>
  <c r="E37" i="21"/>
  <c r="D37" i="21"/>
  <c r="D16" i="21"/>
  <c r="C16" i="21"/>
  <c r="F16" i="21"/>
  <c r="E16" i="21"/>
  <c r="B16" i="21"/>
  <c r="F34" i="21"/>
  <c r="B34" i="21"/>
  <c r="E34" i="21"/>
  <c r="D34" i="21"/>
  <c r="C34" i="21"/>
  <c r="F18" i="21"/>
  <c r="B18" i="21"/>
  <c r="E18" i="21"/>
  <c r="D18" i="21"/>
  <c r="C18" i="21"/>
  <c r="E52" i="21"/>
  <c r="D52" i="21"/>
  <c r="C52" i="21"/>
  <c r="B52" i="21"/>
  <c r="F52" i="21"/>
  <c r="J53" i="21"/>
  <c r="O53" i="21" s="1"/>
  <c r="N53" i="21"/>
  <c r="K53" i="21"/>
  <c r="L53" i="21"/>
  <c r="M53" i="21"/>
  <c r="L13" i="21"/>
  <c r="M13" i="21"/>
  <c r="J13" i="21"/>
  <c r="N13" i="21"/>
  <c r="K13" i="21"/>
  <c r="L33" i="21"/>
  <c r="M33" i="21"/>
  <c r="J33" i="21"/>
  <c r="N33" i="21"/>
  <c r="K33" i="21"/>
  <c r="J11" i="21"/>
  <c r="N11" i="21"/>
  <c r="K11" i="21"/>
  <c r="L11" i="21"/>
  <c r="M11" i="21"/>
  <c r="L37" i="21"/>
  <c r="M37" i="21"/>
  <c r="J37" i="21"/>
  <c r="N37" i="21"/>
  <c r="K37" i="21"/>
  <c r="J15" i="21"/>
  <c r="N15" i="21"/>
  <c r="K15" i="21"/>
  <c r="L15" i="21"/>
  <c r="M15" i="21"/>
  <c r="K30" i="21"/>
  <c r="L30" i="21"/>
  <c r="M30" i="21"/>
  <c r="J30" i="21"/>
  <c r="N30" i="21"/>
  <c r="N9" i="21"/>
  <c r="M9" i="21"/>
  <c r="L9" i="21"/>
  <c r="K9" i="21"/>
  <c r="M36" i="21"/>
  <c r="J36" i="21"/>
  <c r="N36" i="21"/>
  <c r="K36" i="21"/>
  <c r="L36" i="21"/>
  <c r="M20" i="21"/>
  <c r="J20" i="21"/>
  <c r="N20" i="21"/>
  <c r="K20" i="21"/>
  <c r="L20" i="21"/>
  <c r="K18" i="21"/>
  <c r="L18" i="21"/>
  <c r="M18" i="21"/>
  <c r="N18" i="21"/>
  <c r="J18" i="21"/>
  <c r="L51" i="21"/>
  <c r="M51" i="21"/>
  <c r="J51" i="21"/>
  <c r="N51" i="21"/>
  <c r="K51" i="21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1" i="20"/>
  <c r="B2" i="20"/>
  <c r="G1115" i="20"/>
  <c r="F1115" i="20"/>
  <c r="E1115" i="20"/>
  <c r="G1114" i="20"/>
  <c r="F1114" i="20"/>
  <c r="E1114" i="20" s="1"/>
  <c r="G1113" i="20"/>
  <c r="F1113" i="20"/>
  <c r="E1113" i="20" s="1"/>
  <c r="G1112" i="20"/>
  <c r="F1112" i="20"/>
  <c r="E1112" i="20" s="1"/>
  <c r="G1111" i="20"/>
  <c r="F1111" i="20"/>
  <c r="E1111" i="20"/>
  <c r="G1110" i="20"/>
  <c r="F1110" i="20"/>
  <c r="E1110" i="20"/>
  <c r="G1109" i="20"/>
  <c r="F1109" i="20"/>
  <c r="E1109" i="20" s="1"/>
  <c r="G1108" i="20"/>
  <c r="F1108" i="20"/>
  <c r="E1108" i="20" s="1"/>
  <c r="G1107" i="20"/>
  <c r="F1107" i="20"/>
  <c r="E1107" i="20" s="1"/>
  <c r="G1106" i="20"/>
  <c r="F1106" i="20"/>
  <c r="E1106" i="20" s="1"/>
  <c r="G1105" i="20"/>
  <c r="F1105" i="20"/>
  <c r="E1105" i="20" s="1"/>
  <c r="G1104" i="20"/>
  <c r="F1104" i="20"/>
  <c r="E1104" i="20" s="1"/>
  <c r="G1103" i="20"/>
  <c r="F1103" i="20"/>
  <c r="E1103" i="20" s="1"/>
  <c r="G1102" i="20"/>
  <c r="F1102" i="20"/>
  <c r="E1102" i="20"/>
  <c r="G1101" i="20"/>
  <c r="F1101" i="20"/>
  <c r="E1101" i="20" s="1"/>
  <c r="G1100" i="20"/>
  <c r="F1100" i="20"/>
  <c r="E1100" i="20" s="1"/>
  <c r="G1099" i="20"/>
  <c r="F1099" i="20"/>
  <c r="E1099" i="20"/>
  <c r="G1098" i="20"/>
  <c r="F1098" i="20"/>
  <c r="E1098" i="20" s="1"/>
  <c r="G1097" i="20"/>
  <c r="F1097" i="20"/>
  <c r="E1097" i="20" s="1"/>
  <c r="G1096" i="20"/>
  <c r="F1096" i="20"/>
  <c r="E1096" i="20" s="1"/>
  <c r="G1095" i="20"/>
  <c r="F1095" i="20"/>
  <c r="E1095" i="20" s="1"/>
  <c r="G1094" i="20"/>
  <c r="F1094" i="20"/>
  <c r="E1094" i="20" s="1"/>
  <c r="G1093" i="20"/>
  <c r="F1093" i="20"/>
  <c r="E1093" i="20" s="1"/>
  <c r="G1092" i="20"/>
  <c r="F1092" i="20"/>
  <c r="E1092" i="20"/>
  <c r="G1091" i="20"/>
  <c r="F1091" i="20"/>
  <c r="E1091" i="20"/>
  <c r="G1090" i="20"/>
  <c r="F1090" i="20"/>
  <c r="E1090" i="20" s="1"/>
  <c r="G1089" i="20"/>
  <c r="F1089" i="20"/>
  <c r="E1089" i="20" s="1"/>
  <c r="G1088" i="20"/>
  <c r="F1088" i="20"/>
  <c r="E1088" i="20" s="1"/>
  <c r="G1087" i="20"/>
  <c r="F1087" i="20"/>
  <c r="E1087" i="20"/>
  <c r="G1086" i="20"/>
  <c r="F1086" i="20"/>
  <c r="E1086" i="20" s="1"/>
  <c r="G1085" i="20"/>
  <c r="F1085" i="20"/>
  <c r="E1085" i="20" s="1"/>
  <c r="G1084" i="20"/>
  <c r="F1084" i="20"/>
  <c r="E1084" i="20"/>
  <c r="G1083" i="20"/>
  <c r="F1083" i="20"/>
  <c r="E1083" i="20" s="1"/>
  <c r="G1082" i="20"/>
  <c r="F1082" i="20"/>
  <c r="E1082" i="20" s="1"/>
  <c r="G1081" i="20"/>
  <c r="F1081" i="20"/>
  <c r="E1081" i="20" s="1"/>
  <c r="G1080" i="20"/>
  <c r="F1080" i="20"/>
  <c r="E1080" i="20" s="1"/>
  <c r="G1079" i="20"/>
  <c r="F1079" i="20"/>
  <c r="E1079" i="20"/>
  <c r="G1078" i="20"/>
  <c r="F1078" i="20"/>
  <c r="E1078" i="20" s="1"/>
  <c r="G1077" i="20"/>
  <c r="F1077" i="20"/>
  <c r="E1077" i="20" s="1"/>
  <c r="G1076" i="20"/>
  <c r="F1076" i="20"/>
  <c r="E1076" i="20" s="1"/>
  <c r="G1075" i="20"/>
  <c r="F1075" i="20"/>
  <c r="E1075" i="20" s="1"/>
  <c r="G1074" i="20"/>
  <c r="F1074" i="20"/>
  <c r="E1074" i="20" s="1"/>
  <c r="G1073" i="20"/>
  <c r="F1073" i="20"/>
  <c r="E1073" i="20" s="1"/>
  <c r="G1072" i="20"/>
  <c r="F1072" i="20"/>
  <c r="E1072" i="20" s="1"/>
  <c r="G1071" i="20"/>
  <c r="F1071" i="20"/>
  <c r="E1071" i="20" s="1"/>
  <c r="G1070" i="20"/>
  <c r="F1070" i="20"/>
  <c r="E1070" i="20" s="1"/>
  <c r="G1069" i="20"/>
  <c r="F1069" i="20"/>
  <c r="E1069" i="20" s="1"/>
  <c r="G1068" i="20"/>
  <c r="F1068" i="20"/>
  <c r="E1068" i="20" s="1"/>
  <c r="G1067" i="20"/>
  <c r="F1067" i="20"/>
  <c r="E1067" i="20" s="1"/>
  <c r="G1066" i="20"/>
  <c r="F1066" i="20"/>
  <c r="E1066" i="20" s="1"/>
  <c r="G1065" i="20"/>
  <c r="F1065" i="20"/>
  <c r="E1065" i="20" s="1"/>
  <c r="G1064" i="20"/>
  <c r="F1064" i="20"/>
  <c r="E1064" i="20" s="1"/>
  <c r="G1063" i="20"/>
  <c r="F1063" i="20"/>
  <c r="E1063" i="20" s="1"/>
  <c r="G1062" i="20"/>
  <c r="F1062" i="20"/>
  <c r="E1062" i="20" s="1"/>
  <c r="G1061" i="20"/>
  <c r="F1061" i="20"/>
  <c r="E1061" i="20" s="1"/>
  <c r="G1060" i="20"/>
  <c r="F1060" i="20"/>
  <c r="E1060" i="20" s="1"/>
  <c r="G1059" i="20"/>
  <c r="F1059" i="20"/>
  <c r="E1059" i="20"/>
  <c r="G1058" i="20"/>
  <c r="F1058" i="20"/>
  <c r="E1058" i="20" s="1"/>
  <c r="G1057" i="20"/>
  <c r="F1057" i="20"/>
  <c r="E1057" i="20" s="1"/>
  <c r="G1056" i="20"/>
  <c r="F1056" i="20"/>
  <c r="E1056" i="20" s="1"/>
  <c r="G1055" i="20"/>
  <c r="F1055" i="20"/>
  <c r="E1055" i="20"/>
  <c r="G1054" i="20"/>
  <c r="F1054" i="20"/>
  <c r="E1054" i="20" s="1"/>
  <c r="G1053" i="20"/>
  <c r="F1053" i="20"/>
  <c r="E1053" i="20" s="1"/>
  <c r="G1052" i="20"/>
  <c r="F1052" i="20"/>
  <c r="E1052" i="20"/>
  <c r="G1051" i="20"/>
  <c r="F1051" i="20"/>
  <c r="E1051" i="20" s="1"/>
  <c r="G1050" i="20"/>
  <c r="F1050" i="20"/>
  <c r="E1050" i="20" s="1"/>
  <c r="G1049" i="20"/>
  <c r="F1049" i="20"/>
  <c r="E1049" i="20" s="1"/>
  <c r="G1048" i="20"/>
  <c r="F1048" i="20"/>
  <c r="E1048" i="20" s="1"/>
  <c r="G1047" i="20"/>
  <c r="F1047" i="20"/>
  <c r="E1047" i="20"/>
  <c r="G1046" i="20"/>
  <c r="F1046" i="20"/>
  <c r="E1046" i="20" s="1"/>
  <c r="G1045" i="20"/>
  <c r="F1045" i="20"/>
  <c r="E1045" i="20" s="1"/>
  <c r="G1044" i="20"/>
  <c r="F1044" i="20"/>
  <c r="E1044" i="20" s="1"/>
  <c r="G1043" i="20"/>
  <c r="F1043" i="20"/>
  <c r="E1043" i="20" s="1"/>
  <c r="G1042" i="20"/>
  <c r="F1042" i="20"/>
  <c r="E1042" i="20" s="1"/>
  <c r="G1041" i="20"/>
  <c r="F1041" i="20"/>
  <c r="E1041" i="20" s="1"/>
  <c r="G1040" i="20"/>
  <c r="F1040" i="20"/>
  <c r="E1040" i="20" s="1"/>
  <c r="G1039" i="20"/>
  <c r="F1039" i="20"/>
  <c r="E1039" i="20" s="1"/>
  <c r="G1038" i="20"/>
  <c r="F1038" i="20"/>
  <c r="E1038" i="20" s="1"/>
  <c r="G1037" i="20"/>
  <c r="F1037" i="20"/>
  <c r="E1037" i="20" s="1"/>
  <c r="G1036" i="20"/>
  <c r="F1036" i="20"/>
  <c r="E1036" i="20" s="1"/>
  <c r="G1035" i="20"/>
  <c r="F1035" i="20"/>
  <c r="E1035" i="20"/>
  <c r="G1034" i="20"/>
  <c r="F1034" i="20"/>
  <c r="E1034" i="20" s="1"/>
  <c r="G1033" i="20"/>
  <c r="F1033" i="20"/>
  <c r="E1033" i="20" s="1"/>
  <c r="G1032" i="20"/>
  <c r="F1032" i="20"/>
  <c r="E1032" i="20"/>
  <c r="G1031" i="20"/>
  <c r="F1031" i="20"/>
  <c r="E1031" i="20" s="1"/>
  <c r="G1030" i="20"/>
  <c r="F1030" i="20"/>
  <c r="E1030" i="20" s="1"/>
  <c r="G1029" i="20"/>
  <c r="F1029" i="20"/>
  <c r="E1029" i="20" s="1"/>
  <c r="G1028" i="20"/>
  <c r="F1028" i="20"/>
  <c r="E1028" i="20" s="1"/>
  <c r="G1027" i="20"/>
  <c r="F1027" i="20"/>
  <c r="E1027" i="20"/>
  <c r="G1026" i="20"/>
  <c r="F1026" i="20"/>
  <c r="E1026" i="20" s="1"/>
  <c r="G1025" i="20"/>
  <c r="F1025" i="20"/>
  <c r="E1025" i="20" s="1"/>
  <c r="G1024" i="20"/>
  <c r="F1024" i="20"/>
  <c r="E1024" i="20" s="1"/>
  <c r="G1023" i="20"/>
  <c r="F1023" i="20"/>
  <c r="E1023" i="20" s="1"/>
  <c r="G1022" i="20"/>
  <c r="F1022" i="20"/>
  <c r="E1022" i="20" s="1"/>
  <c r="G1021" i="20"/>
  <c r="F1021" i="20"/>
  <c r="E1021" i="20" s="1"/>
  <c r="G1020" i="20"/>
  <c r="F1020" i="20"/>
  <c r="E1020" i="20" s="1"/>
  <c r="G1019" i="20"/>
  <c r="F1019" i="20"/>
  <c r="E1019" i="20" s="1"/>
  <c r="G1018" i="20"/>
  <c r="F1018" i="20"/>
  <c r="E1018" i="20" s="1"/>
  <c r="G1017" i="20"/>
  <c r="F1017" i="20"/>
  <c r="E1017" i="20" s="1"/>
  <c r="G1016" i="20"/>
  <c r="F1016" i="20"/>
  <c r="E1016" i="20" s="1"/>
  <c r="G1015" i="20"/>
  <c r="F1015" i="20"/>
  <c r="E1015" i="20" s="1"/>
  <c r="G1014" i="20"/>
  <c r="F1014" i="20"/>
  <c r="E1014" i="20" s="1"/>
  <c r="G1013" i="20"/>
  <c r="F1013" i="20"/>
  <c r="E1013" i="20" s="1"/>
  <c r="G1012" i="20"/>
  <c r="F1012" i="20"/>
  <c r="E1012" i="20" s="1"/>
  <c r="G1011" i="20"/>
  <c r="F1011" i="20"/>
  <c r="E1011" i="20" s="1"/>
  <c r="G1010" i="20"/>
  <c r="F1010" i="20"/>
  <c r="E1010" i="20" s="1"/>
  <c r="G1009" i="20"/>
  <c r="F1009" i="20"/>
  <c r="E1009" i="20" s="1"/>
  <c r="G1008" i="20"/>
  <c r="F1008" i="20"/>
  <c r="E1008" i="20" s="1"/>
  <c r="G1007" i="20"/>
  <c r="F1007" i="20"/>
  <c r="E1007" i="20"/>
  <c r="G1006" i="20"/>
  <c r="F1006" i="20"/>
  <c r="E1006" i="20" s="1"/>
  <c r="G1005" i="20"/>
  <c r="F1005" i="20"/>
  <c r="E1005" i="20" s="1"/>
  <c r="G1004" i="20"/>
  <c r="F1004" i="20"/>
  <c r="E1004" i="20" s="1"/>
  <c r="G1003" i="20"/>
  <c r="F1003" i="20"/>
  <c r="E1003" i="20" s="1"/>
  <c r="G1002" i="20"/>
  <c r="F1002" i="20"/>
  <c r="E1002" i="20" s="1"/>
  <c r="G1001" i="20"/>
  <c r="F1001" i="20"/>
  <c r="E1001" i="20" s="1"/>
  <c r="G1000" i="20"/>
  <c r="F1000" i="20"/>
  <c r="E1000" i="20"/>
  <c r="G999" i="20"/>
  <c r="F999" i="20"/>
  <c r="E999" i="20" s="1"/>
  <c r="G998" i="20"/>
  <c r="F998" i="20"/>
  <c r="E998" i="20" s="1"/>
  <c r="G997" i="20"/>
  <c r="F997" i="20"/>
  <c r="E997" i="20" s="1"/>
  <c r="G996" i="20"/>
  <c r="F996" i="20"/>
  <c r="E996" i="20" s="1"/>
  <c r="G995" i="20"/>
  <c r="F995" i="20"/>
  <c r="E995" i="20"/>
  <c r="G994" i="20"/>
  <c r="F994" i="20"/>
  <c r="E994" i="20" s="1"/>
  <c r="G993" i="20"/>
  <c r="F993" i="20"/>
  <c r="E993" i="20" s="1"/>
  <c r="G992" i="20"/>
  <c r="F992" i="20"/>
  <c r="E992" i="20" s="1"/>
  <c r="G991" i="20"/>
  <c r="F991" i="20"/>
  <c r="E991" i="20" s="1"/>
  <c r="G990" i="20"/>
  <c r="F990" i="20"/>
  <c r="E990" i="20" s="1"/>
  <c r="G989" i="20"/>
  <c r="F989" i="20"/>
  <c r="E989" i="20" s="1"/>
  <c r="G988" i="20"/>
  <c r="F988" i="20"/>
  <c r="E988" i="20" s="1"/>
  <c r="G987" i="20"/>
  <c r="F987" i="20"/>
  <c r="E987" i="20" s="1"/>
  <c r="G986" i="20"/>
  <c r="F986" i="20"/>
  <c r="E986" i="20" s="1"/>
  <c r="G985" i="20"/>
  <c r="F985" i="20"/>
  <c r="E985" i="20" s="1"/>
  <c r="G984" i="20"/>
  <c r="F984" i="20"/>
  <c r="E984" i="20" s="1"/>
  <c r="G983" i="20"/>
  <c r="F983" i="20"/>
  <c r="E983" i="20" s="1"/>
  <c r="G982" i="20"/>
  <c r="F982" i="20"/>
  <c r="E982" i="20" s="1"/>
  <c r="G981" i="20"/>
  <c r="F981" i="20"/>
  <c r="E981" i="20" s="1"/>
  <c r="G980" i="20"/>
  <c r="F980" i="20"/>
  <c r="E980" i="20" s="1"/>
  <c r="G979" i="20"/>
  <c r="F979" i="20"/>
  <c r="E979" i="20" s="1"/>
  <c r="G978" i="20"/>
  <c r="F978" i="20"/>
  <c r="E978" i="20" s="1"/>
  <c r="G977" i="20"/>
  <c r="F977" i="20"/>
  <c r="E977" i="20" s="1"/>
  <c r="G976" i="20"/>
  <c r="F976" i="20"/>
  <c r="E976" i="20" s="1"/>
  <c r="G975" i="20"/>
  <c r="F975" i="20"/>
  <c r="E975" i="20"/>
  <c r="G974" i="20"/>
  <c r="F974" i="20"/>
  <c r="E974" i="20" s="1"/>
  <c r="G973" i="20"/>
  <c r="F973" i="20"/>
  <c r="E973" i="20" s="1"/>
  <c r="G972" i="20"/>
  <c r="F972" i="20"/>
  <c r="E972" i="20"/>
  <c r="G971" i="20"/>
  <c r="F971" i="20"/>
  <c r="E971" i="20" s="1"/>
  <c r="G970" i="20"/>
  <c r="F970" i="20"/>
  <c r="E970" i="20" s="1"/>
  <c r="G969" i="20"/>
  <c r="F969" i="20"/>
  <c r="E969" i="20" s="1"/>
  <c r="G968" i="20"/>
  <c r="F968" i="20"/>
  <c r="E968" i="20" s="1"/>
  <c r="G967" i="20"/>
  <c r="F967" i="20"/>
  <c r="E967" i="20"/>
  <c r="G966" i="20"/>
  <c r="F966" i="20"/>
  <c r="E966" i="20" s="1"/>
  <c r="G965" i="20"/>
  <c r="F965" i="20"/>
  <c r="E965" i="20" s="1"/>
  <c r="G964" i="20"/>
  <c r="F964" i="20"/>
  <c r="E964" i="20" s="1"/>
  <c r="G963" i="20"/>
  <c r="F963" i="20"/>
  <c r="E963" i="20" s="1"/>
  <c r="G962" i="20"/>
  <c r="F962" i="20"/>
  <c r="E962" i="20" s="1"/>
  <c r="G961" i="20"/>
  <c r="F961" i="20"/>
  <c r="E961" i="20" s="1"/>
  <c r="G960" i="20"/>
  <c r="F960" i="20"/>
  <c r="E960" i="20" s="1"/>
  <c r="G959" i="20"/>
  <c r="F959" i="20"/>
  <c r="E959" i="20" s="1"/>
  <c r="G958" i="20"/>
  <c r="F958" i="20"/>
  <c r="E958" i="20" s="1"/>
  <c r="G957" i="20"/>
  <c r="F957" i="20"/>
  <c r="E957" i="20" s="1"/>
  <c r="G956" i="20"/>
  <c r="F956" i="20"/>
  <c r="E956" i="20" s="1"/>
  <c r="G955" i="20"/>
  <c r="F955" i="20"/>
  <c r="E955" i="20" s="1"/>
  <c r="G954" i="20"/>
  <c r="F954" i="20"/>
  <c r="E954" i="20" s="1"/>
  <c r="G953" i="20"/>
  <c r="F953" i="20"/>
  <c r="E953" i="20" s="1"/>
  <c r="G952" i="20"/>
  <c r="F952" i="20"/>
  <c r="E952" i="20" s="1"/>
  <c r="G951" i="20"/>
  <c r="F951" i="20"/>
  <c r="E951" i="20" s="1"/>
  <c r="G950" i="20"/>
  <c r="F950" i="20"/>
  <c r="E950" i="20" s="1"/>
  <c r="G949" i="20"/>
  <c r="F949" i="20"/>
  <c r="E949" i="20" s="1"/>
  <c r="G948" i="20"/>
  <c r="F948" i="20"/>
  <c r="E948" i="20" s="1"/>
  <c r="G947" i="20"/>
  <c r="F947" i="20"/>
  <c r="E947" i="20"/>
  <c r="G946" i="20"/>
  <c r="F946" i="20"/>
  <c r="E946" i="20" s="1"/>
  <c r="G945" i="20"/>
  <c r="F945" i="20"/>
  <c r="E945" i="20" s="1"/>
  <c r="G944" i="20"/>
  <c r="F944" i="20"/>
  <c r="E944" i="20" s="1"/>
  <c r="G943" i="20"/>
  <c r="F943" i="20"/>
  <c r="E943" i="20" s="1"/>
  <c r="G942" i="20"/>
  <c r="F942" i="20"/>
  <c r="E942" i="20" s="1"/>
  <c r="G941" i="20"/>
  <c r="F941" i="20"/>
  <c r="E941" i="20" s="1"/>
  <c r="G940" i="20"/>
  <c r="F940" i="20"/>
  <c r="E940" i="20"/>
  <c r="G939" i="20"/>
  <c r="F939" i="20"/>
  <c r="E939" i="20"/>
  <c r="G938" i="20"/>
  <c r="F938" i="20"/>
  <c r="E938" i="20" s="1"/>
  <c r="G937" i="20"/>
  <c r="F937" i="20"/>
  <c r="E937" i="20" s="1"/>
  <c r="G936" i="20"/>
  <c r="F936" i="20"/>
  <c r="E936" i="20" s="1"/>
  <c r="G935" i="20"/>
  <c r="F935" i="20"/>
  <c r="E935" i="20"/>
  <c r="G934" i="20"/>
  <c r="F934" i="20"/>
  <c r="E934" i="20" s="1"/>
  <c r="G933" i="20"/>
  <c r="F933" i="20"/>
  <c r="E933" i="20" s="1"/>
  <c r="G932" i="20"/>
  <c r="F932" i="20"/>
  <c r="E932" i="20"/>
  <c r="G931" i="20"/>
  <c r="F931" i="20"/>
  <c r="E931" i="20" s="1"/>
  <c r="G930" i="20"/>
  <c r="F930" i="20"/>
  <c r="E930" i="20" s="1"/>
  <c r="G929" i="20"/>
  <c r="F929" i="20"/>
  <c r="E929" i="20" s="1"/>
  <c r="G928" i="20"/>
  <c r="F928" i="20"/>
  <c r="E928" i="20" s="1"/>
  <c r="G927" i="20"/>
  <c r="F927" i="20"/>
  <c r="E927" i="20"/>
  <c r="G926" i="20"/>
  <c r="F926" i="20"/>
  <c r="E926" i="20" s="1"/>
  <c r="G925" i="20"/>
  <c r="F925" i="20"/>
  <c r="E925" i="20" s="1"/>
  <c r="G924" i="20"/>
  <c r="F924" i="20"/>
  <c r="E924" i="20" s="1"/>
  <c r="G923" i="20"/>
  <c r="F923" i="20"/>
  <c r="E923" i="20" s="1"/>
  <c r="G922" i="20"/>
  <c r="F922" i="20"/>
  <c r="E922" i="20" s="1"/>
  <c r="G921" i="20"/>
  <c r="F921" i="20"/>
  <c r="E921" i="20" s="1"/>
  <c r="G920" i="20"/>
  <c r="F920" i="20"/>
  <c r="E920" i="20" s="1"/>
  <c r="G919" i="20"/>
  <c r="F919" i="20"/>
  <c r="E919" i="20" s="1"/>
  <c r="G918" i="20"/>
  <c r="F918" i="20"/>
  <c r="E918" i="20" s="1"/>
  <c r="G917" i="20"/>
  <c r="F917" i="20"/>
  <c r="E917" i="20" s="1"/>
  <c r="G916" i="20"/>
  <c r="F916" i="20"/>
  <c r="E916" i="20" s="1"/>
  <c r="G915" i="20"/>
  <c r="F915" i="20"/>
  <c r="E915" i="20"/>
  <c r="G914" i="20"/>
  <c r="F914" i="20"/>
  <c r="E914" i="20" s="1"/>
  <c r="G913" i="20"/>
  <c r="F913" i="20"/>
  <c r="E913" i="20" s="1"/>
  <c r="G912" i="20"/>
  <c r="F912" i="20"/>
  <c r="E912" i="20" s="1"/>
  <c r="G911" i="20"/>
  <c r="F911" i="20"/>
  <c r="E911" i="20" s="1"/>
  <c r="G910" i="20"/>
  <c r="F910" i="20"/>
  <c r="E910" i="20" s="1"/>
  <c r="G909" i="20"/>
  <c r="F909" i="20"/>
  <c r="E909" i="20" s="1"/>
  <c r="G908" i="20"/>
  <c r="F908" i="20"/>
  <c r="E908" i="20"/>
  <c r="G907" i="20"/>
  <c r="F907" i="20"/>
  <c r="E907" i="20" s="1"/>
  <c r="G906" i="20"/>
  <c r="F906" i="20"/>
  <c r="E906" i="20" s="1"/>
  <c r="G905" i="20"/>
  <c r="F905" i="20"/>
  <c r="E905" i="20" s="1"/>
  <c r="G904" i="20"/>
  <c r="F904" i="20"/>
  <c r="E904" i="20" s="1"/>
  <c r="G903" i="20"/>
  <c r="F903" i="20"/>
  <c r="E903" i="20"/>
  <c r="G902" i="20"/>
  <c r="F902" i="20"/>
  <c r="E902" i="20" s="1"/>
  <c r="G901" i="20"/>
  <c r="F901" i="20"/>
  <c r="E901" i="20" s="1"/>
  <c r="G900" i="20"/>
  <c r="F900" i="20"/>
  <c r="E900" i="20"/>
  <c r="G899" i="20"/>
  <c r="F899" i="20"/>
  <c r="E899" i="20" s="1"/>
  <c r="G898" i="20"/>
  <c r="F898" i="20"/>
  <c r="E898" i="20" s="1"/>
  <c r="G897" i="20"/>
  <c r="F897" i="20"/>
  <c r="E897" i="20" s="1"/>
  <c r="G896" i="20"/>
  <c r="F896" i="20"/>
  <c r="E896" i="20" s="1"/>
  <c r="G895" i="20"/>
  <c r="F895" i="20"/>
  <c r="E895" i="20"/>
  <c r="G894" i="20"/>
  <c r="F894" i="20"/>
  <c r="E894" i="20" s="1"/>
  <c r="G893" i="20"/>
  <c r="F893" i="20"/>
  <c r="E893" i="20" s="1"/>
  <c r="G892" i="20"/>
  <c r="F892" i="20"/>
  <c r="E892" i="20" s="1"/>
  <c r="G891" i="20"/>
  <c r="F891" i="20"/>
  <c r="E891" i="20" s="1"/>
  <c r="G890" i="20"/>
  <c r="F890" i="20"/>
  <c r="E890" i="20" s="1"/>
  <c r="G889" i="20"/>
  <c r="F889" i="20"/>
  <c r="E889" i="20" s="1"/>
  <c r="G888" i="20"/>
  <c r="F888" i="20"/>
  <c r="E888" i="20" s="1"/>
  <c r="G887" i="20"/>
  <c r="F887" i="20"/>
  <c r="E887" i="20" s="1"/>
  <c r="G886" i="20"/>
  <c r="F886" i="20"/>
  <c r="E886" i="20" s="1"/>
  <c r="G885" i="20"/>
  <c r="F885" i="20"/>
  <c r="E885" i="20" s="1"/>
  <c r="G884" i="20"/>
  <c r="F884" i="20"/>
  <c r="E884" i="20" s="1"/>
  <c r="G883" i="20"/>
  <c r="F883" i="20"/>
  <c r="E883" i="20"/>
  <c r="G882" i="20"/>
  <c r="F882" i="20"/>
  <c r="E882" i="20" s="1"/>
  <c r="G881" i="20"/>
  <c r="F881" i="20"/>
  <c r="E881" i="20" s="1"/>
  <c r="G880" i="20"/>
  <c r="F880" i="20"/>
  <c r="E880" i="20" s="1"/>
  <c r="G879" i="20"/>
  <c r="F879" i="20"/>
  <c r="E879" i="20" s="1"/>
  <c r="G878" i="20"/>
  <c r="F878" i="20"/>
  <c r="E878" i="20" s="1"/>
  <c r="G877" i="20"/>
  <c r="F877" i="20"/>
  <c r="E877" i="20" s="1"/>
  <c r="G876" i="20"/>
  <c r="F876" i="20"/>
  <c r="E876" i="20"/>
  <c r="G875" i="20"/>
  <c r="F875" i="20"/>
  <c r="E875" i="20" s="1"/>
  <c r="G874" i="20"/>
  <c r="F874" i="20"/>
  <c r="E874" i="20" s="1"/>
  <c r="G873" i="20"/>
  <c r="F873" i="20"/>
  <c r="E873" i="20" s="1"/>
  <c r="G872" i="20"/>
  <c r="F872" i="20"/>
  <c r="E872" i="20" s="1"/>
  <c r="G871" i="20"/>
  <c r="F871" i="20"/>
  <c r="E871" i="20"/>
  <c r="G870" i="20"/>
  <c r="F870" i="20"/>
  <c r="E870" i="20" s="1"/>
  <c r="G869" i="20"/>
  <c r="F869" i="20"/>
  <c r="E869" i="20" s="1"/>
  <c r="G868" i="20"/>
  <c r="F868" i="20"/>
  <c r="E868" i="20" s="1"/>
  <c r="G867" i="20"/>
  <c r="F867" i="20"/>
  <c r="E867" i="20" s="1"/>
  <c r="G866" i="20"/>
  <c r="F866" i="20"/>
  <c r="E866" i="20" s="1"/>
  <c r="G865" i="20"/>
  <c r="F865" i="20"/>
  <c r="E865" i="20" s="1"/>
  <c r="G864" i="20"/>
  <c r="F864" i="20"/>
  <c r="E864" i="20" s="1"/>
  <c r="G863" i="20"/>
  <c r="F863" i="20"/>
  <c r="E863" i="20"/>
  <c r="G862" i="20"/>
  <c r="F862" i="20"/>
  <c r="E862" i="20" s="1"/>
  <c r="G861" i="20"/>
  <c r="F861" i="20"/>
  <c r="E861" i="20" s="1"/>
  <c r="G860" i="20"/>
  <c r="F860" i="20"/>
  <c r="E860" i="20" s="1"/>
  <c r="G859" i="20"/>
  <c r="F859" i="20"/>
  <c r="E859" i="20" s="1"/>
  <c r="G858" i="20"/>
  <c r="F858" i="20"/>
  <c r="E858" i="20" s="1"/>
  <c r="G857" i="20"/>
  <c r="F857" i="20"/>
  <c r="E857" i="20" s="1"/>
  <c r="G856" i="20"/>
  <c r="F856" i="20"/>
  <c r="E856" i="20" s="1"/>
  <c r="G855" i="20"/>
  <c r="F855" i="20"/>
  <c r="E855" i="20"/>
  <c r="G854" i="20"/>
  <c r="F854" i="20"/>
  <c r="E854" i="20" s="1"/>
  <c r="G853" i="20"/>
  <c r="F853" i="20"/>
  <c r="E853" i="20" s="1"/>
  <c r="G852" i="20"/>
  <c r="F852" i="20"/>
  <c r="E852" i="20" s="1"/>
  <c r="G851" i="20"/>
  <c r="F851" i="20"/>
  <c r="E851" i="20" s="1"/>
  <c r="G850" i="20"/>
  <c r="F850" i="20"/>
  <c r="E850" i="20" s="1"/>
  <c r="G849" i="20"/>
  <c r="F849" i="20"/>
  <c r="E849" i="20" s="1"/>
  <c r="G848" i="20"/>
  <c r="F848" i="20"/>
  <c r="E848" i="20" s="1"/>
  <c r="G847" i="20"/>
  <c r="F847" i="20"/>
  <c r="E847" i="20"/>
  <c r="G846" i="20"/>
  <c r="F846" i="20"/>
  <c r="E846" i="20" s="1"/>
  <c r="G845" i="20"/>
  <c r="F845" i="20"/>
  <c r="E845" i="20" s="1"/>
  <c r="G844" i="20"/>
  <c r="F844" i="20"/>
  <c r="E844" i="20" s="1"/>
  <c r="G843" i="20"/>
  <c r="F843" i="20"/>
  <c r="E843" i="20" s="1"/>
  <c r="G842" i="20"/>
  <c r="F842" i="20"/>
  <c r="E842" i="20" s="1"/>
  <c r="G841" i="20"/>
  <c r="F841" i="20"/>
  <c r="E841" i="20" s="1"/>
  <c r="G840" i="20"/>
  <c r="F840" i="20"/>
  <c r="E840" i="20" s="1"/>
  <c r="G839" i="20"/>
  <c r="F839" i="20"/>
  <c r="E839" i="20"/>
  <c r="G838" i="20"/>
  <c r="F838" i="20"/>
  <c r="E838" i="20" s="1"/>
  <c r="G837" i="20"/>
  <c r="F837" i="20"/>
  <c r="E837" i="20" s="1"/>
  <c r="G836" i="20"/>
  <c r="F836" i="20"/>
  <c r="E836" i="20" s="1"/>
  <c r="G835" i="20"/>
  <c r="F835" i="20"/>
  <c r="E835" i="20" s="1"/>
  <c r="G834" i="20"/>
  <c r="F834" i="20"/>
  <c r="E834" i="20" s="1"/>
  <c r="G833" i="20"/>
  <c r="F833" i="20"/>
  <c r="E833" i="20" s="1"/>
  <c r="G832" i="20"/>
  <c r="F832" i="20"/>
  <c r="E832" i="20" s="1"/>
  <c r="G831" i="20"/>
  <c r="F831" i="20"/>
  <c r="E831" i="20"/>
  <c r="G830" i="20"/>
  <c r="F830" i="20"/>
  <c r="E830" i="20" s="1"/>
  <c r="G829" i="20"/>
  <c r="F829" i="20"/>
  <c r="E829" i="20" s="1"/>
  <c r="G828" i="20"/>
  <c r="F828" i="20"/>
  <c r="E828" i="20" s="1"/>
  <c r="G827" i="20"/>
  <c r="F827" i="20"/>
  <c r="E827" i="20" s="1"/>
  <c r="G826" i="20"/>
  <c r="F826" i="20"/>
  <c r="E826" i="20" s="1"/>
  <c r="G825" i="20"/>
  <c r="F825" i="20"/>
  <c r="E825" i="20" s="1"/>
  <c r="G824" i="20"/>
  <c r="F824" i="20"/>
  <c r="E824" i="20" s="1"/>
  <c r="G823" i="20"/>
  <c r="F823" i="20"/>
  <c r="E823" i="20"/>
  <c r="G822" i="20"/>
  <c r="F822" i="20"/>
  <c r="E822" i="20" s="1"/>
  <c r="G821" i="20"/>
  <c r="F821" i="20"/>
  <c r="E821" i="20" s="1"/>
  <c r="G820" i="20"/>
  <c r="F820" i="20"/>
  <c r="E820" i="20" s="1"/>
  <c r="G819" i="20"/>
  <c r="F819" i="20"/>
  <c r="E819" i="20" s="1"/>
  <c r="G818" i="20"/>
  <c r="F818" i="20"/>
  <c r="E818" i="20" s="1"/>
  <c r="G817" i="20"/>
  <c r="F817" i="20"/>
  <c r="E817" i="20" s="1"/>
  <c r="G816" i="20"/>
  <c r="F816" i="20"/>
  <c r="E816" i="20" s="1"/>
  <c r="G815" i="20"/>
  <c r="F815" i="20"/>
  <c r="E815" i="20"/>
  <c r="G814" i="20"/>
  <c r="F814" i="20"/>
  <c r="E814" i="20" s="1"/>
  <c r="G813" i="20"/>
  <c r="F813" i="20"/>
  <c r="E813" i="20" s="1"/>
  <c r="G812" i="20"/>
  <c r="F812" i="20"/>
  <c r="E812" i="20" s="1"/>
  <c r="G811" i="20"/>
  <c r="F811" i="20"/>
  <c r="E811" i="20" s="1"/>
  <c r="G810" i="20"/>
  <c r="F810" i="20"/>
  <c r="E810" i="20" s="1"/>
  <c r="G809" i="20"/>
  <c r="F809" i="20"/>
  <c r="E809" i="20" s="1"/>
  <c r="G808" i="20"/>
  <c r="F808" i="20"/>
  <c r="E808" i="20" s="1"/>
  <c r="G807" i="20"/>
  <c r="F807" i="20"/>
  <c r="E807" i="20"/>
  <c r="G806" i="20"/>
  <c r="F806" i="20"/>
  <c r="E806" i="20" s="1"/>
  <c r="G805" i="20"/>
  <c r="F805" i="20"/>
  <c r="E805" i="20" s="1"/>
  <c r="G804" i="20"/>
  <c r="F804" i="20"/>
  <c r="E804" i="20" s="1"/>
  <c r="G803" i="20"/>
  <c r="F803" i="20"/>
  <c r="E803" i="20" s="1"/>
  <c r="G802" i="20"/>
  <c r="F802" i="20"/>
  <c r="E802" i="20" s="1"/>
  <c r="G801" i="20"/>
  <c r="F801" i="20"/>
  <c r="E801" i="20" s="1"/>
  <c r="G800" i="20"/>
  <c r="F800" i="20"/>
  <c r="E800" i="20" s="1"/>
  <c r="G799" i="20"/>
  <c r="F799" i="20"/>
  <c r="E799" i="20"/>
  <c r="G798" i="20"/>
  <c r="F798" i="20"/>
  <c r="E798" i="20" s="1"/>
  <c r="G797" i="20"/>
  <c r="F797" i="20"/>
  <c r="E797" i="20" s="1"/>
  <c r="G796" i="20"/>
  <c r="F796" i="20"/>
  <c r="E796" i="20" s="1"/>
  <c r="G795" i="20"/>
  <c r="F795" i="20"/>
  <c r="E795" i="20" s="1"/>
  <c r="G794" i="20"/>
  <c r="F794" i="20"/>
  <c r="E794" i="20" s="1"/>
  <c r="G793" i="20"/>
  <c r="F793" i="20"/>
  <c r="E793" i="20" s="1"/>
  <c r="G792" i="20"/>
  <c r="F792" i="20"/>
  <c r="E792" i="20" s="1"/>
  <c r="G791" i="20"/>
  <c r="F791" i="20"/>
  <c r="E791" i="20"/>
  <c r="G790" i="20"/>
  <c r="F790" i="20"/>
  <c r="E790" i="20" s="1"/>
  <c r="G789" i="20"/>
  <c r="F789" i="20"/>
  <c r="E789" i="20" s="1"/>
  <c r="G788" i="20"/>
  <c r="F788" i="20"/>
  <c r="E788" i="20" s="1"/>
  <c r="G787" i="20"/>
  <c r="F787" i="20"/>
  <c r="E787" i="20" s="1"/>
  <c r="G786" i="20"/>
  <c r="F786" i="20"/>
  <c r="E786" i="20" s="1"/>
  <c r="G785" i="20"/>
  <c r="F785" i="20"/>
  <c r="E785" i="20" s="1"/>
  <c r="G784" i="20"/>
  <c r="F784" i="20"/>
  <c r="E784" i="20" s="1"/>
  <c r="G783" i="20"/>
  <c r="F783" i="20"/>
  <c r="E783" i="20"/>
  <c r="G782" i="20"/>
  <c r="F782" i="20"/>
  <c r="E782" i="20" s="1"/>
  <c r="G781" i="20"/>
  <c r="F781" i="20"/>
  <c r="E781" i="20" s="1"/>
  <c r="G780" i="20"/>
  <c r="F780" i="20"/>
  <c r="E780" i="20" s="1"/>
  <c r="G779" i="20"/>
  <c r="F779" i="20"/>
  <c r="E779" i="20" s="1"/>
  <c r="G778" i="20"/>
  <c r="F778" i="20"/>
  <c r="E778" i="20" s="1"/>
  <c r="G777" i="20"/>
  <c r="F777" i="20"/>
  <c r="E777" i="20" s="1"/>
  <c r="G776" i="20"/>
  <c r="F776" i="20"/>
  <c r="E776" i="20" s="1"/>
  <c r="G775" i="20"/>
  <c r="F775" i="20"/>
  <c r="E775" i="20"/>
  <c r="G774" i="20"/>
  <c r="F774" i="20"/>
  <c r="E774" i="20" s="1"/>
  <c r="G773" i="20"/>
  <c r="F773" i="20"/>
  <c r="E773" i="20" s="1"/>
  <c r="G772" i="20"/>
  <c r="F772" i="20"/>
  <c r="E772" i="20"/>
  <c r="G771" i="20"/>
  <c r="F771" i="20"/>
  <c r="E771" i="20" s="1"/>
  <c r="G770" i="20"/>
  <c r="F770" i="20"/>
  <c r="E770" i="20" s="1"/>
  <c r="G769" i="20"/>
  <c r="F769" i="20"/>
  <c r="E769" i="20"/>
  <c r="G768" i="20"/>
  <c r="F768" i="20"/>
  <c r="E768" i="20" s="1"/>
  <c r="G767" i="20"/>
  <c r="F767" i="20"/>
  <c r="E767" i="20" s="1"/>
  <c r="G766" i="20"/>
  <c r="F766" i="20"/>
  <c r="E766" i="20" s="1"/>
  <c r="G765" i="20"/>
  <c r="F765" i="20"/>
  <c r="E765" i="20" s="1"/>
  <c r="G764" i="20"/>
  <c r="F764" i="20"/>
  <c r="E764" i="20"/>
  <c r="G763" i="20"/>
  <c r="F763" i="20"/>
  <c r="E763" i="20" s="1"/>
  <c r="G762" i="20"/>
  <c r="F762" i="20"/>
  <c r="E762" i="20" s="1"/>
  <c r="G761" i="20"/>
  <c r="F761" i="20"/>
  <c r="E761" i="20"/>
  <c r="G760" i="20"/>
  <c r="F760" i="20"/>
  <c r="E760" i="20" s="1"/>
  <c r="G759" i="20"/>
  <c r="F759" i="20"/>
  <c r="E759" i="20" s="1"/>
  <c r="G758" i="20"/>
  <c r="F758" i="20"/>
  <c r="E758" i="20" s="1"/>
  <c r="G757" i="20"/>
  <c r="F757" i="20"/>
  <c r="E757" i="20" s="1"/>
  <c r="G756" i="20"/>
  <c r="F756" i="20"/>
  <c r="E756" i="20" s="1"/>
  <c r="G755" i="20"/>
  <c r="F755" i="20"/>
  <c r="E755" i="20" s="1"/>
  <c r="G754" i="20"/>
  <c r="F754" i="20"/>
  <c r="E754" i="20" s="1"/>
  <c r="G753" i="20"/>
  <c r="F753" i="20"/>
  <c r="E753" i="20" s="1"/>
  <c r="G752" i="20"/>
  <c r="F752" i="20"/>
  <c r="E752" i="20" s="1"/>
  <c r="G751" i="20"/>
  <c r="F751" i="20"/>
  <c r="E751" i="20" s="1"/>
  <c r="G750" i="20"/>
  <c r="F750" i="20"/>
  <c r="E750" i="20" s="1"/>
  <c r="G749" i="20"/>
  <c r="F749" i="20"/>
  <c r="E749" i="20" s="1"/>
  <c r="G748" i="20"/>
  <c r="F748" i="20"/>
  <c r="E748" i="20" s="1"/>
  <c r="G747" i="20"/>
  <c r="F747" i="20"/>
  <c r="E747" i="20" s="1"/>
  <c r="G746" i="20"/>
  <c r="F746" i="20"/>
  <c r="E746" i="20" s="1"/>
  <c r="G745" i="20"/>
  <c r="F745" i="20"/>
  <c r="E745" i="20" s="1"/>
  <c r="G744" i="20"/>
  <c r="F744" i="20"/>
  <c r="E744" i="20" s="1"/>
  <c r="G743" i="20"/>
  <c r="F743" i="20"/>
  <c r="E743" i="20"/>
  <c r="G742" i="20"/>
  <c r="F742" i="20"/>
  <c r="E742" i="20" s="1"/>
  <c r="G741" i="20"/>
  <c r="F741" i="20"/>
  <c r="E741" i="20" s="1"/>
  <c r="G740" i="20"/>
  <c r="F740" i="20"/>
  <c r="E740" i="20"/>
  <c r="G739" i="20"/>
  <c r="F739" i="20"/>
  <c r="E739" i="20" s="1"/>
  <c r="G738" i="20"/>
  <c r="F738" i="20"/>
  <c r="E738" i="20" s="1"/>
  <c r="G737" i="20"/>
  <c r="F737" i="20"/>
  <c r="E737" i="20"/>
  <c r="G736" i="20"/>
  <c r="F736" i="20"/>
  <c r="E736" i="20" s="1"/>
  <c r="G735" i="20"/>
  <c r="F735" i="20"/>
  <c r="E735" i="20" s="1"/>
  <c r="G734" i="20"/>
  <c r="F734" i="20"/>
  <c r="E734" i="20" s="1"/>
  <c r="G733" i="20"/>
  <c r="F733" i="20"/>
  <c r="E733" i="20" s="1"/>
  <c r="G732" i="20"/>
  <c r="F732" i="20"/>
  <c r="E732" i="20"/>
  <c r="G731" i="20"/>
  <c r="F731" i="20"/>
  <c r="E731" i="20" s="1"/>
  <c r="G730" i="20"/>
  <c r="F730" i="20"/>
  <c r="E730" i="20" s="1"/>
  <c r="G729" i="20"/>
  <c r="F729" i="20"/>
  <c r="E729" i="20"/>
  <c r="G728" i="20"/>
  <c r="F728" i="20"/>
  <c r="E728" i="20" s="1"/>
  <c r="G727" i="20"/>
  <c r="F727" i="20"/>
  <c r="E727" i="20" s="1"/>
  <c r="G726" i="20"/>
  <c r="F726" i="20"/>
  <c r="E726" i="20" s="1"/>
  <c r="G725" i="20"/>
  <c r="F725" i="20"/>
  <c r="E725" i="20" s="1"/>
  <c r="G724" i="20"/>
  <c r="F724" i="20"/>
  <c r="E724" i="20" s="1"/>
  <c r="G723" i="20"/>
  <c r="F723" i="20"/>
  <c r="E723" i="20" s="1"/>
  <c r="G722" i="20"/>
  <c r="F722" i="20"/>
  <c r="E722" i="20" s="1"/>
  <c r="G721" i="20"/>
  <c r="F721" i="20"/>
  <c r="E721" i="20" s="1"/>
  <c r="G720" i="20"/>
  <c r="F720" i="20"/>
  <c r="E720" i="20" s="1"/>
  <c r="G719" i="20"/>
  <c r="F719" i="20"/>
  <c r="E719" i="20" s="1"/>
  <c r="G718" i="20"/>
  <c r="F718" i="20"/>
  <c r="E718" i="20" s="1"/>
  <c r="G717" i="20"/>
  <c r="F717" i="20"/>
  <c r="E717" i="20" s="1"/>
  <c r="G716" i="20"/>
  <c r="F716" i="20"/>
  <c r="E716" i="20" s="1"/>
  <c r="G715" i="20"/>
  <c r="F715" i="20"/>
  <c r="E715" i="20" s="1"/>
  <c r="G714" i="20"/>
  <c r="F714" i="20"/>
  <c r="E714" i="20" s="1"/>
  <c r="G713" i="20"/>
  <c r="F713" i="20"/>
  <c r="E713" i="20" s="1"/>
  <c r="G712" i="20"/>
  <c r="F712" i="20"/>
  <c r="E712" i="20" s="1"/>
  <c r="G711" i="20"/>
  <c r="F711" i="20"/>
  <c r="E711" i="20"/>
  <c r="G710" i="20"/>
  <c r="F710" i="20"/>
  <c r="E710" i="20" s="1"/>
  <c r="G709" i="20"/>
  <c r="F709" i="20"/>
  <c r="E709" i="20" s="1"/>
  <c r="G708" i="20"/>
  <c r="F708" i="20"/>
  <c r="E708" i="20"/>
  <c r="G707" i="20"/>
  <c r="F707" i="20"/>
  <c r="E707" i="20" s="1"/>
  <c r="G706" i="20"/>
  <c r="F706" i="20"/>
  <c r="E706" i="20" s="1"/>
  <c r="G705" i="20"/>
  <c r="F705" i="20"/>
  <c r="E705" i="20"/>
  <c r="G704" i="20"/>
  <c r="F704" i="20"/>
  <c r="E704" i="20" s="1"/>
  <c r="G703" i="20"/>
  <c r="F703" i="20"/>
  <c r="E703" i="20" s="1"/>
  <c r="G702" i="20"/>
  <c r="F702" i="20"/>
  <c r="E702" i="20" s="1"/>
  <c r="G701" i="20"/>
  <c r="F701" i="20"/>
  <c r="E701" i="20" s="1"/>
  <c r="G700" i="20"/>
  <c r="F700" i="20"/>
  <c r="E700" i="20"/>
  <c r="G699" i="20"/>
  <c r="F699" i="20"/>
  <c r="E699" i="20" s="1"/>
  <c r="G698" i="20"/>
  <c r="F698" i="20"/>
  <c r="E698" i="20" s="1"/>
  <c r="G697" i="20"/>
  <c r="F697" i="20"/>
  <c r="E697" i="20"/>
  <c r="G696" i="20"/>
  <c r="F696" i="20"/>
  <c r="E696" i="20" s="1"/>
  <c r="G695" i="20"/>
  <c r="F695" i="20"/>
  <c r="E695" i="20" s="1"/>
  <c r="G694" i="20"/>
  <c r="F694" i="20"/>
  <c r="E694" i="20" s="1"/>
  <c r="G693" i="20"/>
  <c r="F693" i="20"/>
  <c r="E693" i="20" s="1"/>
  <c r="G692" i="20"/>
  <c r="F692" i="20"/>
  <c r="E692" i="20" s="1"/>
  <c r="G691" i="20"/>
  <c r="F691" i="20"/>
  <c r="E691" i="20" s="1"/>
  <c r="G690" i="20"/>
  <c r="F690" i="20"/>
  <c r="E690" i="20" s="1"/>
  <c r="G689" i="20"/>
  <c r="F689" i="20"/>
  <c r="E689" i="20" s="1"/>
  <c r="G688" i="20"/>
  <c r="F688" i="20"/>
  <c r="E688" i="20" s="1"/>
  <c r="G687" i="20"/>
  <c r="F687" i="20"/>
  <c r="E687" i="20" s="1"/>
  <c r="G686" i="20"/>
  <c r="F686" i="20"/>
  <c r="E686" i="20" s="1"/>
  <c r="G685" i="20"/>
  <c r="F685" i="20"/>
  <c r="E685" i="20" s="1"/>
  <c r="G684" i="20"/>
  <c r="F684" i="20"/>
  <c r="E684" i="20" s="1"/>
  <c r="G683" i="20"/>
  <c r="F683" i="20"/>
  <c r="E683" i="20" s="1"/>
  <c r="G682" i="20"/>
  <c r="F682" i="20"/>
  <c r="E682" i="20" s="1"/>
  <c r="G681" i="20"/>
  <c r="F681" i="20"/>
  <c r="E681" i="20" s="1"/>
  <c r="G680" i="20"/>
  <c r="F680" i="20"/>
  <c r="E680" i="20" s="1"/>
  <c r="G679" i="20"/>
  <c r="F679" i="20"/>
  <c r="E679" i="20"/>
  <c r="G678" i="20"/>
  <c r="F678" i="20"/>
  <c r="E678" i="20" s="1"/>
  <c r="G677" i="20"/>
  <c r="F677" i="20"/>
  <c r="E677" i="20" s="1"/>
  <c r="G676" i="20"/>
  <c r="F676" i="20"/>
  <c r="E676" i="20"/>
  <c r="G675" i="20"/>
  <c r="F675" i="20"/>
  <c r="E675" i="20" s="1"/>
  <c r="G674" i="20"/>
  <c r="F674" i="20"/>
  <c r="E674" i="20" s="1"/>
  <c r="G673" i="20"/>
  <c r="F673" i="20"/>
  <c r="E673" i="20"/>
  <c r="G672" i="20"/>
  <c r="F672" i="20"/>
  <c r="E672" i="20" s="1"/>
  <c r="G671" i="20"/>
  <c r="F671" i="20"/>
  <c r="E671" i="20" s="1"/>
  <c r="G670" i="20"/>
  <c r="F670" i="20"/>
  <c r="E670" i="20" s="1"/>
  <c r="G669" i="20"/>
  <c r="F669" i="20"/>
  <c r="E669" i="20" s="1"/>
  <c r="G668" i="20"/>
  <c r="F668" i="20"/>
  <c r="E668" i="20"/>
  <c r="G667" i="20"/>
  <c r="F667" i="20"/>
  <c r="E667" i="20" s="1"/>
  <c r="G666" i="20"/>
  <c r="F666" i="20"/>
  <c r="E666" i="20" s="1"/>
  <c r="G665" i="20"/>
  <c r="F665" i="20"/>
  <c r="E665" i="20"/>
  <c r="G664" i="20"/>
  <c r="F664" i="20"/>
  <c r="E664" i="20" s="1"/>
  <c r="G663" i="20"/>
  <c r="F663" i="20"/>
  <c r="E663" i="20" s="1"/>
  <c r="G662" i="20"/>
  <c r="F662" i="20"/>
  <c r="E662" i="20" s="1"/>
  <c r="G661" i="20"/>
  <c r="F661" i="20"/>
  <c r="E661" i="20" s="1"/>
  <c r="G660" i="20"/>
  <c r="F660" i="20"/>
  <c r="E660" i="20" s="1"/>
  <c r="G659" i="20"/>
  <c r="F659" i="20"/>
  <c r="E659" i="20" s="1"/>
  <c r="G658" i="20"/>
  <c r="F658" i="20"/>
  <c r="E658" i="20" s="1"/>
  <c r="G657" i="20"/>
  <c r="F657" i="20"/>
  <c r="E657" i="20" s="1"/>
  <c r="G656" i="20"/>
  <c r="F656" i="20"/>
  <c r="E656" i="20" s="1"/>
  <c r="G655" i="20"/>
  <c r="F655" i="20"/>
  <c r="E655" i="20" s="1"/>
  <c r="G654" i="20"/>
  <c r="F654" i="20"/>
  <c r="E654" i="20" s="1"/>
  <c r="G653" i="20"/>
  <c r="F653" i="20"/>
  <c r="E653" i="20" s="1"/>
  <c r="G652" i="20"/>
  <c r="F652" i="20"/>
  <c r="E652" i="20" s="1"/>
  <c r="G651" i="20"/>
  <c r="F651" i="20"/>
  <c r="E651" i="20" s="1"/>
  <c r="G650" i="20"/>
  <c r="F650" i="20"/>
  <c r="E650" i="20" s="1"/>
  <c r="G649" i="20"/>
  <c r="F649" i="20"/>
  <c r="E649" i="20" s="1"/>
  <c r="G648" i="20"/>
  <c r="F648" i="20"/>
  <c r="E648" i="20" s="1"/>
  <c r="G647" i="20"/>
  <c r="F647" i="20"/>
  <c r="E647" i="20"/>
  <c r="G646" i="20"/>
  <c r="F646" i="20"/>
  <c r="E646" i="20" s="1"/>
  <c r="G645" i="20"/>
  <c r="F645" i="20"/>
  <c r="E645" i="20" s="1"/>
  <c r="G644" i="20"/>
  <c r="F644" i="20"/>
  <c r="E644" i="20"/>
  <c r="G643" i="20"/>
  <c r="F643" i="20"/>
  <c r="E643" i="20" s="1"/>
  <c r="G642" i="20"/>
  <c r="F642" i="20"/>
  <c r="E642" i="20" s="1"/>
  <c r="G641" i="20"/>
  <c r="F641" i="20"/>
  <c r="E641" i="20"/>
  <c r="G640" i="20"/>
  <c r="F640" i="20"/>
  <c r="E640" i="20" s="1"/>
  <c r="G639" i="20"/>
  <c r="F639" i="20"/>
  <c r="E639" i="20" s="1"/>
  <c r="G638" i="20"/>
  <c r="F638" i="20"/>
  <c r="E638" i="20" s="1"/>
  <c r="G637" i="20"/>
  <c r="F637" i="20"/>
  <c r="E637" i="20" s="1"/>
  <c r="G636" i="20"/>
  <c r="F636" i="20"/>
  <c r="E636" i="20"/>
  <c r="G635" i="20"/>
  <c r="F635" i="20"/>
  <c r="E635" i="20" s="1"/>
  <c r="G634" i="20"/>
  <c r="F634" i="20"/>
  <c r="E634" i="20" s="1"/>
  <c r="G633" i="20"/>
  <c r="F633" i="20"/>
  <c r="E633" i="20"/>
  <c r="G632" i="20"/>
  <c r="F632" i="20"/>
  <c r="E632" i="20" s="1"/>
  <c r="G631" i="20"/>
  <c r="F631" i="20"/>
  <c r="E631" i="20" s="1"/>
  <c r="G630" i="20"/>
  <c r="F630" i="20"/>
  <c r="E630" i="20" s="1"/>
  <c r="G629" i="20"/>
  <c r="F629" i="20"/>
  <c r="E629" i="20" s="1"/>
  <c r="G628" i="20"/>
  <c r="F628" i="20"/>
  <c r="E628" i="20" s="1"/>
  <c r="G627" i="20"/>
  <c r="F627" i="20"/>
  <c r="E627" i="20" s="1"/>
  <c r="G626" i="20"/>
  <c r="F626" i="20"/>
  <c r="E626" i="20" s="1"/>
  <c r="G625" i="20"/>
  <c r="F625" i="20"/>
  <c r="E625" i="20" s="1"/>
  <c r="G624" i="20"/>
  <c r="F624" i="20"/>
  <c r="E624" i="20" s="1"/>
  <c r="G623" i="20"/>
  <c r="F623" i="20"/>
  <c r="E623" i="20" s="1"/>
  <c r="G622" i="20"/>
  <c r="F622" i="20"/>
  <c r="E622" i="20" s="1"/>
  <c r="G621" i="20"/>
  <c r="F621" i="20"/>
  <c r="E621" i="20" s="1"/>
  <c r="G620" i="20"/>
  <c r="F620" i="20"/>
  <c r="E620" i="20" s="1"/>
  <c r="G619" i="20"/>
  <c r="F619" i="20"/>
  <c r="E619" i="20" s="1"/>
  <c r="G618" i="20"/>
  <c r="F618" i="20"/>
  <c r="E618" i="20" s="1"/>
  <c r="G617" i="20"/>
  <c r="F617" i="20"/>
  <c r="E617" i="20" s="1"/>
  <c r="G616" i="20"/>
  <c r="F616" i="20"/>
  <c r="E616" i="20" s="1"/>
  <c r="G615" i="20"/>
  <c r="F615" i="20"/>
  <c r="E615" i="20"/>
  <c r="G614" i="20"/>
  <c r="F614" i="20"/>
  <c r="E614" i="20" s="1"/>
  <c r="G613" i="20"/>
  <c r="F613" i="20"/>
  <c r="E613" i="20" s="1"/>
  <c r="G612" i="20"/>
  <c r="F612" i="20"/>
  <c r="E612" i="20"/>
  <c r="G611" i="20"/>
  <c r="F611" i="20"/>
  <c r="E611" i="20" s="1"/>
  <c r="G610" i="20"/>
  <c r="F610" i="20"/>
  <c r="E610" i="20" s="1"/>
  <c r="G609" i="20"/>
  <c r="F609" i="20"/>
  <c r="E609" i="20"/>
  <c r="G608" i="20"/>
  <c r="F608" i="20"/>
  <c r="E608" i="20" s="1"/>
  <c r="G607" i="20"/>
  <c r="F607" i="20"/>
  <c r="E607" i="20" s="1"/>
  <c r="G606" i="20"/>
  <c r="F606" i="20"/>
  <c r="E606" i="20" s="1"/>
  <c r="G605" i="20"/>
  <c r="F605" i="20"/>
  <c r="E605" i="20" s="1"/>
  <c r="G604" i="20"/>
  <c r="F604" i="20"/>
  <c r="E604" i="20"/>
  <c r="G603" i="20"/>
  <c r="F603" i="20"/>
  <c r="E603" i="20" s="1"/>
  <c r="G602" i="20"/>
  <c r="F602" i="20"/>
  <c r="E602" i="20" s="1"/>
  <c r="G601" i="20"/>
  <c r="F601" i="20"/>
  <c r="E601" i="20"/>
  <c r="G600" i="20"/>
  <c r="F600" i="20"/>
  <c r="E600" i="20" s="1"/>
  <c r="G599" i="20"/>
  <c r="F599" i="20"/>
  <c r="E599" i="20" s="1"/>
  <c r="G598" i="20"/>
  <c r="F598" i="20"/>
  <c r="E598" i="20" s="1"/>
  <c r="G597" i="20"/>
  <c r="F597" i="20"/>
  <c r="E597" i="20" s="1"/>
  <c r="G596" i="20"/>
  <c r="F596" i="20"/>
  <c r="E596" i="20" s="1"/>
  <c r="G595" i="20"/>
  <c r="F595" i="20"/>
  <c r="E595" i="20" s="1"/>
  <c r="G594" i="20"/>
  <c r="F594" i="20"/>
  <c r="E594" i="20" s="1"/>
  <c r="G593" i="20"/>
  <c r="F593" i="20"/>
  <c r="E593" i="20" s="1"/>
  <c r="G592" i="20"/>
  <c r="F592" i="20"/>
  <c r="E592" i="20" s="1"/>
  <c r="G591" i="20"/>
  <c r="F591" i="20"/>
  <c r="E591" i="20" s="1"/>
  <c r="G590" i="20"/>
  <c r="F590" i="20"/>
  <c r="E590" i="20" s="1"/>
  <c r="G589" i="20"/>
  <c r="F589" i="20"/>
  <c r="E589" i="20" s="1"/>
  <c r="G588" i="20"/>
  <c r="F588" i="20"/>
  <c r="E588" i="20" s="1"/>
  <c r="G587" i="20"/>
  <c r="F587" i="20"/>
  <c r="E587" i="20" s="1"/>
  <c r="G586" i="20"/>
  <c r="F586" i="20"/>
  <c r="E586" i="20" s="1"/>
  <c r="G585" i="20"/>
  <c r="F585" i="20"/>
  <c r="E585" i="20" s="1"/>
  <c r="G584" i="20"/>
  <c r="F584" i="20"/>
  <c r="E584" i="20" s="1"/>
  <c r="G583" i="20"/>
  <c r="F583" i="20"/>
  <c r="E583" i="20"/>
  <c r="G582" i="20"/>
  <c r="F582" i="20"/>
  <c r="E582" i="20" s="1"/>
  <c r="G581" i="20"/>
  <c r="F581" i="20"/>
  <c r="E581" i="20" s="1"/>
  <c r="G580" i="20"/>
  <c r="F580" i="20"/>
  <c r="E580" i="20"/>
  <c r="G579" i="20"/>
  <c r="F579" i="20"/>
  <c r="E579" i="20" s="1"/>
  <c r="G578" i="20"/>
  <c r="F578" i="20"/>
  <c r="E578" i="20" s="1"/>
  <c r="G577" i="20"/>
  <c r="F577" i="20"/>
  <c r="E577" i="20"/>
  <c r="G576" i="20"/>
  <c r="F576" i="20"/>
  <c r="E576" i="20" s="1"/>
  <c r="G575" i="20"/>
  <c r="F575" i="20"/>
  <c r="E575" i="20" s="1"/>
  <c r="G574" i="20"/>
  <c r="F574" i="20"/>
  <c r="E574" i="20" s="1"/>
  <c r="G573" i="20"/>
  <c r="F573" i="20"/>
  <c r="E573" i="20" s="1"/>
  <c r="G572" i="20"/>
  <c r="F572" i="20"/>
  <c r="E572" i="20"/>
  <c r="G571" i="20"/>
  <c r="F571" i="20"/>
  <c r="E571" i="20" s="1"/>
  <c r="G570" i="20"/>
  <c r="F570" i="20"/>
  <c r="E570" i="20" s="1"/>
  <c r="G569" i="20"/>
  <c r="F569" i="20"/>
  <c r="E569" i="20"/>
  <c r="G568" i="20"/>
  <c r="F568" i="20"/>
  <c r="E568" i="20" s="1"/>
  <c r="G567" i="20"/>
  <c r="F567" i="20"/>
  <c r="E567" i="20" s="1"/>
  <c r="G566" i="20"/>
  <c r="F566" i="20"/>
  <c r="E566" i="20" s="1"/>
  <c r="G565" i="20"/>
  <c r="F565" i="20"/>
  <c r="E565" i="20" s="1"/>
  <c r="G564" i="20"/>
  <c r="F564" i="20"/>
  <c r="E564" i="20" s="1"/>
  <c r="G563" i="20"/>
  <c r="F563" i="20"/>
  <c r="E563" i="20" s="1"/>
  <c r="G562" i="20"/>
  <c r="F562" i="20"/>
  <c r="E562" i="20" s="1"/>
  <c r="G561" i="20"/>
  <c r="F561" i="20"/>
  <c r="E561" i="20" s="1"/>
  <c r="G560" i="20"/>
  <c r="F560" i="20"/>
  <c r="E560" i="20" s="1"/>
  <c r="G559" i="20"/>
  <c r="F559" i="20"/>
  <c r="E559" i="20" s="1"/>
  <c r="G558" i="20"/>
  <c r="F558" i="20"/>
  <c r="E558" i="20" s="1"/>
  <c r="G557" i="20"/>
  <c r="F557" i="20"/>
  <c r="E557" i="20" s="1"/>
  <c r="G556" i="20"/>
  <c r="F556" i="20"/>
  <c r="E556" i="20" s="1"/>
  <c r="G555" i="20"/>
  <c r="F555" i="20"/>
  <c r="E555" i="20" s="1"/>
  <c r="G554" i="20"/>
  <c r="F554" i="20"/>
  <c r="E554" i="20" s="1"/>
  <c r="G553" i="20"/>
  <c r="F553" i="20"/>
  <c r="E553" i="20" s="1"/>
  <c r="G552" i="20"/>
  <c r="F552" i="20"/>
  <c r="E552" i="20" s="1"/>
  <c r="G551" i="20"/>
  <c r="F551" i="20"/>
  <c r="E551" i="20"/>
  <c r="G550" i="20"/>
  <c r="F550" i="20"/>
  <c r="E550" i="20" s="1"/>
  <c r="G549" i="20"/>
  <c r="F549" i="20"/>
  <c r="E549" i="20" s="1"/>
  <c r="G548" i="20"/>
  <c r="F548" i="20"/>
  <c r="E548" i="20"/>
  <c r="G547" i="20"/>
  <c r="F547" i="20"/>
  <c r="E547" i="20" s="1"/>
  <c r="G546" i="20"/>
  <c r="F546" i="20"/>
  <c r="E546" i="20" s="1"/>
  <c r="G545" i="20"/>
  <c r="F545" i="20"/>
  <c r="E545" i="20"/>
  <c r="G544" i="20"/>
  <c r="F544" i="20"/>
  <c r="E544" i="20" s="1"/>
  <c r="G543" i="20"/>
  <c r="F543" i="20"/>
  <c r="E543" i="20" s="1"/>
  <c r="G542" i="20"/>
  <c r="F542" i="20"/>
  <c r="E542" i="20" s="1"/>
  <c r="G541" i="20"/>
  <c r="F541" i="20"/>
  <c r="E541" i="20" s="1"/>
  <c r="G540" i="20"/>
  <c r="F540" i="20"/>
  <c r="E540" i="20"/>
  <c r="G539" i="20"/>
  <c r="F539" i="20"/>
  <c r="E539" i="20" s="1"/>
  <c r="G538" i="20"/>
  <c r="F538" i="20"/>
  <c r="E538" i="20" s="1"/>
  <c r="G537" i="20"/>
  <c r="F537" i="20"/>
  <c r="E537" i="20"/>
  <c r="G536" i="20"/>
  <c r="F536" i="20"/>
  <c r="E536" i="20" s="1"/>
  <c r="G535" i="20"/>
  <c r="F535" i="20"/>
  <c r="E535" i="20" s="1"/>
  <c r="G534" i="20"/>
  <c r="F534" i="20"/>
  <c r="E534" i="20" s="1"/>
  <c r="G533" i="20"/>
  <c r="F533" i="20"/>
  <c r="E533" i="20" s="1"/>
  <c r="G532" i="20"/>
  <c r="F532" i="20"/>
  <c r="E532" i="20" s="1"/>
  <c r="G531" i="20"/>
  <c r="F531" i="20"/>
  <c r="E531" i="20" s="1"/>
  <c r="G530" i="20"/>
  <c r="F530" i="20"/>
  <c r="E530" i="20" s="1"/>
  <c r="G529" i="20"/>
  <c r="F529" i="20"/>
  <c r="E529" i="20" s="1"/>
  <c r="G528" i="20"/>
  <c r="F528" i="20"/>
  <c r="E528" i="20" s="1"/>
  <c r="G527" i="20"/>
  <c r="F527" i="20"/>
  <c r="E527" i="20" s="1"/>
  <c r="G526" i="20"/>
  <c r="F526" i="20"/>
  <c r="E526" i="20" s="1"/>
  <c r="G525" i="20"/>
  <c r="F525" i="20"/>
  <c r="E525" i="20" s="1"/>
  <c r="G524" i="20"/>
  <c r="F524" i="20"/>
  <c r="E524" i="20" s="1"/>
  <c r="G523" i="20"/>
  <c r="F523" i="20"/>
  <c r="E523" i="20" s="1"/>
  <c r="G522" i="20"/>
  <c r="F522" i="20"/>
  <c r="E522" i="20" s="1"/>
  <c r="G521" i="20"/>
  <c r="F521" i="20"/>
  <c r="E521" i="20" s="1"/>
  <c r="G520" i="20"/>
  <c r="F520" i="20"/>
  <c r="E520" i="20" s="1"/>
  <c r="G519" i="20"/>
  <c r="F519" i="20"/>
  <c r="E519" i="20"/>
  <c r="G518" i="20"/>
  <c r="F518" i="20"/>
  <c r="E518" i="20" s="1"/>
  <c r="G517" i="20"/>
  <c r="F517" i="20"/>
  <c r="E517" i="20" s="1"/>
  <c r="G516" i="20"/>
  <c r="F516" i="20"/>
  <c r="E516" i="20"/>
  <c r="G515" i="20"/>
  <c r="F515" i="20"/>
  <c r="E515" i="20" s="1"/>
  <c r="G514" i="20"/>
  <c r="F514" i="20"/>
  <c r="E514" i="20" s="1"/>
  <c r="G513" i="20"/>
  <c r="F513" i="20"/>
  <c r="E513" i="20"/>
  <c r="G512" i="20"/>
  <c r="F512" i="20"/>
  <c r="E512" i="20" s="1"/>
  <c r="G511" i="20"/>
  <c r="F511" i="20"/>
  <c r="E511" i="20" s="1"/>
  <c r="G510" i="20"/>
  <c r="F510" i="20"/>
  <c r="E510" i="20" s="1"/>
  <c r="G509" i="20"/>
  <c r="F509" i="20"/>
  <c r="E509" i="20" s="1"/>
  <c r="G508" i="20"/>
  <c r="F508" i="20"/>
  <c r="E508" i="20"/>
  <c r="G507" i="20"/>
  <c r="F507" i="20"/>
  <c r="E507" i="20" s="1"/>
  <c r="G506" i="20"/>
  <c r="F506" i="20"/>
  <c r="E506" i="20" s="1"/>
  <c r="G505" i="20"/>
  <c r="F505" i="20"/>
  <c r="E505" i="20"/>
  <c r="G504" i="20"/>
  <c r="F504" i="20"/>
  <c r="E504" i="20" s="1"/>
  <c r="G503" i="20"/>
  <c r="F503" i="20"/>
  <c r="E503" i="20" s="1"/>
  <c r="G502" i="20"/>
  <c r="F502" i="20"/>
  <c r="E502" i="20" s="1"/>
  <c r="G501" i="20"/>
  <c r="F501" i="20"/>
  <c r="E501" i="20" s="1"/>
  <c r="G500" i="20"/>
  <c r="F500" i="20"/>
  <c r="E500" i="20" s="1"/>
  <c r="G499" i="20"/>
  <c r="F499" i="20"/>
  <c r="E499" i="20"/>
  <c r="G498" i="20"/>
  <c r="F498" i="20"/>
  <c r="E498" i="20" s="1"/>
  <c r="G497" i="20"/>
  <c r="F497" i="20"/>
  <c r="E497" i="20" s="1"/>
  <c r="G496" i="20"/>
  <c r="F496" i="20"/>
  <c r="E496" i="20" s="1"/>
  <c r="G495" i="20"/>
  <c r="F495" i="20"/>
  <c r="E495" i="20" s="1"/>
  <c r="G494" i="20"/>
  <c r="F494" i="20"/>
  <c r="E494" i="20" s="1"/>
  <c r="G493" i="20"/>
  <c r="F493" i="20"/>
  <c r="E493" i="20" s="1"/>
  <c r="G492" i="20"/>
  <c r="F492" i="20"/>
  <c r="E492" i="20" s="1"/>
  <c r="G491" i="20"/>
  <c r="F491" i="20"/>
  <c r="E491" i="20" s="1"/>
  <c r="G490" i="20"/>
  <c r="F490" i="20"/>
  <c r="E490" i="20" s="1"/>
  <c r="G489" i="20"/>
  <c r="F489" i="20"/>
  <c r="E489" i="20" s="1"/>
  <c r="G488" i="20"/>
  <c r="F488" i="20"/>
  <c r="E488" i="20"/>
  <c r="G487" i="20"/>
  <c r="F487" i="20"/>
  <c r="E487" i="20"/>
  <c r="G486" i="20"/>
  <c r="F486" i="20"/>
  <c r="E486" i="20" s="1"/>
  <c r="G485" i="20"/>
  <c r="F485" i="20"/>
  <c r="E485" i="20"/>
  <c r="G484" i="20"/>
  <c r="F484" i="20"/>
  <c r="E484" i="20"/>
  <c r="G483" i="20"/>
  <c r="F483" i="20"/>
  <c r="E483" i="20" s="1"/>
  <c r="G482" i="20"/>
  <c r="F482" i="20"/>
  <c r="E482" i="20" s="1"/>
  <c r="G481" i="20"/>
  <c r="F481" i="20"/>
  <c r="E481" i="20"/>
  <c r="G480" i="20"/>
  <c r="F480" i="20"/>
  <c r="E480" i="20" s="1"/>
  <c r="G479" i="20"/>
  <c r="F479" i="20"/>
  <c r="E479" i="20" s="1"/>
  <c r="G478" i="20"/>
  <c r="F478" i="20"/>
  <c r="E478" i="20" s="1"/>
  <c r="G477" i="20"/>
  <c r="F477" i="20"/>
  <c r="E477" i="20" s="1"/>
  <c r="G476" i="20"/>
  <c r="F476" i="20"/>
  <c r="E476" i="20"/>
  <c r="G475" i="20"/>
  <c r="F475" i="20"/>
  <c r="E475" i="20" s="1"/>
  <c r="G474" i="20"/>
  <c r="F474" i="20"/>
  <c r="E474" i="20" s="1"/>
  <c r="G473" i="20"/>
  <c r="F473" i="20"/>
  <c r="E473" i="20"/>
  <c r="G472" i="20"/>
  <c r="F472" i="20"/>
  <c r="E472" i="20" s="1"/>
  <c r="G471" i="20"/>
  <c r="F471" i="20"/>
  <c r="E471" i="20"/>
  <c r="G470" i="20"/>
  <c r="F470" i="20"/>
  <c r="E470" i="20" s="1"/>
  <c r="G469" i="20"/>
  <c r="F469" i="20"/>
  <c r="E469" i="20" s="1"/>
  <c r="G468" i="20"/>
  <c r="F468" i="20"/>
  <c r="E468" i="20" s="1"/>
  <c r="G467" i="20"/>
  <c r="F467" i="20"/>
  <c r="E467" i="20"/>
  <c r="G466" i="20"/>
  <c r="F466" i="20"/>
  <c r="E466" i="20" s="1"/>
  <c r="G465" i="20"/>
  <c r="F465" i="20"/>
  <c r="E465" i="20" s="1"/>
  <c r="G464" i="20"/>
  <c r="F464" i="20"/>
  <c r="E464" i="20" s="1"/>
  <c r="G463" i="20"/>
  <c r="F463" i="20"/>
  <c r="E463" i="20" s="1"/>
  <c r="G462" i="20"/>
  <c r="F462" i="20"/>
  <c r="E462" i="20" s="1"/>
  <c r="G461" i="20"/>
  <c r="F461" i="20"/>
  <c r="E461" i="20" s="1"/>
  <c r="G460" i="20"/>
  <c r="F460" i="20"/>
  <c r="E460" i="20"/>
  <c r="G459" i="20"/>
  <c r="F459" i="20"/>
  <c r="E459" i="20" s="1"/>
  <c r="G458" i="20"/>
  <c r="F458" i="20"/>
  <c r="E458" i="20"/>
  <c r="G457" i="20"/>
  <c r="F457" i="20"/>
  <c r="E457" i="20" s="1"/>
  <c r="G456" i="20"/>
  <c r="F456" i="20"/>
  <c r="E456" i="20" s="1"/>
  <c r="G455" i="20"/>
  <c r="F455" i="20"/>
  <c r="E455" i="20"/>
  <c r="G454" i="20"/>
  <c r="F454" i="20"/>
  <c r="E454" i="20" s="1"/>
  <c r="G453" i="20"/>
  <c r="F453" i="20"/>
  <c r="E453" i="20" s="1"/>
  <c r="G452" i="20"/>
  <c r="F452" i="20"/>
  <c r="E452" i="20"/>
  <c r="G451" i="20"/>
  <c r="F451" i="20"/>
  <c r="E451" i="20" s="1"/>
  <c r="G450" i="20"/>
  <c r="F450" i="20"/>
  <c r="E450" i="20"/>
  <c r="G449" i="20"/>
  <c r="F449" i="20"/>
  <c r="E449" i="20" s="1"/>
  <c r="G448" i="20"/>
  <c r="F448" i="20"/>
  <c r="E448" i="20" s="1"/>
  <c r="G447" i="20"/>
  <c r="F447" i="20"/>
  <c r="E447" i="20" s="1"/>
  <c r="G446" i="20"/>
  <c r="F446" i="20"/>
  <c r="E446" i="20"/>
  <c r="G445" i="20"/>
  <c r="F445" i="20"/>
  <c r="E445" i="20" s="1"/>
  <c r="G444" i="20"/>
  <c r="F444" i="20"/>
  <c r="E444" i="20" s="1"/>
  <c r="G443" i="20"/>
  <c r="F443" i="20"/>
  <c r="E443" i="20"/>
  <c r="G442" i="20"/>
  <c r="F442" i="20"/>
  <c r="E442" i="20"/>
  <c r="G441" i="20"/>
  <c r="F441" i="20"/>
  <c r="E441" i="20" s="1"/>
  <c r="G440" i="20"/>
  <c r="F440" i="20"/>
  <c r="E440" i="20"/>
  <c r="G439" i="20"/>
  <c r="F439" i="20"/>
  <c r="E439" i="20"/>
  <c r="G438" i="20"/>
  <c r="F438" i="20"/>
  <c r="E438" i="20" s="1"/>
  <c r="G437" i="20"/>
  <c r="F437" i="20"/>
  <c r="E437" i="20" s="1"/>
  <c r="G436" i="20"/>
  <c r="F436" i="20"/>
  <c r="E436" i="20"/>
  <c r="G435" i="20"/>
  <c r="F435" i="20"/>
  <c r="E435" i="20" s="1"/>
  <c r="G434" i="20"/>
  <c r="F434" i="20"/>
  <c r="E434" i="20" s="1"/>
  <c r="G433" i="20"/>
  <c r="F433" i="20"/>
  <c r="E433" i="20" s="1"/>
  <c r="G432" i="20"/>
  <c r="F432" i="20"/>
  <c r="E432" i="20" s="1"/>
  <c r="G431" i="20"/>
  <c r="F431" i="20"/>
  <c r="E431" i="20"/>
  <c r="G430" i="20"/>
  <c r="F430" i="20"/>
  <c r="E430" i="20" s="1"/>
  <c r="G429" i="20"/>
  <c r="F429" i="20"/>
  <c r="E429" i="20" s="1"/>
  <c r="G428" i="20"/>
  <c r="F428" i="20"/>
  <c r="E428" i="20"/>
  <c r="G427" i="20"/>
  <c r="F427" i="20"/>
  <c r="E427" i="20" s="1"/>
  <c r="G426" i="20"/>
  <c r="F426" i="20"/>
  <c r="E426" i="20"/>
  <c r="G425" i="20"/>
  <c r="F425" i="20"/>
  <c r="E425" i="20" s="1"/>
  <c r="G424" i="20"/>
  <c r="F424" i="20"/>
  <c r="E424" i="20" s="1"/>
  <c r="G423" i="20"/>
  <c r="F423" i="20"/>
  <c r="E423" i="20"/>
  <c r="G422" i="20"/>
  <c r="F422" i="20"/>
  <c r="E422" i="20" s="1"/>
  <c r="G421" i="20"/>
  <c r="F421" i="20"/>
  <c r="E421" i="20" s="1"/>
  <c r="G420" i="20"/>
  <c r="F420" i="20"/>
  <c r="E420" i="20"/>
  <c r="G419" i="20"/>
  <c r="F419" i="20"/>
  <c r="E419" i="20" s="1"/>
  <c r="G418" i="20"/>
  <c r="F418" i="20"/>
  <c r="E418" i="20"/>
  <c r="G417" i="20"/>
  <c r="F417" i="20"/>
  <c r="E417" i="20" s="1"/>
  <c r="G416" i="20"/>
  <c r="F416" i="20"/>
  <c r="E416" i="20" s="1"/>
  <c r="G415" i="20"/>
  <c r="F415" i="20"/>
  <c r="E415" i="20" s="1"/>
  <c r="G414" i="20"/>
  <c r="F414" i="20"/>
  <c r="E414" i="20"/>
  <c r="G413" i="20"/>
  <c r="F413" i="20"/>
  <c r="E413" i="20" s="1"/>
  <c r="G412" i="20"/>
  <c r="F412" i="20"/>
  <c r="E412" i="20" s="1"/>
  <c r="G411" i="20"/>
  <c r="F411" i="20"/>
  <c r="E411" i="20"/>
  <c r="G410" i="20"/>
  <c r="F410" i="20"/>
  <c r="E410" i="20"/>
  <c r="G409" i="20"/>
  <c r="F409" i="20"/>
  <c r="E409" i="20" s="1"/>
  <c r="G408" i="20"/>
  <c r="F408" i="20"/>
  <c r="E408" i="20"/>
  <c r="G407" i="20"/>
  <c r="F407" i="20"/>
  <c r="E407" i="20"/>
  <c r="G406" i="20"/>
  <c r="F406" i="20"/>
  <c r="E406" i="20" s="1"/>
  <c r="G405" i="20"/>
  <c r="F405" i="20"/>
  <c r="E405" i="20" s="1"/>
  <c r="G404" i="20"/>
  <c r="F404" i="20"/>
  <c r="E404" i="20"/>
  <c r="G403" i="20"/>
  <c r="F403" i="20"/>
  <c r="E403" i="20" s="1"/>
  <c r="G402" i="20"/>
  <c r="F402" i="20"/>
  <c r="E402" i="20"/>
  <c r="G401" i="20"/>
  <c r="F401" i="20"/>
  <c r="E401" i="20" s="1"/>
  <c r="G400" i="20"/>
  <c r="F400" i="20"/>
  <c r="E400" i="20" s="1"/>
  <c r="G399" i="20"/>
  <c r="F399" i="20"/>
  <c r="E399" i="20"/>
  <c r="G398" i="20"/>
  <c r="F398" i="20"/>
  <c r="E398" i="20" s="1"/>
  <c r="G397" i="20"/>
  <c r="F397" i="20"/>
  <c r="E397" i="20" s="1"/>
  <c r="G396" i="20"/>
  <c r="F396" i="20"/>
  <c r="E396" i="20"/>
  <c r="G395" i="20"/>
  <c r="F395" i="20"/>
  <c r="E395" i="20" s="1"/>
  <c r="G394" i="20"/>
  <c r="F394" i="20"/>
  <c r="E394" i="20"/>
  <c r="G393" i="20"/>
  <c r="F393" i="20"/>
  <c r="E393" i="20" s="1"/>
  <c r="G392" i="20"/>
  <c r="F392" i="20"/>
  <c r="E392" i="20" s="1"/>
  <c r="G391" i="20"/>
  <c r="F391" i="20"/>
  <c r="E391" i="20"/>
  <c r="G390" i="20"/>
  <c r="F390" i="20"/>
  <c r="E390" i="20" s="1"/>
  <c r="G389" i="20"/>
  <c r="F389" i="20"/>
  <c r="E389" i="20" s="1"/>
  <c r="G388" i="20"/>
  <c r="F388" i="20"/>
  <c r="E388" i="20"/>
  <c r="G387" i="20"/>
  <c r="F387" i="20"/>
  <c r="E387" i="20" s="1"/>
  <c r="G386" i="20"/>
  <c r="F386" i="20"/>
  <c r="E386" i="20"/>
  <c r="G385" i="20"/>
  <c r="F385" i="20"/>
  <c r="E385" i="20" s="1"/>
  <c r="G384" i="20"/>
  <c r="F384" i="20"/>
  <c r="E384" i="20" s="1"/>
  <c r="G383" i="20"/>
  <c r="F383" i="20"/>
  <c r="E383" i="20"/>
  <c r="G382" i="20"/>
  <c r="F382" i="20"/>
  <c r="E382" i="20" s="1"/>
  <c r="G381" i="20"/>
  <c r="F381" i="20"/>
  <c r="E381" i="20" s="1"/>
  <c r="G380" i="20"/>
  <c r="F380" i="20"/>
  <c r="E380" i="20"/>
  <c r="G379" i="20"/>
  <c r="F379" i="20"/>
  <c r="E379" i="20" s="1"/>
  <c r="G378" i="20"/>
  <c r="F378" i="20"/>
  <c r="E378" i="20"/>
  <c r="G377" i="20"/>
  <c r="F377" i="20"/>
  <c r="E377" i="20" s="1"/>
  <c r="G376" i="20"/>
  <c r="F376" i="20"/>
  <c r="E376" i="20" s="1"/>
  <c r="G375" i="20"/>
  <c r="F375" i="20"/>
  <c r="E375" i="20"/>
  <c r="G374" i="20"/>
  <c r="F374" i="20"/>
  <c r="E374" i="20" s="1"/>
  <c r="G373" i="20"/>
  <c r="F373" i="20"/>
  <c r="E373" i="20" s="1"/>
  <c r="G372" i="20"/>
  <c r="F372" i="20"/>
  <c r="E372" i="20"/>
  <c r="G371" i="20"/>
  <c r="F371" i="20"/>
  <c r="E371" i="20" s="1"/>
  <c r="G370" i="20"/>
  <c r="F370" i="20"/>
  <c r="E370" i="20"/>
  <c r="G369" i="20"/>
  <c r="F369" i="20"/>
  <c r="E369" i="20" s="1"/>
  <c r="G368" i="20"/>
  <c r="F368" i="20"/>
  <c r="E368" i="20" s="1"/>
  <c r="G367" i="20"/>
  <c r="F367" i="20"/>
  <c r="E367" i="20"/>
  <c r="G366" i="20"/>
  <c r="F366" i="20"/>
  <c r="E366" i="20" s="1"/>
  <c r="G365" i="20"/>
  <c r="F365" i="20"/>
  <c r="E365" i="20" s="1"/>
  <c r="G364" i="20"/>
  <c r="F364" i="20"/>
  <c r="E364" i="20"/>
  <c r="G363" i="20"/>
  <c r="F363" i="20"/>
  <c r="E363" i="20" s="1"/>
  <c r="G362" i="20"/>
  <c r="F362" i="20"/>
  <c r="E362" i="20"/>
  <c r="G361" i="20"/>
  <c r="F361" i="20"/>
  <c r="E361" i="20" s="1"/>
  <c r="G360" i="20"/>
  <c r="F360" i="20"/>
  <c r="E360" i="20" s="1"/>
  <c r="G359" i="20"/>
  <c r="F359" i="20"/>
  <c r="E359" i="20"/>
  <c r="G358" i="20"/>
  <c r="F358" i="20"/>
  <c r="E358" i="20" s="1"/>
  <c r="G357" i="20"/>
  <c r="F357" i="20"/>
  <c r="E357" i="20" s="1"/>
  <c r="G356" i="20"/>
  <c r="F356" i="20"/>
  <c r="E356" i="20"/>
  <c r="G355" i="20"/>
  <c r="F355" i="20"/>
  <c r="E355" i="20" s="1"/>
  <c r="G354" i="20"/>
  <c r="F354" i="20"/>
  <c r="E354" i="20"/>
  <c r="G353" i="20"/>
  <c r="F353" i="20"/>
  <c r="E353" i="20" s="1"/>
  <c r="G352" i="20"/>
  <c r="F352" i="20"/>
  <c r="E352" i="20" s="1"/>
  <c r="G351" i="20"/>
  <c r="F351" i="20"/>
  <c r="E351" i="20"/>
  <c r="G350" i="20"/>
  <c r="F350" i="20"/>
  <c r="E350" i="20" s="1"/>
  <c r="G349" i="20"/>
  <c r="F349" i="20"/>
  <c r="E349" i="20" s="1"/>
  <c r="G348" i="20"/>
  <c r="F348" i="20"/>
  <c r="E348" i="20"/>
  <c r="G347" i="20"/>
  <c r="F347" i="20"/>
  <c r="E347" i="20" s="1"/>
  <c r="G346" i="20"/>
  <c r="F346" i="20"/>
  <c r="E346" i="20"/>
  <c r="G345" i="20"/>
  <c r="F345" i="20"/>
  <c r="E345" i="20" s="1"/>
  <c r="G344" i="20"/>
  <c r="F344" i="20"/>
  <c r="E344" i="20" s="1"/>
  <c r="G343" i="20"/>
  <c r="F343" i="20"/>
  <c r="E343" i="20"/>
  <c r="G342" i="20"/>
  <c r="F342" i="20"/>
  <c r="E342" i="20" s="1"/>
  <c r="G341" i="20"/>
  <c r="F341" i="20"/>
  <c r="E341" i="20" s="1"/>
  <c r="G340" i="20"/>
  <c r="F340" i="20"/>
  <c r="E340" i="20"/>
  <c r="G339" i="20"/>
  <c r="F339" i="20"/>
  <c r="E339" i="20" s="1"/>
  <c r="G338" i="20"/>
  <c r="F338" i="20"/>
  <c r="E338" i="20"/>
  <c r="G337" i="20"/>
  <c r="F337" i="20"/>
  <c r="E337" i="20" s="1"/>
  <c r="G336" i="20"/>
  <c r="F336" i="20"/>
  <c r="E336" i="20" s="1"/>
  <c r="G335" i="20"/>
  <c r="F335" i="20"/>
  <c r="E335" i="20"/>
  <c r="G334" i="20"/>
  <c r="F334" i="20"/>
  <c r="E334" i="20" s="1"/>
  <c r="G333" i="20"/>
  <c r="F333" i="20"/>
  <c r="E333" i="20" s="1"/>
  <c r="G332" i="20"/>
  <c r="F332" i="20"/>
  <c r="E332" i="20"/>
  <c r="G331" i="20"/>
  <c r="F331" i="20"/>
  <c r="E331" i="20" s="1"/>
  <c r="G330" i="20"/>
  <c r="F330" i="20"/>
  <c r="E330" i="20"/>
  <c r="G329" i="20"/>
  <c r="F329" i="20"/>
  <c r="E329" i="20" s="1"/>
  <c r="G328" i="20"/>
  <c r="F328" i="20"/>
  <c r="E328" i="20" s="1"/>
  <c r="G327" i="20"/>
  <c r="F327" i="20"/>
  <c r="E327" i="20"/>
  <c r="G326" i="20"/>
  <c r="F326" i="20"/>
  <c r="E326" i="20" s="1"/>
  <c r="G325" i="20"/>
  <c r="F325" i="20"/>
  <c r="E325" i="20" s="1"/>
  <c r="G324" i="20"/>
  <c r="F324" i="20"/>
  <c r="E324" i="20"/>
  <c r="G323" i="20"/>
  <c r="F323" i="20"/>
  <c r="E323" i="20" s="1"/>
  <c r="G322" i="20"/>
  <c r="F322" i="20"/>
  <c r="E322" i="20"/>
  <c r="G321" i="20"/>
  <c r="F321" i="20"/>
  <c r="E321" i="20" s="1"/>
  <c r="G320" i="20"/>
  <c r="F320" i="20"/>
  <c r="E320" i="20" s="1"/>
  <c r="G319" i="20"/>
  <c r="F319" i="20"/>
  <c r="E319" i="20"/>
  <c r="G318" i="20"/>
  <c r="F318" i="20"/>
  <c r="E318" i="20" s="1"/>
  <c r="G317" i="20"/>
  <c r="F317" i="20"/>
  <c r="E317" i="20" s="1"/>
  <c r="G316" i="20"/>
  <c r="F316" i="20"/>
  <c r="E316" i="20"/>
  <c r="G315" i="20"/>
  <c r="F315" i="20"/>
  <c r="E315" i="20" s="1"/>
  <c r="G314" i="20"/>
  <c r="F314" i="20"/>
  <c r="E314" i="20"/>
  <c r="G313" i="20"/>
  <c r="F313" i="20"/>
  <c r="E313" i="20" s="1"/>
  <c r="G312" i="20"/>
  <c r="F312" i="20"/>
  <c r="E312" i="20" s="1"/>
  <c r="G311" i="20"/>
  <c r="F311" i="20"/>
  <c r="E311" i="20"/>
  <c r="G310" i="20"/>
  <c r="F310" i="20"/>
  <c r="E310" i="20" s="1"/>
  <c r="G309" i="20"/>
  <c r="F309" i="20"/>
  <c r="E309" i="20" s="1"/>
  <c r="G308" i="20"/>
  <c r="F308" i="20"/>
  <c r="E308" i="20"/>
  <c r="G307" i="20"/>
  <c r="F307" i="20"/>
  <c r="E307" i="20" s="1"/>
  <c r="G306" i="20"/>
  <c r="F306" i="20"/>
  <c r="E306" i="20"/>
  <c r="G305" i="20"/>
  <c r="F305" i="20"/>
  <c r="E305" i="20" s="1"/>
  <c r="G304" i="20"/>
  <c r="F304" i="20"/>
  <c r="E304" i="20" s="1"/>
  <c r="G303" i="20"/>
  <c r="F303" i="20"/>
  <c r="E303" i="20"/>
  <c r="G302" i="20"/>
  <c r="F302" i="20"/>
  <c r="E302" i="20" s="1"/>
  <c r="G301" i="20"/>
  <c r="F301" i="20"/>
  <c r="E301" i="20" s="1"/>
  <c r="G300" i="20"/>
  <c r="F300" i="20"/>
  <c r="E300" i="20"/>
  <c r="G299" i="20"/>
  <c r="F299" i="20"/>
  <c r="E299" i="20" s="1"/>
  <c r="G298" i="20"/>
  <c r="F298" i="20"/>
  <c r="E298" i="20"/>
  <c r="G297" i="20"/>
  <c r="F297" i="20"/>
  <c r="E297" i="20" s="1"/>
  <c r="G296" i="20"/>
  <c r="F296" i="20"/>
  <c r="E296" i="20" s="1"/>
  <c r="G295" i="20"/>
  <c r="F295" i="20"/>
  <c r="E295" i="20"/>
  <c r="G294" i="20"/>
  <c r="F294" i="20"/>
  <c r="E294" i="20" s="1"/>
  <c r="G293" i="20"/>
  <c r="F293" i="20"/>
  <c r="E293" i="20" s="1"/>
  <c r="G292" i="20"/>
  <c r="F292" i="20"/>
  <c r="E292" i="20"/>
  <c r="G291" i="20"/>
  <c r="F291" i="20"/>
  <c r="E291" i="20" s="1"/>
  <c r="G290" i="20"/>
  <c r="F290" i="20"/>
  <c r="E290" i="20"/>
  <c r="G289" i="20"/>
  <c r="F289" i="20"/>
  <c r="E289" i="20" s="1"/>
  <c r="G288" i="20"/>
  <c r="F288" i="20"/>
  <c r="E288" i="20" s="1"/>
  <c r="G287" i="20"/>
  <c r="F287" i="20"/>
  <c r="E287" i="20"/>
  <c r="G286" i="20"/>
  <c r="F286" i="20"/>
  <c r="E286" i="20" s="1"/>
  <c r="G285" i="20"/>
  <c r="F285" i="20"/>
  <c r="E285" i="20" s="1"/>
  <c r="G284" i="20"/>
  <c r="F284" i="20"/>
  <c r="E284" i="20"/>
  <c r="G283" i="20"/>
  <c r="F283" i="20"/>
  <c r="E283" i="20" s="1"/>
  <c r="G282" i="20"/>
  <c r="F282" i="20"/>
  <c r="E282" i="20"/>
  <c r="G281" i="20"/>
  <c r="F281" i="20"/>
  <c r="E281" i="20" s="1"/>
  <c r="G280" i="20"/>
  <c r="F280" i="20"/>
  <c r="E280" i="20" s="1"/>
  <c r="G279" i="20"/>
  <c r="F279" i="20"/>
  <c r="E279" i="20"/>
  <c r="G278" i="20"/>
  <c r="F278" i="20"/>
  <c r="E278" i="20" s="1"/>
  <c r="G277" i="20"/>
  <c r="F277" i="20"/>
  <c r="E277" i="20" s="1"/>
  <c r="G276" i="20"/>
  <c r="F276" i="20"/>
  <c r="E276" i="20"/>
  <c r="G275" i="20"/>
  <c r="F275" i="20"/>
  <c r="E275" i="20" s="1"/>
  <c r="G274" i="20"/>
  <c r="F274" i="20"/>
  <c r="E274" i="20"/>
  <c r="G273" i="20"/>
  <c r="F273" i="20"/>
  <c r="E273" i="20" s="1"/>
  <c r="G272" i="20"/>
  <c r="F272" i="20"/>
  <c r="E272" i="20" s="1"/>
  <c r="G271" i="20"/>
  <c r="F271" i="20"/>
  <c r="E271" i="20"/>
  <c r="G270" i="20"/>
  <c r="F270" i="20"/>
  <c r="E270" i="20" s="1"/>
  <c r="G269" i="20"/>
  <c r="F269" i="20"/>
  <c r="E269" i="20" s="1"/>
  <c r="G268" i="20"/>
  <c r="F268" i="20"/>
  <c r="E268" i="20"/>
  <c r="G267" i="20"/>
  <c r="F267" i="20"/>
  <c r="E267" i="20" s="1"/>
  <c r="G266" i="20"/>
  <c r="F266" i="20"/>
  <c r="E266" i="20"/>
  <c r="G265" i="20"/>
  <c r="F265" i="20"/>
  <c r="E265" i="20" s="1"/>
  <c r="G264" i="20"/>
  <c r="F264" i="20"/>
  <c r="E264" i="20" s="1"/>
  <c r="G263" i="20"/>
  <c r="F263" i="20"/>
  <c r="E263" i="20"/>
  <c r="G262" i="20"/>
  <c r="F262" i="20"/>
  <c r="E262" i="20" s="1"/>
  <c r="G261" i="20"/>
  <c r="F261" i="20"/>
  <c r="E261" i="20" s="1"/>
  <c r="G260" i="20"/>
  <c r="F260" i="20"/>
  <c r="E260" i="20"/>
  <c r="G259" i="20"/>
  <c r="F259" i="20"/>
  <c r="E259" i="20" s="1"/>
  <c r="G258" i="20"/>
  <c r="F258" i="20"/>
  <c r="E258" i="20"/>
  <c r="G257" i="20"/>
  <c r="F257" i="20"/>
  <c r="E257" i="20" s="1"/>
  <c r="G256" i="20"/>
  <c r="F256" i="20"/>
  <c r="E256" i="20" s="1"/>
  <c r="G255" i="20"/>
  <c r="F255" i="20"/>
  <c r="E255" i="20"/>
  <c r="G254" i="20"/>
  <c r="F254" i="20"/>
  <c r="E254" i="20" s="1"/>
  <c r="G253" i="20"/>
  <c r="F253" i="20"/>
  <c r="E253" i="20" s="1"/>
  <c r="G252" i="20"/>
  <c r="F252" i="20"/>
  <c r="E252" i="20"/>
  <c r="G251" i="20"/>
  <c r="F251" i="20"/>
  <c r="E251" i="20" s="1"/>
  <c r="G250" i="20"/>
  <c r="F250" i="20"/>
  <c r="E250" i="20"/>
  <c r="G249" i="20"/>
  <c r="F249" i="20"/>
  <c r="E249" i="20" s="1"/>
  <c r="G248" i="20"/>
  <c r="F248" i="20"/>
  <c r="E248" i="20" s="1"/>
  <c r="G247" i="20"/>
  <c r="F247" i="20"/>
  <c r="E247" i="20"/>
  <c r="G246" i="20"/>
  <c r="F246" i="20"/>
  <c r="E246" i="20"/>
  <c r="G245" i="20"/>
  <c r="F245" i="20"/>
  <c r="E245" i="20" s="1"/>
  <c r="G244" i="20"/>
  <c r="F244" i="20"/>
  <c r="E244" i="20"/>
  <c r="G243" i="20"/>
  <c r="F243" i="20"/>
  <c r="E243" i="20"/>
  <c r="G242" i="20"/>
  <c r="F242" i="20"/>
  <c r="E242" i="20"/>
  <c r="G241" i="20"/>
  <c r="F241" i="20"/>
  <c r="E241" i="20" s="1"/>
  <c r="G240" i="20"/>
  <c r="F240" i="20"/>
  <c r="E240" i="20"/>
  <c r="G239" i="20"/>
  <c r="F239" i="20"/>
  <c r="E239" i="20"/>
  <c r="G238" i="20"/>
  <c r="F238" i="20"/>
  <c r="E238" i="20" s="1"/>
  <c r="G237" i="20"/>
  <c r="F237" i="20"/>
  <c r="E237" i="20" s="1"/>
  <c r="G236" i="20"/>
  <c r="F236" i="20"/>
  <c r="E236" i="20"/>
  <c r="G235" i="20"/>
  <c r="F235" i="20"/>
  <c r="E235" i="20" s="1"/>
  <c r="G234" i="20"/>
  <c r="F234" i="20"/>
  <c r="E234" i="20"/>
  <c r="G233" i="20"/>
  <c r="F233" i="20"/>
  <c r="E233" i="20" s="1"/>
  <c r="G232" i="20"/>
  <c r="F232" i="20"/>
  <c r="E232" i="20" s="1"/>
  <c r="G231" i="20"/>
  <c r="F231" i="20"/>
  <c r="E231" i="20"/>
  <c r="G230" i="20"/>
  <c r="F230" i="20"/>
  <c r="E230" i="20"/>
  <c r="G229" i="20"/>
  <c r="F229" i="20"/>
  <c r="E229" i="20" s="1"/>
  <c r="G228" i="20"/>
  <c r="F228" i="20"/>
  <c r="E228" i="20"/>
  <c r="G227" i="20"/>
  <c r="F227" i="20"/>
  <c r="E227" i="20"/>
  <c r="G226" i="20"/>
  <c r="F226" i="20"/>
  <c r="E226" i="20"/>
  <c r="G225" i="20"/>
  <c r="F225" i="20"/>
  <c r="E225" i="20" s="1"/>
  <c r="G224" i="20"/>
  <c r="F224" i="20"/>
  <c r="E224" i="20" s="1"/>
  <c r="G223" i="20"/>
  <c r="F223" i="20"/>
  <c r="E223" i="20"/>
  <c r="G222" i="20"/>
  <c r="F222" i="20"/>
  <c r="E222" i="20" s="1"/>
  <c r="G221" i="20"/>
  <c r="F221" i="20"/>
  <c r="E221" i="20" s="1"/>
  <c r="G220" i="20"/>
  <c r="F220" i="20"/>
  <c r="E220" i="20"/>
  <c r="G219" i="20"/>
  <c r="F219" i="20"/>
  <c r="E219" i="20" s="1"/>
  <c r="G218" i="20"/>
  <c r="F218" i="20"/>
  <c r="E218" i="20"/>
  <c r="G217" i="20"/>
  <c r="F217" i="20"/>
  <c r="E217" i="20" s="1"/>
  <c r="G216" i="20"/>
  <c r="F216" i="20"/>
  <c r="E216" i="20" s="1"/>
  <c r="G215" i="20"/>
  <c r="F215" i="20"/>
  <c r="E215" i="20"/>
  <c r="G214" i="20"/>
  <c r="F214" i="20"/>
  <c r="E214" i="20"/>
  <c r="G213" i="20"/>
  <c r="F213" i="20"/>
  <c r="E213" i="20" s="1"/>
  <c r="G212" i="20"/>
  <c r="F212" i="20"/>
  <c r="E212" i="20"/>
  <c r="G211" i="20"/>
  <c r="F211" i="20"/>
  <c r="E211" i="20"/>
  <c r="G210" i="20"/>
  <c r="F210" i="20"/>
  <c r="E210" i="20"/>
  <c r="G209" i="20"/>
  <c r="F209" i="20"/>
  <c r="E209" i="20" s="1"/>
  <c r="G208" i="20"/>
  <c r="F208" i="20"/>
  <c r="E208" i="20"/>
  <c r="G207" i="20"/>
  <c r="F207" i="20"/>
  <c r="E207" i="20"/>
  <c r="G206" i="20"/>
  <c r="F206" i="20"/>
  <c r="E206" i="20" s="1"/>
  <c r="G205" i="20"/>
  <c r="F205" i="20"/>
  <c r="E205" i="20" s="1"/>
  <c r="G204" i="20"/>
  <c r="F204" i="20"/>
  <c r="E204" i="20"/>
  <c r="G203" i="20"/>
  <c r="F203" i="20"/>
  <c r="E203" i="20" s="1"/>
  <c r="G202" i="20"/>
  <c r="F202" i="20"/>
  <c r="E202" i="20"/>
  <c r="G201" i="20"/>
  <c r="F201" i="20"/>
  <c r="E201" i="20" s="1"/>
  <c r="G200" i="20"/>
  <c r="F200" i="20"/>
  <c r="E200" i="20" s="1"/>
  <c r="G199" i="20"/>
  <c r="F199" i="20"/>
  <c r="E199" i="20"/>
  <c r="G198" i="20"/>
  <c r="F198" i="20"/>
  <c r="E198" i="20" s="1"/>
  <c r="G197" i="20"/>
  <c r="F197" i="20"/>
  <c r="E197" i="20" s="1"/>
  <c r="G196" i="20"/>
  <c r="F196" i="20"/>
  <c r="E196" i="20"/>
  <c r="G195" i="20"/>
  <c r="F195" i="20"/>
  <c r="E195" i="20" s="1"/>
  <c r="G194" i="20"/>
  <c r="F194" i="20"/>
  <c r="E194" i="20"/>
  <c r="G193" i="20"/>
  <c r="F193" i="20"/>
  <c r="E193" i="20" s="1"/>
  <c r="G192" i="20"/>
  <c r="F192" i="20"/>
  <c r="E192" i="20" s="1"/>
  <c r="G191" i="20"/>
  <c r="F191" i="20"/>
  <c r="E191" i="20"/>
  <c r="G190" i="20"/>
  <c r="F190" i="20"/>
  <c r="E190" i="20" s="1"/>
  <c r="G189" i="20"/>
  <c r="F189" i="20"/>
  <c r="E189" i="20" s="1"/>
  <c r="G188" i="20"/>
  <c r="F188" i="20"/>
  <c r="E188" i="20"/>
  <c r="G187" i="20"/>
  <c r="F187" i="20"/>
  <c r="E187" i="20" s="1"/>
  <c r="G186" i="20"/>
  <c r="F186" i="20"/>
  <c r="E186" i="20"/>
  <c r="G185" i="20"/>
  <c r="F185" i="20"/>
  <c r="E185" i="20" s="1"/>
  <c r="G184" i="20"/>
  <c r="F184" i="20"/>
  <c r="E184" i="20" s="1"/>
  <c r="G183" i="20"/>
  <c r="F183" i="20"/>
  <c r="E183" i="20"/>
  <c r="G182" i="20"/>
  <c r="F182" i="20"/>
  <c r="E182" i="20" s="1"/>
  <c r="G181" i="20"/>
  <c r="F181" i="20"/>
  <c r="E181" i="20" s="1"/>
  <c r="G180" i="20"/>
  <c r="F180" i="20"/>
  <c r="E180" i="20"/>
  <c r="G179" i="20"/>
  <c r="F179" i="20"/>
  <c r="E179" i="20" s="1"/>
  <c r="G178" i="20"/>
  <c r="F178" i="20"/>
  <c r="E178" i="20"/>
  <c r="G177" i="20"/>
  <c r="F177" i="20"/>
  <c r="E177" i="20" s="1"/>
  <c r="G176" i="20"/>
  <c r="F176" i="20"/>
  <c r="E176" i="20" s="1"/>
  <c r="G175" i="20"/>
  <c r="F175" i="20"/>
  <c r="E175" i="20"/>
  <c r="G174" i="20"/>
  <c r="F174" i="20"/>
  <c r="E174" i="20" s="1"/>
  <c r="G173" i="20"/>
  <c r="F173" i="20"/>
  <c r="E173" i="20" s="1"/>
  <c r="G172" i="20"/>
  <c r="F172" i="20"/>
  <c r="E172" i="20"/>
  <c r="G171" i="20"/>
  <c r="F171" i="20"/>
  <c r="E171" i="20" s="1"/>
  <c r="G170" i="20"/>
  <c r="F170" i="20"/>
  <c r="E170" i="20"/>
  <c r="G169" i="20"/>
  <c r="F169" i="20"/>
  <c r="E169" i="20" s="1"/>
  <c r="G168" i="20"/>
  <c r="F168" i="20"/>
  <c r="E168" i="20" s="1"/>
  <c r="G167" i="20"/>
  <c r="F167" i="20"/>
  <c r="E167" i="20"/>
  <c r="G166" i="20"/>
  <c r="F166" i="20"/>
  <c r="E166" i="20" s="1"/>
  <c r="G165" i="20"/>
  <c r="F165" i="20"/>
  <c r="E165" i="20" s="1"/>
  <c r="G164" i="20"/>
  <c r="F164" i="20"/>
  <c r="E164" i="20"/>
  <c r="G163" i="20"/>
  <c r="F163" i="20"/>
  <c r="E163" i="20" s="1"/>
  <c r="G162" i="20"/>
  <c r="F162" i="20"/>
  <c r="E162" i="20"/>
  <c r="G161" i="20"/>
  <c r="F161" i="20"/>
  <c r="E161" i="20" s="1"/>
  <c r="G160" i="20"/>
  <c r="F160" i="20"/>
  <c r="E160" i="20" s="1"/>
  <c r="G159" i="20"/>
  <c r="F159" i="20"/>
  <c r="E159" i="20"/>
  <c r="G158" i="20"/>
  <c r="F158" i="20"/>
  <c r="E158" i="20" s="1"/>
  <c r="G157" i="20"/>
  <c r="F157" i="20"/>
  <c r="E157" i="20" s="1"/>
  <c r="G156" i="20"/>
  <c r="F156" i="20"/>
  <c r="E156" i="20"/>
  <c r="G155" i="20"/>
  <c r="F155" i="20"/>
  <c r="E155" i="20" s="1"/>
  <c r="G154" i="20"/>
  <c r="F154" i="20"/>
  <c r="E154" i="20"/>
  <c r="G153" i="20"/>
  <c r="F153" i="20"/>
  <c r="E153" i="20" s="1"/>
  <c r="G152" i="20"/>
  <c r="F152" i="20"/>
  <c r="E152" i="20" s="1"/>
  <c r="G151" i="20"/>
  <c r="F151" i="20"/>
  <c r="E151" i="20"/>
  <c r="G150" i="20"/>
  <c r="F150" i="20"/>
  <c r="E150" i="20" s="1"/>
  <c r="G149" i="20"/>
  <c r="F149" i="20"/>
  <c r="E149" i="20" s="1"/>
  <c r="G148" i="20"/>
  <c r="F148" i="20"/>
  <c r="E148" i="20"/>
  <c r="G147" i="20"/>
  <c r="F147" i="20"/>
  <c r="E147" i="20" s="1"/>
  <c r="G146" i="20"/>
  <c r="F146" i="20"/>
  <c r="E146" i="20"/>
  <c r="G145" i="20"/>
  <c r="F145" i="20"/>
  <c r="E145" i="20" s="1"/>
  <c r="G144" i="20"/>
  <c r="F144" i="20"/>
  <c r="E144" i="20" s="1"/>
  <c r="G143" i="20"/>
  <c r="F143" i="20"/>
  <c r="E143" i="20"/>
  <c r="G142" i="20"/>
  <c r="F142" i="20"/>
  <c r="E142" i="20" s="1"/>
  <c r="G141" i="20"/>
  <c r="F141" i="20"/>
  <c r="E141" i="20" s="1"/>
  <c r="G140" i="20"/>
  <c r="F140" i="20"/>
  <c r="E140" i="20"/>
  <c r="G139" i="20"/>
  <c r="F139" i="20"/>
  <c r="E139" i="20" s="1"/>
  <c r="G138" i="20"/>
  <c r="F138" i="20"/>
  <c r="E138" i="20"/>
  <c r="G137" i="20"/>
  <c r="F137" i="20"/>
  <c r="E137" i="20" s="1"/>
  <c r="G136" i="20"/>
  <c r="F136" i="20"/>
  <c r="E136" i="20" s="1"/>
  <c r="G135" i="20"/>
  <c r="F135" i="20"/>
  <c r="E135" i="20"/>
  <c r="G134" i="20"/>
  <c r="F134" i="20"/>
  <c r="E134" i="20" s="1"/>
  <c r="G133" i="20"/>
  <c r="F133" i="20"/>
  <c r="E133" i="20" s="1"/>
  <c r="G132" i="20"/>
  <c r="F132" i="20"/>
  <c r="E132" i="20"/>
  <c r="G131" i="20"/>
  <c r="F131" i="20"/>
  <c r="E131" i="20" s="1"/>
  <c r="G130" i="20"/>
  <c r="F130" i="20"/>
  <c r="E130" i="20"/>
  <c r="G129" i="20"/>
  <c r="F129" i="20"/>
  <c r="E129" i="20" s="1"/>
  <c r="G128" i="20"/>
  <c r="F128" i="20"/>
  <c r="E128" i="20" s="1"/>
  <c r="G127" i="20"/>
  <c r="F127" i="20"/>
  <c r="E127" i="20"/>
  <c r="G126" i="20"/>
  <c r="F126" i="20"/>
  <c r="E126" i="20" s="1"/>
  <c r="G125" i="20"/>
  <c r="F125" i="20"/>
  <c r="E125" i="20" s="1"/>
  <c r="G124" i="20"/>
  <c r="F124" i="20"/>
  <c r="E124" i="20"/>
  <c r="G123" i="20"/>
  <c r="F123" i="20"/>
  <c r="E123" i="20" s="1"/>
  <c r="G122" i="20"/>
  <c r="F122" i="20"/>
  <c r="E122" i="20"/>
  <c r="G121" i="20"/>
  <c r="F121" i="20"/>
  <c r="E121" i="20" s="1"/>
  <c r="G120" i="20"/>
  <c r="F120" i="20"/>
  <c r="E120" i="20" s="1"/>
  <c r="G119" i="20"/>
  <c r="F119" i="20"/>
  <c r="E119" i="20"/>
  <c r="G118" i="20"/>
  <c r="F118" i="20"/>
  <c r="E118" i="20" s="1"/>
  <c r="G117" i="20"/>
  <c r="F117" i="20"/>
  <c r="E117" i="20" s="1"/>
  <c r="G116" i="20"/>
  <c r="F116" i="20"/>
  <c r="E116" i="20"/>
  <c r="G115" i="20"/>
  <c r="F115" i="20"/>
  <c r="E115" i="20" s="1"/>
  <c r="G114" i="20"/>
  <c r="F114" i="20"/>
  <c r="E114" i="20"/>
  <c r="G113" i="20"/>
  <c r="F113" i="20"/>
  <c r="E113" i="20" s="1"/>
  <c r="G112" i="20"/>
  <c r="F112" i="20"/>
  <c r="E112" i="20" s="1"/>
  <c r="G111" i="20"/>
  <c r="F111" i="20"/>
  <c r="E111" i="20"/>
  <c r="G110" i="20"/>
  <c r="F110" i="20"/>
  <c r="E110" i="20" s="1"/>
  <c r="G109" i="20"/>
  <c r="F109" i="20"/>
  <c r="E109" i="20" s="1"/>
  <c r="G108" i="20"/>
  <c r="F108" i="20"/>
  <c r="E108" i="20"/>
  <c r="G107" i="20"/>
  <c r="F107" i="20"/>
  <c r="E107" i="20" s="1"/>
  <c r="G106" i="20"/>
  <c r="F106" i="20"/>
  <c r="E106" i="20"/>
  <c r="G105" i="20"/>
  <c r="F105" i="20"/>
  <c r="E105" i="20" s="1"/>
  <c r="G104" i="20"/>
  <c r="F104" i="20"/>
  <c r="E104" i="20" s="1"/>
  <c r="G103" i="20"/>
  <c r="F103" i="20"/>
  <c r="E103" i="20"/>
  <c r="G102" i="20"/>
  <c r="F102" i="20"/>
  <c r="E102" i="20" s="1"/>
  <c r="G101" i="20"/>
  <c r="F101" i="20"/>
  <c r="E101" i="20" s="1"/>
  <c r="G100" i="20"/>
  <c r="F100" i="20"/>
  <c r="E100" i="20"/>
  <c r="G99" i="20"/>
  <c r="F99" i="20"/>
  <c r="E99" i="20" s="1"/>
  <c r="G98" i="20"/>
  <c r="F98" i="20"/>
  <c r="E98" i="20"/>
  <c r="G97" i="20"/>
  <c r="F97" i="20"/>
  <c r="E97" i="20" s="1"/>
  <c r="G96" i="20"/>
  <c r="F96" i="20"/>
  <c r="E96" i="20" s="1"/>
  <c r="G95" i="20"/>
  <c r="F95" i="20"/>
  <c r="E95" i="20"/>
  <c r="G94" i="20"/>
  <c r="F94" i="20"/>
  <c r="E94" i="20" s="1"/>
  <c r="G93" i="20"/>
  <c r="F93" i="20"/>
  <c r="E93" i="20" s="1"/>
  <c r="G92" i="20"/>
  <c r="F92" i="20"/>
  <c r="E92" i="20"/>
  <c r="G91" i="20"/>
  <c r="F91" i="20"/>
  <c r="E91" i="20" s="1"/>
  <c r="G90" i="20"/>
  <c r="F90" i="20"/>
  <c r="E90" i="20"/>
  <c r="G89" i="20"/>
  <c r="F89" i="20"/>
  <c r="E89" i="20" s="1"/>
  <c r="G88" i="20"/>
  <c r="F88" i="20"/>
  <c r="E88" i="20" s="1"/>
  <c r="G87" i="20"/>
  <c r="F87" i="20"/>
  <c r="E87" i="20"/>
  <c r="G86" i="20"/>
  <c r="F86" i="20"/>
  <c r="E86" i="20"/>
  <c r="G85" i="20"/>
  <c r="F85" i="20"/>
  <c r="E85" i="20" s="1"/>
  <c r="G84" i="20"/>
  <c r="F84" i="20"/>
  <c r="E84" i="20"/>
  <c r="G83" i="20"/>
  <c r="F83" i="20"/>
  <c r="E83" i="20"/>
  <c r="G82" i="20"/>
  <c r="F82" i="20"/>
  <c r="E82" i="20"/>
  <c r="G81" i="20"/>
  <c r="F81" i="20"/>
  <c r="E81" i="20" s="1"/>
  <c r="G80" i="20"/>
  <c r="F80" i="20"/>
  <c r="E80" i="20"/>
  <c r="G79" i="20"/>
  <c r="F79" i="20"/>
  <c r="E79" i="20"/>
  <c r="G78" i="20"/>
  <c r="F78" i="20"/>
  <c r="E78" i="20" s="1"/>
  <c r="G77" i="20"/>
  <c r="F77" i="20"/>
  <c r="E77" i="20" s="1"/>
  <c r="G76" i="20"/>
  <c r="F76" i="20"/>
  <c r="E76" i="20"/>
  <c r="G75" i="20"/>
  <c r="F75" i="20"/>
  <c r="E75" i="20" s="1"/>
  <c r="G74" i="20"/>
  <c r="F74" i="20"/>
  <c r="E74" i="20"/>
  <c r="G73" i="20"/>
  <c r="F73" i="20"/>
  <c r="E73" i="20" s="1"/>
  <c r="G72" i="20"/>
  <c r="F72" i="20"/>
  <c r="E72" i="20" s="1"/>
  <c r="G71" i="20"/>
  <c r="F71" i="20"/>
  <c r="E71" i="20"/>
  <c r="G70" i="20"/>
  <c r="F70" i="20"/>
  <c r="E70" i="20"/>
  <c r="G69" i="20"/>
  <c r="F69" i="20"/>
  <c r="E69" i="20" s="1"/>
  <c r="G68" i="20"/>
  <c r="F68" i="20"/>
  <c r="E68" i="20"/>
  <c r="G67" i="20"/>
  <c r="F67" i="20"/>
  <c r="E67" i="20"/>
  <c r="G66" i="20"/>
  <c r="F66" i="20"/>
  <c r="E66" i="20"/>
  <c r="G65" i="20"/>
  <c r="F65" i="20"/>
  <c r="E65" i="20" s="1"/>
  <c r="G64" i="20"/>
  <c r="F64" i="20"/>
  <c r="E64" i="20"/>
  <c r="G63" i="20"/>
  <c r="F63" i="20"/>
  <c r="E63" i="20"/>
  <c r="G62" i="20"/>
  <c r="F62" i="20"/>
  <c r="E62" i="20" s="1"/>
  <c r="G61" i="20"/>
  <c r="F61" i="20"/>
  <c r="E61" i="20" s="1"/>
  <c r="G60" i="20"/>
  <c r="F60" i="20"/>
  <c r="E60" i="20"/>
  <c r="G59" i="20"/>
  <c r="F59" i="20"/>
  <c r="E59" i="20" s="1"/>
  <c r="G58" i="20"/>
  <c r="F58" i="20"/>
  <c r="E58" i="20"/>
  <c r="G57" i="20"/>
  <c r="F57" i="20"/>
  <c r="E57" i="20" s="1"/>
  <c r="G56" i="20"/>
  <c r="F56" i="20"/>
  <c r="E56" i="20" s="1"/>
  <c r="G55" i="20"/>
  <c r="F55" i="20"/>
  <c r="E55" i="20"/>
  <c r="G54" i="20"/>
  <c r="F54" i="20"/>
  <c r="E54" i="20"/>
  <c r="G53" i="20"/>
  <c r="F53" i="20"/>
  <c r="E53" i="20" s="1"/>
  <c r="G52" i="20"/>
  <c r="F52" i="20"/>
  <c r="E52" i="20"/>
  <c r="G51" i="20"/>
  <c r="F51" i="20"/>
  <c r="E51" i="20"/>
  <c r="G50" i="20"/>
  <c r="F50" i="20"/>
  <c r="E50" i="20"/>
  <c r="G49" i="20"/>
  <c r="F49" i="20"/>
  <c r="E49" i="20" s="1"/>
  <c r="G48" i="20"/>
  <c r="F48" i="20"/>
  <c r="E48" i="20"/>
  <c r="G47" i="20"/>
  <c r="F47" i="20"/>
  <c r="E47" i="20"/>
  <c r="G46" i="20"/>
  <c r="F46" i="20"/>
  <c r="E46" i="20" s="1"/>
  <c r="G45" i="20"/>
  <c r="F45" i="20"/>
  <c r="E45" i="20" s="1"/>
  <c r="G44" i="20"/>
  <c r="F44" i="20"/>
  <c r="E44" i="20"/>
  <c r="G43" i="20"/>
  <c r="F43" i="20"/>
  <c r="E43" i="20" s="1"/>
  <c r="G42" i="20"/>
  <c r="F42" i="20"/>
  <c r="E42" i="20"/>
  <c r="G41" i="20"/>
  <c r="F41" i="20"/>
  <c r="E41" i="20" s="1"/>
  <c r="G40" i="20"/>
  <c r="F40" i="20"/>
  <c r="E40" i="20" s="1"/>
  <c r="G39" i="20"/>
  <c r="F39" i="20"/>
  <c r="E39" i="20"/>
  <c r="G38" i="20"/>
  <c r="F38" i="20"/>
  <c r="E38" i="20"/>
  <c r="G37" i="20"/>
  <c r="F37" i="20"/>
  <c r="E37" i="20" s="1"/>
  <c r="G36" i="20"/>
  <c r="F36" i="20"/>
  <c r="E36" i="20"/>
  <c r="G35" i="20"/>
  <c r="F35" i="20"/>
  <c r="E35" i="20"/>
  <c r="G34" i="20"/>
  <c r="F34" i="20"/>
  <c r="E34" i="20"/>
  <c r="G33" i="20"/>
  <c r="F33" i="20"/>
  <c r="E33" i="20" s="1"/>
  <c r="G32" i="20"/>
  <c r="F32" i="20"/>
  <c r="E32" i="20"/>
  <c r="G31" i="20"/>
  <c r="F31" i="20"/>
  <c r="E31" i="20"/>
  <c r="G30" i="20"/>
  <c r="F30" i="20"/>
  <c r="E30" i="20" s="1"/>
  <c r="G29" i="20"/>
  <c r="F29" i="20"/>
  <c r="E29" i="20" s="1"/>
  <c r="G28" i="20"/>
  <c r="F28" i="20"/>
  <c r="E28" i="20"/>
  <c r="G27" i="20"/>
  <c r="F27" i="20"/>
  <c r="E27" i="20" s="1"/>
  <c r="G26" i="20"/>
  <c r="F26" i="20"/>
  <c r="E26" i="20"/>
  <c r="G25" i="20"/>
  <c r="F25" i="20"/>
  <c r="E25" i="20" s="1"/>
  <c r="G24" i="20"/>
  <c r="F24" i="20"/>
  <c r="E24" i="20" s="1"/>
  <c r="G23" i="20"/>
  <c r="F23" i="20"/>
  <c r="E23" i="20"/>
  <c r="G22" i="20"/>
  <c r="F22" i="20"/>
  <c r="E22" i="20"/>
  <c r="G21" i="20"/>
  <c r="F21" i="20"/>
  <c r="E21" i="20" s="1"/>
  <c r="G20" i="20"/>
  <c r="F20" i="20"/>
  <c r="E20" i="20"/>
  <c r="G19" i="20"/>
  <c r="F19" i="20"/>
  <c r="E19" i="20"/>
  <c r="G18" i="20"/>
  <c r="F18" i="20"/>
  <c r="E18" i="20"/>
  <c r="G17" i="20"/>
  <c r="F17" i="20"/>
  <c r="E17" i="20" s="1"/>
  <c r="G16" i="20"/>
  <c r="F16" i="20"/>
  <c r="E16" i="20"/>
  <c r="G15" i="20"/>
  <c r="F15" i="20"/>
  <c r="E15" i="20"/>
  <c r="G14" i="20"/>
  <c r="F14" i="20"/>
  <c r="E14" i="20" s="1"/>
  <c r="G13" i="20"/>
  <c r="F13" i="20"/>
  <c r="E13" i="20" s="1"/>
  <c r="G12" i="20"/>
  <c r="F12" i="20"/>
  <c r="E12" i="20"/>
  <c r="G11" i="20"/>
  <c r="F11" i="20"/>
  <c r="E11" i="20" s="1"/>
  <c r="G10" i="20"/>
  <c r="F10" i="20"/>
  <c r="E10" i="20"/>
  <c r="G9" i="20"/>
  <c r="F9" i="20"/>
  <c r="E9" i="20" s="1"/>
  <c r="G8" i="20"/>
  <c r="F8" i="20"/>
  <c r="E8" i="20" s="1"/>
  <c r="G7" i="20"/>
  <c r="F7" i="20"/>
  <c r="E7" i="20"/>
  <c r="G6" i="20"/>
  <c r="F6" i="20"/>
  <c r="E6" i="20"/>
  <c r="G5" i="20"/>
  <c r="F5" i="20"/>
  <c r="E5" i="20" s="1"/>
  <c r="G4" i="20"/>
  <c r="F4" i="20"/>
  <c r="E4" i="20"/>
  <c r="G3" i="20"/>
  <c r="F3" i="20"/>
  <c r="E3" i="20"/>
  <c r="G2" i="20"/>
  <c r="F2" i="20"/>
  <c r="E2" i="20"/>
  <c r="W43" i="21" l="1"/>
  <c r="W44" i="21"/>
  <c r="CL25" i="21"/>
  <c r="CL27" i="21"/>
  <c r="CL49" i="21"/>
  <c r="CL17" i="21"/>
  <c r="CT24" i="21"/>
  <c r="CT21" i="21"/>
  <c r="CT28" i="21"/>
  <c r="CT20" i="21"/>
  <c r="CT11" i="21"/>
  <c r="CT13" i="21"/>
  <c r="CT26" i="21"/>
  <c r="CT19" i="21"/>
  <c r="CT31" i="21"/>
  <c r="CT34" i="21"/>
  <c r="CT51" i="21"/>
  <c r="CT40" i="21"/>
  <c r="CT16" i="21"/>
  <c r="CL22" i="21"/>
  <c r="CL16" i="21"/>
  <c r="CL32" i="21"/>
  <c r="CL10" i="21"/>
  <c r="CT30" i="21"/>
  <c r="CT39" i="21"/>
  <c r="CT35" i="21"/>
  <c r="CT42" i="21"/>
  <c r="CT22" i="21"/>
  <c r="CT10" i="21"/>
  <c r="CT27" i="21"/>
  <c r="CT29" i="21"/>
  <c r="CT36" i="21"/>
  <c r="CT37" i="21"/>
  <c r="CT18" i="21"/>
  <c r="CT14" i="21"/>
  <c r="CT17" i="21"/>
  <c r="CT50" i="21"/>
  <c r="CT23" i="21"/>
  <c r="CT32" i="21"/>
  <c r="CT49" i="21"/>
  <c r="CT48" i="21"/>
  <c r="CT9" i="21"/>
  <c r="CT15" i="21"/>
  <c r="CL19" i="21"/>
  <c r="CL48" i="21"/>
  <c r="CL9" i="21"/>
  <c r="CL11" i="21"/>
  <c r="CL33" i="21"/>
  <c r="CL51" i="21"/>
  <c r="CL24" i="21"/>
  <c r="CL42" i="21"/>
  <c r="CT38" i="21"/>
  <c r="CT52" i="21"/>
  <c r="CT12" i="21"/>
  <c r="CT41" i="21"/>
  <c r="CT25" i="21"/>
  <c r="CT33" i="21"/>
  <c r="CL23" i="21"/>
  <c r="CL15" i="21"/>
  <c r="CL13" i="21"/>
  <c r="CL39" i="21"/>
  <c r="CL40" i="21"/>
  <c r="CL35" i="21"/>
  <c r="CL50" i="21"/>
  <c r="CL52" i="21"/>
  <c r="BK18" i="21"/>
  <c r="BK42" i="21"/>
  <c r="BK32" i="21"/>
  <c r="CL12" i="21"/>
  <c r="CL31" i="21"/>
  <c r="CL34" i="21"/>
  <c r="CL29" i="21"/>
  <c r="CL30" i="21"/>
  <c r="CL37" i="21"/>
  <c r="CL18" i="21"/>
  <c r="CL14" i="21"/>
  <c r="CL21" i="21"/>
  <c r="BV29" i="21"/>
  <c r="BV24" i="21"/>
  <c r="BV20" i="21"/>
  <c r="CD41" i="21"/>
  <c r="CD22" i="21"/>
  <c r="CD16" i="21"/>
  <c r="CD25" i="21"/>
  <c r="CD10" i="21"/>
  <c r="CD27" i="21"/>
  <c r="CD48" i="21"/>
  <c r="CD36" i="21"/>
  <c r="CD33" i="21"/>
  <c r="CD24" i="21"/>
  <c r="CD17" i="21"/>
  <c r="CL28" i="21"/>
  <c r="CL41" i="21"/>
  <c r="CL26" i="21"/>
  <c r="CL20" i="21"/>
  <c r="CL36" i="21"/>
  <c r="CL38" i="21"/>
  <c r="BK49" i="21"/>
  <c r="BK14" i="21"/>
  <c r="BV41" i="21"/>
  <c r="BV22" i="21"/>
  <c r="BV18" i="21"/>
  <c r="BV40" i="21"/>
  <c r="BV31" i="21"/>
  <c r="BV34" i="21"/>
  <c r="BV30" i="21"/>
  <c r="BV33" i="21"/>
  <c r="BV13" i="21"/>
  <c r="CD28" i="21"/>
  <c r="CD19" i="21"/>
  <c r="CD38" i="21"/>
  <c r="CD23" i="21"/>
  <c r="CD32" i="21"/>
  <c r="CD49" i="21"/>
  <c r="CD15" i="21"/>
  <c r="CD13" i="21"/>
  <c r="CD51" i="21"/>
  <c r="CD39" i="21"/>
  <c r="CD40" i="21"/>
  <c r="CD35" i="21"/>
  <c r="CD42" i="21"/>
  <c r="CD12" i="21"/>
  <c r="CD29" i="21"/>
  <c r="CD30" i="21"/>
  <c r="CD37" i="21"/>
  <c r="CD18" i="21"/>
  <c r="CD14" i="21"/>
  <c r="CD21" i="21"/>
  <c r="CD50" i="21"/>
  <c r="CD26" i="21"/>
  <c r="CD31" i="21"/>
  <c r="CD34" i="21"/>
  <c r="CD20" i="21"/>
  <c r="CD9" i="21"/>
  <c r="CD11" i="21"/>
  <c r="CD52" i="21"/>
  <c r="BV36" i="21"/>
  <c r="BV9" i="21"/>
  <c r="BV11" i="21"/>
  <c r="BV12" i="21"/>
  <c r="BV35" i="21"/>
  <c r="BV21" i="21"/>
  <c r="BV17" i="21"/>
  <c r="BV16" i="21"/>
  <c r="BV25" i="21"/>
  <c r="BV10" i="21"/>
  <c r="BV27" i="21"/>
  <c r="BV49" i="21"/>
  <c r="BV14" i="21"/>
  <c r="BV38" i="21"/>
  <c r="BV52" i="21"/>
  <c r="BV37" i="21"/>
  <c r="BV48" i="21"/>
  <c r="BK22" i="21"/>
  <c r="BK15" i="21"/>
  <c r="BK51" i="21"/>
  <c r="BK39" i="21"/>
  <c r="BK35" i="21"/>
  <c r="BK16" i="21"/>
  <c r="BK25" i="21"/>
  <c r="BK10" i="21"/>
  <c r="BK31" i="21"/>
  <c r="BK27" i="21"/>
  <c r="BK48" i="21"/>
  <c r="BK30" i="21"/>
  <c r="BK11" i="21"/>
  <c r="BK24" i="21"/>
  <c r="BK21" i="21"/>
  <c r="BV28" i="21"/>
  <c r="BV19" i="21"/>
  <c r="BV26" i="21"/>
  <c r="BV51" i="21"/>
  <c r="BV23" i="21"/>
  <c r="BV32" i="21"/>
  <c r="BV15" i="21"/>
  <c r="BV39" i="21"/>
  <c r="BV42" i="21"/>
  <c r="BV50" i="21"/>
  <c r="BK37" i="21"/>
  <c r="BK17" i="21"/>
  <c r="BK50" i="21"/>
  <c r="BK38" i="21"/>
  <c r="BK12" i="21"/>
  <c r="BK9" i="21"/>
  <c r="BK33" i="21"/>
  <c r="BK23" i="21"/>
  <c r="BK34" i="21"/>
  <c r="BK29" i="21"/>
  <c r="BK36" i="21"/>
  <c r="BK52" i="21"/>
  <c r="BK41" i="21"/>
  <c r="BK13" i="21"/>
  <c r="BC41" i="21"/>
  <c r="BC22" i="21"/>
  <c r="BC35" i="21"/>
  <c r="BC17" i="21"/>
  <c r="BC23" i="21"/>
  <c r="BC32" i="21"/>
  <c r="BC25" i="21"/>
  <c r="BC49" i="21"/>
  <c r="BC48" i="21"/>
  <c r="BC24" i="21"/>
  <c r="BC20" i="21"/>
  <c r="BC36" i="21"/>
  <c r="BC37" i="21"/>
  <c r="BC11" i="21"/>
  <c r="BC38" i="21"/>
  <c r="BK28" i="21"/>
  <c r="BK19" i="21"/>
  <c r="BK26" i="21"/>
  <c r="BK20" i="21"/>
  <c r="BK40" i="21"/>
  <c r="AU22" i="21"/>
  <c r="AU16" i="21"/>
  <c r="AU52" i="21"/>
  <c r="BC28" i="21"/>
  <c r="BC19" i="21"/>
  <c r="BC26" i="21"/>
  <c r="BC40" i="21"/>
  <c r="BC16" i="21"/>
  <c r="BC10" i="21"/>
  <c r="BC14" i="21"/>
  <c r="BC9" i="21"/>
  <c r="BC39" i="21"/>
  <c r="BC12" i="21"/>
  <c r="BC34" i="21"/>
  <c r="BC29" i="21"/>
  <c r="BC51" i="21"/>
  <c r="BC42" i="21"/>
  <c r="BC52" i="21"/>
  <c r="BC30" i="21"/>
  <c r="BC15" i="21"/>
  <c r="BC33" i="21"/>
  <c r="BC21" i="21"/>
  <c r="AU35" i="21"/>
  <c r="AU21" i="21"/>
  <c r="BC31" i="21"/>
  <c r="BC27" i="21"/>
  <c r="BC18" i="21"/>
  <c r="BC13" i="21"/>
  <c r="BC50" i="21"/>
  <c r="AU30" i="21"/>
  <c r="AM22" i="21"/>
  <c r="AM16" i="21"/>
  <c r="AM10" i="21"/>
  <c r="AM33" i="21"/>
  <c r="AM51" i="21"/>
  <c r="AM24" i="21"/>
  <c r="AM17" i="21"/>
  <c r="AU28" i="21"/>
  <c r="AU19" i="21"/>
  <c r="AU26" i="21"/>
  <c r="AU34" i="21"/>
  <c r="AU29" i="21"/>
  <c r="AU20" i="21"/>
  <c r="AU18" i="21"/>
  <c r="AU39" i="21"/>
  <c r="AU14" i="21"/>
  <c r="AU25" i="21"/>
  <c r="AU10" i="21"/>
  <c r="AU31" i="21"/>
  <c r="AU27" i="21"/>
  <c r="AU37" i="21"/>
  <c r="AU41" i="21"/>
  <c r="AU32" i="21"/>
  <c r="AU49" i="21"/>
  <c r="AU48" i="21"/>
  <c r="AU33" i="21"/>
  <c r="AU51" i="21"/>
  <c r="AU24" i="21"/>
  <c r="AU17" i="21"/>
  <c r="AU12" i="21"/>
  <c r="AU23" i="21"/>
  <c r="AU15" i="21"/>
  <c r="AU13" i="21"/>
  <c r="AU50" i="21"/>
  <c r="AU40" i="21"/>
  <c r="AU42" i="21"/>
  <c r="AU36" i="21"/>
  <c r="AU9" i="21"/>
  <c r="AU11" i="21"/>
  <c r="AU38" i="21"/>
  <c r="AE40" i="21"/>
  <c r="W39" i="21"/>
  <c r="W35" i="21"/>
  <c r="O12" i="21"/>
  <c r="W12" i="21"/>
  <c r="W22" i="21"/>
  <c r="W27" i="21"/>
  <c r="O49" i="21"/>
  <c r="AE19" i="21"/>
  <c r="AE22" i="21"/>
  <c r="AE23" i="21"/>
  <c r="AE29" i="21"/>
  <c r="AE51" i="21"/>
  <c r="AE35" i="21"/>
  <c r="AE21" i="21"/>
  <c r="AE20" i="21"/>
  <c r="AE9" i="21"/>
  <c r="AE42" i="21"/>
  <c r="AM19" i="21"/>
  <c r="AM41" i="21"/>
  <c r="AM26" i="21"/>
  <c r="AM48" i="21"/>
  <c r="AM20" i="21"/>
  <c r="AM36" i="21"/>
  <c r="AM9" i="21"/>
  <c r="AM11" i="21"/>
  <c r="AM38" i="21"/>
  <c r="AM52" i="21"/>
  <c r="AM32" i="21"/>
  <c r="AM25" i="21"/>
  <c r="AM27" i="21"/>
  <c r="AM29" i="21"/>
  <c r="AM49" i="21"/>
  <c r="W33" i="21"/>
  <c r="W25" i="21"/>
  <c r="W29" i="21"/>
  <c r="AE49" i="21"/>
  <c r="AM23" i="21"/>
  <c r="AM31" i="21"/>
  <c r="AM30" i="21"/>
  <c r="AM15" i="21"/>
  <c r="AM39" i="21"/>
  <c r="AM40" i="21"/>
  <c r="AM42" i="21"/>
  <c r="AE28" i="21"/>
  <c r="AE26" i="21"/>
  <c r="AE38" i="21"/>
  <c r="AE32" i="21"/>
  <c r="AE30" i="21"/>
  <c r="AE14" i="21"/>
  <c r="AM12" i="21"/>
  <c r="AM28" i="21"/>
  <c r="AM34" i="21"/>
  <c r="AM37" i="21"/>
  <c r="AM13" i="21"/>
  <c r="AM18" i="21"/>
  <c r="AM14" i="21"/>
  <c r="AM50" i="21"/>
  <c r="AM35" i="21"/>
  <c r="AM21" i="21"/>
  <c r="O26" i="21"/>
  <c r="O25" i="21"/>
  <c r="O10" i="21"/>
  <c r="O27" i="21"/>
  <c r="O48" i="21"/>
  <c r="AE41" i="21"/>
  <c r="O33" i="21"/>
  <c r="W13" i="21"/>
  <c r="O35" i="21"/>
  <c r="O42" i="21"/>
  <c r="W17" i="21"/>
  <c r="O50" i="21"/>
  <c r="W50" i="21"/>
  <c r="W36" i="21"/>
  <c r="O14" i="21"/>
  <c r="W19" i="21"/>
  <c r="AE34" i="21"/>
  <c r="AE17" i="21"/>
  <c r="AE36" i="21"/>
  <c r="AE11" i="21"/>
  <c r="AE33" i="21"/>
  <c r="O18" i="21"/>
  <c r="O11" i="21"/>
  <c r="O38" i="21"/>
  <c r="AE12" i="21"/>
  <c r="AE50" i="21"/>
  <c r="AE16" i="21"/>
  <c r="AE25" i="21"/>
  <c r="AE10" i="21"/>
  <c r="AE31" i="21"/>
  <c r="AE18" i="21"/>
  <c r="AE39" i="21"/>
  <c r="AE13" i="21"/>
  <c r="AE24" i="21"/>
  <c r="AE27" i="21"/>
  <c r="AE48" i="21"/>
  <c r="AE15" i="21"/>
  <c r="AE37" i="21"/>
  <c r="AE52" i="21"/>
  <c r="O32" i="21"/>
  <c r="W15" i="21"/>
  <c r="W11" i="21"/>
  <c r="O51" i="21"/>
  <c r="W51" i="21"/>
  <c r="W20" i="21"/>
  <c r="O36" i="21"/>
  <c r="W9" i="21"/>
  <c r="O30" i="21"/>
  <c r="W37" i="21"/>
  <c r="O13" i="21"/>
  <c r="O39" i="21"/>
  <c r="W24" i="21"/>
  <c r="W14" i="21"/>
  <c r="O21" i="21"/>
  <c r="O41" i="21"/>
  <c r="W32" i="21"/>
  <c r="W34" i="21"/>
  <c r="W48" i="21"/>
  <c r="O9" i="21"/>
  <c r="O24" i="21"/>
  <c r="W18" i="21"/>
  <c r="O20" i="21"/>
  <c r="W30" i="21"/>
  <c r="O15" i="21"/>
  <c r="O37" i="21"/>
  <c r="W40" i="21"/>
  <c r="W21" i="21"/>
  <c r="W42" i="21"/>
  <c r="W38" i="21"/>
  <c r="W52" i="21"/>
  <c r="O19" i="21"/>
  <c r="W41" i="21"/>
  <c r="O22" i="21"/>
  <c r="O23" i="21"/>
  <c r="W16" i="21"/>
  <c r="W10" i="21"/>
  <c r="O31" i="21"/>
  <c r="O34" i="21"/>
  <c r="O29" i="21"/>
  <c r="O40" i="21"/>
  <c r="O17" i="21"/>
  <c r="O52" i="21"/>
  <c r="O28" i="21"/>
  <c r="W28" i="21"/>
  <c r="W26" i="21"/>
  <c r="W23" i="21"/>
  <c r="O16" i="21"/>
  <c r="W31" i="21"/>
  <c r="W49" i="21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2" i="17"/>
  <c r="L2" i="17"/>
  <c r="M22" i="17" l="1"/>
  <c r="M441" i="17"/>
  <c r="M361" i="17"/>
  <c r="M253" i="17"/>
  <c r="M7" i="17"/>
  <c r="M433" i="17"/>
  <c r="M350" i="17"/>
  <c r="M239" i="17"/>
  <c r="M182" i="17"/>
  <c r="O8" i="17"/>
  <c r="M457" i="17"/>
  <c r="M425" i="17"/>
  <c r="M382" i="17"/>
  <c r="M338" i="17"/>
  <c r="M282" i="17"/>
  <c r="M225" i="17"/>
  <c r="M167" i="17"/>
  <c r="M86" i="17"/>
  <c r="M403" i="17"/>
  <c r="M310" i="17"/>
  <c r="M197" i="17"/>
  <c r="M133" i="17"/>
  <c r="M393" i="17"/>
  <c r="M295" i="17"/>
  <c r="M111" i="17"/>
  <c r="M449" i="17"/>
  <c r="M414" i="17"/>
  <c r="M371" i="17"/>
  <c r="M325" i="17"/>
  <c r="M267" i="17"/>
  <c r="M210" i="17"/>
  <c r="M150" i="17"/>
  <c r="M50" i="17"/>
  <c r="F29" i="15"/>
  <c r="E29" i="15"/>
  <c r="B29" i="15"/>
  <c r="G54" i="21"/>
  <c r="F54" i="15"/>
  <c r="E54" i="15"/>
  <c r="B54" i="15"/>
  <c r="O454" i="17"/>
  <c r="O442" i="17"/>
  <c r="O401" i="17"/>
  <c r="O321" i="17"/>
  <c r="O289" i="17"/>
  <c r="O257" i="17"/>
  <c r="O209" i="17"/>
  <c r="O193" i="17"/>
  <c r="O40" i="17"/>
  <c r="M455" i="17"/>
  <c r="M447" i="17"/>
  <c r="M439" i="17"/>
  <c r="M431" i="17"/>
  <c r="M422" i="17"/>
  <c r="M411" i="17"/>
  <c r="M401" i="17"/>
  <c r="M390" i="17"/>
  <c r="M379" i="17"/>
  <c r="M369" i="17"/>
  <c r="M358" i="17"/>
  <c r="M347" i="17"/>
  <c r="M335" i="17"/>
  <c r="M321" i="17"/>
  <c r="M306" i="17"/>
  <c r="M293" i="17"/>
  <c r="M278" i="17"/>
  <c r="M263" i="17"/>
  <c r="M250" i="17"/>
  <c r="M235" i="17"/>
  <c r="M221" i="17"/>
  <c r="M207" i="17"/>
  <c r="M193" i="17"/>
  <c r="M178" i="17"/>
  <c r="M165" i="17"/>
  <c r="M146" i="17"/>
  <c r="M125" i="17"/>
  <c r="M107" i="17"/>
  <c r="M79" i="17"/>
  <c r="M37" i="17"/>
  <c r="O457" i="17"/>
  <c r="O453" i="17"/>
  <c r="O449" i="17"/>
  <c r="O445" i="17"/>
  <c r="O441" i="17"/>
  <c r="O429" i="17"/>
  <c r="O413" i="17"/>
  <c r="O397" i="17"/>
  <c r="O381" i="17"/>
  <c r="O365" i="17"/>
  <c r="O349" i="17"/>
  <c r="O333" i="17"/>
  <c r="O317" i="17"/>
  <c r="O301" i="17"/>
  <c r="O285" i="17"/>
  <c r="O269" i="17"/>
  <c r="O253" i="17"/>
  <c r="O237" i="17"/>
  <c r="O221" i="17"/>
  <c r="O205" i="17"/>
  <c r="O189" i="17"/>
  <c r="O152" i="17"/>
  <c r="O88" i="17"/>
  <c r="O24" i="17"/>
  <c r="O2" i="17"/>
  <c r="O446" i="17"/>
  <c r="O417" i="17"/>
  <c r="O369" i="17"/>
  <c r="O337" i="17"/>
  <c r="O305" i="17"/>
  <c r="O225" i="17"/>
  <c r="O104" i="17"/>
  <c r="M453" i="17"/>
  <c r="M445" i="17"/>
  <c r="M437" i="17"/>
  <c r="M429" i="17"/>
  <c r="M419" i="17"/>
  <c r="M409" i="17"/>
  <c r="M398" i="17"/>
  <c r="M387" i="17"/>
  <c r="M377" i="17"/>
  <c r="M366" i="17"/>
  <c r="M355" i="17"/>
  <c r="M345" i="17"/>
  <c r="M331" i="17"/>
  <c r="M317" i="17"/>
  <c r="M303" i="17"/>
  <c r="M289" i="17"/>
  <c r="M274" i="17"/>
  <c r="M261" i="17"/>
  <c r="M246" i="17"/>
  <c r="M231" i="17"/>
  <c r="M218" i="17"/>
  <c r="M203" i="17"/>
  <c r="M189" i="17"/>
  <c r="M175" i="17"/>
  <c r="M161" i="17"/>
  <c r="M139" i="17"/>
  <c r="M122" i="17"/>
  <c r="M103" i="17"/>
  <c r="M65" i="17"/>
  <c r="M29" i="17"/>
  <c r="M157" i="17"/>
  <c r="M143" i="17"/>
  <c r="M129" i="17"/>
  <c r="M114" i="17"/>
  <c r="M101" i="17"/>
  <c r="M15" i="17"/>
  <c r="O456" i="17"/>
  <c r="O452" i="17"/>
  <c r="O448" i="17"/>
  <c r="O444" i="17"/>
  <c r="O439" i="17"/>
  <c r="O425" i="17"/>
  <c r="O409" i="17"/>
  <c r="O393" i="17"/>
  <c r="O377" i="17"/>
  <c r="O361" i="17"/>
  <c r="O345" i="17"/>
  <c r="O329" i="17"/>
  <c r="O313" i="17"/>
  <c r="O297" i="17"/>
  <c r="O281" i="17"/>
  <c r="O265" i="17"/>
  <c r="O249" i="17"/>
  <c r="O233" i="17"/>
  <c r="O217" i="17"/>
  <c r="O201" i="17"/>
  <c r="O184" i="17"/>
  <c r="O136" i="17"/>
  <c r="O72" i="17"/>
  <c r="O5" i="17"/>
  <c r="O9" i="17"/>
  <c r="O13" i="17"/>
  <c r="O17" i="17"/>
  <c r="O21" i="17"/>
  <c r="O25" i="17"/>
  <c r="O29" i="17"/>
  <c r="O33" i="17"/>
  <c r="O37" i="17"/>
  <c r="O41" i="17"/>
  <c r="O45" i="17"/>
  <c r="O49" i="17"/>
  <c r="O53" i="17"/>
  <c r="O57" i="17"/>
  <c r="O61" i="17"/>
  <c r="O65" i="17"/>
  <c r="O69" i="17"/>
  <c r="O73" i="17"/>
  <c r="O77" i="17"/>
  <c r="O81" i="17"/>
  <c r="O85" i="17"/>
  <c r="O89" i="17"/>
  <c r="O93" i="17"/>
  <c r="O97" i="17"/>
  <c r="O101" i="17"/>
  <c r="O105" i="17"/>
  <c r="O109" i="17"/>
  <c r="O113" i="17"/>
  <c r="O117" i="17"/>
  <c r="O121" i="17"/>
  <c r="O125" i="17"/>
  <c r="O129" i="17"/>
  <c r="O133" i="17"/>
  <c r="O137" i="17"/>
  <c r="O141" i="17"/>
  <c r="O145" i="17"/>
  <c r="O149" i="17"/>
  <c r="O153" i="17"/>
  <c r="O157" i="17"/>
  <c r="O161" i="17"/>
  <c r="O165" i="17"/>
  <c r="O169" i="17"/>
  <c r="O173" i="17"/>
  <c r="O177" i="17"/>
  <c r="O181" i="17"/>
  <c r="O185" i="17"/>
  <c r="O6" i="17"/>
  <c r="O10" i="17"/>
  <c r="O14" i="17"/>
  <c r="O18" i="17"/>
  <c r="O22" i="17"/>
  <c r="O26" i="17"/>
  <c r="O30" i="17"/>
  <c r="O34" i="17"/>
  <c r="O38" i="17"/>
  <c r="O42" i="17"/>
  <c r="O46" i="17"/>
  <c r="O50" i="17"/>
  <c r="O54" i="17"/>
  <c r="O58" i="17"/>
  <c r="O62" i="17"/>
  <c r="O66" i="17"/>
  <c r="O70" i="17"/>
  <c r="O74" i="17"/>
  <c r="O78" i="17"/>
  <c r="O82" i="17"/>
  <c r="O86" i="17"/>
  <c r="O90" i="17"/>
  <c r="O94" i="17"/>
  <c r="O98" i="17"/>
  <c r="O102" i="17"/>
  <c r="O106" i="17"/>
  <c r="O110" i="17"/>
  <c r="O114" i="17"/>
  <c r="O118" i="17"/>
  <c r="O122" i="17"/>
  <c r="O126" i="17"/>
  <c r="O130" i="17"/>
  <c r="O134" i="17"/>
  <c r="O138" i="17"/>
  <c r="O142" i="17"/>
  <c r="O146" i="17"/>
  <c r="O150" i="17"/>
  <c r="O154" i="17"/>
  <c r="O158" i="17"/>
  <c r="O162" i="17"/>
  <c r="O166" i="17"/>
  <c r="O170" i="17"/>
  <c r="O174" i="17"/>
  <c r="O3" i="17"/>
  <c r="O7" i="17"/>
  <c r="O11" i="17"/>
  <c r="O15" i="17"/>
  <c r="O19" i="17"/>
  <c r="O23" i="17"/>
  <c r="O27" i="17"/>
  <c r="O31" i="17"/>
  <c r="O35" i="17"/>
  <c r="O39" i="17"/>
  <c r="O43" i="17"/>
  <c r="O47" i="17"/>
  <c r="O51" i="17"/>
  <c r="O55" i="17"/>
  <c r="O59" i="17"/>
  <c r="O63" i="17"/>
  <c r="O67" i="17"/>
  <c r="O71" i="17"/>
  <c r="O75" i="17"/>
  <c r="O79" i="17"/>
  <c r="O83" i="17"/>
  <c r="O87" i="17"/>
  <c r="O91" i="17"/>
  <c r="O95" i="17"/>
  <c r="O99" i="17"/>
  <c r="O103" i="17"/>
  <c r="O107" i="17"/>
  <c r="O111" i="17"/>
  <c r="O115" i="17"/>
  <c r="O119" i="17"/>
  <c r="O123" i="17"/>
  <c r="O127" i="17"/>
  <c r="O131" i="17"/>
  <c r="O135" i="17"/>
  <c r="O139" i="17"/>
  <c r="O143" i="17"/>
  <c r="O147" i="17"/>
  <c r="O151" i="17"/>
  <c r="O155" i="17"/>
  <c r="O159" i="17"/>
  <c r="O163" i="17"/>
  <c r="O167" i="17"/>
  <c r="O171" i="17"/>
  <c r="O175" i="17"/>
  <c r="O12" i="17"/>
  <c r="O28" i="17"/>
  <c r="O44" i="17"/>
  <c r="O60" i="17"/>
  <c r="O76" i="17"/>
  <c r="O92" i="17"/>
  <c r="O108" i="17"/>
  <c r="O124" i="17"/>
  <c r="O140" i="17"/>
  <c r="O156" i="17"/>
  <c r="O172" i="17"/>
  <c r="O180" i="17"/>
  <c r="O186" i="17"/>
  <c r="O190" i="17"/>
  <c r="O194" i="17"/>
  <c r="O198" i="17"/>
  <c r="O202" i="17"/>
  <c r="O206" i="17"/>
  <c r="O210" i="17"/>
  <c r="O214" i="17"/>
  <c r="O218" i="17"/>
  <c r="O222" i="17"/>
  <c r="O226" i="17"/>
  <c r="O230" i="17"/>
  <c r="O234" i="17"/>
  <c r="O238" i="17"/>
  <c r="O242" i="17"/>
  <c r="O246" i="17"/>
  <c r="O250" i="17"/>
  <c r="O254" i="17"/>
  <c r="O258" i="17"/>
  <c r="O262" i="17"/>
  <c r="O266" i="17"/>
  <c r="O270" i="17"/>
  <c r="O274" i="17"/>
  <c r="O278" i="17"/>
  <c r="O282" i="17"/>
  <c r="O286" i="17"/>
  <c r="O290" i="17"/>
  <c r="O294" i="17"/>
  <c r="O298" i="17"/>
  <c r="O302" i="17"/>
  <c r="O306" i="17"/>
  <c r="O310" i="17"/>
  <c r="O314" i="17"/>
  <c r="O318" i="17"/>
  <c r="O322" i="17"/>
  <c r="O326" i="17"/>
  <c r="O330" i="17"/>
  <c r="O334" i="17"/>
  <c r="O338" i="17"/>
  <c r="O342" i="17"/>
  <c r="O346" i="17"/>
  <c r="O350" i="17"/>
  <c r="O354" i="17"/>
  <c r="O358" i="17"/>
  <c r="O362" i="17"/>
  <c r="O366" i="17"/>
  <c r="O370" i="17"/>
  <c r="O374" i="17"/>
  <c r="O378" i="17"/>
  <c r="O382" i="17"/>
  <c r="O386" i="17"/>
  <c r="O390" i="17"/>
  <c r="O394" i="17"/>
  <c r="O398" i="17"/>
  <c r="O402" i="17"/>
  <c r="O406" i="17"/>
  <c r="O410" i="17"/>
  <c r="O414" i="17"/>
  <c r="O418" i="17"/>
  <c r="O422" i="17"/>
  <c r="O426" i="17"/>
  <c r="O430" i="17"/>
  <c r="O434" i="17"/>
  <c r="O438" i="17"/>
  <c r="O16" i="17"/>
  <c r="O32" i="17"/>
  <c r="O48" i="17"/>
  <c r="O64" i="17"/>
  <c r="O80" i="17"/>
  <c r="O96" i="17"/>
  <c r="O112" i="17"/>
  <c r="O128" i="17"/>
  <c r="O144" i="17"/>
  <c r="O160" i="17"/>
  <c r="O176" i="17"/>
  <c r="O182" i="17"/>
  <c r="O187" i="17"/>
  <c r="O191" i="17"/>
  <c r="O195" i="17"/>
  <c r="O199" i="17"/>
  <c r="O203" i="17"/>
  <c r="O207" i="17"/>
  <c r="O211" i="17"/>
  <c r="O215" i="17"/>
  <c r="O219" i="17"/>
  <c r="O223" i="17"/>
  <c r="O227" i="17"/>
  <c r="O231" i="17"/>
  <c r="O235" i="17"/>
  <c r="O239" i="17"/>
  <c r="O243" i="17"/>
  <c r="O247" i="17"/>
  <c r="O251" i="17"/>
  <c r="O255" i="17"/>
  <c r="O259" i="17"/>
  <c r="O263" i="17"/>
  <c r="O267" i="17"/>
  <c r="O271" i="17"/>
  <c r="O275" i="17"/>
  <c r="O279" i="17"/>
  <c r="O283" i="17"/>
  <c r="O287" i="17"/>
  <c r="O291" i="17"/>
  <c r="O295" i="17"/>
  <c r="O299" i="17"/>
  <c r="O303" i="17"/>
  <c r="O307" i="17"/>
  <c r="O311" i="17"/>
  <c r="O315" i="17"/>
  <c r="O319" i="17"/>
  <c r="O323" i="17"/>
  <c r="O327" i="17"/>
  <c r="O331" i="17"/>
  <c r="O335" i="17"/>
  <c r="O339" i="17"/>
  <c r="O343" i="17"/>
  <c r="O347" i="17"/>
  <c r="O351" i="17"/>
  <c r="O355" i="17"/>
  <c r="O359" i="17"/>
  <c r="O363" i="17"/>
  <c r="O367" i="17"/>
  <c r="O371" i="17"/>
  <c r="O375" i="17"/>
  <c r="O379" i="17"/>
  <c r="O383" i="17"/>
  <c r="O387" i="17"/>
  <c r="O391" i="17"/>
  <c r="O395" i="17"/>
  <c r="O399" i="17"/>
  <c r="O403" i="17"/>
  <c r="O407" i="17"/>
  <c r="O411" i="17"/>
  <c r="O415" i="17"/>
  <c r="O419" i="17"/>
  <c r="O423" i="17"/>
  <c r="O427" i="17"/>
  <c r="O431" i="17"/>
  <c r="O435" i="17"/>
  <c r="O4" i="17"/>
  <c r="O20" i="17"/>
  <c r="O36" i="17"/>
  <c r="O52" i="17"/>
  <c r="O68" i="17"/>
  <c r="O84" i="17"/>
  <c r="O100" i="17"/>
  <c r="O116" i="17"/>
  <c r="O132" i="17"/>
  <c r="O148" i="17"/>
  <c r="O164" i="17"/>
  <c r="O178" i="17"/>
  <c r="O183" i="17"/>
  <c r="O188" i="17"/>
  <c r="O192" i="17"/>
  <c r="O196" i="17"/>
  <c r="O200" i="17"/>
  <c r="O204" i="17"/>
  <c r="O208" i="17"/>
  <c r="O212" i="17"/>
  <c r="O216" i="17"/>
  <c r="O220" i="17"/>
  <c r="O224" i="17"/>
  <c r="O228" i="17"/>
  <c r="O232" i="17"/>
  <c r="O236" i="17"/>
  <c r="O240" i="17"/>
  <c r="O244" i="17"/>
  <c r="O248" i="17"/>
  <c r="O252" i="17"/>
  <c r="O256" i="17"/>
  <c r="O260" i="17"/>
  <c r="O264" i="17"/>
  <c r="O268" i="17"/>
  <c r="O272" i="17"/>
  <c r="O276" i="17"/>
  <c r="O280" i="17"/>
  <c r="O284" i="17"/>
  <c r="O288" i="17"/>
  <c r="O292" i="17"/>
  <c r="O296" i="17"/>
  <c r="O300" i="17"/>
  <c r="O304" i="17"/>
  <c r="O308" i="17"/>
  <c r="O312" i="17"/>
  <c r="O316" i="17"/>
  <c r="O320" i="17"/>
  <c r="O324" i="17"/>
  <c r="O328" i="17"/>
  <c r="O332" i="17"/>
  <c r="O336" i="17"/>
  <c r="O340" i="17"/>
  <c r="O344" i="17"/>
  <c r="O348" i="17"/>
  <c r="O352" i="17"/>
  <c r="O356" i="17"/>
  <c r="O360" i="17"/>
  <c r="O364" i="17"/>
  <c r="O368" i="17"/>
  <c r="O372" i="17"/>
  <c r="O376" i="17"/>
  <c r="O380" i="17"/>
  <c r="O384" i="17"/>
  <c r="O388" i="17"/>
  <c r="O392" i="17"/>
  <c r="O396" i="17"/>
  <c r="O400" i="17"/>
  <c r="O404" i="17"/>
  <c r="O408" i="17"/>
  <c r="O412" i="17"/>
  <c r="O416" i="17"/>
  <c r="O420" i="17"/>
  <c r="O424" i="17"/>
  <c r="O428" i="17"/>
  <c r="O432" i="17"/>
  <c r="O436" i="17"/>
  <c r="O440" i="17"/>
  <c r="O450" i="17"/>
  <c r="O433" i="17"/>
  <c r="O385" i="17"/>
  <c r="O353" i="17"/>
  <c r="O273" i="17"/>
  <c r="O241" i="17"/>
  <c r="O168" i="17"/>
  <c r="M451" i="17"/>
  <c r="M443" i="17"/>
  <c r="M435" i="17"/>
  <c r="M427" i="17"/>
  <c r="M417" i="17"/>
  <c r="M406" i="17"/>
  <c r="M395" i="17"/>
  <c r="M385" i="17"/>
  <c r="M374" i="17"/>
  <c r="M363" i="17"/>
  <c r="M353" i="17"/>
  <c r="M342" i="17"/>
  <c r="M327" i="17"/>
  <c r="M314" i="17"/>
  <c r="M299" i="17"/>
  <c r="M285" i="17"/>
  <c r="M271" i="17"/>
  <c r="M257" i="17"/>
  <c r="M242" i="17"/>
  <c r="M229" i="17"/>
  <c r="M214" i="17"/>
  <c r="M199" i="17"/>
  <c r="M186" i="17"/>
  <c r="M171" i="17"/>
  <c r="M154" i="17"/>
  <c r="M135" i="17"/>
  <c r="M118" i="17"/>
  <c r="M93" i="17"/>
  <c r="M58" i="17"/>
  <c r="O455" i="17"/>
  <c r="O451" i="17"/>
  <c r="O447" i="17"/>
  <c r="O443" i="17"/>
  <c r="O437" i="17"/>
  <c r="O421" i="17"/>
  <c r="O405" i="17"/>
  <c r="O389" i="17"/>
  <c r="O373" i="17"/>
  <c r="O357" i="17"/>
  <c r="O341" i="17"/>
  <c r="O325" i="17"/>
  <c r="O309" i="17"/>
  <c r="O293" i="17"/>
  <c r="O277" i="17"/>
  <c r="O261" i="17"/>
  <c r="O245" i="17"/>
  <c r="O229" i="17"/>
  <c r="O213" i="17"/>
  <c r="O197" i="17"/>
  <c r="O179" i="17"/>
  <c r="O120" i="17"/>
  <c r="O56" i="17"/>
  <c r="M97" i="17"/>
  <c r="M90" i="17"/>
  <c r="M10" i="17"/>
  <c r="M71" i="17"/>
  <c r="M43" i="17"/>
  <c r="M82" i="17"/>
  <c r="M75" i="17"/>
  <c r="M69" i="17"/>
  <c r="M61" i="17"/>
  <c r="M54" i="17"/>
  <c r="M47" i="17"/>
  <c r="M39" i="17"/>
  <c r="M33" i="17"/>
  <c r="M26" i="17"/>
  <c r="M18" i="17"/>
  <c r="M11" i="17"/>
  <c r="M5" i="17"/>
  <c r="M456" i="17"/>
  <c r="M452" i="17"/>
  <c r="M448" i="17"/>
  <c r="M444" i="17"/>
  <c r="M440" i="17"/>
  <c r="M436" i="17"/>
  <c r="M432" i="17"/>
  <c r="M428" i="17"/>
  <c r="M423" i="17"/>
  <c r="M418" i="17"/>
  <c r="M413" i="17"/>
  <c r="M407" i="17"/>
  <c r="M402" i="17"/>
  <c r="M397" i="17"/>
  <c r="M391" i="17"/>
  <c r="M386" i="17"/>
  <c r="M381" i="17"/>
  <c r="M375" i="17"/>
  <c r="M370" i="17"/>
  <c r="M365" i="17"/>
  <c r="M359" i="17"/>
  <c r="M354" i="17"/>
  <c r="M349" i="17"/>
  <c r="M343" i="17"/>
  <c r="M337" i="17"/>
  <c r="M330" i="17"/>
  <c r="M322" i="17"/>
  <c r="M315" i="17"/>
  <c r="M309" i="17"/>
  <c r="M301" i="17"/>
  <c r="M294" i="17"/>
  <c r="M287" i="17"/>
  <c r="M279" i="17"/>
  <c r="M273" i="17"/>
  <c r="M266" i="17"/>
  <c r="M258" i="17"/>
  <c r="M251" i="17"/>
  <c r="M245" i="17"/>
  <c r="M237" i="17"/>
  <c r="M230" i="17"/>
  <c r="M223" i="17"/>
  <c r="M215" i="17"/>
  <c r="M209" i="17"/>
  <c r="M202" i="17"/>
  <c r="M194" i="17"/>
  <c r="M187" i="17"/>
  <c r="M181" i="17"/>
  <c r="M173" i="17"/>
  <c r="M166" i="17"/>
  <c r="M159" i="17"/>
  <c r="M151" i="17"/>
  <c r="M145" i="17"/>
  <c r="M138" i="17"/>
  <c r="M130" i="17"/>
  <c r="M123" i="17"/>
  <c r="M117" i="17"/>
  <c r="M109" i="17"/>
  <c r="M102" i="17"/>
  <c r="M95" i="17"/>
  <c r="M87" i="17"/>
  <c r="M81" i="17"/>
  <c r="M74" i="17"/>
  <c r="M66" i="17"/>
  <c r="M59" i="17"/>
  <c r="M53" i="17"/>
  <c r="M45" i="17"/>
  <c r="M38" i="17"/>
  <c r="M31" i="17"/>
  <c r="M23" i="17"/>
  <c r="M17" i="17"/>
  <c r="M4" i="17"/>
  <c r="M8" i="17"/>
  <c r="M12" i="17"/>
  <c r="M16" i="17"/>
  <c r="M20" i="17"/>
  <c r="M24" i="17"/>
  <c r="M28" i="17"/>
  <c r="M32" i="17"/>
  <c r="M36" i="17"/>
  <c r="M40" i="17"/>
  <c r="M44" i="17"/>
  <c r="M48" i="17"/>
  <c r="M52" i="17"/>
  <c r="M56" i="17"/>
  <c r="M60" i="17"/>
  <c r="M64" i="17"/>
  <c r="M68" i="17"/>
  <c r="M72" i="17"/>
  <c r="M76" i="17"/>
  <c r="M80" i="17"/>
  <c r="M84" i="17"/>
  <c r="M88" i="17"/>
  <c r="M92" i="17"/>
  <c r="M96" i="17"/>
  <c r="M100" i="17"/>
  <c r="M104" i="17"/>
  <c r="M108" i="17"/>
  <c r="M112" i="17"/>
  <c r="M116" i="17"/>
  <c r="M120" i="17"/>
  <c r="M124" i="17"/>
  <c r="M128" i="17"/>
  <c r="M132" i="17"/>
  <c r="M136" i="17"/>
  <c r="M140" i="17"/>
  <c r="M144" i="17"/>
  <c r="M148" i="17"/>
  <c r="M152" i="17"/>
  <c r="M156" i="17"/>
  <c r="M160" i="17"/>
  <c r="M164" i="17"/>
  <c r="M168" i="17"/>
  <c r="M172" i="17"/>
  <c r="M176" i="17"/>
  <c r="M180" i="17"/>
  <c r="M184" i="17"/>
  <c r="M188" i="17"/>
  <c r="M192" i="17"/>
  <c r="M196" i="17"/>
  <c r="M200" i="17"/>
  <c r="M204" i="17"/>
  <c r="M208" i="17"/>
  <c r="M212" i="17"/>
  <c r="M216" i="17"/>
  <c r="M220" i="17"/>
  <c r="M224" i="17"/>
  <c r="M228" i="17"/>
  <c r="M232" i="17"/>
  <c r="M236" i="17"/>
  <c r="M240" i="17"/>
  <c r="M244" i="17"/>
  <c r="M248" i="17"/>
  <c r="M252" i="17"/>
  <c r="M256" i="17"/>
  <c r="M260" i="17"/>
  <c r="M264" i="17"/>
  <c r="M268" i="17"/>
  <c r="M272" i="17"/>
  <c r="M276" i="17"/>
  <c r="M280" i="17"/>
  <c r="M284" i="17"/>
  <c r="M288" i="17"/>
  <c r="M292" i="17"/>
  <c r="M296" i="17"/>
  <c r="M300" i="17"/>
  <c r="M304" i="17"/>
  <c r="M308" i="17"/>
  <c r="M312" i="17"/>
  <c r="M316" i="17"/>
  <c r="M320" i="17"/>
  <c r="M324" i="17"/>
  <c r="M328" i="17"/>
  <c r="M332" i="17"/>
  <c r="M336" i="17"/>
  <c r="M340" i="17"/>
  <c r="M3" i="17"/>
  <c r="M9" i="17"/>
  <c r="M14" i="17"/>
  <c r="M19" i="17"/>
  <c r="M25" i="17"/>
  <c r="M30" i="17"/>
  <c r="M35" i="17"/>
  <c r="M41" i="17"/>
  <c r="M46" i="17"/>
  <c r="M51" i="17"/>
  <c r="M57" i="17"/>
  <c r="M62" i="17"/>
  <c r="M67" i="17"/>
  <c r="M73" i="17"/>
  <c r="M78" i="17"/>
  <c r="M83" i="17"/>
  <c r="M89" i="17"/>
  <c r="M94" i="17"/>
  <c r="M99" i="17"/>
  <c r="M105" i="17"/>
  <c r="M110" i="17"/>
  <c r="M115" i="17"/>
  <c r="M121" i="17"/>
  <c r="M126" i="17"/>
  <c r="M131" i="17"/>
  <c r="M137" i="17"/>
  <c r="M142" i="17"/>
  <c r="M147" i="17"/>
  <c r="M153" i="17"/>
  <c r="M158" i="17"/>
  <c r="M163" i="17"/>
  <c r="M169" i="17"/>
  <c r="M174" i="17"/>
  <c r="M179" i="17"/>
  <c r="M185" i="17"/>
  <c r="M190" i="17"/>
  <c r="M195" i="17"/>
  <c r="M201" i="17"/>
  <c r="M206" i="17"/>
  <c r="M211" i="17"/>
  <c r="M217" i="17"/>
  <c r="M222" i="17"/>
  <c r="M227" i="17"/>
  <c r="M233" i="17"/>
  <c r="M238" i="17"/>
  <c r="M243" i="17"/>
  <c r="M249" i="17"/>
  <c r="M254" i="17"/>
  <c r="M259" i="17"/>
  <c r="M265" i="17"/>
  <c r="M270" i="17"/>
  <c r="M275" i="17"/>
  <c r="M281" i="17"/>
  <c r="M286" i="17"/>
  <c r="M291" i="17"/>
  <c r="M297" i="17"/>
  <c r="M302" i="17"/>
  <c r="M307" i="17"/>
  <c r="M313" i="17"/>
  <c r="M318" i="17"/>
  <c r="M323" i="17"/>
  <c r="M329" i="17"/>
  <c r="M334" i="17"/>
  <c r="M339" i="17"/>
  <c r="M344" i="17"/>
  <c r="M348" i="17"/>
  <c r="M352" i="17"/>
  <c r="M356" i="17"/>
  <c r="M360" i="17"/>
  <c r="M364" i="17"/>
  <c r="M368" i="17"/>
  <c r="M372" i="17"/>
  <c r="M376" i="17"/>
  <c r="M380" i="17"/>
  <c r="M384" i="17"/>
  <c r="M388" i="17"/>
  <c r="M392" i="17"/>
  <c r="M396" i="17"/>
  <c r="M400" i="17"/>
  <c r="M404" i="17"/>
  <c r="M408" i="17"/>
  <c r="M412" i="17"/>
  <c r="M416" i="17"/>
  <c r="M420" i="17"/>
  <c r="M424" i="17"/>
  <c r="M454" i="17"/>
  <c r="M450" i="17"/>
  <c r="M446" i="17"/>
  <c r="M442" i="17"/>
  <c r="M438" i="17"/>
  <c r="M434" i="17"/>
  <c r="M430" i="17"/>
  <c r="M426" i="17"/>
  <c r="M421" i="17"/>
  <c r="M415" i="17"/>
  <c r="M410" i="17"/>
  <c r="M405" i="17"/>
  <c r="M399" i="17"/>
  <c r="M394" i="17"/>
  <c r="M389" i="17"/>
  <c r="M383" i="17"/>
  <c r="M378" i="17"/>
  <c r="M373" i="17"/>
  <c r="M367" i="17"/>
  <c r="M362" i="17"/>
  <c r="M357" i="17"/>
  <c r="M351" i="17"/>
  <c r="M346" i="17"/>
  <c r="M341" i="17"/>
  <c r="M333" i="17"/>
  <c r="M326" i="17"/>
  <c r="M319" i="17"/>
  <c r="M311" i="17"/>
  <c r="M305" i="17"/>
  <c r="M298" i="17"/>
  <c r="M290" i="17"/>
  <c r="M283" i="17"/>
  <c r="M277" i="17"/>
  <c r="M269" i="17"/>
  <c r="M262" i="17"/>
  <c r="M255" i="17"/>
  <c r="M247" i="17"/>
  <c r="M241" i="17"/>
  <c r="M234" i="17"/>
  <c r="M226" i="17"/>
  <c r="M219" i="17"/>
  <c r="M213" i="17"/>
  <c r="M205" i="17"/>
  <c r="M198" i="17"/>
  <c r="M191" i="17"/>
  <c r="M183" i="17"/>
  <c r="M177" i="17"/>
  <c r="M170" i="17"/>
  <c r="M162" i="17"/>
  <c r="M155" i="17"/>
  <c r="M149" i="17"/>
  <c r="M141" i="17"/>
  <c r="M134" i="17"/>
  <c r="M127" i="17"/>
  <c r="M119" i="17"/>
  <c r="M113" i="17"/>
  <c r="M106" i="17"/>
  <c r="M98" i="17"/>
  <c r="M91" i="17"/>
  <c r="M85" i="17"/>
  <c r="M77" i="17"/>
  <c r="M70" i="17"/>
  <c r="M63" i="17"/>
  <c r="M55" i="17"/>
  <c r="M49" i="17"/>
  <c r="M42" i="17"/>
  <c r="M34" i="17"/>
  <c r="M27" i="17"/>
  <c r="M21" i="17"/>
  <c r="M13" i="17"/>
  <c r="M6" i="17"/>
  <c r="M2" i="17"/>
  <c r="G29" i="21" l="1"/>
  <c r="F14" i="15"/>
  <c r="B14" i="15"/>
  <c r="E14" i="15"/>
  <c r="E30" i="15"/>
  <c r="B30" i="15"/>
  <c r="F30" i="15"/>
  <c r="E34" i="15"/>
  <c r="B34" i="15"/>
  <c r="F34" i="15"/>
  <c r="E32" i="15"/>
  <c r="F32" i="15"/>
  <c r="B32" i="15"/>
  <c r="E10" i="15"/>
  <c r="B10" i="15"/>
  <c r="F10" i="15"/>
  <c r="E31" i="15"/>
  <c r="F31" i="15"/>
  <c r="B31" i="15"/>
  <c r="E15" i="15"/>
  <c r="F15" i="15"/>
  <c r="B15" i="15"/>
  <c r="E38" i="15"/>
  <c r="B38" i="15"/>
  <c r="F38" i="15"/>
  <c r="F12" i="15"/>
  <c r="B12" i="15"/>
  <c r="E12" i="15"/>
  <c r="E40" i="15"/>
  <c r="F40" i="15"/>
  <c r="B40" i="15"/>
  <c r="F50" i="15"/>
  <c r="E50" i="15"/>
  <c r="B50" i="15"/>
  <c r="E51" i="15"/>
  <c r="B51" i="15"/>
  <c r="F51" i="15"/>
  <c r="E22" i="15"/>
  <c r="B22" i="15"/>
  <c r="F22" i="15"/>
  <c r="E44" i="15"/>
  <c r="F44" i="15"/>
  <c r="G44" i="21"/>
  <c r="B44" i="15"/>
  <c r="F16" i="15"/>
  <c r="E16" i="15"/>
  <c r="B16" i="15"/>
  <c r="E19" i="15"/>
  <c r="B19" i="15"/>
  <c r="F19" i="15"/>
  <c r="F33" i="15"/>
  <c r="E33" i="15"/>
  <c r="B33" i="15"/>
  <c r="E49" i="15"/>
  <c r="B49" i="15"/>
  <c r="F49" i="15"/>
  <c r="E48" i="15"/>
  <c r="F48" i="15"/>
  <c r="B48" i="15"/>
  <c r="F13" i="15"/>
  <c r="E13" i="15"/>
  <c r="B13" i="15"/>
  <c r="F41" i="15"/>
  <c r="E41" i="15"/>
  <c r="B41" i="15"/>
  <c r="E26" i="15"/>
  <c r="B26" i="15"/>
  <c r="F26" i="15"/>
  <c r="G43" i="21"/>
  <c r="E43" i="15"/>
  <c r="B43" i="15"/>
  <c r="F43" i="15"/>
  <c r="E27" i="15"/>
  <c r="B27" i="15"/>
  <c r="F27" i="15"/>
  <c r="E11" i="15"/>
  <c r="B11" i="15"/>
  <c r="F11" i="15"/>
  <c r="F45" i="15"/>
  <c r="G45" i="21"/>
  <c r="B45" i="15"/>
  <c r="E45" i="15"/>
  <c r="E18" i="15"/>
  <c r="B18" i="15"/>
  <c r="F18" i="15"/>
  <c r="G46" i="21"/>
  <c r="E46" i="15"/>
  <c r="B46" i="15"/>
  <c r="F46" i="15"/>
  <c r="E28" i="15"/>
  <c r="F28" i="15"/>
  <c r="B28" i="15"/>
  <c r="F37" i="15"/>
  <c r="E37" i="15"/>
  <c r="B37" i="15"/>
  <c r="E35" i="15"/>
  <c r="B35" i="15"/>
  <c r="F35" i="15"/>
  <c r="F9" i="15"/>
  <c r="E9" i="15"/>
  <c r="B9" i="15"/>
  <c r="F20" i="15"/>
  <c r="B20" i="15"/>
  <c r="E20" i="15"/>
  <c r="E42" i="15"/>
  <c r="B42" i="15"/>
  <c r="F42" i="15"/>
  <c r="F21" i="15"/>
  <c r="E21" i="15"/>
  <c r="B21" i="15"/>
  <c r="E39" i="15"/>
  <c r="F39" i="15"/>
  <c r="B39" i="15"/>
  <c r="E23" i="15"/>
  <c r="F23" i="15"/>
  <c r="B23" i="15"/>
  <c r="F24" i="15"/>
  <c r="E24" i="15"/>
  <c r="B24" i="15"/>
  <c r="F25" i="15"/>
  <c r="E25" i="15"/>
  <c r="B25" i="15"/>
  <c r="F17" i="15"/>
  <c r="E17" i="15"/>
  <c r="B17" i="15"/>
  <c r="E53" i="15"/>
  <c r="F53" i="15"/>
  <c r="G53" i="21"/>
  <c r="B53" i="15"/>
  <c r="E52" i="15"/>
  <c r="F52" i="15"/>
  <c r="B52" i="15"/>
  <c r="E36" i="15"/>
  <c r="F36" i="15"/>
  <c r="B36" i="15"/>
  <c r="G17" i="21" l="1"/>
  <c r="G25" i="21"/>
  <c r="G21" i="21"/>
  <c r="G9" i="21"/>
  <c r="G37" i="21"/>
  <c r="G41" i="21"/>
  <c r="G14" i="21"/>
  <c r="G40" i="21"/>
  <c r="G36" i="21"/>
  <c r="G50" i="21"/>
  <c r="G18" i="21"/>
  <c r="G22" i="21"/>
  <c r="G51" i="21"/>
  <c r="G38" i="21"/>
  <c r="G34" i="21"/>
  <c r="G10" i="21"/>
  <c r="G52" i="21"/>
  <c r="G24" i="21"/>
  <c r="G23" i="21"/>
  <c r="G39" i="21"/>
  <c r="G20" i="21"/>
  <c r="G35" i="21"/>
  <c r="G28" i="21"/>
  <c r="G11" i="21"/>
  <c r="G27" i="21"/>
  <c r="G48" i="21"/>
  <c r="G19" i="21"/>
  <c r="G15" i="21"/>
  <c r="G31" i="21"/>
  <c r="G13" i="21"/>
  <c r="G33" i="21"/>
  <c r="G12" i="21"/>
  <c r="G49" i="21"/>
  <c r="G16" i="21"/>
  <c r="G32" i="21"/>
  <c r="G42" i="21"/>
  <c r="G26" i="21"/>
  <c r="G30" i="21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N45" i="8"/>
  <c r="N44" i="8"/>
  <c r="N43" i="8"/>
  <c r="N42" i="8"/>
  <c r="N41" i="8"/>
  <c r="N40" i="8"/>
  <c r="N39" i="8"/>
  <c r="N45" i="13"/>
  <c r="N44" i="13"/>
  <c r="N43" i="13"/>
  <c r="N42" i="13"/>
  <c r="N41" i="13"/>
  <c r="N40" i="13"/>
  <c r="N39" i="13"/>
  <c r="N38" i="13"/>
  <c r="N37" i="13"/>
  <c r="N45" i="7"/>
  <c r="N44" i="7"/>
  <c r="N43" i="7"/>
  <c r="N42" i="7"/>
  <c r="N41" i="7"/>
  <c r="N40" i="7"/>
  <c r="N39" i="7"/>
  <c r="N38" i="7"/>
  <c r="N37" i="7"/>
  <c r="N45" i="9"/>
  <c r="N44" i="9"/>
  <c r="N43" i="9"/>
  <c r="N45" i="2"/>
  <c r="N44" i="2"/>
  <c r="N43" i="2"/>
  <c r="N45" i="3"/>
  <c r="N44" i="3"/>
  <c r="N43" i="3"/>
  <c r="N42" i="3"/>
  <c r="N41" i="3"/>
  <c r="N40" i="3"/>
  <c r="N39" i="3"/>
  <c r="N38" i="3"/>
  <c r="N45" i="5"/>
  <c r="N44" i="5"/>
  <c r="N43" i="5"/>
  <c r="N42" i="5"/>
  <c r="N41" i="5"/>
  <c r="N40" i="5"/>
  <c r="N39" i="5"/>
  <c r="N38" i="5"/>
  <c r="N37" i="5"/>
  <c r="N36" i="5"/>
  <c r="N35" i="5"/>
  <c r="N45" i="10"/>
  <c r="N44" i="10"/>
  <c r="N43" i="10"/>
  <c r="N42" i="10"/>
  <c r="N41" i="10"/>
  <c r="N45" i="4"/>
  <c r="N41" i="12"/>
  <c r="N42" i="12"/>
  <c r="N43" i="12"/>
  <c r="N44" i="12"/>
  <c r="N45" i="12"/>
  <c r="N41" i="11"/>
  <c r="N42" i="11"/>
  <c r="N43" i="11"/>
  <c r="N44" i="11"/>
  <c r="N45" i="11"/>
  <c r="N40" i="6"/>
  <c r="N41" i="6"/>
  <c r="N42" i="6"/>
  <c r="N43" i="6"/>
  <c r="N44" i="6"/>
  <c r="N45" i="6"/>
  <c r="K21" i="16" l="1"/>
  <c r="K37" i="16"/>
  <c r="K53" i="16"/>
  <c r="K13" i="16"/>
  <c r="K4" i="16"/>
  <c r="K33" i="16"/>
  <c r="K61" i="16"/>
  <c r="K45" i="16"/>
  <c r="K29" i="16"/>
  <c r="K2" i="16"/>
  <c r="K5" i="16"/>
  <c r="K49" i="16"/>
  <c r="K17" i="16"/>
  <c r="K3" i="16"/>
  <c r="K57" i="16"/>
  <c r="K41" i="16"/>
  <c r="K25" i="16"/>
  <c r="K9" i="16"/>
  <c r="K60" i="16"/>
  <c r="K52" i="16"/>
  <c r="K44" i="16"/>
  <c r="K36" i="16"/>
  <c r="K28" i="16"/>
  <c r="K16" i="16"/>
  <c r="K59" i="16"/>
  <c r="K56" i="16"/>
  <c r="K48" i="16"/>
  <c r="K40" i="16"/>
  <c r="K32" i="16"/>
  <c r="K24" i="16"/>
  <c r="K20" i="16"/>
  <c r="K12" i="16"/>
  <c r="K8" i="16"/>
  <c r="K55" i="16"/>
  <c r="K51" i="16"/>
  <c r="K47" i="16"/>
  <c r="K43" i="16"/>
  <c r="K39" i="16"/>
  <c r="K35" i="16"/>
  <c r="K31" i="16"/>
  <c r="K27" i="16"/>
  <c r="K23" i="16"/>
  <c r="K19" i="16"/>
  <c r="K15" i="16"/>
  <c r="K11" i="16"/>
  <c r="K7" i="16"/>
  <c r="K58" i="16"/>
  <c r="K54" i="16"/>
  <c r="K50" i="16"/>
  <c r="K46" i="16"/>
  <c r="K42" i="16"/>
  <c r="K38" i="16"/>
  <c r="K34" i="16"/>
  <c r="K30" i="16"/>
  <c r="K26" i="16"/>
  <c r="K22" i="16"/>
  <c r="K18" i="16"/>
  <c r="K14" i="16"/>
  <c r="K10" i="16"/>
  <c r="K6" i="16"/>
  <c r="B62" i="15" l="1"/>
  <c r="B58" i="15"/>
  <c r="B60" i="15"/>
  <c r="B64" i="15"/>
  <c r="B59" i="15"/>
  <c r="B61" i="15"/>
  <c r="B63" i="15"/>
  <c r="B57" i="15"/>
  <c r="E56" i="15"/>
  <c r="B56" i="15"/>
  <c r="E61" i="15"/>
  <c r="E60" i="15"/>
  <c r="E58" i="15"/>
  <c r="E63" i="15"/>
  <c r="E64" i="15"/>
  <c r="E62" i="15"/>
  <c r="E57" i="15"/>
  <c r="E59" i="15"/>
  <c r="CH6" i="21" l="1"/>
  <c r="CH7" i="21" s="1"/>
  <c r="CH4" i="21" s="1"/>
  <c r="CH5" i="21"/>
  <c r="AQ6" i="21"/>
  <c r="AQ7" i="21" s="1"/>
  <c r="AQ4" i="21" s="1"/>
  <c r="AQ5" i="21"/>
  <c r="AI5" i="21"/>
  <c r="AI6" i="21"/>
  <c r="AI7" i="21" s="1"/>
  <c r="AI4" i="21" s="1"/>
  <c r="BG6" i="21"/>
  <c r="BG7" i="21" s="1"/>
  <c r="BG4" i="21" s="1"/>
  <c r="BG5" i="21"/>
  <c r="AY6" i="21"/>
  <c r="AY7" i="21" s="1"/>
  <c r="AY4" i="21" s="1"/>
  <c r="AY5" i="21"/>
  <c r="S6" i="21"/>
  <c r="S7" i="21" s="1"/>
  <c r="S4" i="21" s="1"/>
  <c r="S5" i="21"/>
  <c r="BZ6" i="21"/>
  <c r="BZ7" i="21" s="1"/>
  <c r="BZ4" i="21" s="1"/>
  <c r="BZ5" i="21"/>
  <c r="BR6" i="21"/>
  <c r="BR7" i="21" s="1"/>
  <c r="BR4" i="21" s="1"/>
  <c r="BR5" i="21"/>
  <c r="AA5" i="21"/>
  <c r="AA6" i="21"/>
  <c r="AA7" i="21" s="1"/>
  <c r="AA4" i="21" s="1"/>
  <c r="CP5" i="21"/>
  <c r="CP6" i="21"/>
  <c r="CP7" i="21" s="1"/>
  <c r="CP4" i="21" s="1"/>
  <c r="K6" i="21"/>
  <c r="K7" i="21" s="1"/>
  <c r="K4" i="21" s="1"/>
  <c r="K5" i="21"/>
  <c r="C6" i="21"/>
  <c r="C7" i="21" s="1"/>
  <c r="C4" i="21" s="1"/>
  <c r="C5" i="21"/>
  <c r="C5" i="15"/>
  <c r="C49" i="15"/>
  <c r="D49" i="15"/>
  <c r="D54" i="15"/>
  <c r="C54" i="15"/>
  <c r="D52" i="15"/>
  <c r="C52" i="15"/>
  <c r="D51" i="15"/>
  <c r="C51" i="15"/>
  <c r="C50" i="15"/>
  <c r="D50" i="15"/>
  <c r="C53" i="15"/>
  <c r="D53" i="15"/>
  <c r="D48" i="15"/>
  <c r="C48" i="15"/>
  <c r="C24" i="15"/>
  <c r="D24" i="15"/>
  <c r="C43" i="15"/>
  <c r="D43" i="15"/>
  <c r="C27" i="15"/>
  <c r="D27" i="15"/>
  <c r="C11" i="15"/>
  <c r="D11" i="15"/>
  <c r="D42" i="15"/>
  <c r="C42" i="15"/>
  <c r="D26" i="15"/>
  <c r="C26" i="15"/>
  <c r="D10" i="15"/>
  <c r="C10" i="15"/>
  <c r="D37" i="15"/>
  <c r="C37" i="15"/>
  <c r="D21" i="15"/>
  <c r="C21" i="15"/>
  <c r="C40" i="15"/>
  <c r="D40" i="15"/>
  <c r="C20" i="15"/>
  <c r="D20" i="15"/>
  <c r="C39" i="15"/>
  <c r="D39" i="15"/>
  <c r="C23" i="15"/>
  <c r="D23" i="15"/>
  <c r="D38" i="15"/>
  <c r="C38" i="15"/>
  <c r="D22" i="15"/>
  <c r="C22" i="15"/>
  <c r="D33" i="15"/>
  <c r="C33" i="15"/>
  <c r="D17" i="15"/>
  <c r="C17" i="15"/>
  <c r="C36" i="15"/>
  <c r="D36" i="15"/>
  <c r="C32" i="15"/>
  <c r="D32" i="15"/>
  <c r="C16" i="15"/>
  <c r="D16" i="15"/>
  <c r="C35" i="15"/>
  <c r="D35" i="15"/>
  <c r="C19" i="15"/>
  <c r="D19" i="15"/>
  <c r="D34" i="15"/>
  <c r="C34" i="15"/>
  <c r="D18" i="15"/>
  <c r="C18" i="15"/>
  <c r="D45" i="15"/>
  <c r="C45" i="15"/>
  <c r="D29" i="15"/>
  <c r="C29" i="15"/>
  <c r="D13" i="15"/>
  <c r="C13" i="15"/>
  <c r="C44" i="15"/>
  <c r="D44" i="15"/>
  <c r="C28" i="15"/>
  <c r="D28" i="15"/>
  <c r="C12" i="15"/>
  <c r="D12" i="15"/>
  <c r="C31" i="15"/>
  <c r="D31" i="15"/>
  <c r="C15" i="15"/>
  <c r="D15" i="15"/>
  <c r="D46" i="15"/>
  <c r="C46" i="15"/>
  <c r="D30" i="15"/>
  <c r="C30" i="15"/>
  <c r="D14" i="15"/>
  <c r="C14" i="15"/>
  <c r="D41" i="15"/>
  <c r="C41" i="15"/>
  <c r="D25" i="15"/>
  <c r="C25" i="15"/>
  <c r="D9" i="15"/>
  <c r="C6" i="15"/>
  <c r="C7" i="15" s="1"/>
  <c r="C4" i="15" s="1"/>
  <c r="C9" i="15"/>
  <c r="A2" i="14" l="1"/>
  <c r="A486" i="14"/>
  <c r="A442" i="14"/>
  <c r="A398" i="14"/>
  <c r="A354" i="14"/>
  <c r="A310" i="14"/>
  <c r="A266" i="14"/>
  <c r="A222" i="14"/>
  <c r="A178" i="14"/>
  <c r="A134" i="14"/>
  <c r="A90" i="14"/>
  <c r="A4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Corey Thoesen</author>
  </authors>
  <commentList>
    <comment ref="B2" authorId="0" shapeId="0" xr:uid="{8A9C4AD9-80F3-4624-AE58-63BD1DFBDF4A}">
      <text>
        <r>
          <rPr>
            <b/>
            <sz val="9"/>
            <color indexed="81"/>
            <rFont val="Tahoma"/>
            <family val="2"/>
          </rPr>
          <t>Select your team from the dropdown menu.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4938181-38FE-4717-8698-E25A7DFE7D21}">
      <text>
        <r>
          <rPr>
            <b/>
            <sz val="9"/>
            <color indexed="81"/>
            <rFont val="Tahoma"/>
            <family val="2"/>
          </rPr>
          <t>Select "No" if you are not keeping that player or "Yes" if you are keeping him. The totals under the "Selected Keepers" heading will update as your selections are made.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07B3F-95FA-4024-BC37-492EC8B66973}" keepAlive="1" name="Query - All Rosters" description="Connection to the 'All Rosters' query in the workbook." type="5" refreshedVersion="8" background="1" saveData="1">
    <dbPr connection="Provider=Microsoft.Mashup.OleDb.1;Data Source=$Workbook$;Location=&quot;All Rosters&quot;;Extended Properties=&quot;&quot;" command="SELECT * FROM [All Rosters]"/>
  </connection>
  <connection id="2" xr16:uid="{8B24B609-78DA-42DE-95F3-5430DC4B27A0}" keepAlive="1" name="Query - Beetlejuice" description="Connection to the 'Beetlejuice' query in the workbook." type="5" refreshedVersion="8" background="1" saveData="1">
    <dbPr connection="Provider=Microsoft.Mashup.OleDb.1;Data Source=$Workbook$;Location=Beetlejuice;Extended Properties=&quot;&quot;" command="SELECT * FROM [Beetlejuice]"/>
  </connection>
  <connection id="3" xr16:uid="{0902DE09-7F5E-4D32-89AF-C3265B4A2574}" keepAlive="1" name="Query - BreakTables" description="Connection to the 'BreakTables' query in the workbook." type="5" refreshedVersion="8" background="1" saveData="1">
    <dbPr connection="Provider=Microsoft.Mashup.OleDb.1;Data Source=$Workbook$;Location=BreakTables;Extended Properties=&quot;&quot;" command="SELECT * FROM [BreakTables]"/>
  </connection>
  <connection id="4" xr16:uid="{357BBE96-FA9F-4643-8744-B6CFB831149E}" keepAlive="1" name="Query - Draft Results For MMH" description="Connection to the 'Draft Results For MMH' query in the workbook." type="5" refreshedVersion="8" background="1" saveData="1">
    <dbPr connection="Provider=Microsoft.Mashup.OleDb.1;Data Source=$Workbook$;Location=&quot;Draft Results For MMH&quot;;Extended Properties=&quot;&quot;" command="SELECT * FROM [Draft Results For MMH]"/>
  </connection>
  <connection id="5" xr16:uid="{FF408FD7-80BC-4D25-872F-991C92D257FC}" keepAlive="1" name="Query - Fat Guy in a Little Coat" description="Connection to the 'Fat Guy in a Little Coat' query in the workbook." type="5" refreshedVersion="8" background="1" saveData="1">
    <dbPr connection="Provider=Microsoft.Mashup.OleDb.1;Data Source=$Workbook$;Location=&quot;Fat Guy in a Little Coat&quot;;Extended Properties=&quot;&quot;" command="SELECT * FROM [Fat Guy in a Little Coat]"/>
  </connection>
  <connection id="6" xr16:uid="{253FA063-CCB3-46C9-B64D-9453F8ECC0A2}" keepAlive="1" name="Query - Gridiron Bisons" description="Connection to the 'Gridiron Bisons' query in the workbook." type="5" refreshedVersion="8" background="1" saveData="1">
    <dbPr connection="Provider=Microsoft.Mashup.OleDb.1;Data Source=$Workbook$;Location=&quot;Gridiron Bisons&quot;;Extended Properties=&quot;&quot;" command="SELECT * FROM [Gridiron Bisons]"/>
  </connection>
  <connection id="7" xr16:uid="{247B99EC-CFBA-4749-852B-6F168E690F56}" keepAlive="1" name="Query - I'm Drunk Bitches!!" description="Connection to the 'I'm Drunk Bitches!!' query in the workbook." type="5" refreshedVersion="8" background="1" saveData="1">
    <dbPr connection="Provider=Microsoft.Mashup.OleDb.1;Data Source=$Workbook$;Location=&quot;I'm Drunk Bitches!!&quot;;Extended Properties=&quot;&quot;" command="SELECT * FROM [I'm Drunk Bitches!!]"/>
  </connection>
  <connection id="8" xr16:uid="{15122B19-C154-43E2-8E78-D9EA079C2584}" keepAlive="1" name="Query - Ivan Black" description="Connection to the 'Ivan Black' query in the workbook." type="5" refreshedVersion="8" background="1" saveData="1">
    <dbPr connection="Provider=Microsoft.Mashup.OleDb.1;Data Source=$Workbook$;Location=&quot;Ivan Black&quot;;Extended Properties=&quot;&quot;" command="SELECT * FROM [Ivan Black]"/>
  </connection>
  <connection id="9" xr16:uid="{9532D456-D2C5-4EED-8078-9CD6849727A3}" keepAlive="1" name="Query - Pigskin Reapers" description="Connection to the 'Pigskin Reapers' query in the workbook." type="5" refreshedVersion="8" background="1" saveData="1">
    <dbPr connection="Provider=Microsoft.Mashup.OleDb.1;Data Source=$Workbook$;Location=&quot;Pigskin Reapers&quot;;Extended Properties=&quot;&quot;" command="SELECT * FROM [Pigskin Reapers]"/>
  </connection>
  <connection id="10" xr16:uid="{F663EBF1-DFE7-452D-95A1-829E5FC6FC2E}" keepAlive="1" name="Query - Rookie Salary Table" description="Connection to the 'Rookie Salary Table' query in the workbook." type="5" refreshedVersion="8" background="1" saveData="1">
    <dbPr connection="Provider=Microsoft.Mashup.OleDb.1;Data Source=$Workbook$;Location=&quot;Rookie Salary Table&quot;;Extended Properties=&quot;&quot;" command="SELECT * FROM [Rookie Salary Table]"/>
  </connection>
  <connection id="11" xr16:uid="{192E97D6-3358-4557-B115-C71AD3224755}" keepAlive="1" name="Query - Stephen Grigg" description="Connection to the 'Stephen Grigg' query in the workbook." type="5" refreshedVersion="8" background="1" saveData="1">
    <dbPr connection="Provider=Microsoft.Mashup.OleDb.1;Data Source=$Workbook$;Location=&quot;Stephen Grigg&quot;;Extended Properties=&quot;&quot;" command="SELECT * FROM [Stephen Grigg]"/>
  </connection>
  <connection id="12" xr16:uid="{75DF0C83-82C3-4A9B-887A-704D9632DD47}" keepAlive="1" name="Query - Tenacious D" description="Connection to the 'Tenacious D' query in the workbook." type="5" refreshedVersion="8" background="1" saveData="1">
    <dbPr connection="Provider=Microsoft.Mashup.OleDb.1;Data Source=$Workbook$;Location=&quot;Tenacious D&quot;;Extended Properties=&quot;&quot;" command="SELECT * FROM [Tenacious D]"/>
  </connection>
  <connection id="13" xr16:uid="{B9F23044-E217-445F-9CD9-2D9BC8AE8643}" keepAlive="1" name="Query - thinkfloyd13" description="Connection to the 'thinkfloyd13' query in the workbook." type="5" refreshedVersion="8" background="1" saveData="1">
    <dbPr connection="Provider=Microsoft.Mashup.OleDb.1;Data Source=$Workbook$;Location=thinkfloyd13;Extended Properties=&quot;&quot;" command="SELECT * FROM [thinkfloyd13]"/>
  </connection>
  <connection id="14" xr16:uid="{69BCA0C5-D096-436F-842A-7BCE27FF1D3D}" keepAlive="1" name="Query - Twisters Auction" description="Connection to the 'Twisters Auction' query in the workbook." type="5" refreshedVersion="8" background="1" saveData="1">
    <dbPr connection="Provider=Microsoft.Mashup.OleDb.1;Data Source=$Workbook$;Location=&quot;Twisters Auction&quot;;Extended Properties=&quot;&quot;" command="SELECT * FROM [Twisters Auction]"/>
  </connection>
  <connection id="15" xr16:uid="{C08A95E5-E8C4-4903-8187-A6643F81F21A}" keepAlive="1" name="Query - Washington Fantasy Team" description="Connection to the 'Washington Fantasy Team' query in the workbook." type="5" refreshedVersion="8" background="1" saveData="1">
    <dbPr connection="Provider=Microsoft.Mashup.OleDb.1;Data Source=$Workbook$;Location=&quot;Washington Fantasy Team&quot;;Extended Properties=&quot;&quot;" command="SELECT * FROM [Washington Fantasy Team]"/>
  </connection>
</connections>
</file>

<file path=xl/sharedStrings.xml><?xml version="1.0" encoding="utf-8"?>
<sst xmlns="http://schemas.openxmlformats.org/spreadsheetml/2006/main" count="5714" uniqueCount="953">
  <si>
    <t>Other</t>
  </si>
  <si>
    <t/>
  </si>
  <si>
    <t>Taxi Squad</t>
  </si>
  <si>
    <t>Designation</t>
  </si>
  <si>
    <t>Player Name</t>
  </si>
  <si>
    <t>Team</t>
  </si>
  <si>
    <t>Position</t>
  </si>
  <si>
    <t>Flacco, Joe</t>
  </si>
  <si>
    <t>CLE</t>
  </si>
  <si>
    <t>QB</t>
  </si>
  <si>
    <t>Mullens, Nick</t>
  </si>
  <si>
    <t>MIN</t>
  </si>
  <si>
    <t>Zappe, Bailey</t>
  </si>
  <si>
    <t>NEP</t>
  </si>
  <si>
    <t>Brown, Chase</t>
  </si>
  <si>
    <t>CIN</t>
  </si>
  <si>
    <t>RB</t>
  </si>
  <si>
    <t>Elliott, Ezekiel</t>
  </si>
  <si>
    <t>Ford, Jerome</t>
  </si>
  <si>
    <t>Gibson, Antonio</t>
  </si>
  <si>
    <t>WAS</t>
  </si>
  <si>
    <t>Montgomery, David</t>
  </si>
  <si>
    <t>DET</t>
  </si>
  <si>
    <t>White, Zamir</t>
  </si>
  <si>
    <t>LVR</t>
  </si>
  <si>
    <t>Aiyuk, Brandon</t>
  </si>
  <si>
    <t>SFO</t>
  </si>
  <si>
    <t>WR</t>
  </si>
  <si>
    <t>Brown, Noah</t>
  </si>
  <si>
    <t>HOU</t>
  </si>
  <si>
    <t>Higgins, Tee</t>
  </si>
  <si>
    <t>Jones, Zay</t>
  </si>
  <si>
    <t>JAC</t>
  </si>
  <si>
    <t>Williams, Jameson</t>
  </si>
  <si>
    <t>Allen, Davis</t>
  </si>
  <si>
    <t>LAR</t>
  </si>
  <si>
    <t>TE</t>
  </si>
  <si>
    <t>Engram, Evan</t>
  </si>
  <si>
    <t>McPherson, Evan</t>
  </si>
  <si>
    <t>PK</t>
  </si>
  <si>
    <t>Buckner, DeForest</t>
  </si>
  <si>
    <t>IND</t>
  </si>
  <si>
    <t>DT</t>
  </si>
  <si>
    <t>Gary, Rashan</t>
  </si>
  <si>
    <t>GBP</t>
  </si>
  <si>
    <t>DE</t>
  </si>
  <si>
    <t>Parsons, Micah</t>
  </si>
  <si>
    <t>DAL</t>
  </si>
  <si>
    <t>Bentley, Ja'Whaun</t>
  </si>
  <si>
    <t>LB</t>
  </si>
  <si>
    <t>Brooks, Jordyn</t>
  </si>
  <si>
    <t>SEA</t>
  </si>
  <si>
    <t>Campbell, Jack</t>
  </si>
  <si>
    <t>Cunningham, Zach</t>
  </si>
  <si>
    <t>PHI</t>
  </si>
  <si>
    <t>Edwards, T.J.</t>
  </si>
  <si>
    <t>CHI</t>
  </si>
  <si>
    <t>Jones, Ernest</t>
  </si>
  <si>
    <t>Pace, Ivan</t>
  </si>
  <si>
    <t>Walker, Quay</t>
  </si>
  <si>
    <t>Moore, Kenny</t>
  </si>
  <si>
    <t>CB</t>
  </si>
  <si>
    <t>Sneed, L'Jarius</t>
  </si>
  <si>
    <t>KCC</t>
  </si>
  <si>
    <t>Jenkins, Rayshawn</t>
  </si>
  <si>
    <t>S</t>
  </si>
  <si>
    <t>Moehrig, Trevon</t>
  </si>
  <si>
    <t>Burrow, Joe</t>
  </si>
  <si>
    <t>Herbert, Justin</t>
  </si>
  <si>
    <t>LAC</t>
  </si>
  <si>
    <t>Jones, Daniel</t>
  </si>
  <si>
    <t>NYG</t>
  </si>
  <si>
    <t>Brooks, Chris</t>
  </si>
  <si>
    <t>MIA</t>
  </si>
  <si>
    <t>Wilson, Emanuel</t>
  </si>
  <si>
    <t>Iosivas, Andrei</t>
  </si>
  <si>
    <t>Jones, Charlie</t>
  </si>
  <si>
    <t>Mims, Marvin</t>
  </si>
  <si>
    <t>DEN</t>
  </si>
  <si>
    <t>Anderson, Will</t>
  </si>
  <si>
    <t>Current Salary</t>
  </si>
  <si>
    <t>Current Years</t>
  </si>
  <si>
    <t>Base Salary</t>
  </si>
  <si>
    <t>Jackson, Lamar</t>
  </si>
  <si>
    <t>BAL</t>
  </si>
  <si>
    <t>Howell, Sam</t>
  </si>
  <si>
    <t>Robinson, Bijan</t>
  </si>
  <si>
    <t>ATL</t>
  </si>
  <si>
    <t>Barkley, Saquon</t>
  </si>
  <si>
    <t>Stevenson, Rhamondre</t>
  </si>
  <si>
    <t>Mixon, Joe</t>
  </si>
  <si>
    <t>Wilson, Jeffery</t>
  </si>
  <si>
    <t>Kupp, Cooper</t>
  </si>
  <si>
    <t>Metcalf, DK</t>
  </si>
  <si>
    <t>Johnson, Diontae</t>
  </si>
  <si>
    <t>PIT</t>
  </si>
  <si>
    <t>Kirk, Christian</t>
  </si>
  <si>
    <t>Thielen, Adam</t>
  </si>
  <si>
    <t>CAR</t>
  </si>
  <si>
    <t>Freiermuth, Pat</t>
  </si>
  <si>
    <t>Smith, Jonnu</t>
  </si>
  <si>
    <t>Aubrey, Brandon</t>
  </si>
  <si>
    <t>Karlaftis, George</t>
  </si>
  <si>
    <t>Sweat, Josh</t>
  </si>
  <si>
    <t>Sweat, Montez</t>
  </si>
  <si>
    <t>Bonitto, Nik</t>
  </si>
  <si>
    <t>Huff, Bryce</t>
  </si>
  <si>
    <t>NYJ</t>
  </si>
  <si>
    <t>Johnson, Jermaine</t>
  </si>
  <si>
    <t>Long, David</t>
  </si>
  <si>
    <t>Mosley, C.J.</t>
  </si>
  <si>
    <t>Holcomb, Cole</t>
  </si>
  <si>
    <t>Campbell, De'Vondre</t>
  </si>
  <si>
    <t>Al-Shaair, Azeez</t>
  </si>
  <si>
    <t>TEN</t>
  </si>
  <si>
    <t>To'oTo'o, Henry</t>
  </si>
  <si>
    <t>Landman, Nate</t>
  </si>
  <si>
    <t>Whitehead, Jordan</t>
  </si>
  <si>
    <t>Reid, Justin</t>
  </si>
  <si>
    <t>Delpit, Grant</t>
  </si>
  <si>
    <t>Grant, Richie</t>
  </si>
  <si>
    <t>Pinnock, Jason</t>
  </si>
  <si>
    <t>Hull, Evan</t>
  </si>
  <si>
    <t>Wilson, Tyree</t>
  </si>
  <si>
    <t>Van Ness, Lukas</t>
  </si>
  <si>
    <t>Dennis, SirVocea</t>
  </si>
  <si>
    <t>TBB</t>
  </si>
  <si>
    <t>Rodgers, Aaron</t>
  </si>
  <si>
    <t>Cousins, Kirk</t>
  </si>
  <si>
    <t>Love, Jordan</t>
  </si>
  <si>
    <t>O'Connell, Aidan</t>
  </si>
  <si>
    <t>McCaffrey, Christian</t>
  </si>
  <si>
    <t>Dillon, AJ</t>
  </si>
  <si>
    <t>Moss, Zack</t>
  </si>
  <si>
    <t>Herbert, Khalil</t>
  </si>
  <si>
    <t>Mitchell, Keaton</t>
  </si>
  <si>
    <t>Flowers, Zay</t>
  </si>
  <si>
    <t>Evans, Mike</t>
  </si>
  <si>
    <t>Hopkins, DeAndre</t>
  </si>
  <si>
    <t>Kittle, George</t>
  </si>
  <si>
    <t>LaPorta, Sam</t>
  </si>
  <si>
    <t>Njoku, David</t>
  </si>
  <si>
    <t>Thomas, Logan</t>
  </si>
  <si>
    <t>Elliott, Jake</t>
  </si>
  <si>
    <t>Gay, Matt</t>
  </si>
  <si>
    <t>Wilkins, Christian</t>
  </si>
  <si>
    <t>Allen, Jonathan</t>
  </si>
  <si>
    <t>Thibodeaux, Kayvon</t>
  </si>
  <si>
    <t>Cooper, Jonathon</t>
  </si>
  <si>
    <t>Van Ginkel, Andrew</t>
  </si>
  <si>
    <t>Milano, Matt</t>
  </si>
  <si>
    <t>BUF</t>
  </si>
  <si>
    <t>Luvu, Frankie</t>
  </si>
  <si>
    <t>Dean, Nakobe</t>
  </si>
  <si>
    <t>Speed, E.J.</t>
  </si>
  <si>
    <t>Kendricks, Eric</t>
  </si>
  <si>
    <t>Dodson, Tyrel</t>
  </si>
  <si>
    <t>Tavai, Jahlani</t>
  </si>
  <si>
    <t>McFadden, Micah</t>
  </si>
  <si>
    <t>Brown, Tre</t>
  </si>
  <si>
    <t>Lenoir, Deommodore</t>
  </si>
  <si>
    <t>Taylor, Alontae</t>
  </si>
  <si>
    <t>NOS</t>
  </si>
  <si>
    <t>Ford, Rudy</t>
  </si>
  <si>
    <t>Poyer, Jordan</t>
  </si>
  <si>
    <t>Hurts, Jalen</t>
  </si>
  <si>
    <t>Murray, Kyler</t>
  </si>
  <si>
    <t>ARI</t>
  </si>
  <si>
    <t>Jones, Mac</t>
  </si>
  <si>
    <t>Hall, Breece</t>
  </si>
  <si>
    <t>Jacobs, Josh</t>
  </si>
  <si>
    <t>Etienne, Travis</t>
  </si>
  <si>
    <t>Dobbins, J.K.</t>
  </si>
  <si>
    <t>Moore, D.J.</t>
  </si>
  <si>
    <t>Pittman, Michael</t>
  </si>
  <si>
    <t>Godwin, Chris</t>
  </si>
  <si>
    <t>Burks, Treylon</t>
  </si>
  <si>
    <t>Brown, Marquise</t>
  </si>
  <si>
    <t>Reed, Jayden</t>
  </si>
  <si>
    <t>Dell, Tank</t>
  </si>
  <si>
    <t>Nacua, Puka</t>
  </si>
  <si>
    <t>Pitts, Kyle</t>
  </si>
  <si>
    <t>Hockenson, T.J.</t>
  </si>
  <si>
    <t>McBride, Trey</t>
  </si>
  <si>
    <t>Moody, Jake</t>
  </si>
  <si>
    <t>Bass, Tyler</t>
  </si>
  <si>
    <t>Brown, Derrick</t>
  </si>
  <si>
    <t>Simmons, Jeffery</t>
  </si>
  <si>
    <t>Garrett, Myles</t>
  </si>
  <si>
    <t>Reddick, Haason</t>
  </si>
  <si>
    <t>Collins, Zaven</t>
  </si>
  <si>
    <t>Edmunds, Tremaine</t>
  </si>
  <si>
    <t>Davis, Jamin</t>
  </si>
  <si>
    <t>David, Lavonte</t>
  </si>
  <si>
    <t>Lloyd, Devin</t>
  </si>
  <si>
    <t>Thompson, Shaq</t>
  </si>
  <si>
    <t>Fitzpatrick, Minkah</t>
  </si>
  <si>
    <t>Chinn, Jeremy</t>
  </si>
  <si>
    <t>Bates, Jessie</t>
  </si>
  <si>
    <t>Byard, Kevin</t>
  </si>
  <si>
    <t>Love, Julian</t>
  </si>
  <si>
    <t>McKinney, Xavier</t>
  </si>
  <si>
    <t>Tune, Clayton</t>
  </si>
  <si>
    <t>Boutte, Kayshon</t>
  </si>
  <si>
    <t>McDonald, Will</t>
  </si>
  <si>
    <t>Williams, Dorian</t>
  </si>
  <si>
    <t>Smith, Geno</t>
  </si>
  <si>
    <t>Tagovailoa, Tua</t>
  </si>
  <si>
    <t>Lock, Drew</t>
  </si>
  <si>
    <t>Pollard, Tony</t>
  </si>
  <si>
    <t>Williams, Kyren</t>
  </si>
  <si>
    <t>White, Rachaad</t>
  </si>
  <si>
    <t>Conner, James</t>
  </si>
  <si>
    <t>Achane, De'Von</t>
  </si>
  <si>
    <t>Hill, Tyreek</t>
  </si>
  <si>
    <t>Cooper, Amari</t>
  </si>
  <si>
    <t>Bourne, Kendrick</t>
  </si>
  <si>
    <t>Samuel, Curtis</t>
  </si>
  <si>
    <t>Sutton, Courtland</t>
  </si>
  <si>
    <t>Lockett, Tyler</t>
  </si>
  <si>
    <t>Shaheed, Rashid</t>
  </si>
  <si>
    <t>Kmet, Cole</t>
  </si>
  <si>
    <t>Schultz, Dalton</t>
  </si>
  <si>
    <t>Hill, Taysom</t>
  </si>
  <si>
    <t>Myers, Jason</t>
  </si>
  <si>
    <t>Autry, Denico</t>
  </si>
  <si>
    <t>Madubuike, Justin</t>
  </si>
  <si>
    <t>Crosby, Maxx</t>
  </si>
  <si>
    <t>Hunter, Danielle</t>
  </si>
  <si>
    <t>Bolton, Nick</t>
  </si>
  <si>
    <t>Warner, Fred</t>
  </si>
  <si>
    <t>Andersen, Troy</t>
  </si>
  <si>
    <t>Queen, Patrick</t>
  </si>
  <si>
    <t>Pratt, Germaine</t>
  </si>
  <si>
    <t>Hudson, Khaleke</t>
  </si>
  <si>
    <t>Hobbs, Nate</t>
  </si>
  <si>
    <t>Bland, DaRon</t>
  </si>
  <si>
    <t>Winfield, Antoine</t>
  </si>
  <si>
    <t>Melifonwu, Ifeatu</t>
  </si>
  <si>
    <t>Battle, Jordan</t>
  </si>
  <si>
    <t>Smith-Njigba, Jaxon</t>
  </si>
  <si>
    <t>Kincaid, Dalton</t>
  </si>
  <si>
    <t>Murphy, Myles</t>
  </si>
  <si>
    <t>Henley, Daiyan</t>
  </si>
  <si>
    <t>Branch, Brian</t>
  </si>
  <si>
    <t>Watson, Deshaun</t>
  </si>
  <si>
    <t>Prescott, Dak</t>
  </si>
  <si>
    <t>Goff, Jared</t>
  </si>
  <si>
    <t>Heinicke, Taylor</t>
  </si>
  <si>
    <t>Winston, Jameis</t>
  </si>
  <si>
    <t>Chubb, Nick</t>
  </si>
  <si>
    <t>Jones, Aaron</t>
  </si>
  <si>
    <t>Dowdle, Rico</t>
  </si>
  <si>
    <t>Chandler, Ty</t>
  </si>
  <si>
    <t>Perine, Samaje</t>
  </si>
  <si>
    <t>Johnson, D'Ernest</t>
  </si>
  <si>
    <t>Edwards-Helaire, Clyde</t>
  </si>
  <si>
    <t>Waddle, Jaylen</t>
  </si>
  <si>
    <t>Watson, Christian</t>
  </si>
  <si>
    <t>Collins, Nico</t>
  </si>
  <si>
    <t>Meyers, Jakobi</t>
  </si>
  <si>
    <t>Wicks, Dontayvion</t>
  </si>
  <si>
    <t>Andrews, Mark</t>
  </si>
  <si>
    <t>Ruckert, Jeremy</t>
  </si>
  <si>
    <t>Henry, Hunter</t>
  </si>
  <si>
    <t>Likely, Isaiah</t>
  </si>
  <si>
    <t>Hopkins, Dustin</t>
  </si>
  <si>
    <t>Hutchinson, Aidan</t>
  </si>
  <si>
    <t>Burns, Brian</t>
  </si>
  <si>
    <t>Rousseau, Gregory</t>
  </si>
  <si>
    <t>Oluokun, Foyesade</t>
  </si>
  <si>
    <t>Okereke, Bobby</t>
  </si>
  <si>
    <t>Wilson, Logan</t>
  </si>
  <si>
    <t>Greenlaw, Dre</t>
  </si>
  <si>
    <t>Deablo, Divine</t>
  </si>
  <si>
    <t>Owusu-Koramoah, Jeremiah</t>
  </si>
  <si>
    <t>Witherspoon, Devon</t>
  </si>
  <si>
    <t>James, Derwin</t>
  </si>
  <si>
    <t>Blackmon, Julian</t>
  </si>
  <si>
    <t>Dugger, Kyle</t>
  </si>
  <si>
    <t>Bigsby, Tank</t>
  </si>
  <si>
    <t>Bresee, Bryan</t>
  </si>
  <si>
    <t>Simpson, Trenton</t>
  </si>
  <si>
    <t>Allen, Josh</t>
  </si>
  <si>
    <t>Richardson, Anthony</t>
  </si>
  <si>
    <t>Rudolph, Mason</t>
  </si>
  <si>
    <t>Cook, James</t>
  </si>
  <si>
    <t>Singletary, Devin</t>
  </si>
  <si>
    <t>Harris, Damien</t>
  </si>
  <si>
    <t>Foreman, D'Onta</t>
  </si>
  <si>
    <t>Demercado, Emari</t>
  </si>
  <si>
    <t>Allgeier, Tyler</t>
  </si>
  <si>
    <t>Edwards, Gus</t>
  </si>
  <si>
    <t>St. Brown, Amon-Ra</t>
  </si>
  <si>
    <t>Diggs, Stefon</t>
  </si>
  <si>
    <t>Ridley, Calvin</t>
  </si>
  <si>
    <t>Cooks, Brandin</t>
  </si>
  <si>
    <t>Downs, Josh</t>
  </si>
  <si>
    <t>Mingo, Jonathan</t>
  </si>
  <si>
    <t>Douglas, Demario</t>
  </si>
  <si>
    <t>Kelce, Travis</t>
  </si>
  <si>
    <t>Mayer, Michael</t>
  </si>
  <si>
    <t>Otton, Cade</t>
  </si>
  <si>
    <t>Santos, Cairo</t>
  </si>
  <si>
    <t>Donald, Aaron</t>
  </si>
  <si>
    <t>Williams, Quinnen</t>
  </si>
  <si>
    <t>Watt, T.J.</t>
  </si>
  <si>
    <t>Landry, Harold</t>
  </si>
  <si>
    <t>Nwosu, Uchenna</t>
  </si>
  <si>
    <t>Smith, Roquan</t>
  </si>
  <si>
    <t>Clark, Damone</t>
  </si>
  <si>
    <t>Anzalone, Alex</t>
  </si>
  <si>
    <t>Roberts, Elandon</t>
  </si>
  <si>
    <t>Barton, Cody</t>
  </si>
  <si>
    <t>Bernard, Terrel</t>
  </si>
  <si>
    <t>Pitre, Jalen</t>
  </si>
  <si>
    <t>Hufanga, Talanoa</t>
  </si>
  <si>
    <t>Williams, Marcus</t>
  </si>
  <si>
    <t>Hooker, Amani</t>
  </si>
  <si>
    <t>Bynum, Camryn</t>
  </si>
  <si>
    <t>Rodriguez, Chris</t>
  </si>
  <si>
    <t>Strange, Brenton</t>
  </si>
  <si>
    <t>Washington, Darnell</t>
  </si>
  <si>
    <t>Carter, Jalen</t>
  </si>
  <si>
    <t>Smith, Mazi</t>
  </si>
  <si>
    <t>Brown, Ji'Ayir</t>
  </si>
  <si>
    <t>Fields, Justin</t>
  </si>
  <si>
    <t>Wilson, Russell</t>
  </si>
  <si>
    <t>Levis, Will</t>
  </si>
  <si>
    <t>White, Mike</t>
  </si>
  <si>
    <t>Williams, Javonte</t>
  </si>
  <si>
    <t>Sanders, Miles</t>
  </si>
  <si>
    <t>Charbonnet, Zach</t>
  </si>
  <si>
    <t>Johnson, Roschon</t>
  </si>
  <si>
    <t>Williams, Jamaal</t>
  </si>
  <si>
    <t>McLaughlin, Jaleel</t>
  </si>
  <si>
    <t>Jefferson, Justin</t>
  </si>
  <si>
    <t>Jeudy, Jerry</t>
  </si>
  <si>
    <t>Williams, Mike</t>
  </si>
  <si>
    <t>Pickens, George</t>
  </si>
  <si>
    <t>Rice, Rashee</t>
  </si>
  <si>
    <t>Davis, Gabriel</t>
  </si>
  <si>
    <t>Tillman, Cedric</t>
  </si>
  <si>
    <t>Musgrave, Luke</t>
  </si>
  <si>
    <t>Everett, Gerald</t>
  </si>
  <si>
    <t>Higbee, Tyler</t>
  </si>
  <si>
    <t>Sanders, Jason</t>
  </si>
  <si>
    <t>Judon, Matt</t>
  </si>
  <si>
    <t>Greenard, Jonathan</t>
  </si>
  <si>
    <t>Paye, Kwity</t>
  </si>
  <si>
    <t>Chubb, Bradley</t>
  </si>
  <si>
    <t>Jewell, Josey</t>
  </si>
  <si>
    <t>Baker, Jerome</t>
  </si>
  <si>
    <t>Gibbens, Jack</t>
  </si>
  <si>
    <t>Walker, Tracy</t>
  </si>
  <si>
    <t>Edmunds, Terrell</t>
  </si>
  <si>
    <t>Bell, Vonn</t>
  </si>
  <si>
    <t>Neal, Ryan</t>
  </si>
  <si>
    <t>Hyde, Micah</t>
  </si>
  <si>
    <t>Evans, Zach</t>
  </si>
  <si>
    <t>Hyatt, Jalin</t>
  </si>
  <si>
    <t>Smith, Nolan</t>
  </si>
  <si>
    <t>Sanders, Drew</t>
  </si>
  <si>
    <t>Brown, Sydney</t>
  </si>
  <si>
    <t>Stafford, Matthew</t>
  </si>
  <si>
    <t>Carr, Derek</t>
  </si>
  <si>
    <t>Minshew, Gardner</t>
  </si>
  <si>
    <t>Henry, Derrick</t>
  </si>
  <si>
    <t>Harris, Najee</t>
  </si>
  <si>
    <t>Kamara, Alvin</t>
  </si>
  <si>
    <t>Edmonds, Chase</t>
  </si>
  <si>
    <t>Hubbard, Chuba</t>
  </si>
  <si>
    <t>Chase, Ja'Marr</t>
  </si>
  <si>
    <t>Olave, Chris</t>
  </si>
  <si>
    <t>Addison, Jordan</t>
  </si>
  <si>
    <t>Johnston, Quentin</t>
  </si>
  <si>
    <t>Valdes-Scantling, Marquez</t>
  </si>
  <si>
    <t>Robinson, Wan'Dale</t>
  </si>
  <si>
    <t>Parker, DeVante</t>
  </si>
  <si>
    <t>Waller, Darren</t>
  </si>
  <si>
    <t>Fant, Noah</t>
  </si>
  <si>
    <t>Lutz, Wil</t>
  </si>
  <si>
    <t>Maher, Brett</t>
  </si>
  <si>
    <t>Jordan, Cameron</t>
  </si>
  <si>
    <t>Mack, Khalil</t>
  </si>
  <si>
    <t>Lawrence, Demarcus</t>
  </si>
  <si>
    <t>Barrett, Shaq</t>
  </si>
  <si>
    <t>Hendrickson, Trey</t>
  </si>
  <si>
    <t>White, Devin</t>
  </si>
  <si>
    <t>Werner, Pete</t>
  </si>
  <si>
    <t>Davis, Demario</t>
  </si>
  <si>
    <t>Pappoe, Owen</t>
  </si>
  <si>
    <t>Gardner-Johnson, Chauncey</t>
  </si>
  <si>
    <t>Brisker, Jaquan</t>
  </si>
  <si>
    <t>Mathieu, Tyrann</t>
  </si>
  <si>
    <t>Amos, Adrian</t>
  </si>
  <si>
    <t>Spears, Tyjae</t>
  </si>
  <si>
    <t>Lawrence, Trevor</t>
  </si>
  <si>
    <t>Young, Bryce</t>
  </si>
  <si>
    <t>Pickett, Kenny</t>
  </si>
  <si>
    <t>Miller, Kendre</t>
  </si>
  <si>
    <t>Pierce, Dameon</t>
  </si>
  <si>
    <t>Mattison, Alexander</t>
  </si>
  <si>
    <t>Akers, Cam</t>
  </si>
  <si>
    <t>Mostert, Raheem</t>
  </si>
  <si>
    <t>Lamb, CeeDee</t>
  </si>
  <si>
    <t>Wilson, Garrett</t>
  </si>
  <si>
    <t>London, Drake</t>
  </si>
  <si>
    <t>Smith, DeVonta</t>
  </si>
  <si>
    <t>Dotson, Jahan</t>
  </si>
  <si>
    <t>Moore, Elijah</t>
  </si>
  <si>
    <t>Wilson, Michael</t>
  </si>
  <si>
    <t>Chark, D.J.</t>
  </si>
  <si>
    <t>Moore, Rondale</t>
  </si>
  <si>
    <t>Dulcich, Greg</t>
  </si>
  <si>
    <t>Okonkwo, Chigoziem</t>
  </si>
  <si>
    <t>Boswell, Chris</t>
  </si>
  <si>
    <t>Phillips, Jaelan</t>
  </si>
  <si>
    <t>Hubbard, Sam</t>
  </si>
  <si>
    <t>Granderson, Carl</t>
  </si>
  <si>
    <t>Singleton, Alex</t>
  </si>
  <si>
    <t>Williams, Quincy</t>
  </si>
  <si>
    <t>Vander Esch, Leighton</t>
  </si>
  <si>
    <t>White, Kyzir</t>
  </si>
  <si>
    <t>Gay, Willie</t>
  </si>
  <si>
    <t>Tranquill, Drue</t>
  </si>
  <si>
    <t>Smith, Harrison</t>
  </si>
  <si>
    <t>Elliott, DeShon</t>
  </si>
  <si>
    <t>Hill, Daxton</t>
  </si>
  <si>
    <t>Abanikanda, Israel</t>
  </si>
  <si>
    <t>Hutchinson, Xavier</t>
  </si>
  <si>
    <t>Mahomes, Patrick</t>
  </si>
  <si>
    <t>Stroud, C.J.</t>
  </si>
  <si>
    <t>Purdy, Brock</t>
  </si>
  <si>
    <t>Gibbs, Jahmyr</t>
  </si>
  <si>
    <t>Swift, D'Andre</t>
  </si>
  <si>
    <t>Warren, Jaylen</t>
  </si>
  <si>
    <t>Hunt, Kareem</t>
  </si>
  <si>
    <t>Pacheco, Isiah</t>
  </si>
  <si>
    <t>Brown, A.J.</t>
  </si>
  <si>
    <t>Samuel, Deebo</t>
  </si>
  <si>
    <t>Palmer, Josh</t>
  </si>
  <si>
    <t>Doubs, Romeo</t>
  </si>
  <si>
    <t>Osborn, K.J.</t>
  </si>
  <si>
    <t>Goedert, Dallas</t>
  </si>
  <si>
    <t>Gray, Noah</t>
  </si>
  <si>
    <t>Smartt, Stone</t>
  </si>
  <si>
    <t>Conklin, Tyler</t>
  </si>
  <si>
    <t>Ferguson, Jake</t>
  </si>
  <si>
    <t>Tucker, Justin</t>
  </si>
  <si>
    <t>Bosa, Nick</t>
  </si>
  <si>
    <t>Highsmith, Alex</t>
  </si>
  <si>
    <t>Tuipulotu, Tuli</t>
  </si>
  <si>
    <t>Franklin, Zaire</t>
  </si>
  <si>
    <t>Perryman, Denzel</t>
  </si>
  <si>
    <t>Spillane, Robert</t>
  </si>
  <si>
    <t>Elliss, Kaden</t>
  </si>
  <si>
    <t>Murray, Kenneth</t>
  </si>
  <si>
    <t>McDuffie, Trent</t>
  </si>
  <si>
    <t>Ward, Charvarius</t>
  </si>
  <si>
    <t>Banks, Deonte</t>
  </si>
  <si>
    <t>Douglas, Rasul</t>
  </si>
  <si>
    <t>Blankenship, Reed</t>
  </si>
  <si>
    <t>Thompson-Robinson, Dorian</t>
  </si>
  <si>
    <t>Kraft, Tucker</t>
  </si>
  <si>
    <t>Anudike-Uzomah, Felix</t>
  </si>
  <si>
    <t>Browning, Jake</t>
  </si>
  <si>
    <t>Wilson, Zach</t>
  </si>
  <si>
    <t>Dobbs, Joshua</t>
  </si>
  <si>
    <t>Mayfield, Baker</t>
  </si>
  <si>
    <t>Taylor, Jonathan</t>
  </si>
  <si>
    <t>Ekeler, Austin</t>
  </si>
  <si>
    <t>Walker III, Kenneth</t>
  </si>
  <si>
    <t>Robinson, Brian</t>
  </si>
  <si>
    <t>Adams, Davante</t>
  </si>
  <si>
    <t>McLaurin, Terry</t>
  </si>
  <si>
    <t>Allen, Keenan</t>
  </si>
  <si>
    <t>Thomas, Michael</t>
  </si>
  <si>
    <t>Beckham, Odell</t>
  </si>
  <si>
    <t>Boyd, Tyler</t>
  </si>
  <si>
    <t>Hudson, Tanner</t>
  </si>
  <si>
    <t>Koo, Younghoe</t>
  </si>
  <si>
    <t>Jones, Chris</t>
  </si>
  <si>
    <t>Payne, Da'Ron</t>
  </si>
  <si>
    <t>Bosa, Joey</t>
  </si>
  <si>
    <t>Young, Byron</t>
  </si>
  <si>
    <t>Hoecht, Michael</t>
  </si>
  <si>
    <t>Wagner, Bobby</t>
  </si>
  <si>
    <t>Hicks, Jordan</t>
  </si>
  <si>
    <t>Alexander, Kwon</t>
  </si>
  <si>
    <t>McDuffie, Isaiah</t>
  </si>
  <si>
    <t>Rozeboom, Christian</t>
  </si>
  <si>
    <t>Harris, Christian</t>
  </si>
  <si>
    <t>Porter Jr., Joey</t>
  </si>
  <si>
    <t>Hamilton, Kyle</t>
  </si>
  <si>
    <t>Holland, Jevon</t>
  </si>
  <si>
    <t>Metellus, Josh</t>
  </si>
  <si>
    <t>Baker, Budda</t>
  </si>
  <si>
    <t>Curl, Kamren</t>
  </si>
  <si>
    <t>Thompson, Jalen</t>
  </si>
  <si>
    <t>Ika, Siaki</t>
  </si>
  <si>
    <t>Forbes, Emmanuel</t>
  </si>
  <si>
    <t>Player;Salary;Contract Year;Contract Status;Contract Info</t>
  </si>
  <si>
    <t>Overshown, DeMarvion</t>
  </si>
  <si>
    <t>Bennett, Stetson</t>
  </si>
  <si>
    <t>Lance, Trey</t>
  </si>
  <si>
    <t>Hooker, Hendon</t>
  </si>
  <si>
    <t>Woods, Jelani</t>
  </si>
  <si>
    <t>Maximum Bid:</t>
  </si>
  <si>
    <t>Total Roster Spots Left to Fill:</t>
  </si>
  <si>
    <t>Total Salary Used:</t>
  </si>
  <si>
    <t>Total Salary Remaining:</t>
  </si>
  <si>
    <t>Player</t>
  </si>
  <si>
    <t>Pos</t>
  </si>
  <si>
    <t>Salary</t>
  </si>
  <si>
    <t>Years</t>
  </si>
  <si>
    <t>DRAFT PICKS:</t>
  </si>
  <si>
    <t>PRACTICE SQUAD:</t>
  </si>
  <si>
    <t>Pick</t>
  </si>
  <si>
    <t>Franchise</t>
  </si>
  <si>
    <t>Date/Time</t>
  </si>
  <si>
    <t>Elapsed</t>
  </si>
  <si>
    <t>Comments</t>
  </si>
  <si>
    <t>Stephen Grigg</t>
  </si>
  <si>
    <t>-</t>
  </si>
  <si>
    <t>Breezus</t>
  </si>
  <si>
    <t>BodyBaggers</t>
  </si>
  <si>
    <t>Fat Guy in a Little Coat</t>
  </si>
  <si>
    <t>Gridiron Bisons</t>
  </si>
  <si>
    <t>Beetlejuice</t>
  </si>
  <si>
    <t>I'm Drunk Bitches!!</t>
  </si>
  <si>
    <t>Twisters Auction</t>
  </si>
  <si>
    <t>thinkfloyd13</t>
  </si>
  <si>
    <t>Pigskin Reapers</t>
  </si>
  <si>
    <t>Tenacious D</t>
  </si>
  <si>
    <t>BreakTables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</si>
  <si>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</si>
  <si>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</si>
  <si>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</si>
  <si>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</si>
  <si>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</si>
  <si>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</si>
  <si>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</si>
  <si>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</si>
  <si>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</si>
  <si>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</si>
  <si>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</si>
  <si>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</si>
  <si>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</si>
  <si>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</si>
  <si>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</si>
  <si>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</si>
  <si>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</si>
  <si>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</si>
  <si>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</si>
  <si>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</si>
  <si>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</si>
  <si>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</si>
  <si>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</si>
  <si>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</si>
  <si>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</si>
  <si>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</si>
  <si>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</si>
  <si>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</si>
  <si>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</si>
  <si>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</si>
  <si>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</si>
  <si>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</si>
  <si>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</si>
  <si>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</si>
  <si>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</si>
  <si>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</si>
  <si>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</si>
  <si>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</si>
  <si>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</si>
  <si>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</si>
  <si>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</si>
  <si>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</si>
  <si>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</si>
  <si>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</si>
  <si>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</si>
  <si>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</si>
  <si>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</si>
  <si>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</si>
  <si>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</si>
  <si>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</si>
  <si>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</si>
  <si>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</si>
  <si>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</si>
  <si>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</si>
  <si>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</si>
  <si>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</si>
  <si>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</si>
  <si>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</si>
  <si>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</si>
  <si>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</si>
  <si>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Team Name</t>
  </si>
  <si>
    <t>Rookie Salary</t>
  </si>
  <si>
    <t>Team Sort</t>
  </si>
  <si>
    <t>Index</t>
  </si>
  <si>
    <t>Roster Helper</t>
  </si>
  <si>
    <t>Taxi Helper</t>
  </si>
  <si>
    <t>Roster Index</t>
  </si>
  <si>
    <t>Taxi Index</t>
  </si>
  <si>
    <t>Keeper</t>
  </si>
  <si>
    <t>Yes</t>
  </si>
  <si>
    <t>No</t>
  </si>
  <si>
    <t>Selected Keepers</t>
  </si>
  <si>
    <t>Overall</t>
  </si>
  <si>
    <t>Team Index</t>
  </si>
  <si>
    <t>Team Helper</t>
  </si>
  <si>
    <t>Draft hasn't started yet.  Will start on Sat, Jun 8.</t>
  </si>
  <si>
    <t>WASHINGTON FANTASY TEAM</t>
  </si>
  <si>
    <t>Ivan Black</t>
  </si>
  <si>
    <t>[Pick traded from Fat Guy in a Little Coat.]</t>
  </si>
  <si>
    <t>[Pick traded from WASHINGTON FANTASY TEAM.]</t>
  </si>
  <si>
    <t>Jackson, Lamar BAL QB</t>
  </si>
  <si>
    <t>Rodgers, Aaron NYJ QB</t>
  </si>
  <si>
    <t>Barkley, Saquon PHI RB</t>
  </si>
  <si>
    <t>Hull, Evan IND RB</t>
  </si>
  <si>
    <t>Mixon, Joe HOU RB</t>
  </si>
  <si>
    <t>Robinson, Bijan ATL RB</t>
  </si>
  <si>
    <t>Stevenson, Rhamondre NEP RB</t>
  </si>
  <si>
    <t>Kirk, Christian JAC WR</t>
  </si>
  <si>
    <t>Kupp, Cooper LAR WR</t>
  </si>
  <si>
    <t>Metcalf, DK SEA WR</t>
  </si>
  <si>
    <t>Johnson, Jermaine NYJ DE</t>
  </si>
  <si>
    <t>Karlaftis, George KCC DE</t>
  </si>
  <si>
    <t>Sweat, Montez CHI DE</t>
  </si>
  <si>
    <t>Van Ness, Lukas GBP DE</t>
  </si>
  <si>
    <t>Wilson, Tyree LVR DE</t>
  </si>
  <si>
    <t>Al-Shaair, Azeez HOU LB</t>
  </si>
  <si>
    <t>Dennis, SirVocea TBB LB</t>
  </si>
  <si>
    <t>Mosley, C.J. NYJ LB</t>
  </si>
  <si>
    <t>Overshown, DeMarvion DAL LB</t>
  </si>
  <si>
    <t>Delpit, Grant CLE S</t>
  </si>
  <si>
    <t>Reid, Justin KCC S</t>
  </si>
  <si>
    <t>Smith, Geno SEA QB</t>
  </si>
  <si>
    <t>Tagovailoa, Tua MIA QB</t>
  </si>
  <si>
    <t>Achane, De'Von MIA RB</t>
  </si>
  <si>
    <t>Conner, James ARI RB</t>
  </si>
  <si>
    <t>Pollard, Tony TEN RB</t>
  </si>
  <si>
    <t>White, Rachaad TBB RB</t>
  </si>
  <si>
    <t>Williams, Kyren LAR RB</t>
  </si>
  <si>
    <t>Cooper, Amari CLE WR</t>
  </si>
  <si>
    <t>Hill, Tyreek MIA WR</t>
  </si>
  <si>
    <t>Samuel, Curtis BUF WR</t>
  </si>
  <si>
    <t>Shaheed, Rashid NOS WR</t>
  </si>
  <si>
    <t>Smith-Njigba, Jaxon SEA WR</t>
  </si>
  <si>
    <t>Sutton, Courtland DEN WR</t>
  </si>
  <si>
    <t>Kincaid, Dalton BUF TE</t>
  </si>
  <si>
    <t>Kmet, Cole CHI TE</t>
  </si>
  <si>
    <t>Schultz, Dalton HOU TE</t>
  </si>
  <si>
    <t>Madubuike, Justin BAL DT</t>
  </si>
  <si>
    <t>Crosby, Maxx LVR DE</t>
  </si>
  <si>
    <t>Hunter, Danielle HOU DE</t>
  </si>
  <si>
    <t>Murphy, Myles CIN DE</t>
  </si>
  <si>
    <t>Henley, Daiyan LAC LB</t>
  </si>
  <si>
    <t>Pratt, Germaine CIN LB</t>
  </si>
  <si>
    <t>Queen, Patrick PIT LB</t>
  </si>
  <si>
    <t>Warner, Fred SFO LB</t>
  </si>
  <si>
    <t>Bland, DaRon DAL CB</t>
  </si>
  <si>
    <t>Hobbs, Nate LVR CB</t>
  </si>
  <si>
    <t>Branch, Brian DET S</t>
  </si>
  <si>
    <t>Winfield, Antoine TBB S</t>
  </si>
  <si>
    <t>Goff, Jared DET QB</t>
  </si>
  <si>
    <t>Prescott, Dak DAL QB</t>
  </si>
  <si>
    <t>Winston, Jameis CLE QB</t>
  </si>
  <si>
    <t>Bigsby, Tank JAC RB</t>
  </si>
  <si>
    <t>Chandler, Ty MIN RB</t>
  </si>
  <si>
    <t>Dowdle, Rico DAL RB</t>
  </si>
  <si>
    <t>Edwards-Helaire, Clyde KCC RB</t>
  </si>
  <si>
    <t>Jones, Aaron MIN RB</t>
  </si>
  <si>
    <t>Collins, Nico HOU WR</t>
  </si>
  <si>
    <t>Waddle, Jaylen MIA WR</t>
  </si>
  <si>
    <t>Watson, Christian GBP WR</t>
  </si>
  <si>
    <t>Wicks, Dontayvion GBP WR</t>
  </si>
  <si>
    <t>Andrews, Mark BAL TE</t>
  </si>
  <si>
    <t>Henry, Hunter NEP TE</t>
  </si>
  <si>
    <t>Woods, Jelani IND TE</t>
  </si>
  <si>
    <t>Hopkins, Dustin CLE PK</t>
  </si>
  <si>
    <t>Bresee, Bryan NOS DT</t>
  </si>
  <si>
    <t>Burns, Brian NYG DE</t>
  </si>
  <si>
    <t>Hutchinson, Aidan DET DE</t>
  </si>
  <si>
    <t>Rousseau, Gregory BUF DE</t>
  </si>
  <si>
    <t>Greenlaw, Dre SFO LB</t>
  </si>
  <si>
    <t>Okereke, Bobby NYG LB</t>
  </si>
  <si>
    <t>Oluokun, Foyesade JAC LB</t>
  </si>
  <si>
    <t>Owusu-Koramoah, Jeremiah CLE LB</t>
  </si>
  <si>
    <t>Wilson, Logan CIN LB</t>
  </si>
  <si>
    <t>Witherspoon, Devon SEA CB</t>
  </si>
  <si>
    <t>Blackmon, Julian IND S</t>
  </si>
  <si>
    <t>Dugger, Kyle NEP S</t>
  </si>
  <si>
    <t>James, Derwin LAC S</t>
  </si>
  <si>
    <t>Allen, Josh BUF QB</t>
  </si>
  <si>
    <t>Richardson, Anthony IND QB</t>
  </si>
  <si>
    <t>Cook, James BUF RB</t>
  </si>
  <si>
    <t>Edwards, Gus LAC RB</t>
  </si>
  <si>
    <t>Singletary, Devin NYG RB</t>
  </si>
  <si>
    <t>Douglas, Demario NEP WR</t>
  </si>
  <si>
    <t>Ridley, Calvin TEN WR</t>
  </si>
  <si>
    <t>St. Brown, Amon-Ra DET WR</t>
  </si>
  <si>
    <t>Kelce, Travis KCC TE</t>
  </si>
  <si>
    <t>Otton, Cade TBB TE</t>
  </si>
  <si>
    <t>Strange, Brenton JAC TE</t>
  </si>
  <si>
    <t>Carter, Jalen PHI DT</t>
  </si>
  <si>
    <t>Williams, Quinnen NYJ DT</t>
  </si>
  <si>
    <t>Landry, Harold TEN DE</t>
  </si>
  <si>
    <t>Nwosu, Uchenna SEA DE</t>
  </si>
  <si>
    <t>Watt, T.J. PIT DE</t>
  </si>
  <si>
    <t>Anzalone, Alex DET LB</t>
  </si>
  <si>
    <t>Barton, Cody DEN LB</t>
  </si>
  <si>
    <t>Bernard, Terrel BUF LB</t>
  </si>
  <si>
    <t>Roberts, Elandon PIT LB</t>
  </si>
  <si>
    <t>Smith, Roquan BAL LB</t>
  </si>
  <si>
    <t>Brown, Ji'Ayir SFO S</t>
  </si>
  <si>
    <t>Bynum, Camryn MIN S</t>
  </si>
  <si>
    <t>Hooker, Amani TEN S</t>
  </si>
  <si>
    <t>Fields, Justin PIT QB</t>
  </si>
  <si>
    <t>Levis, Will TEN QB</t>
  </si>
  <si>
    <t>Wilson, Russell PIT QB</t>
  </si>
  <si>
    <t>Charbonnet, Zach SEA RB</t>
  </si>
  <si>
    <t>Johnson, Roschon CHI RB</t>
  </si>
  <si>
    <t>Williams, Javonte DEN RB</t>
  </si>
  <si>
    <t>Davis, Gabriel JAC WR</t>
  </si>
  <si>
    <t>Jefferson, Justin MIN WR</t>
  </si>
  <si>
    <t>Jeudy, Jerry CLE WR</t>
  </si>
  <si>
    <t>Pickens, George PIT WR</t>
  </si>
  <si>
    <t>Rice, Rashee KCC WR</t>
  </si>
  <si>
    <t>Williams, Mike NYJ WR</t>
  </si>
  <si>
    <t>Musgrave, Luke GBP TE</t>
  </si>
  <si>
    <t>Chubb, Bradley MIA DE</t>
  </si>
  <si>
    <t>Judon, Matt NEP DE</t>
  </si>
  <si>
    <t>Paye, Kwity IND DE</t>
  </si>
  <si>
    <t>Jewell, Josey CAR LB</t>
  </si>
  <si>
    <t>Carr, Derek NOS QB</t>
  </si>
  <si>
    <t>Henry, Derrick BAL RB</t>
  </si>
  <si>
    <t>Hubbard, Chuba CAR RB</t>
  </si>
  <si>
    <t>Kamara, Alvin NOS RB</t>
  </si>
  <si>
    <t>Chase, Ja'Marr CIN WR</t>
  </si>
  <si>
    <t>Olave, Chris NOS WR</t>
  </si>
  <si>
    <t>Hendrickson, Trey CIN DE</t>
  </si>
  <si>
    <t>Mack, Khalil LAC DE</t>
  </si>
  <si>
    <t>Davis, Demario NOS LB</t>
  </si>
  <si>
    <t>Werner, Pete NOS LB</t>
  </si>
  <si>
    <t>White, Devin PHI LB</t>
  </si>
  <si>
    <t>Brisker, Jaquan CHI S</t>
  </si>
  <si>
    <t>Gardner-Johnson, Chauncey PHI S</t>
  </si>
  <si>
    <t>Cousins, Kirk ATL QB</t>
  </si>
  <si>
    <t>Love, Jordan GBP QB</t>
  </si>
  <si>
    <t>O'Connell, Aidan LVR QB</t>
  </si>
  <si>
    <t>McCaffrey, Christian SFO RB</t>
  </si>
  <si>
    <t>Mitchell, Keaton BAL RB</t>
  </si>
  <si>
    <t>Moss, Zack CIN RB</t>
  </si>
  <si>
    <t>Evans, Mike TBB WR</t>
  </si>
  <si>
    <t>Flowers, Zay BAL WR</t>
  </si>
  <si>
    <t>Hopkins, DeAndre TEN WR</t>
  </si>
  <si>
    <t>Kittle, George SFO TE</t>
  </si>
  <si>
    <t>LaPorta, Sam DET TE</t>
  </si>
  <si>
    <t>Njoku, David CLE TE</t>
  </si>
  <si>
    <t>Elliott, Jake PHI PK</t>
  </si>
  <si>
    <t>Gay, Matt IND PK</t>
  </si>
  <si>
    <t>Cooper, Jonathon DEN DE</t>
  </si>
  <si>
    <t>Thibodeaux, Kayvon NYG DE</t>
  </si>
  <si>
    <t>Dean, Nakobe PHI LB</t>
  </si>
  <si>
    <t>Dodson, Tyrel SEA LB</t>
  </si>
  <si>
    <t>Kendricks, Eric DAL LB</t>
  </si>
  <si>
    <t>Luvu, Frankie WAS LB</t>
  </si>
  <si>
    <t>McFadden, Micah NYG LB</t>
  </si>
  <si>
    <t>Speed, E.J. IND LB</t>
  </si>
  <si>
    <t>Tavai, Jahlani NEP LB</t>
  </si>
  <si>
    <t>Poyer, Jordan MIA S</t>
  </si>
  <si>
    <t>Burrow, Joe CIN QB</t>
  </si>
  <si>
    <t>Herbert, Justin LAC QB</t>
  </si>
  <si>
    <t>Brown, Chase CIN RB</t>
  </si>
  <si>
    <t>Elliott, Ezekiel DAL RB</t>
  </si>
  <si>
    <t>Ford, Jerome CLE RB</t>
  </si>
  <si>
    <t>Gibson, Antonio NEP RB</t>
  </si>
  <si>
    <t>Montgomery, David DET RB</t>
  </si>
  <si>
    <t>White, Zamir LVR RB</t>
  </si>
  <si>
    <t>Aiyuk, Brandon SFO WR</t>
  </si>
  <si>
    <t>Iosivas, Andrei CIN WR</t>
  </si>
  <si>
    <t>Jones, Charlie CIN WR</t>
  </si>
  <si>
    <t>Mims, Marvin DEN WR</t>
  </si>
  <si>
    <t>Engram, Evan JAC TE</t>
  </si>
  <si>
    <t>Buckner, DeForest IND DT</t>
  </si>
  <si>
    <t>Anderson, Will HOU DE</t>
  </si>
  <si>
    <t>Parsons, Micah DAL DE</t>
  </si>
  <si>
    <t>Bentley, Ja'Whaun NEP LB</t>
  </si>
  <si>
    <t>Brooks, Jordyn MIA LB</t>
  </si>
  <si>
    <t>Campbell, Jack DET LB</t>
  </si>
  <si>
    <t>Edwards, T.J. CHI LB</t>
  </si>
  <si>
    <t>Jones, Ernest LAR LB</t>
  </si>
  <si>
    <t>Pace, Ivan MIN LB</t>
  </si>
  <si>
    <t>Walker, Quay GBP LB</t>
  </si>
  <si>
    <t>Hurts, Jalen PHI QB</t>
  </si>
  <si>
    <t>Murray, Kyler ARI QB</t>
  </si>
  <si>
    <t>Etienne, Travis JAC RB</t>
  </si>
  <si>
    <t>Hall, Breece NYJ RB</t>
  </si>
  <si>
    <t>Jacobs, Josh GBP RB</t>
  </si>
  <si>
    <t>Dell, Tank HOU WR</t>
  </si>
  <si>
    <t>Godwin, Chris TBB WR</t>
  </si>
  <si>
    <t>Moore, D.J. CHI WR</t>
  </si>
  <si>
    <t>Nacua, Puka LAR WR</t>
  </si>
  <si>
    <t>Pittman, Michael IND WR</t>
  </si>
  <si>
    <t>Reed, Jayden GBP WR</t>
  </si>
  <si>
    <t>McBride, Trey ARI TE</t>
  </si>
  <si>
    <t>Pitts, Kyle ATL TE</t>
  </si>
  <si>
    <t>Brown, Derrick CAR DT</t>
  </si>
  <si>
    <t>Garrett, Myles CLE DE</t>
  </si>
  <si>
    <t>Lloyd, Devin JAC LB</t>
  </si>
  <si>
    <t>Bates, Jessie ATL S</t>
  </si>
  <si>
    <t>Byard, Kevin CHI S</t>
  </si>
  <si>
    <t>Love, Julian SEA S</t>
  </si>
  <si>
    <t>McKinney, Xavier GBP S</t>
  </si>
  <si>
    <t>Lance, Trey DAL QB</t>
  </si>
  <si>
    <t>Lawrence, Trevor JAC QB</t>
  </si>
  <si>
    <t>Young, Bryce CAR QB</t>
  </si>
  <si>
    <t>Miller, Kendre NOS RB</t>
  </si>
  <si>
    <t>Mostert, Raheem MIA RB</t>
  </si>
  <si>
    <t>Dotson, Jahan WAS WR</t>
  </si>
  <si>
    <t>Lamb, CeeDee DAL WR</t>
  </si>
  <si>
    <t>London, Drake ATL WR</t>
  </si>
  <si>
    <t>Smith, DeVonta PHI WR</t>
  </si>
  <si>
    <t>Wilson, Garrett NYJ WR</t>
  </si>
  <si>
    <t>Wilson, Michael ARI WR</t>
  </si>
  <si>
    <t>Dulcich, Greg DEN TE</t>
  </si>
  <si>
    <t>Okonkwo, Chigoziem TEN TE</t>
  </si>
  <si>
    <t>Boswell, Chris PIT PK</t>
  </si>
  <si>
    <t>Granderson, Carl NOS DE</t>
  </si>
  <si>
    <t>Hubbard, Sam CIN DE</t>
  </si>
  <si>
    <t>Phillips, Jaelan MIA DE</t>
  </si>
  <si>
    <t>Gay, Willie NOS LB</t>
  </si>
  <si>
    <t>Singleton, Alex DEN LB</t>
  </si>
  <si>
    <t>Tranquill, Drue KCC LB</t>
  </si>
  <si>
    <t>White, Kyzir ARI LB</t>
  </si>
  <si>
    <t>Williams, Quincy NYJ LB</t>
  </si>
  <si>
    <t>Elliott, DeShon PIT S</t>
  </si>
  <si>
    <t>Hill, Daxton CIN S</t>
  </si>
  <si>
    <t>Smith, Harrison MIN S</t>
  </si>
  <si>
    <t>Mahomes, Patrick KCC QB</t>
  </si>
  <si>
    <t>Purdy, Brock SFO QB</t>
  </si>
  <si>
    <t>Stroud, C.J. HOU QB</t>
  </si>
  <si>
    <t>Gibbs, Jahmyr DET RB</t>
  </si>
  <si>
    <t>Pacheco, Isiah KCC RB</t>
  </si>
  <si>
    <t>Swift, D'Andre CHI RB</t>
  </si>
  <si>
    <t>Warren, Jaylen PIT RB</t>
  </si>
  <si>
    <t>Brown, A.J. PHI WR</t>
  </si>
  <si>
    <t>Doubs, Romeo GBP WR</t>
  </si>
  <si>
    <t>Samuel, Deebo SFO WR</t>
  </si>
  <si>
    <t>Conklin, Tyler NYJ TE</t>
  </si>
  <si>
    <t>Ferguson, Jake DAL TE</t>
  </si>
  <si>
    <t>Kraft, Tucker GBP TE</t>
  </si>
  <si>
    <t>Tucker, Justin BAL PK</t>
  </si>
  <si>
    <t>Bosa, Nick SFO DE</t>
  </si>
  <si>
    <t>Highsmith, Alex PIT DE</t>
  </si>
  <si>
    <t>Tuipulotu, Tuli LAC DE</t>
  </si>
  <si>
    <t>Elliss, Kaden ATL LB</t>
  </si>
  <si>
    <t>Franklin, Zaire IND LB</t>
  </si>
  <si>
    <t>Murray, Kenneth TEN LB</t>
  </si>
  <si>
    <t>Spillane, Robert LVR LB</t>
  </si>
  <si>
    <t>McDuffie, Trent KCC CB</t>
  </si>
  <si>
    <t>Blankenship, Reed PHI S</t>
  </si>
  <si>
    <t>Mayfield, Baker TBB QB</t>
  </si>
  <si>
    <t>Robinson, Brian WAS RB</t>
  </si>
  <si>
    <t>Walker III, Kenneth SEA RB</t>
  </si>
  <si>
    <t>Adams, Davante LVR WR</t>
  </si>
  <si>
    <t>Jones, Chris KCC DT</t>
  </si>
  <si>
    <t>Allen, Josh JAC DE</t>
  </si>
  <si>
    <t>Bosa, Joey LAC DE</t>
  </si>
  <si>
    <t>Hoecht, Michael LAR DE</t>
  </si>
  <si>
    <t>Young, Byron LAR DE</t>
  </si>
  <si>
    <t>Harris, Christian HOU LB</t>
  </si>
  <si>
    <t>Hicks, Jordan CLE LB</t>
  </si>
  <si>
    <t>Wagner, Bobby WAS LB</t>
  </si>
  <si>
    <t>Baker, Budda ARI S</t>
  </si>
  <si>
    <t>Curl, Kamren LAR S</t>
  </si>
  <si>
    <t>Hamilton, Kyle BAL S</t>
  </si>
  <si>
    <t>Metellus, Josh MIN S</t>
  </si>
  <si>
    <t>Thompson, Jalen ARI S</t>
  </si>
  <si>
    <t>FA</t>
  </si>
  <si>
    <t>T1 Taxi Index</t>
  </si>
  <si>
    <t>T1 Taxi Helper</t>
  </si>
  <si>
    <t>T1 Roster Index</t>
  </si>
  <si>
    <t>T1 Roster Helper</t>
  </si>
  <si>
    <t>T2 Roster Index</t>
  </si>
  <si>
    <t>T2 Roster Helper</t>
  </si>
  <si>
    <t>T2 Taxi Index</t>
  </si>
  <si>
    <t>T2 Taxi Helper</t>
  </si>
  <si>
    <t>T1 Index</t>
  </si>
  <si>
    <t>T1 Helper</t>
  </si>
  <si>
    <t>T2 Index</t>
  </si>
  <si>
    <t>T2 Helper</t>
  </si>
  <si>
    <t>T3 Index</t>
  </si>
  <si>
    <t>T3 Helper</t>
  </si>
  <si>
    <t>T4 Index</t>
  </si>
  <si>
    <t>T4 Helper</t>
  </si>
  <si>
    <t>T5 Index</t>
  </si>
  <si>
    <t>T5 Helper</t>
  </si>
  <si>
    <t>T6 Index</t>
  </si>
  <si>
    <t>T6 Helper</t>
  </si>
  <si>
    <t>T7 Index</t>
  </si>
  <si>
    <t>T7 Helper</t>
  </si>
  <si>
    <t>T8 Index</t>
  </si>
  <si>
    <t>T8 Helper</t>
  </si>
  <si>
    <t>T9 Index</t>
  </si>
  <si>
    <t>T9 Helper</t>
  </si>
  <si>
    <t>T10 Index</t>
  </si>
  <si>
    <t>T10 Helper</t>
  </si>
  <si>
    <t>T12 Helper</t>
  </si>
  <si>
    <t>T12 Index</t>
  </si>
  <si>
    <t>T11 Index</t>
  </si>
  <si>
    <t>T11 Helper</t>
  </si>
  <si>
    <t>T3 Roster Index</t>
  </si>
  <si>
    <t>T3 Roster Helper</t>
  </si>
  <si>
    <t>T3 Taxi Helper</t>
  </si>
  <si>
    <t>T3 Taxi Index</t>
  </si>
  <si>
    <t>T4 Roster Index</t>
  </si>
  <si>
    <t>T4 Roster Helper</t>
  </si>
  <si>
    <t>T4 Taxi Index</t>
  </si>
  <si>
    <t>T4 Taxi Helper</t>
  </si>
  <si>
    <t>T5 Roster Index</t>
  </si>
  <si>
    <t>T5 Roster Helper</t>
  </si>
  <si>
    <t>T5 Taxi Index</t>
  </si>
  <si>
    <t>T5 Taxi Helper</t>
  </si>
  <si>
    <t>T6 Roster Index</t>
  </si>
  <si>
    <t>T6 Roster Helper</t>
  </si>
  <si>
    <t>T6 Taxi Index</t>
  </si>
  <si>
    <t>T6 Taxi Helper</t>
  </si>
  <si>
    <t>T7 Roster Index</t>
  </si>
  <si>
    <t>T7 Roster Helper</t>
  </si>
  <si>
    <t>T7 Taxi Index</t>
  </si>
  <si>
    <t>T7 Taxi Helper</t>
  </si>
  <si>
    <t>T8 Roster Index</t>
  </si>
  <si>
    <t>T8 Roster Helper</t>
  </si>
  <si>
    <t>T8 Taxi Index</t>
  </si>
  <si>
    <t>T8 Taxi Helper</t>
  </si>
  <si>
    <t>T9 Roster Index</t>
  </si>
  <si>
    <t>T9 Roster Helper</t>
  </si>
  <si>
    <t>T9 Taxi Index</t>
  </si>
  <si>
    <t>T9 Taxi Helper</t>
  </si>
  <si>
    <t>T10 Roster Index</t>
  </si>
  <si>
    <t>T10 Roster Helper</t>
  </si>
  <si>
    <t>T10 Taxi Index</t>
  </si>
  <si>
    <t>T10 Taxi Helper</t>
  </si>
  <si>
    <t>T11 Roster Index</t>
  </si>
  <si>
    <t>T11 Roster Helper</t>
  </si>
  <si>
    <t>T11 Taxi Index</t>
  </si>
  <si>
    <t>T11 Taxi Helper</t>
  </si>
  <si>
    <t>T12 Roster Index</t>
  </si>
  <si>
    <t>T12 Roster Helper</t>
  </si>
  <si>
    <t>T12 Taxi Index</t>
  </si>
  <si>
    <t>T12 Taxi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</si>
</sst>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5" fontId="0" fillId="0" borderId="10" xfId="0" applyNumberFormat="1" applyBorder="1"/>
    <xf numFmtId="164" fontId="0" fillId="0" borderId="4" xfId="1" applyNumberFormat="1" applyFont="1" applyBorder="1"/>
    <xf numFmtId="0" fontId="0" fillId="0" borderId="5" xfId="0" applyBorder="1"/>
    <xf numFmtId="0" fontId="0" fillId="0" borderId="11" xfId="0" applyBorder="1"/>
    <xf numFmtId="0" fontId="0" fillId="0" borderId="13" xfId="0" applyBorder="1"/>
    <xf numFmtId="5" fontId="0" fillId="0" borderId="13" xfId="0" applyNumberFormat="1" applyBorder="1"/>
    <xf numFmtId="164" fontId="0" fillId="0" borderId="14" xfId="1" applyNumberFormat="1" applyFont="1" applyBorder="1"/>
    <xf numFmtId="43" fontId="0" fillId="0" borderId="0" xfId="1" applyFont="1"/>
    <xf numFmtId="43" fontId="0" fillId="0" borderId="0" xfId="1" applyFont="1" applyAlignment="1">
      <alignment horizontal="center"/>
    </xf>
    <xf numFmtId="5" fontId="0" fillId="0" borderId="11" xfId="0" applyNumberFormat="1" applyBorder="1"/>
    <xf numFmtId="164" fontId="0" fillId="0" borderId="6" xfId="1" applyNumberFormat="1" applyFont="1" applyBorder="1"/>
    <xf numFmtId="43" fontId="0" fillId="0" borderId="3" xfId="1" applyFont="1" applyBorder="1"/>
    <xf numFmtId="43" fontId="0" fillId="0" borderId="5" xfId="1" applyFont="1" applyBorder="1"/>
    <xf numFmtId="0" fontId="4" fillId="0" borderId="15" xfId="0" applyFont="1" applyBorder="1"/>
    <xf numFmtId="0" fontId="0" fillId="0" borderId="1" xfId="0" applyBorder="1"/>
    <xf numFmtId="43" fontId="0" fillId="0" borderId="1" xfId="1" applyFont="1" applyBorder="1" applyAlignment="1">
      <alignment horizontal="right"/>
    </xf>
    <xf numFmtId="43" fontId="0" fillId="0" borderId="3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164" fontId="0" fillId="0" borderId="16" xfId="1" applyNumberFormat="1" applyFont="1" applyBorder="1"/>
    <xf numFmtId="0" fontId="3" fillId="0" borderId="12" xfId="0" applyFont="1" applyBorder="1"/>
    <xf numFmtId="5" fontId="0" fillId="0" borderId="0" xfId="0" applyNumberFormat="1"/>
    <xf numFmtId="164" fontId="0" fillId="0" borderId="0" xfId="1" applyNumberFormat="1" applyFont="1"/>
    <xf numFmtId="5" fontId="5" fillId="0" borderId="1" xfId="0" applyNumberFormat="1" applyFont="1" applyBorder="1" applyAlignment="1">
      <alignment horizontal="centerContinuous"/>
    </xf>
    <xf numFmtId="5" fontId="5" fillId="0" borderId="2" xfId="0" applyNumberFormat="1" applyFont="1" applyBorder="1" applyAlignment="1">
      <alignment horizontal="centerContinuous"/>
    </xf>
    <xf numFmtId="37" fontId="5" fillId="0" borderId="3" xfId="0" applyNumberFormat="1" applyFont="1" applyBorder="1" applyAlignment="1">
      <alignment horizontal="centerContinuous"/>
    </xf>
    <xf numFmtId="37" fontId="5" fillId="0" borderId="4" xfId="0" applyNumberFormat="1" applyFont="1" applyBorder="1" applyAlignment="1">
      <alignment horizontal="centerContinuous"/>
    </xf>
    <xf numFmtId="5" fontId="5" fillId="0" borderId="3" xfId="0" applyNumberFormat="1" applyFont="1" applyBorder="1" applyAlignment="1">
      <alignment horizontal="centerContinuous"/>
    </xf>
    <xf numFmtId="5" fontId="5" fillId="0" borderId="4" xfId="0" applyNumberFormat="1" applyFont="1" applyBorder="1" applyAlignment="1">
      <alignment horizontal="centerContinuous"/>
    </xf>
    <xf numFmtId="5" fontId="5" fillId="0" borderId="5" xfId="0" applyNumberFormat="1" applyFont="1" applyBorder="1" applyAlignment="1">
      <alignment horizontal="centerContinuous"/>
    </xf>
    <xf numFmtId="5" fontId="5" fillId="0" borderId="6" xfId="0" applyNumberFormat="1" applyFont="1" applyBorder="1" applyAlignment="1">
      <alignment horizontal="centerContinuous"/>
    </xf>
    <xf numFmtId="37" fontId="6" fillId="0" borderId="7" xfId="0" applyNumberFormat="1" applyFont="1" applyBorder="1" applyAlignment="1">
      <alignment horizontal="centerContinuous"/>
    </xf>
    <xf numFmtId="37" fontId="6" fillId="0" borderId="9" xfId="0" applyNumberFormat="1" applyFont="1" applyBorder="1" applyAlignment="1">
      <alignment horizontal="centerContinuous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960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ill>
        <patternFill>
          <bgColor rgb="FFC0E6F5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</dxf>
    <dxf>
      <fill>
        <patternFill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9600E1"/>
      <color rgb="FFFF9900"/>
      <color rgb="FF0000FF"/>
      <color rgb="FF00FF00"/>
      <color rgb="FFC0E6F5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0F94E555-BE3F-4CE0-884D-73CFC278DCE7}" autoFormatId="16" applyNumberFormats="0" applyBorderFormats="0" applyFontFormats="0" applyPatternFormats="0" applyAlignmentFormats="0" applyWidthHeightFormats="0">
  <queryTableRefresh nextId="44" unboundColumnsRight="26">
    <queryTableFields count="35">
      <queryTableField id="1" name="Pick" tableColumnId="1"/>
      <queryTableField id="15" name="Overall" tableColumnId="2"/>
      <queryTableField id="3" name="Franchise" tableColumnId="3"/>
      <queryTableField id="4" name="Player" tableColumnId="4"/>
      <queryTableField id="5" name="Date/Time" tableColumnId="5"/>
      <queryTableField id="6" name="Elapsed" tableColumnId="6"/>
      <queryTableField id="7" name="Comments" tableColumnId="7"/>
      <queryTableField id="14" name="Rookie Salary" tableColumnId="8"/>
      <queryTableField id="17" name="Index" tableColumnId="9"/>
      <queryTableField id="18" dataBound="0" tableColumnId="10"/>
      <queryTableField id="19" dataBound="0" tableColumnId="11"/>
      <queryTableField id="20" dataBound="0" tableColumnId="12"/>
      <queryTableField id="21" dataBound="0" tableColumnId="13"/>
      <queryTableField id="22" dataBound="0" tableColumnId="14"/>
      <queryTableField id="23" dataBound="0" tableColumnId="15"/>
      <queryTableField id="24" dataBound="0" tableColumnId="16"/>
      <queryTableField id="25" dataBound="0" tableColumnId="17"/>
      <queryTableField id="26" dataBound="0" tableColumnId="18"/>
      <queryTableField id="27" dataBound="0" tableColumnId="19"/>
      <queryTableField id="28" dataBound="0" tableColumnId="20"/>
      <queryTableField id="29" dataBound="0" tableColumnId="21"/>
      <queryTableField id="30" dataBound="0" tableColumnId="22"/>
      <queryTableField id="31" dataBound="0" tableColumnId="23"/>
      <queryTableField id="32" dataBound="0" tableColumnId="24"/>
      <queryTableField id="33" dataBound="0" tableColumnId="25"/>
      <queryTableField id="34" dataBound="0" tableColumnId="26"/>
      <queryTableField id="35" dataBound="0" tableColumnId="27"/>
      <queryTableField id="36" dataBound="0" tableColumnId="28"/>
      <queryTableField id="37" dataBound="0" tableColumnId="29"/>
      <queryTableField id="38" dataBound="0" tableColumnId="30"/>
      <queryTableField id="39" dataBound="0" tableColumnId="31"/>
      <queryTableField id="40" dataBound="0" tableColumnId="32"/>
      <queryTableField id="41" dataBound="0" tableColumnId="33"/>
      <queryTableField id="42" dataBound="0" tableColumnId="34"/>
      <queryTableField id="43" dataBound="0" tableColumnId="3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6F71C0-323C-4779-8FA8-A06F0401BAA4}" autoFormatId="16" applyNumberFormats="0" applyBorderFormats="0" applyFontFormats="0" applyPatternFormats="0" applyAlignmentFormats="0" applyWidthHeightFormats="0">
  <queryTableRefresh nextId="29">
    <queryTableFields count="9">
      <queryTableField id="27" name="Team Name" tableColumnId="4"/>
      <queryTableField id="10" name="Player Name" tableColumnId="10"/>
      <queryTableField id="11" name="Team" tableColumnId="11"/>
      <queryTableField id="12" name="Position" tableColumnId="12"/>
      <queryTableField id="21" name="Current Salary" tableColumnId="1"/>
      <queryTableField id="22" name="Current Years" tableColumnId="2"/>
      <queryTableField id="23" name="Base Salary" tableColumnId="3"/>
      <queryTableField id="7" name="Other" tableColumnId="7"/>
      <queryTableField id="9" name="Designation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0F31E170-CC35-4BA6-9C64-3E85DE1B306B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35E3F15-DFBC-43A6-A387-A50A8071EB91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4" xr16:uid="{D6B72A41-6003-43BC-A1F8-34E652239A4E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9CC990B7-3851-4610-AA50-464A0FFA1E61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C4960B3C-D07C-4088-A0A2-1FEDB42E313E}" autoFormatId="16" applyNumberFormats="0" applyBorderFormats="0" applyFontFormats="0" applyPatternFormats="0" applyAlignmentFormats="0" applyWidthHeightFormats="0">
  <queryTableRefresh nextId="68" unboundColumnsRight="52">
    <queryTableFields count="63">
      <queryTableField id="1" name="Team Name" tableColumnId="1"/>
      <queryTableField id="2" name="Player Name" tableColumnId="2"/>
      <queryTableField id="3" name="Team" tableColumnId="3"/>
      <queryTableField id="4" name="Position" tableColumnId="4"/>
      <queryTableField id="5" name="Current Salary" tableColumnId="5"/>
      <queryTableField id="6" name="Current Years" tableColumnId="6"/>
      <queryTableField id="7" name="Base Salary" tableColumnId="7"/>
      <queryTableField id="8" name="Other" tableColumnId="8"/>
      <queryTableField id="10" name="Designation" tableColumnId="10"/>
      <queryTableField id="13" name="Team Sort" tableColumnId="13"/>
      <queryTableField id="14" name="Index" tableColumnId="14"/>
      <queryTableField id="15" dataBound="0" tableColumnId="15"/>
      <queryTableField id="17" dataBound="0" tableColumnId="17"/>
      <queryTableField id="16" dataBound="0" tableColumnId="16"/>
      <queryTableField id="19" dataBound="0" tableColumnId="18"/>
      <queryTableField id="20" dataBound="0" tableColumnId="9"/>
      <queryTableField id="21" dataBound="0" tableColumnId="11"/>
      <queryTableField id="22" dataBound="0" tableColumnId="12"/>
      <queryTableField id="23" dataBound="0" tableColumnId="19"/>
      <queryTableField id="24" dataBound="0" tableColumnId="20"/>
      <queryTableField id="25" dataBound="0" tableColumnId="21"/>
      <queryTableField id="26" dataBound="0" tableColumnId="22"/>
      <queryTableField id="27" dataBound="0" tableColumnId="23"/>
      <queryTableField id="28" dataBound="0" tableColumnId="24"/>
      <queryTableField id="29" dataBound="0" tableColumnId="25"/>
      <queryTableField id="30" dataBound="0" tableColumnId="26"/>
      <queryTableField id="31" dataBound="0" tableColumnId="27"/>
      <queryTableField id="32" dataBound="0" tableColumnId="28"/>
      <queryTableField id="33" dataBound="0" tableColumnId="29"/>
      <queryTableField id="34" dataBound="0" tableColumnId="30"/>
      <queryTableField id="35" dataBound="0" tableColumnId="31"/>
      <queryTableField id="36" dataBound="0" tableColumnId="32"/>
      <queryTableField id="37" dataBound="0" tableColumnId="33"/>
      <queryTableField id="38" dataBound="0" tableColumnId="34"/>
      <queryTableField id="39" dataBound="0" tableColumnId="35"/>
      <queryTableField id="40" dataBound="0" tableColumnId="36"/>
      <queryTableField id="41" dataBound="0" tableColumnId="37"/>
      <queryTableField id="42" dataBound="0" tableColumnId="38"/>
      <queryTableField id="43" dataBound="0" tableColumnId="39"/>
      <queryTableField id="44" dataBound="0" tableColumnId="40"/>
      <queryTableField id="45" dataBound="0" tableColumnId="41"/>
      <queryTableField id="46" dataBound="0" tableColumnId="42"/>
      <queryTableField id="47" dataBound="0" tableColumnId="43"/>
      <queryTableField id="48" dataBound="0" tableColumnId="44"/>
      <queryTableField id="49" dataBound="0" tableColumnId="45"/>
      <queryTableField id="50" dataBound="0" tableColumnId="46"/>
      <queryTableField id="51" dataBound="0" tableColumnId="47"/>
      <queryTableField id="52" dataBound="0" tableColumnId="48"/>
      <queryTableField id="53" dataBound="0" tableColumnId="49"/>
      <queryTableField id="54" dataBound="0" tableColumnId="50"/>
      <queryTableField id="55" dataBound="0" tableColumnId="51"/>
      <queryTableField id="56" dataBound="0" tableColumnId="52"/>
      <queryTableField id="57" dataBound="0" tableColumnId="53"/>
      <queryTableField id="58" dataBound="0" tableColumnId="54"/>
      <queryTableField id="59" dataBound="0" tableColumnId="55"/>
      <queryTableField id="60" dataBound="0" tableColumnId="56"/>
      <queryTableField id="61" dataBound="0" tableColumnId="57"/>
      <queryTableField id="62" dataBound="0" tableColumnId="58"/>
      <queryTableField id="63" dataBound="0" tableColumnId="59"/>
      <queryTableField id="64" dataBound="0" tableColumnId="60"/>
      <queryTableField id="65" dataBound="0" tableColumnId="61"/>
      <queryTableField id="66" dataBound="0" tableColumnId="62"/>
      <queryTableField id="67" dataBound="0" tableColumnId="6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3A169D6-3BB9-4D79-AE24-5A98794EBEDA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EFFCCCA3-2669-4FE8-A2FB-D56DBC21A7ED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649348FB-4C0E-4975-90D5-06B665175B04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6B4F274-7185-4A42-935A-6CD9BB2EA679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99185654-A48E-4B64-ADD7-EBB6D53BE5AE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43518440-51D1-4D33-B659-B3BD9C86728C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C65EF3F3-7661-4472-BA42-14D3D3BFEF1B}" autoFormatId="16" applyNumberFormats="0" applyBorderFormats="0" applyFontFormats="0" applyPatternFormats="0" applyAlignmentFormats="0" applyWidthHeightFormats="0">
  <queryTableRefresh nextId="26">
    <queryTableFields count="9">
      <queryTableField id="24" name="Team Name" tableColumnId="12"/>
      <queryTableField id="9" name="Player Name" tableColumnId="1"/>
      <queryTableField id="10" name="Team" tableColumnId="2"/>
      <queryTableField id="11" name="Position" tableColumnId="3"/>
      <queryTableField id="12" name="Current Salary" tableColumnId="4"/>
      <queryTableField id="13" name="Current Years" tableColumnId="5"/>
      <queryTableField id="14" name="Base Salary" tableColumnId="6"/>
      <queryTableField id="7" name="Other" tableColumnId="7"/>
      <queryTableField id="15" name="Designat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AFDC51-9622-4F69-848D-5DEBA246400F}" name="Draft_Results_For_MMH" displayName="Draft_Results_For_MMH" ref="A1:AI61" tableType="queryTable" totalsRowShown="0">
  <autoFilter ref="A1:AI61" xr:uid="{56AFDC51-9622-4F69-848D-5DEBA246400F}"/>
  <tableColumns count="35">
    <tableColumn id="1" xr3:uid="{CBCB0813-6775-40D6-8243-6CE6E5B7A4C8}" uniqueName="1" name="Pick" queryTableFieldId="1" dataDxfId="1959" dataCellStyle="Comma"/>
    <tableColumn id="2" xr3:uid="{825CBAA7-D5A3-4893-BBCE-3D3806DDBB6A}" uniqueName="2" name="Overall" queryTableFieldId="15" dataDxfId="1958" dataCellStyle="Comma"/>
    <tableColumn id="3" xr3:uid="{ED00B5DC-1526-433F-B683-9AB8E2CB169E}" uniqueName="3" name="Franchise" queryTableFieldId="3" dataDxfId="1957"/>
    <tableColumn id="4" xr3:uid="{F2A52C8F-8485-457B-B46F-EB3E26A96BFC}" uniqueName="4" name="Player" queryTableFieldId="4" dataDxfId="1956"/>
    <tableColumn id="5" xr3:uid="{E87DEA0F-D79F-401A-A8BE-B78B6D614A3C}" uniqueName="5" name="Date/Time" queryTableFieldId="5" dataDxfId="1955"/>
    <tableColumn id="6" xr3:uid="{AC05B159-F927-40D2-9A38-01D6D0073FB9}" uniqueName="6" name="Elapsed" queryTableFieldId="6" dataDxfId="1954"/>
    <tableColumn id="7" xr3:uid="{1D420A87-A225-449D-ABE5-740350BB9774}" uniqueName="7" name="Comments" queryTableFieldId="7" dataDxfId="1953"/>
    <tableColumn id="8" xr3:uid="{3B55A740-F449-4CA1-AA42-93684CE7863A}" uniqueName="8" name="Rookie Salary" queryTableFieldId="14"/>
    <tableColumn id="9" xr3:uid="{2E6919CC-C31E-4167-812C-449909D8CD87}" uniqueName="9" name="Index" queryTableFieldId="17"/>
    <tableColumn id="10" xr3:uid="{2B7C03B9-7AFB-4AF4-93D9-190CF41BD2D2}" uniqueName="10" name="Team Index" queryTableFieldId="18" dataDxfId="1952">
      <calculatedColumnFormula>IF(TeamSelection=Draft_Results_For_MMH[[#This Row],[Franchise]],Draft_Results_For_MMH[[#This Row],[Index]],"")</calculatedColumnFormula>
    </tableColumn>
    <tableColumn id="11" xr3:uid="{A229F0A5-0CF6-4F47-B85D-38838C7A14E0}" uniqueName="11" name="Team Helper" queryTableFieldId="19" dataDxfId="1951">
      <calculatedColumnFormula>IFERROR(SMALL($J$2:$J$1000,ROWS(J$2:$J2)),"")</calculatedColumnFormula>
    </tableColumn>
    <tableColumn id="12" xr3:uid="{AAFF798A-8978-42F8-8467-36EA0B61BD6D}" uniqueName="12" name="T1 Index" queryTableFieldId="20" dataDxfId="1886">
      <calculatedColumnFormula>IF(TeamOne=Draft_Results_For_MMH[[#This Row],[Franchise]],Draft_Results_For_MMH[[#This Row],[Index]],"")</calculatedColumnFormula>
    </tableColumn>
    <tableColumn id="13" xr3:uid="{098DD319-3121-4A32-9ABA-F206772CF740}" uniqueName="13" name="T1 Helper" queryTableFieldId="21" dataDxfId="1885">
      <calculatedColumnFormula>IFERROR(SMALL($L$2:$L$1000,ROWS($L$2:L2)),"")</calculatedColumnFormula>
    </tableColumn>
    <tableColumn id="14" xr3:uid="{097AB571-E313-4D88-8510-CF7C2EF837FC}" uniqueName="14" name="T2 Index" queryTableFieldId="22" dataDxfId="1884">
      <calculatedColumnFormula>IF(TeamTwo=Draft_Results_For_MMH[[#This Row],[Franchise]],Draft_Results_For_MMH[[#This Row],[Index]],"")</calculatedColumnFormula>
    </tableColumn>
    <tableColumn id="15" xr3:uid="{FACE017D-FA3A-4E87-8015-40EF62E165B1}" uniqueName="15" name="T2 Helper" queryTableFieldId="23" dataDxfId="1883">
      <calculatedColumnFormula>IFERROR(SMALL($N$2:$N$1000,ROWS($N$2:N2)),"")</calculatedColumnFormula>
    </tableColumn>
    <tableColumn id="16" xr3:uid="{E7F54207-80D7-4AD4-92E8-9053E75F77F9}" uniqueName="16" name="T3 Index" queryTableFieldId="24" dataDxfId="1876">
      <calculatedColumnFormula>IF(TeamThree=Draft_Results_For_MMH[[#This Row],[Franchise]],Draft_Results_For_MMH[[#This Row],[Index]],"")</calculatedColumnFormula>
    </tableColumn>
    <tableColumn id="17" xr3:uid="{7B5F8243-E8CD-4DAB-9F9C-AFC16AF34ACD}" uniqueName="17" name="T3 Helper" queryTableFieldId="25" dataDxfId="1875">
      <calculatedColumnFormula>IFERROR(SMALL($P$2:$P$1000,ROWS($P$2:P2)),"")</calculatedColumnFormula>
    </tableColumn>
    <tableColumn id="18" xr3:uid="{44F58DCE-0B43-4067-BA8B-731F77E00C0E}" uniqueName="18" name="T4 Index" queryTableFieldId="26" dataDxfId="1874">
      <calculatedColumnFormula>IF(TeamFour=Draft_Results_For_MMH[[#This Row],[Franchise]],Draft_Results_For_MMH[[#This Row],[Index]],"")</calculatedColumnFormula>
    </tableColumn>
    <tableColumn id="19" xr3:uid="{F92E0176-7BFC-4F92-93FE-3162099EDFA6}" uniqueName="19" name="T4 Helper" queryTableFieldId="27" dataDxfId="1873">
      <calculatedColumnFormula>IFERROR(SMALL($R$2:$R$1000,ROWS($R$2:R2)),"")</calculatedColumnFormula>
    </tableColumn>
    <tableColumn id="20" xr3:uid="{7C91B9F4-A3B5-4084-A51B-A52D47CFB7E9}" uniqueName="20" name="T5 Index" queryTableFieldId="28" dataDxfId="1872">
      <calculatedColumnFormula>IF(TeamFive=Draft_Results_For_MMH[[#This Row],[Franchise]],Draft_Results_For_MMH[[#This Row],[Index]],"")</calculatedColumnFormula>
    </tableColumn>
    <tableColumn id="21" xr3:uid="{164AA87F-E129-42C5-BED1-0C0655C07921}" uniqueName="21" name="T5 Helper" queryTableFieldId="29" dataDxfId="1871">
      <calculatedColumnFormula>IFERROR(SMALL($T$2:$T$1000,ROWS($T$2:T2)),"")</calculatedColumnFormula>
    </tableColumn>
    <tableColumn id="22" xr3:uid="{669C22E2-BC1C-47DA-BE67-BBF71E665D1B}" uniqueName="22" name="T6 Index" queryTableFieldId="30" dataDxfId="1869">
      <calculatedColumnFormula>IF(TeamSix=Draft_Results_For_MMH[[#This Row],[Franchise]],Draft_Results_For_MMH[[#This Row],[Index]],"")</calculatedColumnFormula>
    </tableColumn>
    <tableColumn id="23" xr3:uid="{05AE115C-E033-48E9-91DD-1BF78E3B3B0F}" uniqueName="23" name="T6 Helper" queryTableFieldId="31" dataDxfId="1870">
      <calculatedColumnFormula>IFERROR(SMALL($V$2:$V$1000,ROWS($V$2:V2)),"")</calculatedColumnFormula>
    </tableColumn>
    <tableColumn id="24" xr3:uid="{A33C8D3C-6EED-4261-BB05-A50BBA46C07F}" uniqueName="24" name="T7 Index" queryTableFieldId="32" dataDxfId="1867">
      <calculatedColumnFormula>IF(TeamSeven=Draft_Results_For_MMH[[#This Row],[Franchise]],Draft_Results_For_MMH[[#This Row],[Index]],"")</calculatedColumnFormula>
    </tableColumn>
    <tableColumn id="25" xr3:uid="{FEF75670-E6ED-459B-A0B9-A5493E48CA1B}" uniqueName="25" name="T7 Helper" queryTableFieldId="33" dataDxfId="1868">
      <calculatedColumnFormula>IFERROR(SMALL($X$2:$X$1000,ROWS($X$2:X2)),"")</calculatedColumnFormula>
    </tableColumn>
    <tableColumn id="26" xr3:uid="{6F8432A0-3616-4958-AC2F-BBF566166A58}" uniqueName="26" name="T8 Index" queryTableFieldId="34" dataDxfId="1865">
      <calculatedColumnFormula>IF(TeamEight=Draft_Results_For_MMH[[#This Row],[Franchise]],Draft_Results_For_MMH[[#This Row],[Index]],"")</calculatedColumnFormula>
    </tableColumn>
    <tableColumn id="27" xr3:uid="{203CCACC-29F8-44EA-B2D2-E013B85DCAEF}" uniqueName="27" name="T8 Helper" queryTableFieldId="35" dataDxfId="1866">
      <calculatedColumnFormula>IFERROR(SMALL($Z$2:$Z$1000,ROWS($Z$2:Z2)),"")</calculatedColumnFormula>
    </tableColumn>
    <tableColumn id="28" xr3:uid="{767A6E3F-8B86-445B-890A-C1065A444EFA}" uniqueName="28" name="T9 Index" queryTableFieldId="36" dataDxfId="1864">
      <calculatedColumnFormula>IF(TeamNine=Draft_Results_For_MMH[[#This Row],[Franchise]],Draft_Results_For_MMH[[#This Row],[Index]],"")</calculatedColumnFormula>
    </tableColumn>
    <tableColumn id="29" xr3:uid="{8EFF4FCC-06B2-43AA-B165-6DA4C4EED5F0}" uniqueName="29" name="T9 Helper" queryTableFieldId="37" dataDxfId="1863">
      <calculatedColumnFormula>IFERROR(SMALL($AB$2:$AB$1000,ROWS($AB$2:AB2)),"")</calculatedColumnFormula>
    </tableColumn>
    <tableColumn id="30" xr3:uid="{EC382639-D68C-4B44-8340-1243D909B2DD}" uniqueName="30" name="T10 Index" queryTableFieldId="38" dataDxfId="1862">
      <calculatedColumnFormula>IF(TeamTen=Draft_Results_For_MMH[[#This Row],[Franchise]],Draft_Results_For_MMH[[#This Row],[Index]],"")</calculatedColumnFormula>
    </tableColumn>
    <tableColumn id="31" xr3:uid="{83347930-A459-4EE0-A283-3C6C6E0550BB}" uniqueName="31" name="T10 Helper" queryTableFieldId="39" dataDxfId="1861">
      <calculatedColumnFormula>IFERROR(SMALL($AD$1:$AD$999,ROWS($AD$2:AD2)),"")</calculatedColumnFormula>
    </tableColumn>
    <tableColumn id="32" xr3:uid="{825574FC-EF24-4AFD-A6D7-CBAEE0CE1E44}" uniqueName="32" name="T11 Index" queryTableFieldId="40" dataDxfId="1859">
      <calculatedColumnFormula>IF(TeamEleven=Draft_Results_For_MMH[[#This Row],[Franchise]],Draft_Results_For_MMH[[#This Row],[Index]],"")</calculatedColumnFormula>
    </tableColumn>
    <tableColumn id="33" xr3:uid="{0E170916-3742-4E01-8278-9163BA7C314C}" uniqueName="33" name="T11 Helper" queryTableFieldId="41" dataDxfId="1860">
      <calculatedColumnFormula>IFERROR(SMALL($AF$1:$AF$999,ROWS($AF$2:AF2)),"")</calculatedColumnFormula>
    </tableColumn>
    <tableColumn id="34" xr3:uid="{F9E2B306-3322-41E8-80D9-C20A68CD49D2}" uniqueName="34" name="T12 Index" queryTableFieldId="42" dataDxfId="1858">
      <calculatedColumnFormula>IF(TeamTwelve=Draft_Results_For_MMH[[#This Row],[Franchise]],Draft_Results_For_MMH[[#This Row],[Index]],"")</calculatedColumnFormula>
    </tableColumn>
    <tableColumn id="35" xr3:uid="{60878E9B-2407-4A9B-8894-FB779FA1D7C5}" uniqueName="35" name="T12 Helper" queryTableFieldId="43" dataDxfId="1857">
      <calculatedColumnFormula>IFERROR(SMALL($AH$1:$AH$999,ROWS($AH$2:AH2)),"")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0F7E3D-5F42-447E-B7CB-E8AF8BE3B9A7}" name="Beetlejuice" displayName="Beetlejuice" ref="A1:I42" tableType="queryTable" totalsRowShown="0">
  <autoFilter ref="A1:I42" xr:uid="{940F7E3D-5F42-447E-B7CB-E8AF8BE3B9A7}"/>
  <tableColumns count="9">
    <tableColumn id="4" xr3:uid="{57C21C53-FBA8-4992-A116-E73647C73D2D}" uniqueName="4" name="Team Name" queryTableFieldId="27"/>
    <tableColumn id="10" xr3:uid="{48C2C51B-B9C5-4BED-B7E5-66D62A9CC56B}" uniqueName="10" name="Player Name" queryTableFieldId="10" dataDxfId="1906"/>
    <tableColumn id="11" xr3:uid="{E3BB2355-1125-4519-999E-713034ED07C9}" uniqueName="11" name="Team" queryTableFieldId="11" dataDxfId="1905"/>
    <tableColumn id="12" xr3:uid="{AF2811D3-F247-42D6-8544-C613252BAB2F}" uniqueName="12" name="Position" queryTableFieldId="12" dataDxfId="1904"/>
    <tableColumn id="1" xr3:uid="{64E04C9E-74A9-44EE-BE1C-4546B36F18D5}" uniqueName="1" name="Current Salary" queryTableFieldId="21"/>
    <tableColumn id="2" xr3:uid="{0923DAD1-647F-4D51-B5CD-17EED3ED68CE}" uniqueName="2" name="Current Years" queryTableFieldId="22"/>
    <tableColumn id="3" xr3:uid="{9EB002D6-22D3-414F-AA1D-847A15674603}" uniqueName="3" name="Base Salary" queryTableFieldId="23"/>
    <tableColumn id="7" xr3:uid="{723D1203-E9BE-4E04-A732-01726D9D027C}" uniqueName="7" name="Other" queryTableFieldId="7" dataDxfId="1903"/>
    <tableColumn id="9" xr3:uid="{9A9FC091-EFD2-4622-A228-0DF2397E8098}" uniqueName="9" name="Designation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AA901-C5A6-447E-9DBF-098A3DBAF0B9}" name="Pigskin_Reapers" displayName="Pigskin_Reapers" ref="A1:I42" tableType="queryTable" totalsRowShown="0">
  <autoFilter ref="A1:I42" xr:uid="{75FAA901-C5A6-447E-9DBF-098A3DBAF0B9}"/>
  <tableColumns count="9">
    <tableColumn id="12" xr3:uid="{6E19FCB3-52D2-45CA-922F-6E21F175A937}" uniqueName="12" name="Team Name" queryTableFieldId="24"/>
    <tableColumn id="1" xr3:uid="{614406C3-8EEC-4E78-822C-17BFE1264262}" uniqueName="1" name="Player Name" queryTableFieldId="9" dataDxfId="1902"/>
    <tableColumn id="2" xr3:uid="{B6EFB765-EC2E-43FE-8C21-BA153E8E6A79}" uniqueName="2" name="Team" queryTableFieldId="10" dataDxfId="1901"/>
    <tableColumn id="3" xr3:uid="{2D8A24FB-AC37-4552-AE56-B9A86154E6AD}" uniqueName="3" name="Position" queryTableFieldId="11" dataDxfId="1900"/>
    <tableColumn id="4" xr3:uid="{54A3205B-B513-4685-965F-19287DC7D207}" uniqueName="4" name="Current Salary" queryTableFieldId="12"/>
    <tableColumn id="5" xr3:uid="{64F247B0-B5A6-4DF2-AED5-671AA56F929D}" uniqueName="5" name="Current Years" queryTableFieldId="13"/>
    <tableColumn id="6" xr3:uid="{0E795B86-B6F4-49AE-B96B-322B2C055A8A}" uniqueName="6" name="Base Salary" queryTableFieldId="14"/>
    <tableColumn id="7" xr3:uid="{8F820CE7-03B3-4154-827B-D79630AD9065}" uniqueName="7" name="Other" queryTableFieldId="7" dataDxfId="1899"/>
    <tableColumn id="9" xr3:uid="{A00A31E0-002B-48EE-837F-F9EF8DDE6354}" uniqueName="9" name="Designation" queryTableField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24B7D9-789A-4BFA-AD79-CCA651E810A6}" name="Gridiron_Bisons" displayName="Gridiron_Bisons" ref="A1:I36" tableType="queryTable" totalsRowShown="0">
  <autoFilter ref="A1:I36" xr:uid="{D424B7D9-789A-4BFA-AD79-CCA651E810A6}"/>
  <tableColumns count="9">
    <tableColumn id="12" xr3:uid="{99A918BF-DD3A-4D61-BC03-8041E0435C78}" uniqueName="12" name="Team Name" queryTableFieldId="24"/>
    <tableColumn id="1" xr3:uid="{FA4E378A-5640-43B6-9F57-B1A2CC8F81EF}" uniqueName="1" name="Player Name" queryTableFieldId="9" dataDxfId="1898"/>
    <tableColumn id="2" xr3:uid="{0745580B-AA6E-42D1-9DEB-0E1CA0BBE1BC}" uniqueName="2" name="Team" queryTableFieldId="10" dataDxfId="1897"/>
    <tableColumn id="3" xr3:uid="{0D3CD879-471E-4023-A0B8-7CCC8CE7DA09}" uniqueName="3" name="Position" queryTableFieldId="11" dataDxfId="1896"/>
    <tableColumn id="4" xr3:uid="{E6D30636-5006-4524-8D11-73A604A7BE64}" uniqueName="4" name="Current Salary" queryTableFieldId="12"/>
    <tableColumn id="5" xr3:uid="{EF95BD7D-2304-4890-926D-C77849ED425E}" uniqueName="5" name="Current Years" queryTableFieldId="13"/>
    <tableColumn id="6" xr3:uid="{A4402B29-B746-4D6E-8B2A-99FEC5B16473}" uniqueName="6" name="Base Salary" queryTableFieldId="14"/>
    <tableColumn id="7" xr3:uid="{240D33C8-D049-456D-B231-2B99E48D4A88}" uniqueName="7" name="Other" queryTableFieldId="7" dataDxfId="1895"/>
    <tableColumn id="9" xr3:uid="{4B7A271F-B491-4561-9DFE-C285C7F79EF4}" uniqueName="9" name="Designation" queryTableField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C2D24-5380-4318-AE95-DAF15F40CD8A}" name="Twisters_Auction" displayName="Twisters_Auction" ref="A1:I36" tableType="queryTable" totalsRowShown="0">
  <autoFilter ref="A1:I36" xr:uid="{E3FC2D24-5380-4318-AE95-DAF15F40CD8A}"/>
  <tableColumns count="9">
    <tableColumn id="12" xr3:uid="{EC320DEE-625E-4FFD-8563-BC13569A3486}" uniqueName="12" name="Team Name" queryTableFieldId="24"/>
    <tableColumn id="1" xr3:uid="{E9D14A7A-93C0-4DAE-A9A4-8FFAFA76494D}" uniqueName="1" name="Player Name" queryTableFieldId="9" dataDxfId="1894"/>
    <tableColumn id="2" xr3:uid="{B7C90274-1F79-4B55-BAAF-D1C1DD25B9C2}" uniqueName="2" name="Team" queryTableFieldId="10" dataDxfId="1893"/>
    <tableColumn id="3" xr3:uid="{6FA9A21C-E062-49A4-889B-AB9B7272D36F}" uniqueName="3" name="Position" queryTableFieldId="11" dataDxfId="1892"/>
    <tableColumn id="4" xr3:uid="{E0E3A64F-E634-47C4-8BC1-8BBA37587034}" uniqueName="4" name="Current Salary" queryTableFieldId="12"/>
    <tableColumn id="5" xr3:uid="{A648545D-ED6B-4EBD-AC3D-D03C0214430A}" uniqueName="5" name="Current Years" queryTableFieldId="13"/>
    <tableColumn id="6" xr3:uid="{8F192D66-BDE5-4ED3-B4B2-7706115ABB86}" uniqueName="6" name="Base Salary" queryTableFieldId="14"/>
    <tableColumn id="7" xr3:uid="{718A571C-91B4-4D17-9948-3616C885BAAC}" uniqueName="7" name="Other" queryTableFieldId="7" dataDxfId="1891"/>
    <tableColumn id="9" xr3:uid="{CDE102CF-A6AF-45F0-8A24-59A37F7FA005}" uniqueName="9" name="Designation" queryTableFieldId="1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CAEB6-7F73-4835-850A-9A97E5FBADAB}" name="I_m_Drunk_Bitches" displayName="I_m_Drunk_Bitches" ref="A1:I38" tableType="queryTable" totalsRowShown="0">
  <autoFilter ref="A1:I38" xr:uid="{72BCAEB6-7F73-4835-850A-9A97E5FBADAB}"/>
  <tableColumns count="9">
    <tableColumn id="12" xr3:uid="{BAE7C21B-2E42-4AB4-A809-77D7E69AE53A}" uniqueName="12" name="Team Name" queryTableFieldId="24"/>
    <tableColumn id="1" xr3:uid="{F6B5C4F4-2C32-4DA9-A059-34BD83E65505}" uniqueName="1" name="Player Name" queryTableFieldId="9" dataDxfId="1890"/>
    <tableColumn id="2" xr3:uid="{FBF7D2D1-7A5A-497C-91C6-6AA236F8C022}" uniqueName="2" name="Team" queryTableFieldId="10" dataDxfId="1889"/>
    <tableColumn id="3" xr3:uid="{6E18A68E-FEAA-42B0-BC9D-A9A54829C957}" uniqueName="3" name="Position" queryTableFieldId="11" dataDxfId="1888"/>
    <tableColumn id="4" xr3:uid="{8B9C145B-1482-425C-A05D-804AC7BD9E2B}" uniqueName="4" name="Current Salary" queryTableFieldId="12"/>
    <tableColumn id="5" xr3:uid="{B67D8498-E870-4D0C-8D85-E53F8B3C6E31}" uniqueName="5" name="Current Years" queryTableFieldId="13"/>
    <tableColumn id="6" xr3:uid="{7124A0AE-C5BD-46CB-B744-5D8F14C527B5}" uniqueName="6" name="Base Salary" queryTableFieldId="14"/>
    <tableColumn id="7" xr3:uid="{1C7931D6-547F-4E55-94E8-AF8D51D10C19}" uniqueName="7" name="Other" queryTableFieldId="7" dataDxfId="1887"/>
    <tableColumn id="9" xr3:uid="{CE8C2F15-6FB3-4A6B-AEEB-EB83C0304449}" uniqueName="9" name="Designation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CDB9BC-9E7D-4B0A-9D56-9E86F2C02C0F}" name="All_Rosters" displayName="All_Rosters" ref="A1:BK457" tableType="queryTable" totalsRowShown="0">
  <autoFilter ref="A1:BK457" xr:uid="{78CDB9BC-9E7D-4B0A-9D56-9E86F2C02C0F}"/>
  <tableColumns count="63">
    <tableColumn id="1" xr3:uid="{30FCC2BD-182F-4048-9530-E21C2B64971E}" uniqueName="1" name="Team Name" queryTableFieldId="1"/>
    <tableColumn id="2" xr3:uid="{D136C86E-35BF-494E-9CEF-07235BEF1DB9}" uniqueName="2" name="Player Name" queryTableFieldId="2" dataDxfId="1950"/>
    <tableColumn id="3" xr3:uid="{F9A0231B-D69A-42CB-BBF5-C3F39FBC208F}" uniqueName="3" name="Team" queryTableFieldId="3" dataDxfId="1949"/>
    <tableColumn id="4" xr3:uid="{C5C55D2A-1D40-4629-905D-DAC88695C3DD}" uniqueName="4" name="Position" queryTableFieldId="4" dataDxfId="1948"/>
    <tableColumn id="5" xr3:uid="{FABCCFEB-6979-47E4-BD1C-22D50053C752}" uniqueName="5" name="Current Salary" queryTableFieldId="5"/>
    <tableColumn id="6" xr3:uid="{6808B3AD-6FBC-4069-A03E-92829985EF2C}" uniqueName="6" name="Current Years" queryTableFieldId="6"/>
    <tableColumn id="7" xr3:uid="{F09B45C2-282B-4E9B-B2A8-F65959F36296}" uniqueName="7" name="Base Salary" queryTableFieldId="7"/>
    <tableColumn id="8" xr3:uid="{7D6815B9-F093-4E5D-A097-95B13FDD5A52}" uniqueName="8" name="Other" queryTableFieldId="8" dataDxfId="1947"/>
    <tableColumn id="10" xr3:uid="{3D042C12-EA4A-4090-82BB-8BC70C2CA690}" uniqueName="10" name="Designation" queryTableFieldId="10"/>
    <tableColumn id="13" xr3:uid="{0D0C5A7C-E212-40E7-B6E5-978EE9AC4F0F}" uniqueName="13" name="Team Sort" queryTableFieldId="13"/>
    <tableColumn id="14" xr3:uid="{727F18C7-92E9-4931-A428-390421327CE4}" uniqueName="14" name="Index" queryTableFieldId="14"/>
    <tableColumn id="15" xr3:uid="{315D96EB-B167-4624-A7BD-8C1A2C41A8BC}" uniqueName="15" name="Roster Index" queryTableFieldId="15" dataDxfId="1946">
      <calculatedColumnFormula>IF(All_Rosters[[#This Row],[Designation]]="Taxi Squad","",
IF(AND(TeamSelection=All_Rosters[[#This Row],[Team Name]],All_Rosters[[#This Row],[Current Years]]&gt;0),All_Rosters[[#This Row],[Index]],""))</calculatedColumnFormula>
    </tableColumn>
    <tableColumn id="17" xr3:uid="{2B8DCF2F-1B82-429B-9149-B1F2FF261D0C}" uniqueName="17" name="Roster Helper" queryTableFieldId="17" dataDxfId="1945">
      <calculatedColumnFormula>IFERROR(SMALL($L$2:$L$1000,ROWS($L$2:L2)),"")</calculatedColumnFormula>
    </tableColumn>
    <tableColumn id="16" xr3:uid="{3893C5E7-1B27-436D-AE41-0DA75412930C}" uniqueName="16" name="Taxi Index" queryTableFieldId="16" dataDxfId="1944">
      <calculatedColumnFormula>IF(AND(All_Rosters[[#This Row],[Designation]]="Taxi Squad",TeamSelection=All_Rosters[[#This Row],[Team Name]],All_Rosters[[#This Row],[Current Years]]&gt;0),All_Rosters[[#This Row],[Index]],"")</calculatedColumnFormula>
    </tableColumn>
    <tableColumn id="18" xr3:uid="{9C0BCD3B-82EC-4EE1-82BE-AC184AE12549}" uniqueName="18" name="Taxi Helper" queryTableFieldId="19" dataDxfId="1943">
      <calculatedColumnFormula>IFERROR(SMALL($N$2:$N$1000,ROWS($N$2:N2)),"")</calculatedColumnFormula>
    </tableColumn>
    <tableColumn id="9" xr3:uid="{79BBDD5D-83E1-468B-A09B-432A1C2D8098}" uniqueName="9" name="T1 Roster Index" queryTableFieldId="20" dataDxfId="1942">
      <calculatedColumnFormula>IF(All_Rosters[[#This Row],[Designation]]="Taxi Squad","",
IF(AND(TeamOne=All_Rosters[[#This Row],[Team Name]],All_Rosters[[#This Row],[Current Years]]&gt;0),All_Rosters[[#This Row],[Index]],""))</calculatedColumnFormula>
    </tableColumn>
    <tableColumn id="11" xr3:uid="{9748DBAE-F079-460F-8B34-2711AAEE42EE}" uniqueName="11" name="T1 Roster Helper" queryTableFieldId="21" dataDxfId="1941">
      <calculatedColumnFormula>IFERROR(SMALL($P$2:$P$1000,ROWS($P$2:P2)),"")</calculatedColumnFormula>
    </tableColumn>
    <tableColumn id="12" xr3:uid="{44D63DA2-2FC2-4891-BC83-DFDD73413FA7}" uniqueName="12" name="T1 Taxi Index" queryTableFieldId="22" dataDxfId="1940">
      <calculatedColumnFormula>IF(AND(All_Rosters[[#This Row],[Designation]]="Taxi Squad",TeamOne=All_Rosters[[#This Row],[Team Name]],All_Rosters[[#This Row],[Current Years]]&gt;0),All_Rosters[[#This Row],[Index]],"")</calculatedColumnFormula>
    </tableColumn>
    <tableColumn id="19" xr3:uid="{2C08B96E-B9D7-448B-82B4-7AD3C90C28EC}" uniqueName="19" name="T1 Taxi Helper" queryTableFieldId="23" dataDxfId="1939">
      <calculatedColumnFormula>IFERROR(SMALL($R$2:$R$1000,ROWS($R$2:R2)),"")</calculatedColumnFormula>
    </tableColumn>
    <tableColumn id="20" xr3:uid="{83D7F439-97E5-467F-A404-8A2E2AD71208}" uniqueName="20" name="T2 Roster Index" queryTableFieldId="24" dataDxfId="1938">
      <calculatedColumnFormula>IF(All_Rosters[[#This Row],[Designation]]="Taxi Squad","",
IF(AND(TeamTwo=All_Rosters[[#This Row],[Team Name]],All_Rosters[[#This Row],[Current Years]]&gt;0),All_Rosters[[#This Row],[Index]],""))</calculatedColumnFormula>
    </tableColumn>
    <tableColumn id="21" xr3:uid="{78E54C5D-9140-4E94-A17E-B7233ACAB3A9}" uniqueName="21" name="T2 Roster Helper" queryTableFieldId="25" dataDxfId="1937">
      <calculatedColumnFormula>IFERROR(SMALL($T$2:$T$1000,ROWS($T$2:T2)),"")</calculatedColumnFormula>
    </tableColumn>
    <tableColumn id="22" xr3:uid="{999B03D3-2008-437F-8565-493A55C49113}" uniqueName="22" name="T2 Taxi Index" queryTableFieldId="26" dataDxfId="1936">
      <calculatedColumnFormula>IF(AND(All_Rosters[[#This Row],[Designation]]="Taxi Squad",TeamTwo=All_Rosters[[#This Row],[Team Name]],All_Rosters[[#This Row],[Current Years]]&gt;0),All_Rosters[[#This Row],[Index]],"")</calculatedColumnFormula>
    </tableColumn>
    <tableColumn id="23" xr3:uid="{80D2166D-7DE1-4FD7-B2E0-F63B7F7EF8EC}" uniqueName="23" name="T2 Taxi Helper" queryTableFieldId="27" dataDxfId="1935">
      <calculatedColumnFormula>IFERROR(SMALL($V$2:$V$1000,ROWS($V$2:V2)),"")</calculatedColumnFormula>
    </tableColumn>
    <tableColumn id="24" xr3:uid="{75D831F1-288E-49CA-B345-EB70FD970F68}" uniqueName="24" name="T3 Roster Index" queryTableFieldId="28" dataDxfId="1856">
      <calculatedColumnFormula>IF(All_Rosters[[#This Row],[Designation]]="Taxi Squad","",
IF(AND(TeamThree=All_Rosters[[#This Row],[Team Name]],All_Rosters[[#This Row],[Current Years]]&gt;0),All_Rosters[[#This Row],[Index]],""))</calculatedColumnFormula>
    </tableColumn>
    <tableColumn id="25" xr3:uid="{CDB75710-B3E8-48EA-90EF-CD078C8B9242}" uniqueName="25" name="T3 Roster Helper" queryTableFieldId="29" dataDxfId="1855">
      <calculatedColumnFormula>IFERROR(SMALL($X$2:$X$1000,ROWS($X$2:X2)),"")</calculatedColumnFormula>
    </tableColumn>
    <tableColumn id="26" xr3:uid="{A9C6CE85-5384-4CD1-92AD-92F729E0B0D5}" uniqueName="26" name="T3 Taxi Index" queryTableFieldId="30" dataDxfId="1854">
      <calculatedColumnFormula>IF(AND(All_Rosters[[#This Row],[Designation]]="Taxi Squad",TeamThree=All_Rosters[[#This Row],[Team Name]],All_Rosters[[#This Row],[Current Years]]&gt;0),All_Rosters[[#This Row],[Index]],"")</calculatedColumnFormula>
    </tableColumn>
    <tableColumn id="27" xr3:uid="{43F645D7-DB0B-434C-A066-728D70DB1A99}" uniqueName="27" name="T3 Taxi Helper" queryTableFieldId="31" dataDxfId="1817">
      <calculatedColumnFormula>IFERROR(SMALL($Z$2:$Z$1000,ROWS($Z$2:Z2)),"")</calculatedColumnFormula>
    </tableColumn>
    <tableColumn id="28" xr3:uid="{49A8C13D-F313-4ADA-9271-70E21D1F6ABE}" uniqueName="28" name="T4 Roster Index" queryTableFieldId="32" dataDxfId="1853">
      <calculatedColumnFormula>IF(All_Rosters[[#This Row],[Designation]]="Taxi Squad","",
IF(AND(TeamFour=All_Rosters[[#This Row],[Team Name]],All_Rosters[[#This Row],[Current Years]]&gt;0),All_Rosters[[#This Row],[Index]],""))</calculatedColumnFormula>
    </tableColumn>
    <tableColumn id="29" xr3:uid="{F5AC7F34-7CEB-4C41-B35B-FCB58A78FC29}" uniqueName="29" name="T4 Roster Helper" queryTableFieldId="33" dataDxfId="1852">
      <calculatedColumnFormula>IFERROR(SMALL($AB$2:$AB$1000,ROWS($AB$2:AB2)),"")</calculatedColumnFormula>
    </tableColumn>
    <tableColumn id="30" xr3:uid="{924D4FD0-F72B-41BF-B381-65FB3EAB6D61}" uniqueName="30" name="T4 Taxi Index" queryTableFieldId="34" dataDxfId="1851">
      <calculatedColumnFormula>IF(AND(All_Rosters[[#This Row],[Designation]]="Taxi Squad",TeamFour=All_Rosters[[#This Row],[Team Name]],All_Rosters[[#This Row],[Current Years]]&gt;0),All_Rosters[[#This Row],[Index]],"")</calculatedColumnFormula>
    </tableColumn>
    <tableColumn id="31" xr3:uid="{A1C5D6D8-33B6-401D-89B9-8D76B68BD066}" uniqueName="31" name="T4 Taxi Helper" queryTableFieldId="35" dataDxfId="1850">
      <calculatedColumnFormula>IFERROR(SMALL($AD$2:$AD$1000,ROWS($AD$2:AD2)),"")</calculatedColumnFormula>
    </tableColumn>
    <tableColumn id="32" xr3:uid="{D4D35CCE-91F1-4690-966C-06C49837687E}" uniqueName="32" name="T5 Roster Index" queryTableFieldId="36" dataDxfId="1849">
      <calculatedColumnFormula>IF(All_Rosters[[#This Row],[Designation]]="Taxi Squad","",
IF(AND(TeamFive=All_Rosters[[#This Row],[Team Name]],All_Rosters[[#This Row],[Current Years]]&gt;0),All_Rosters[[#This Row],[Index]],""))</calculatedColumnFormula>
    </tableColumn>
    <tableColumn id="33" xr3:uid="{E84B828C-FAE5-4364-86A3-E287D7C285CA}" uniqueName="33" name="T5 Roster Helper" queryTableFieldId="37" dataDxfId="1848">
      <calculatedColumnFormula>IFERROR(SMALL($AF$2:$AF$1000,ROWS($AF$2:AF2)),"")</calculatedColumnFormula>
    </tableColumn>
    <tableColumn id="34" xr3:uid="{FB5E720C-EB2F-4367-8A0E-DBCA186F7E56}" uniqueName="34" name="T5 Taxi Index" queryTableFieldId="38" dataDxfId="1847">
      <calculatedColumnFormula>IF(AND(All_Rosters[[#This Row],[Designation]]="Taxi Squad",TeamFive=All_Rosters[[#This Row],[Team Name]],All_Rosters[[#This Row],[Current Years]]&gt;0),All_Rosters[[#This Row],[Index]],"")</calculatedColumnFormula>
    </tableColumn>
    <tableColumn id="35" xr3:uid="{0C718010-6D31-4D9F-9B53-E31D8B780362}" uniqueName="35" name="T5 Taxi Helper" queryTableFieldId="39" dataDxfId="1846">
      <calculatedColumnFormula>IFERROR(SMALL($AH$2:$AH$1000,ROWS($AH$2:AH2)),"")</calculatedColumnFormula>
    </tableColumn>
    <tableColumn id="36" xr3:uid="{C5E89C25-318B-4D01-9F55-B144543C3187}" uniqueName="36" name="T6 Roster Index" queryTableFieldId="40" dataDxfId="1845">
      <calculatedColumnFormula>IF(All_Rosters[[#This Row],[Designation]]="Taxi Squad","",
IF(AND(TeamSix=All_Rosters[[#This Row],[Team Name]],All_Rosters[[#This Row],[Current Years]]&gt;0),All_Rosters[[#This Row],[Index]],""))</calculatedColumnFormula>
    </tableColumn>
    <tableColumn id="37" xr3:uid="{9EFC7C26-B163-46BD-9662-CBBFE9FB2F10}" uniqueName="37" name="T6 Roster Helper" queryTableFieldId="41" dataDxfId="1844">
      <calculatedColumnFormula>IFERROR(SMALL($AJ$2:$AJ$1000,ROWS($AJ$2:AJ2)),"")</calculatedColumnFormula>
    </tableColumn>
    <tableColumn id="38" xr3:uid="{4CC66375-D11C-4A67-872E-F9CBAE49530B}" uniqueName="38" name="T6 Taxi Index" queryTableFieldId="42" dataDxfId="1843">
      <calculatedColumnFormula>IF(AND(All_Rosters[[#This Row],[Designation]]="Taxi Squad",TeamSix=All_Rosters[[#This Row],[Team Name]],All_Rosters[[#This Row],[Current Years]]&gt;0),All_Rosters[[#This Row],[Index]],"")</calculatedColumnFormula>
    </tableColumn>
    <tableColumn id="39" xr3:uid="{082C8728-B697-452A-8E65-78855B2BECEE}" uniqueName="39" name="T6 Taxi Helper" queryTableFieldId="43" dataDxfId="1842">
      <calculatedColumnFormula>IFERROR(SMALL($AL$2:$AL$1000,ROWS($AL$2:AL2)),"")</calculatedColumnFormula>
    </tableColumn>
    <tableColumn id="40" xr3:uid="{641BF16F-16BF-4765-9C17-8045293CFD48}" uniqueName="40" name="T7 Roster Index" queryTableFieldId="44" dataDxfId="1841">
      <calculatedColumnFormula>IF(All_Rosters[[#This Row],[Designation]]="Taxi Squad","",
IF(AND(TeamSeven=All_Rosters[[#This Row],[Team Name]],All_Rosters[[#This Row],[Current Years]]&gt;0),All_Rosters[[#This Row],[Index]],""))</calculatedColumnFormula>
    </tableColumn>
    <tableColumn id="41" xr3:uid="{22A5CB56-9743-4721-9B68-345C044F04C6}" uniqueName="41" name="T7 Roster Helper" queryTableFieldId="45" dataDxfId="1840">
      <calculatedColumnFormula>IFERROR(SMALL($AN$2:$AN$1000,ROWS($AN$2:AN2)),"")</calculatedColumnFormula>
    </tableColumn>
    <tableColumn id="42" xr3:uid="{D56FCBFB-EF74-48D6-B910-4163C6D6195F}" uniqueName="42" name="T7 Taxi Index" queryTableFieldId="46" dataDxfId="1839">
      <calculatedColumnFormula>IF(AND(All_Rosters[[#This Row],[Designation]]="Taxi Squad",TeamSeven=All_Rosters[[#This Row],[Team Name]],All_Rosters[[#This Row],[Current Years]]&gt;0),All_Rosters[[#This Row],[Index]],"")</calculatedColumnFormula>
    </tableColumn>
    <tableColumn id="43" xr3:uid="{7905CE2F-2B88-4CD4-9A8D-08D5BB1F0089}" uniqueName="43" name="T7 Taxi Helper" queryTableFieldId="47" dataDxfId="1838">
      <calculatedColumnFormula>IFERROR(SMALL($AP$2:$AP$1000,ROWS($AP$2:AP2)),"")</calculatedColumnFormula>
    </tableColumn>
    <tableColumn id="44" xr3:uid="{51566A79-49F1-4132-B358-165F699CA29E}" uniqueName="44" name="T8 Roster Index" queryTableFieldId="48" dataDxfId="1837">
      <calculatedColumnFormula>IF(All_Rosters[[#This Row],[Designation]]="Taxi Squad","",
IF(AND(TeamEight=All_Rosters[[#This Row],[Team Name]],All_Rosters[[#This Row],[Current Years]]&gt;0),All_Rosters[[#This Row],[Index]],""))</calculatedColumnFormula>
    </tableColumn>
    <tableColumn id="45" xr3:uid="{72A3B8F0-61BA-447D-A654-D97F3CA9646C}" uniqueName="45" name="T8 Roster Helper" queryTableFieldId="49" dataDxfId="1818">
      <calculatedColumnFormula>IFERROR(SMALL($AR$2:$AR$1000,ROWS($AR$2:AR2)),"")</calculatedColumnFormula>
    </tableColumn>
    <tableColumn id="46" xr3:uid="{CACCA9B8-85AA-4E25-A9D9-8CBFD9BC3289}" uniqueName="46" name="T8 Taxi Index" queryTableFieldId="50" dataDxfId="1836">
      <calculatedColumnFormula>IF(AND(All_Rosters[[#This Row],[Designation]]="Taxi Squad",TeamEight=All_Rosters[[#This Row],[Team Name]],All_Rosters[[#This Row],[Current Years]]&gt;0),All_Rosters[[#This Row],[Index]],"")</calculatedColumnFormula>
    </tableColumn>
    <tableColumn id="47" xr3:uid="{A8B12BEB-A8D9-4AA8-B8B5-2F27E790A399}" uniqueName="47" name="T8 Taxi Helper" queryTableFieldId="51" dataDxfId="1835">
      <calculatedColumnFormula>IFERROR(SMALL($AT$2:$AT$1000,ROWS($AT$2:AT2)),"")</calculatedColumnFormula>
    </tableColumn>
    <tableColumn id="48" xr3:uid="{FA0F0E57-C7DF-4EAF-9A85-D14748250849}" uniqueName="48" name="T9 Roster Index" queryTableFieldId="52" dataDxfId="1834">
      <calculatedColumnFormula>IF(All_Rosters[[#This Row],[Designation]]="Taxi Squad","",
IF(AND(TeamNine=All_Rosters[[#This Row],[Team Name]],All_Rosters[[#This Row],[Current Years]]&gt;0),All_Rosters[[#This Row],[Index]],""))</calculatedColumnFormula>
    </tableColumn>
    <tableColumn id="49" xr3:uid="{C0E5C076-DAA6-4A7D-A588-81FA67C197D9}" uniqueName="49" name="T9 Roster Helper" queryTableFieldId="53" dataDxfId="1832">
      <calculatedColumnFormula>IFERROR(SMALL($AV$2:$AV$1000,ROWS($AV$2:AV2)),"")</calculatedColumnFormula>
    </tableColumn>
    <tableColumn id="50" xr3:uid="{8C72F9F6-118C-49BC-B6B0-3DCD86CB510B}" uniqueName="50" name="T9 Taxi Index" queryTableFieldId="54" dataDxfId="1833">
      <calculatedColumnFormula>IF(AND(All_Rosters[[#This Row],[Designation]]="Taxi Squad",TeamNine=All_Rosters[[#This Row],[Team Name]],All_Rosters[[#This Row],[Current Years]]&gt;0),All_Rosters[[#This Row],[Index]],"")</calculatedColumnFormula>
    </tableColumn>
    <tableColumn id="51" xr3:uid="{50576BBB-C54A-412F-88A8-CD424200A132}" uniqueName="51" name="T9 Taxi Helper" queryTableFieldId="55" dataDxfId="1831">
      <calculatedColumnFormula>IFERROR(SMALL($AX$2:$AX$1000,ROWS($AX$2:AX2)),"")</calculatedColumnFormula>
    </tableColumn>
    <tableColumn id="52" xr3:uid="{C6CC6DE1-586F-4BB1-A7FB-3EA8EED7EAB3}" uniqueName="52" name="T10 Roster Index" queryTableFieldId="56" dataDxfId="1830">
      <calculatedColumnFormula>IF(All_Rosters[[#This Row],[Designation]]="Taxi Squad","",
IF(AND(TeamTen=All_Rosters[[#This Row],[Team Name]],All_Rosters[[#This Row],[Current Years]]&gt;0),All_Rosters[[#This Row],[Index]],""))</calculatedColumnFormula>
    </tableColumn>
    <tableColumn id="53" xr3:uid="{E60313A6-5258-4337-8B5D-C18EE85C4147}" uniqueName="53" name="T10 Roster Helper" queryTableFieldId="57" dataDxfId="1829">
      <calculatedColumnFormula>IFERROR(SMALL($AZ$2:$AZ$1000,ROWS($AZ$2:AZ2)),"")</calculatedColumnFormula>
    </tableColumn>
    <tableColumn id="54" xr3:uid="{EA50050C-2E1F-4F4F-BD0B-D692D4364229}" uniqueName="54" name="T10 Taxi Index" queryTableFieldId="58" dataDxfId="1828">
      <calculatedColumnFormula>IF(AND(All_Rosters[[#This Row],[Designation]]="Taxi Squad",TeamTen=All_Rosters[[#This Row],[Team Name]],All_Rosters[[#This Row],[Current Years]]&gt;0),All_Rosters[[#This Row],[Index]],"")</calculatedColumnFormula>
    </tableColumn>
    <tableColumn id="55" xr3:uid="{BF1FD065-BBC7-40FD-B8B0-51D7760620EE}" uniqueName="55" name="T10 Taxi Helper" queryTableFieldId="59" dataDxfId="1827">
      <calculatedColumnFormula>IFERROR(SMALL($BB$2:$BB$1000,ROWS($BB$2:BB2)),"")</calculatedColumnFormula>
    </tableColumn>
    <tableColumn id="56" xr3:uid="{FC06A9D5-6DA3-4AFE-A5F8-97A7CB5FB4C5}" uniqueName="56" name="T11 Roster Index" queryTableFieldId="60" dataDxfId="1826">
      <calculatedColumnFormula>IF(All_Rosters[[#This Row],[Designation]]="Taxi Squad","",
IF(AND(TeamEleven=All_Rosters[[#This Row],[Team Name]],All_Rosters[[#This Row],[Current Years]]&gt;0),All_Rosters[[#This Row],[Index]],""))</calculatedColumnFormula>
    </tableColumn>
    <tableColumn id="57" xr3:uid="{4536AA15-0CF5-475E-9909-019E4CBF5FE4}" uniqueName="57" name="T11 Roster Helper" queryTableFieldId="61" dataDxfId="1825">
      <calculatedColumnFormula>IFERROR(SMALL($BD$2:$BD$1000,ROWS($BD$2:BD2)),"")</calculatedColumnFormula>
    </tableColumn>
    <tableColumn id="58" xr3:uid="{ED115968-EAEA-49D5-A602-F53E167C35DD}" uniqueName="58" name="T11 Taxi Index" queryTableFieldId="62" dataDxfId="1824">
      <calculatedColumnFormula>IF(AND(All_Rosters[[#This Row],[Designation]]="Taxi Squad",TeamEleven=All_Rosters[[#This Row],[Team Name]],All_Rosters[[#This Row],[Current Years]]&gt;0),All_Rosters[[#This Row],[Index]],"")</calculatedColumnFormula>
    </tableColumn>
    <tableColumn id="59" xr3:uid="{49511E42-3D5B-48B6-8B97-C9AE46F62CDB}" uniqueName="59" name="T11 Taxi Helper" queryTableFieldId="63" dataDxfId="1823">
      <calculatedColumnFormula>IFERROR(SMALL($BF$2:$BF$1000,ROWS($BF$2:BF2)),"")</calculatedColumnFormula>
    </tableColumn>
    <tableColumn id="60" xr3:uid="{03BD533A-1864-4AC7-BC8D-267830D046A4}" uniqueName="60" name="T12 Roster Index" queryTableFieldId="64" dataDxfId="1822">
      <calculatedColumnFormula>IF(All_Rosters[[#This Row],[Designation]]="Taxi Squad","",
IF(AND(TeamTwelve=All_Rosters[[#This Row],[Team Name]],All_Rosters[[#This Row],[Current Years]]&gt;0),All_Rosters[[#This Row],[Index]],""))</calculatedColumnFormula>
    </tableColumn>
    <tableColumn id="61" xr3:uid="{88C80055-431C-493C-8644-C10DC02F3C43}" uniqueName="61" name="T12 Roster Helper" queryTableFieldId="65" dataDxfId="1821">
      <calculatedColumnFormula>IFERROR(SMALL($BH$2:$BH$1000,ROWS($BH$2:BH2)),"")</calculatedColumnFormula>
    </tableColumn>
    <tableColumn id="62" xr3:uid="{3BFC246B-0DD3-4906-B569-EE3C25BEA438}" uniqueName="62" name="T12 Taxi Index" queryTableFieldId="66" dataDxfId="1820">
      <calculatedColumnFormula>IF(AND(All_Rosters[[#This Row],[Designation]]="Taxi Squad",TeamTwelve=All_Rosters[[#This Row],[Team Name]],All_Rosters[[#This Row],[Current Years]]&gt;0),All_Rosters[[#This Row],[Index]],"")</calculatedColumnFormula>
    </tableColumn>
    <tableColumn id="63" xr3:uid="{DC71574A-4E37-492A-B4D5-0CE0F01227FF}" uniqueName="63" name="T12 Taxi Helper" queryTableFieldId="67" dataDxfId="1819">
      <calculatedColumnFormula>IFERROR(SMALL($BJ$2:$BJ$1000,ROWS($BJ$2:BJ2)),"")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E74404-C392-47D9-BCBF-0A85C3D8A407}" name="Fat_Guy_in_a_Little_Coat" displayName="Fat_Guy_in_a_Little_Coat" ref="A1:I40" tableType="queryTable" totalsRowShown="0">
  <autoFilter ref="A1:I40" xr:uid="{05E74404-C392-47D9-BCBF-0A85C3D8A407}"/>
  <tableColumns count="9">
    <tableColumn id="12" xr3:uid="{8F5F38B2-C563-476D-AD7C-410935A3B78F}" uniqueName="12" name="Team Name" queryTableFieldId="24"/>
    <tableColumn id="1" xr3:uid="{F67697D5-33AF-4F02-BC54-B9756A41E1F6}" uniqueName="1" name="Player Name" queryTableFieldId="9" dataDxfId="1934"/>
    <tableColumn id="2" xr3:uid="{EF2726CD-47FF-42F6-B1FF-F91E03D623F8}" uniqueName="2" name="Team" queryTableFieldId="10" dataDxfId="1933"/>
    <tableColumn id="3" xr3:uid="{0059D2B6-E672-4DBF-BDE8-A504F94165CD}" uniqueName="3" name="Position" queryTableFieldId="11" dataDxfId="1932"/>
    <tableColumn id="4" xr3:uid="{2AB2FEF0-DA0F-45C0-A879-EB11BC24CF29}" uniqueName="4" name="Current Salary" queryTableFieldId="12"/>
    <tableColumn id="5" xr3:uid="{5C9FA930-14F6-4E92-8BC8-1D905667A3AF}" uniqueName="5" name="Current Years" queryTableFieldId="13"/>
    <tableColumn id="6" xr3:uid="{88F59410-936D-4011-973C-40407DC8967D}" uniqueName="6" name="Base Salary" queryTableFieldId="14"/>
    <tableColumn id="7" xr3:uid="{625F41EE-D2D9-4653-9F13-D213B9A2049E}" uniqueName="7" name="Other" queryTableFieldId="7" dataDxfId="1931"/>
    <tableColumn id="9" xr3:uid="{2A705783-EAC4-4890-87C9-B2598F630486}" uniqueName="9" name="Designation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E5D5B-F63A-4B46-A38E-1A5FEF58796D}" name="Tenacious_D" displayName="Tenacious_D" ref="A1:I40" tableType="queryTable" totalsRowShown="0">
  <autoFilter ref="A1:I40" xr:uid="{981E5D5B-F63A-4B46-A38E-1A5FEF58796D}"/>
  <tableColumns count="9">
    <tableColumn id="12" xr3:uid="{27650A4C-6CAF-4325-8626-54435A7653BA}" uniqueName="12" name="Team Name" queryTableFieldId="24"/>
    <tableColumn id="1" xr3:uid="{8E737D38-14E3-4FA5-B6BD-5B758BB581B7}" uniqueName="1" name="Player Name" queryTableFieldId="9" dataDxfId="1930"/>
    <tableColumn id="2" xr3:uid="{DDD590D7-E48F-44B6-9E0F-A8BA0564F26A}" uniqueName="2" name="Team" queryTableFieldId="10" dataDxfId="1929"/>
    <tableColumn id="3" xr3:uid="{3522C97B-E78B-48DA-A02A-ECFACC69FA73}" uniqueName="3" name="Position" queryTableFieldId="11" dataDxfId="1928"/>
    <tableColumn id="4" xr3:uid="{CD261281-EB00-4851-9E71-74709B31C4E8}" uniqueName="4" name="Current Salary" queryTableFieldId="12"/>
    <tableColumn id="5" xr3:uid="{AA0E3559-B914-4045-A63D-C3774747404E}" uniqueName="5" name="Current Years" queryTableFieldId="13"/>
    <tableColumn id="6" xr3:uid="{3C92088F-27E4-4E31-8836-0F5B5F40962F}" uniqueName="6" name="Base Salary" queryTableFieldId="14"/>
    <tableColumn id="7" xr3:uid="{05BC1925-70FA-49E5-9BD5-6409A0F49EC3}" uniqueName="7" name="Other" queryTableFieldId="7" dataDxfId="1927"/>
    <tableColumn id="9" xr3:uid="{2B5C11E9-A169-45DE-9193-68C79BDDAA77}" uniqueName="9" name="Designation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7BECEA-289E-48B8-9A17-7CA69AAB21DA}" name="thinkfloyd13" displayName="thinkfloyd13" ref="A1:I40" tableType="queryTable" totalsRowShown="0">
  <autoFilter ref="A1:I40" xr:uid="{FF7BECEA-289E-48B8-9A17-7CA69AAB21DA}"/>
  <tableColumns count="9">
    <tableColumn id="12" xr3:uid="{ABDFA654-3EFA-4879-A167-1D47140CF7C6}" uniqueName="12" name="Team Name" queryTableFieldId="24"/>
    <tableColumn id="1" xr3:uid="{35F9F675-AB54-46D2-AAF0-614C7865DEEB}" uniqueName="1" name="Player Name" queryTableFieldId="9" dataDxfId="1926"/>
    <tableColumn id="2" xr3:uid="{5D8B38C1-F9F9-4BD3-8071-3266E56ECE6C}" uniqueName="2" name="Team" queryTableFieldId="10" dataDxfId="1925"/>
    <tableColumn id="3" xr3:uid="{485C12F3-E926-4079-A6C6-122B4206FEC8}" uniqueName="3" name="Position" queryTableFieldId="11" dataDxfId="1924"/>
    <tableColumn id="4" xr3:uid="{04936113-E240-4D47-A2B5-45E7CFB40A05}" uniqueName="4" name="Current Salary" queryTableFieldId="12"/>
    <tableColumn id="5" xr3:uid="{79BF4616-9771-4911-ABED-4E8188B49072}" uniqueName="5" name="Current Years" queryTableFieldId="13"/>
    <tableColumn id="6" xr3:uid="{8CE168D1-3693-41E5-8FA8-5048E5B203FB}" uniqueName="6" name="Base Salary" queryTableFieldId="14"/>
    <tableColumn id="7" xr3:uid="{9A61DA3C-087D-475D-91AC-4F13B47EF056}" uniqueName="7" name="Other" queryTableFieldId="7" dataDxfId="1923"/>
    <tableColumn id="9" xr3:uid="{B8B3F9A8-2DDA-4F79-8127-D64EACE56383}" uniqueName="9" name="Designation" queryTableField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0D7241-2B3A-4F02-A061-67B13910AE4F}" name="BreakTables" displayName="BreakTables" ref="A1:I44" tableType="queryTable" totalsRowShown="0">
  <autoFilter ref="A1:I44" xr:uid="{E40D7241-2B3A-4F02-A061-67B13910AE4F}"/>
  <tableColumns count="9">
    <tableColumn id="12" xr3:uid="{1F3E2F72-1DEA-406B-98EB-C69B527176A9}" uniqueName="12" name="Team Name" queryTableFieldId="24"/>
    <tableColumn id="1" xr3:uid="{DB41253A-0B6C-47B8-B961-C07AFBE8FE6E}" uniqueName="1" name="Player Name" queryTableFieldId="9" dataDxfId="1922"/>
    <tableColumn id="2" xr3:uid="{20B906BB-F654-4BB3-9FD5-FFA9A1797EBE}" uniqueName="2" name="Team" queryTableFieldId="10" dataDxfId="1921"/>
    <tableColumn id="3" xr3:uid="{50B276B1-E65F-480B-9F4C-7D861EE54E0A}" uniqueName="3" name="Position" queryTableFieldId="11" dataDxfId="1920"/>
    <tableColumn id="4" xr3:uid="{184EAECC-839D-40E1-877D-6EDFD4271A3E}" uniqueName="4" name="Current Salary" queryTableFieldId="12"/>
    <tableColumn id="5" xr3:uid="{FE91E1C7-4A98-4BF1-84F4-13F69E3ED3A5}" uniqueName="5" name="Current Years" queryTableFieldId="13"/>
    <tableColumn id="6" xr3:uid="{E8AF5419-0C58-45D4-BA54-BA9ACC459EB9}" uniqueName="6" name="Base Salary" queryTableFieldId="14"/>
    <tableColumn id="7" xr3:uid="{A1909AF8-4411-4478-A9BF-3B1DE5E62868}" uniqueName="7" name="Other" queryTableFieldId="7" dataDxfId="1919"/>
    <tableColumn id="9" xr3:uid="{E604C8DD-05A9-491D-AE25-64A647DEB58E}" uniqueName="9" name="Designation" queryTableField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762B2A-59F6-4991-A965-5148068FA575}" name="Stephen_Grigg" displayName="Stephen_Grigg" ref="A1:I40" tableType="queryTable" totalsRowShown="0">
  <autoFilter ref="A1:I40" xr:uid="{66762B2A-59F6-4991-A965-5148068FA575}"/>
  <tableColumns count="9">
    <tableColumn id="12" xr3:uid="{3A2761B2-59D8-4322-901A-173B98AA11CD}" uniqueName="12" name="Team Name" queryTableFieldId="24"/>
    <tableColumn id="1" xr3:uid="{B7DB0928-8F1E-4702-B9A2-E2F0D141B697}" uniqueName="1" name="Player Name" queryTableFieldId="9" dataDxfId="1918"/>
    <tableColumn id="2" xr3:uid="{A61BAC34-8336-440B-B0B9-E0FB9E97D33E}" uniqueName="2" name="Team" queryTableFieldId="10" dataDxfId="1917"/>
    <tableColumn id="3" xr3:uid="{9A98FC98-C4C5-41D4-A07D-75F81A4936F0}" uniqueName="3" name="Position" queryTableFieldId="11" dataDxfId="1916"/>
    <tableColumn id="4" xr3:uid="{CFE04642-C5A7-4FF2-B0DD-0CC6F6169BF3}" uniqueName="4" name="Current Salary" queryTableFieldId="12"/>
    <tableColumn id="5" xr3:uid="{4EC0165F-F3B3-44D3-8FE3-42479740A71B}" uniqueName="5" name="Current Years" queryTableFieldId="13"/>
    <tableColumn id="6" xr3:uid="{5CD15AF3-8CAB-4804-88BE-00B7ED26E45D}" uniqueName="6" name="Base Salary" queryTableFieldId="14"/>
    <tableColumn id="7" xr3:uid="{00B7941F-2652-4036-8249-BC41C069E94C}" uniqueName="7" name="Other" queryTableFieldId="7" dataDxfId="1915"/>
    <tableColumn id="9" xr3:uid="{8ED999B7-77E0-4124-9084-BDB9D2E2078D}" uniqueName="9" name="Designation" queryTableField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DA7691-4CC6-49E9-9C7A-92058D4A950C}" name="Ivan_Black" displayName="Ivan_Black" ref="A1:I34" tableType="queryTable" totalsRowShown="0">
  <autoFilter ref="A1:I34" xr:uid="{07DA7691-4CC6-49E9-9C7A-92058D4A950C}"/>
  <tableColumns count="9">
    <tableColumn id="12" xr3:uid="{009D7AF3-E390-45B1-B2F1-1933DCEC1B2F}" uniqueName="12" name="Team Name" queryTableFieldId="24"/>
    <tableColumn id="1" xr3:uid="{A5B38E11-7ED3-4745-B2C4-0EEFFE48D941}" uniqueName="1" name="Player Name" queryTableFieldId="9" dataDxfId="1914"/>
    <tableColumn id="2" xr3:uid="{9C9F5285-3528-4704-B943-2A68CBAFF039}" uniqueName="2" name="Team" queryTableFieldId="10" dataDxfId="1913"/>
    <tableColumn id="3" xr3:uid="{DF3A8954-80FD-4CEC-A0EE-08FB698B2340}" uniqueName="3" name="Position" queryTableFieldId="11" dataDxfId="1912"/>
    <tableColumn id="4" xr3:uid="{2C248AF6-CA7B-4234-A392-77E64B3B4BE1}" uniqueName="4" name="Current Salary" queryTableFieldId="12"/>
    <tableColumn id="5" xr3:uid="{43DB2C32-0B66-41AC-80B8-DCC145F8890B}" uniqueName="5" name="Current Years" queryTableFieldId="13"/>
    <tableColumn id="6" xr3:uid="{F714306A-A6BF-466E-AE5E-3209CBB0B16D}" uniqueName="6" name="Base Salary" queryTableFieldId="14"/>
    <tableColumn id="7" xr3:uid="{6CFD84BE-59AC-43EA-8EF8-0CF520C9E52E}" uniqueName="7" name="Other" queryTableFieldId="7" dataDxfId="1911"/>
    <tableColumn id="9" xr3:uid="{2C67DE05-6571-4217-AA49-2B7294BA1D64}" uniqueName="9" name="Designation" queryTableField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FF9D12-DE8D-473F-A586-5AA9F5F9051E}" name="Washington_Fantasy_Team" displayName="Washington_Fantasy_Team" ref="A1:I36" tableType="queryTable" totalsRowShown="0">
  <autoFilter ref="A1:I36" xr:uid="{93FF9D12-DE8D-473F-A586-5AA9F5F9051E}"/>
  <tableColumns count="9">
    <tableColumn id="12" xr3:uid="{E17E9B88-CC3D-439B-8B77-298B5CBCB663}" uniqueName="12" name="Team Name" queryTableFieldId="24"/>
    <tableColumn id="1" xr3:uid="{169502D6-3A91-41E7-B86F-2AEEC932440E}" uniqueName="1" name="Player Name" queryTableFieldId="9" dataDxfId="1910"/>
    <tableColumn id="2" xr3:uid="{51EADA1B-5ABD-4B41-A979-1B9CB45C3F6F}" uniqueName="2" name="Team" queryTableFieldId="10" dataDxfId="1909"/>
    <tableColumn id="3" xr3:uid="{337D5F23-7203-4E5D-AA23-ED538AB9ECAC}" uniqueName="3" name="Position" queryTableFieldId="11" dataDxfId="1908"/>
    <tableColumn id="4" xr3:uid="{94FE7395-A7E4-4731-8F3B-A185EBD089C8}" uniqueName="4" name="Current Salary" queryTableFieldId="12"/>
    <tableColumn id="5" xr3:uid="{EA55935C-A49C-49C5-88C2-4F0A381B9C6F}" uniqueName="5" name="Current Years" queryTableFieldId="13"/>
    <tableColumn id="6" xr3:uid="{6B6E977B-F07A-4CCF-8369-3E70A60E4C71}" uniqueName="6" name="Base Salary" queryTableFieldId="14"/>
    <tableColumn id="7" xr3:uid="{4C45B509-D05F-444B-B675-FDF096E3E507}" uniqueName="7" name="Other" queryTableFieldId="7" dataDxfId="1907"/>
    <tableColumn id="9" xr3:uid="{897FB660-1C7F-4CB4-9525-8F5D7D65BE1B}" uniqueName="9" name="Designation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D5DF-ED43-4781-82D2-2B1495047185}">
  <sheetPr>
    <tabColor theme="7" tint="0.39997558519241921"/>
  </sheetPr>
  <dimension ref="B1:CT64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N3" sqref="N3"/>
    </sheetView>
  </sheetViews>
  <sheetFormatPr defaultRowHeight="14.25" x14ac:dyDescent="0.45"/>
  <cols>
    <col min="1" max="1" width="3.86328125" customWidth="1"/>
    <col min="2" max="2" width="29.3984375" bestFit="1" customWidth="1"/>
    <col min="9" max="9" width="3.86328125" customWidth="1"/>
    <col min="10" max="10" width="29.3984375" bestFit="1" customWidth="1"/>
    <col min="17" max="17" width="3.86328125" customWidth="1"/>
    <col min="18" max="18" width="29.3984375" bestFit="1" customWidth="1"/>
    <col min="25" max="25" width="3.86328125" customWidth="1"/>
    <col min="26" max="26" width="29.3984375" bestFit="1" customWidth="1"/>
    <col min="33" max="33" width="3.86328125" customWidth="1"/>
    <col min="34" max="34" width="29.3984375" bestFit="1" customWidth="1"/>
    <col min="41" max="41" width="3.86328125" customWidth="1"/>
    <col min="42" max="42" width="29.3984375" bestFit="1" customWidth="1"/>
    <col min="49" max="49" width="3.86328125" customWidth="1"/>
    <col min="50" max="50" width="29.3984375" bestFit="1" customWidth="1"/>
    <col min="57" max="57" width="3.86328125" customWidth="1"/>
    <col min="58" max="58" width="29.3984375" bestFit="1" customWidth="1"/>
    <col min="65" max="65" width="18.1328125" hidden="1" customWidth="1"/>
    <col min="66" max="67" width="9.06640625" hidden="1" customWidth="1"/>
    <col min="68" max="68" width="3.86328125" customWidth="1"/>
    <col min="69" max="69" width="29.3984375" bestFit="1" customWidth="1"/>
    <col min="76" max="76" width="3.86328125" customWidth="1"/>
    <col min="77" max="77" width="29.3984375" bestFit="1" customWidth="1"/>
    <col min="84" max="84" width="3.86328125" customWidth="1"/>
    <col min="85" max="85" width="29.3984375" bestFit="1" customWidth="1"/>
    <col min="92" max="92" width="3.86328125" customWidth="1"/>
    <col min="93" max="93" width="29.3984375" bestFit="1" customWidth="1"/>
  </cols>
  <sheetData>
    <row r="1" spans="2:98" ht="14.65" thickBot="1" x14ac:dyDescent="0.5">
      <c r="B1" s="41"/>
      <c r="C1" s="41"/>
      <c r="D1" s="41"/>
      <c r="E1" s="41"/>
      <c r="F1" s="41"/>
      <c r="G1" s="41"/>
      <c r="H1" s="41"/>
      <c r="J1" s="41"/>
      <c r="K1" s="41"/>
      <c r="P1" s="41"/>
      <c r="BO1" s="28"/>
    </row>
    <row r="2" spans="2:98" ht="15" thickTop="1" thickBot="1" x14ac:dyDescent="0.5">
      <c r="B2" s="21" t="str">
        <f>'Roster Validation'!$P1</f>
        <v>Fat Guy in a Little Coat</v>
      </c>
      <c r="J2" s="21" t="str">
        <f>'Roster Validation'!$P2</f>
        <v>Tenacious D</v>
      </c>
      <c r="R2" s="21" t="str">
        <f>'Roster Validation'!$P3</f>
        <v>thinkfloyd13</v>
      </c>
      <c r="Z2" s="21" t="str">
        <f>'Roster Validation'!$P4</f>
        <v>BreakTables</v>
      </c>
      <c r="AH2" s="21" t="str">
        <f>'Roster Validation'!$P5</f>
        <v>Stephen Grigg</v>
      </c>
      <c r="AP2" s="21" t="str">
        <f>'Roster Validation'!$P6</f>
        <v>Ivan Black</v>
      </c>
      <c r="AX2" s="21" t="str">
        <f>'Roster Validation'!$P7</f>
        <v>WASHINGTON FANTASY TEAM</v>
      </c>
      <c r="BF2" s="21" t="str">
        <f>'Roster Validation'!$P8</f>
        <v>Beetlejuice</v>
      </c>
      <c r="BM2" t="s">
        <v>534</v>
      </c>
      <c r="BN2" t="s">
        <v>605</v>
      </c>
      <c r="BO2" s="29">
        <v>32</v>
      </c>
      <c r="BQ2" s="21" t="str">
        <f>'Roster Validation'!$P9</f>
        <v>Pigskin Reapers</v>
      </c>
      <c r="BY2" s="21" t="str">
        <f>'Roster Validation'!$P10</f>
        <v>Gridiron Bisons</v>
      </c>
      <c r="CG2" s="21" t="str">
        <f>'Roster Validation'!$P11</f>
        <v>Twisters Auction</v>
      </c>
      <c r="CO2" s="21" t="str">
        <f>'Roster Validation'!$P12</f>
        <v>I'm Drunk Bitches!!</v>
      </c>
    </row>
    <row r="3" spans="2:98" ht="16.149999999999999" thickBot="1" x14ac:dyDescent="0.55000000000000004">
      <c r="B3" s="22"/>
      <c r="C3" s="38" t="s">
        <v>607</v>
      </c>
      <c r="D3" s="39"/>
      <c r="J3" s="22"/>
      <c r="K3" s="38" t="s">
        <v>607</v>
      </c>
      <c r="L3" s="39"/>
      <c r="R3" s="22"/>
      <c r="S3" s="38" t="s">
        <v>607</v>
      </c>
      <c r="T3" s="39"/>
      <c r="Z3" s="22"/>
      <c r="AA3" s="38" t="s">
        <v>607</v>
      </c>
      <c r="AB3" s="39"/>
      <c r="AH3" s="22"/>
      <c r="AI3" s="38" t="s">
        <v>607</v>
      </c>
      <c r="AJ3" s="39"/>
      <c r="AP3" s="22"/>
      <c r="AQ3" s="38" t="s">
        <v>607</v>
      </c>
      <c r="AR3" s="39"/>
      <c r="AV3" s="28"/>
      <c r="AX3" s="22"/>
      <c r="AY3" s="38" t="s">
        <v>607</v>
      </c>
      <c r="AZ3" s="39"/>
      <c r="BF3" s="22"/>
      <c r="BG3" s="38" t="s">
        <v>607</v>
      </c>
      <c r="BH3" s="39"/>
      <c r="BM3" t="s">
        <v>532</v>
      </c>
      <c r="BN3" t="s">
        <v>606</v>
      </c>
      <c r="BQ3" s="22"/>
      <c r="BR3" s="38" t="s">
        <v>607</v>
      </c>
      <c r="BS3" s="39"/>
      <c r="BY3" s="22"/>
      <c r="BZ3" s="38" t="s">
        <v>607</v>
      </c>
      <c r="CA3" s="39"/>
      <c r="CG3" s="22"/>
      <c r="CH3" s="38" t="s">
        <v>607</v>
      </c>
      <c r="CI3" s="39"/>
      <c r="CO3" s="22"/>
      <c r="CP3" s="38" t="s">
        <v>607</v>
      </c>
      <c r="CQ3" s="39"/>
    </row>
    <row r="4" spans="2:98" x14ac:dyDescent="0.45">
      <c r="B4" s="23" t="s">
        <v>508</v>
      </c>
      <c r="C4" s="30">
        <f>IF(C7&lt;0,"Over the Cap",
IF((SUM(E56:E64)+SUMIFS(E9:E46,G9:G46,"Yes"))&gt;SalaryCap,"Over the Cap",
IF((COUNTIFS(G9:G46,"Yes")+COUNT(E56:E64))&gt;=RosterLimit,0,
SalaryCap-(SUM(E56:E64)+SUMIFS(E9:E46,G9:G46,"Yes"))-((RosterLimit-1)-(COUNT(E56:E64)+COUNTIFS(G9:G46,"Yes"))))))</f>
        <v>77</v>
      </c>
      <c r="D4" s="31"/>
      <c r="J4" s="23" t="s">
        <v>508</v>
      </c>
      <c r="K4" s="30">
        <f>IF(K7&lt;0,"Over the Cap",
IF((SUM(M56:M64)+SUMIFS(M9:M46,O9:O46,"Yes"))&gt;SalaryCap,"Over the Cap",
IF((COUNTIFS(O9:O46,"Yes")+COUNT(M56:M64))&gt;=RosterLimit,0,
SalaryCap-(SUM(M56:M64)+SUMIFS(M9:M46,O9:O46,"Yes"))-((RosterLimit-1)-(COUNT(M56:M64)+COUNTIFS(O9:O46,"Yes"))))))</f>
        <v>196</v>
      </c>
      <c r="L4" s="31"/>
      <c r="R4" s="23" t="s">
        <v>508</v>
      </c>
      <c r="S4" s="30">
        <f>IF(S7&lt;0,"Over the Cap",
IF((SUM(U56:U64)+SUMIFS(U9:U46,W9:W46,"Yes"))&gt;SalaryCap,"Over the Cap",
IF((COUNTIFS(W9:W46,"Yes")+COUNT(U56:U64))&gt;=RosterLimit,0,
SalaryCap-(SUM(U56:U64)+SUMIFS(U9:U46,W9:W46,"Yes"))-((RosterLimit-1)-(COUNT(U56:U64)+COUNTIFS(W9:W46,"Yes"))))))</f>
        <v>0</v>
      </c>
      <c r="T4" s="31"/>
      <c r="Z4" s="23" t="s">
        <v>508</v>
      </c>
      <c r="AA4" s="30">
        <f>IF(AA7&lt;0,"Over the Cap",
IF((SUM(AC56:AC64)+SUMIFS(AC9:AC46,AE9:AE46,"Yes"))&gt;SalaryCap,"Over the Cap",
IF((COUNTIFS(AE9:AE46,"Yes")+COUNT(AC56:AC64))&gt;=RosterLimit,0,
SalaryCap-(SUM(AC56:AC64)+SUMIFS(AC9:AC46,AE9:AE46,"Yes"))-((RosterLimit-1)-(COUNT(AC56:AC64)+COUNTIFS(AE9:AE46,"Yes"))))))</f>
        <v>117</v>
      </c>
      <c r="AB4" s="31"/>
      <c r="AH4" s="23" t="s">
        <v>508</v>
      </c>
      <c r="AI4" s="30">
        <f>IF(AI7&lt;0,"Over the Cap",
IF((SUM(AK56:AK64)+SUMIFS(AK9:AK46,AM9:AM46,"Yes"))&gt;SalaryCap,"Over the Cap",
IF((COUNTIFS(AM9:AM46,"Yes")+COUNT(AK56:AK64))&gt;=RosterLimit,0,
SalaryCap-(SUM(AK56:AK64)+SUMIFS(AK9:AK46,AM9:AM46,"Yes"))-((RosterLimit-1)-(COUNT(AK56:AK64)+COUNTIFS(AM9:AM46,"Yes"))))))</f>
        <v>51</v>
      </c>
      <c r="AJ4" s="31"/>
      <c r="AP4" s="23" t="s">
        <v>508</v>
      </c>
      <c r="AQ4" s="30">
        <f>IF(AQ7&lt;0,"Over the Cap",
IF((SUM(AS56:AS64)+SUMIFS(AS9:AS46,AU9:AU46,"Yes"))&gt;SalaryCap,"Over the Cap",
IF((COUNTIFS(AU9:AU46,"Yes")+COUNT(AS56:AS64))&gt;=RosterLimit,0,
SalaryCap-(SUM(AS56:AS64)+SUMIFS(AS9:AS46,AU9:AU46,"Yes"))-((RosterLimit-1)-(COUNT(AS56:AS64)+COUNTIFS(AU9:AU46,"Yes"))))))</f>
        <v>427</v>
      </c>
      <c r="AR4" s="31"/>
      <c r="AX4" s="23" t="s">
        <v>508</v>
      </c>
      <c r="AY4" s="30">
        <f>IF(AY7&lt;0,"Over the Cap",
IF((SUM(BA56:BA64)+SUMIFS(BA9:BA46,BC9:BC46,"Yes"))&gt;SalaryCap,"Over the Cap",
IF((COUNTIFS(BC9:BC46,"Yes")+COUNT(BA56:BA64))&gt;=RosterLimit,0,
SalaryCap-(SUM(BA56:BA64)+SUMIFS(BA9:BA46,BC9:BC46,"Yes"))-((RosterLimit-1)-(COUNT(BA56:BA64)+COUNTIFS(BC9:BC46,"Yes"))))))</f>
        <v>357</v>
      </c>
      <c r="AZ4" s="31"/>
      <c r="BF4" s="23" t="s">
        <v>508</v>
      </c>
      <c r="BG4" s="30">
        <f>IF(BG7&lt;0,"Over the Cap",
IF((SUM(BI56:BI64)+SUMIFS(BI9:BI46,BK9:BK46,"Yes"))&gt;SalaryCap,"Over the Cap",
IF((COUNTIFS(BK9:BK46,"Yes")+COUNT(BI56:BI64))&gt;=RosterLimit,0,
SalaryCap-(SUM(BI56:BI64)+SUMIFS(BI9:BI46,BK9:BK46,"Yes"))-((RosterLimit-1)-(COUNT(BI56:BI64)+COUNTIFS(BK9:BK46,"Yes"))))))</f>
        <v>242</v>
      </c>
      <c r="BH4" s="31"/>
      <c r="BM4" t="s">
        <v>535</v>
      </c>
      <c r="BQ4" s="23" t="s">
        <v>508</v>
      </c>
      <c r="BR4" s="30">
        <f>IF(BR7&lt;0,"Over the Cap",
IF((SUM(BT56:BT64)+SUMIFS(BT9:BT46,BV9:BV46,"Yes"))&gt;SalaryCap,"Over the Cap",
IF((COUNTIFS(BV9:BV46,"Yes")+COUNT(BT56:BT64))&gt;=RosterLimit,0,
SalaryCap-(SUM(BT56:BT64)+SUMIFS(BT9:BT46,BV9:BV46,"Yes"))-((RosterLimit-1)-(COUNT(BT56:BT64)+COUNTIFS(BV9:BV46,"Yes"))))))</f>
        <v>219</v>
      </c>
      <c r="BS4" s="31"/>
      <c r="BY4" s="23" t="s">
        <v>508</v>
      </c>
      <c r="BZ4" s="30">
        <f>IF(BZ7&lt;0,"Over the Cap",
IF((SUM(CB56:CB64)+SUMIFS(CB9:CB46,CD9:CD46,"Yes"))&gt;SalaryCap,"Over the Cap",
IF((COUNTIFS(CD9:CD46,"Yes")+COUNT(CB56:CB64))&gt;=RosterLimit,0,
SalaryCap-(SUM(CB56:CB64)+SUMIFS(CB9:CB46,CD9:CD46,"Yes"))-((RosterLimit-1)-(COUNT(CB56:CB64)+COUNTIFS(CD9:CD46,"Yes"))))))</f>
        <v>92</v>
      </c>
      <c r="CA4" s="31"/>
      <c r="CG4" s="23" t="s">
        <v>508</v>
      </c>
      <c r="CH4" s="30">
        <f>IF(CH7&lt;0,"Over the Cap",
IF((SUM(CJ56:CJ64)+SUMIFS(CJ9:CJ46,CL9:CL46,"Yes"))&gt;SalaryCap,"Over the Cap",
IF((COUNTIFS(CL9:CL46,"Yes")+COUNT(CJ56:CJ64))&gt;=RosterLimit,0,
SalaryCap-(SUM(CJ56:CJ64)+SUMIFS(CJ9:CJ46,CL9:CL46,"Yes"))-((RosterLimit-1)-(COUNT(CJ56:CJ64)+COUNTIFS(CL9:CL46,"Yes"))))))</f>
        <v>33</v>
      </c>
      <c r="CI4" s="31"/>
      <c r="CO4" s="23" t="s">
        <v>508</v>
      </c>
      <c r="CP4" s="30">
        <f>IF(CP7&lt;0,"Over the Cap",
IF((SUM(CR56:CR64)+SUMIFS(CR9:CR46,CT9:CT46,"Yes"))&gt;SalaryCap,"Over the Cap",
IF((COUNTIFS(CT9:CT46,"Yes")+COUNT(CR56:CR64))&gt;=RosterLimit,0,
SalaryCap-(SUM(CR56:CR64)+SUMIFS(CR9:CR46,CT9:CT46,"Yes"))-((RosterLimit-1)-(COUNT(CR56:CR64)+COUNTIFS(CT9:CT46,"Yes"))))))</f>
        <v>762</v>
      </c>
      <c r="CQ4" s="31"/>
    </row>
    <row r="5" spans="2:98" x14ac:dyDescent="0.45">
      <c r="B5" s="24" t="s">
        <v>509</v>
      </c>
      <c r="C5" s="32">
        <f>IF(RosterLimit-
(COUNT(E56:E64)+COUNTIFS(G9:G46,"Yes"))&lt;0,"Over the Limit",
RosterLimit-COUNTIFS(G9:G46,"Yes")-COUNT(E56:E64))</f>
        <v>11</v>
      </c>
      <c r="D5" s="33"/>
      <c r="J5" s="24" t="s">
        <v>509</v>
      </c>
      <c r="K5" s="32">
        <f>IF(RosterLimit-
(COUNT(M56:M64)+COUNTIFS(O9:O46,"Yes"))&lt;0,"Over the Limit",
RosterLimit-COUNTIFS(O9:O46,"Yes")-COUNT(M56:M64))</f>
        <v>4</v>
      </c>
      <c r="L5" s="33"/>
      <c r="R5" s="24" t="s">
        <v>509</v>
      </c>
      <c r="S5" s="32">
        <f>IF(RosterLimit-
(COUNT(U56:U64)+COUNTIFS(W9:W46,"Yes"))&lt;0,"Over the Limit",
RosterLimit-COUNTIFS(W9:W46,"Yes")-COUNT(U56:U64))</f>
        <v>0</v>
      </c>
      <c r="T5" s="33"/>
      <c r="Z5" s="24" t="s">
        <v>509</v>
      </c>
      <c r="AA5" s="32">
        <f>IF(RosterLimit-
(COUNT(AC56:AC64)+COUNTIFS(AE9:AE46,"Yes"))&lt;0,"Over the Limit",
RosterLimit-COUNTIFS(AE9:AE46,"Yes")-COUNT(AC56:AC64))</f>
        <v>6</v>
      </c>
      <c r="AB5" s="33"/>
      <c r="AH5" s="24" t="s">
        <v>509</v>
      </c>
      <c r="AI5" s="32">
        <f>IF(RosterLimit-
(COUNT(AK56:AK64)+COUNTIFS(AM9:AM46,"Yes"))&lt;0,"Over the Limit",
RosterLimit-COUNTIFS(AM9:AM46,"Yes")-COUNT(AK56:AK64))</f>
        <v>10</v>
      </c>
      <c r="AJ5" s="33"/>
      <c r="AP5" s="24" t="s">
        <v>509</v>
      </c>
      <c r="AQ5" s="32">
        <f>IF(RosterLimit-
(COUNT(AS56:AS64)+COUNTIFS(AU9:AU46,"Yes"))&lt;0,"Over the Limit",
RosterLimit-COUNTIFS(AU9:AU46,"Yes")-COUNT(AS56:AS64))</f>
        <v>14</v>
      </c>
      <c r="AR5" s="33"/>
      <c r="AX5" s="24" t="s">
        <v>509</v>
      </c>
      <c r="AY5" s="32">
        <f>IF(RosterLimit-
(COUNT(BA56:BA64)+COUNTIFS(BC9:BC46,"Yes"))&lt;0,"Over the Limit",
RosterLimit-COUNTIFS(BC9:BC46,"Yes")-COUNT(BA56:BA64))</f>
        <v>3</v>
      </c>
      <c r="AZ5" s="33"/>
      <c r="BF5" s="24" t="s">
        <v>509</v>
      </c>
      <c r="BG5" s="32">
        <f>IF(RosterLimit-
(COUNT(BI56:BI64)+COUNTIFS(BK9:BK46,"Yes"))&lt;0,"Over the Limit",
RosterLimit-COUNTIFS(BK9:BK46,"Yes")-COUNT(BI56:BI64))</f>
        <v>8</v>
      </c>
      <c r="BH5" s="33"/>
      <c r="BM5" t="s">
        <v>523</v>
      </c>
      <c r="BQ5" s="24" t="s">
        <v>509</v>
      </c>
      <c r="BR5" s="32">
        <f>IF(RosterLimit-
(COUNT(BT56:BT64)+COUNTIFS(BV9:BV46,"Yes"))&lt;0,"Over the Limit",
RosterLimit-COUNTIFS(BV9:BV46,"Yes")-COUNT(BT56:BT64))</f>
        <v>7</v>
      </c>
      <c r="BS5" s="33"/>
      <c r="BY5" s="24" t="s">
        <v>509</v>
      </c>
      <c r="BZ5" s="32">
        <f>IF(RosterLimit-
(COUNT(CB56:CB64)+COUNTIFS(CD9:CD46,"Yes"))&lt;0,"Over the Limit",
RosterLimit-COUNTIFS(CD9:CD46,"Yes")-COUNT(CB56:CB64))</f>
        <v>2</v>
      </c>
      <c r="CA5" s="33"/>
      <c r="CG5" s="24" t="s">
        <v>509</v>
      </c>
      <c r="CH5" s="32">
        <f>IF(RosterLimit-
(COUNT(CJ56:CJ64)+COUNTIFS(CL9:CL46,"Yes"))&lt;0,"Over the Limit",
RosterLimit-COUNTIFS(CL9:CL46,"Yes")-COUNT(CJ56:CJ64))</f>
        <v>5</v>
      </c>
      <c r="CI5" s="33"/>
      <c r="CO5" s="24" t="s">
        <v>509</v>
      </c>
      <c r="CP5" s="32">
        <f>IF(RosterLimit-
(COUNT(CR56:CR64)+COUNTIFS(CT9:CT46,"Yes"))&lt;0,"Over the Limit",
RosterLimit-COUNTIFS(CT9:CT46,"Yes")-COUNT(CR56:CR64))</f>
        <v>10</v>
      </c>
      <c r="CQ5" s="33"/>
    </row>
    <row r="6" spans="2:98" x14ac:dyDescent="0.45">
      <c r="B6" s="24" t="s">
        <v>510</v>
      </c>
      <c r="C6" s="34">
        <f>SUM(E56:E64)+SUMIFS(E9:E46,G9:G46,"Yes")</f>
        <v>1113</v>
      </c>
      <c r="D6" s="35"/>
      <c r="J6" s="24" t="s">
        <v>510</v>
      </c>
      <c r="K6" s="34">
        <f>SUM(M56:M64)+SUMIFS(M9:M46,O9:O46,"Yes")</f>
        <v>1001</v>
      </c>
      <c r="L6" s="35"/>
      <c r="R6" s="24" t="s">
        <v>510</v>
      </c>
      <c r="S6" s="34">
        <f>SUM(U56:U64)+SUMIFS(U9:U46,W9:W46,"Yes")</f>
        <v>1036</v>
      </c>
      <c r="T6" s="35"/>
      <c r="Z6" s="24" t="s">
        <v>510</v>
      </c>
      <c r="AA6" s="34">
        <f>SUM(AC56:AC64)+SUMIFS(AC9:AC46,AE9:AE46,"Yes")</f>
        <v>1078</v>
      </c>
      <c r="AB6" s="35"/>
      <c r="AH6" s="24" t="s">
        <v>510</v>
      </c>
      <c r="AI6" s="34">
        <f>SUM(AK56:AK64)+SUMIFS(AK9:AK46,AM9:AM46,"Yes")</f>
        <v>1140</v>
      </c>
      <c r="AJ6" s="35"/>
      <c r="AP6" s="24" t="s">
        <v>510</v>
      </c>
      <c r="AQ6" s="34">
        <f>SUM(AS56:AS64)+SUMIFS(AS9:AS46,AU9:AU46,"Yes")</f>
        <v>760</v>
      </c>
      <c r="AR6" s="35"/>
      <c r="AX6" s="24" t="s">
        <v>510</v>
      </c>
      <c r="AY6" s="34">
        <f>SUM(BA56:BA64)+SUMIFS(BA9:BA46,BC9:BC46,"Yes")</f>
        <v>841</v>
      </c>
      <c r="AZ6" s="35"/>
      <c r="BD6" s="28"/>
      <c r="BF6" s="24" t="s">
        <v>510</v>
      </c>
      <c r="BG6" s="34">
        <f>SUM(BI56:BI64)+SUMIFS(BI9:BI46,BK9:BK46,"Yes")</f>
        <v>951</v>
      </c>
      <c r="BH6" s="35"/>
      <c r="BM6" t="s">
        <v>525</v>
      </c>
      <c r="BQ6" s="24" t="s">
        <v>510</v>
      </c>
      <c r="BR6" s="34">
        <f>SUM(BT56:BT64)+SUMIFS(BT9:BT46,BV9:BV46,"Yes")</f>
        <v>975</v>
      </c>
      <c r="BS6" s="35"/>
      <c r="BY6" s="24" t="s">
        <v>510</v>
      </c>
      <c r="BZ6" s="34">
        <f>SUM(CB56:CB64)+SUMIFS(CB9:CB46,CD9:CD46,"Yes")</f>
        <v>1107</v>
      </c>
      <c r="CA6" s="35"/>
      <c r="CG6" s="24" t="s">
        <v>510</v>
      </c>
      <c r="CH6" s="34">
        <f>SUM(CJ56:CJ64)+SUMIFS(CJ9:CJ46,CL9:CL46,"Yes")</f>
        <v>1163</v>
      </c>
      <c r="CI6" s="35"/>
      <c r="CO6" s="24" t="s">
        <v>510</v>
      </c>
      <c r="CP6" s="34">
        <f>SUM(CR56:CR64)+SUMIFS(CR9:CR46,CT9:CT46,"Yes")</f>
        <v>429</v>
      </c>
      <c r="CQ6" s="35"/>
    </row>
    <row r="7" spans="2:98" ht="14.65" thickBot="1" x14ac:dyDescent="0.5">
      <c r="B7" s="25" t="s">
        <v>511</v>
      </c>
      <c r="C7" s="36">
        <f>SalaryCap-C6</f>
        <v>87</v>
      </c>
      <c r="D7" s="37"/>
      <c r="J7" s="25" t="s">
        <v>511</v>
      </c>
      <c r="K7" s="36">
        <f>SalaryCap-K6</f>
        <v>199</v>
      </c>
      <c r="L7" s="37"/>
      <c r="R7" s="25" t="s">
        <v>511</v>
      </c>
      <c r="S7" s="36">
        <f>SalaryCap-S6</f>
        <v>164</v>
      </c>
      <c r="T7" s="37"/>
      <c r="Z7" s="25" t="s">
        <v>511</v>
      </c>
      <c r="AA7" s="36">
        <f>SalaryCap-AA6</f>
        <v>122</v>
      </c>
      <c r="AB7" s="37"/>
      <c r="AH7" s="25" t="s">
        <v>511</v>
      </c>
      <c r="AI7" s="36">
        <f>SalaryCap-AI6</f>
        <v>60</v>
      </c>
      <c r="AJ7" s="37"/>
      <c r="AP7" s="25" t="s">
        <v>511</v>
      </c>
      <c r="AQ7" s="36">
        <f>SalaryCap-AQ6</f>
        <v>440</v>
      </c>
      <c r="AR7" s="37"/>
      <c r="AX7" s="25" t="s">
        <v>511</v>
      </c>
      <c r="AY7" s="36">
        <f>SalaryCap-AY6</f>
        <v>359</v>
      </c>
      <c r="AZ7" s="37"/>
      <c r="BF7" s="25" t="s">
        <v>511</v>
      </c>
      <c r="BG7" s="36">
        <f>SalaryCap-BG6</f>
        <v>249</v>
      </c>
      <c r="BH7" s="37"/>
      <c r="BM7" t="s">
        <v>526</v>
      </c>
      <c r="BQ7" s="25" t="s">
        <v>511</v>
      </c>
      <c r="BR7" s="36">
        <f>SalaryCap-BR6</f>
        <v>225</v>
      </c>
      <c r="BS7" s="37"/>
      <c r="BY7" s="25" t="s">
        <v>511</v>
      </c>
      <c r="BZ7" s="36">
        <f>SalaryCap-BZ6</f>
        <v>93</v>
      </c>
      <c r="CA7" s="37"/>
      <c r="CG7" s="25" t="s">
        <v>511</v>
      </c>
      <c r="CH7" s="36">
        <f>SalaryCap-CH6</f>
        <v>37</v>
      </c>
      <c r="CI7" s="37"/>
      <c r="CO7" s="25" t="s">
        <v>511</v>
      </c>
      <c r="CP7" s="36">
        <f>SalaryCap-CP6</f>
        <v>771</v>
      </c>
      <c r="CQ7" s="37"/>
    </row>
    <row r="8" spans="2:98" ht="14.65" thickBot="1" x14ac:dyDescent="0.5">
      <c r="B8" s="3" t="s">
        <v>512</v>
      </c>
      <c r="C8" s="4" t="s">
        <v>5</v>
      </c>
      <c r="D8" s="4" t="s">
        <v>513</v>
      </c>
      <c r="E8" s="4" t="s">
        <v>514</v>
      </c>
      <c r="F8" s="5" t="s">
        <v>515</v>
      </c>
      <c r="G8" s="5" t="s">
        <v>604</v>
      </c>
      <c r="J8" s="3" t="s">
        <v>512</v>
      </c>
      <c r="K8" s="4" t="s">
        <v>5</v>
      </c>
      <c r="L8" s="4" t="s">
        <v>513</v>
      </c>
      <c r="M8" s="4" t="s">
        <v>514</v>
      </c>
      <c r="N8" s="5" t="s">
        <v>515</v>
      </c>
      <c r="O8" s="5" t="s">
        <v>604</v>
      </c>
      <c r="R8" s="3" t="s">
        <v>512</v>
      </c>
      <c r="S8" s="4" t="s">
        <v>5</v>
      </c>
      <c r="T8" s="4" t="s">
        <v>513</v>
      </c>
      <c r="U8" s="4" t="s">
        <v>514</v>
      </c>
      <c r="V8" s="5" t="s">
        <v>515</v>
      </c>
      <c r="W8" s="5" t="s">
        <v>604</v>
      </c>
      <c r="Z8" s="3" t="s">
        <v>512</v>
      </c>
      <c r="AA8" s="4" t="s">
        <v>5</v>
      </c>
      <c r="AB8" s="4" t="s">
        <v>513</v>
      </c>
      <c r="AC8" s="4" t="s">
        <v>514</v>
      </c>
      <c r="AD8" s="5" t="s">
        <v>515</v>
      </c>
      <c r="AE8" s="5" t="s">
        <v>604</v>
      </c>
      <c r="AH8" s="3" t="s">
        <v>512</v>
      </c>
      <c r="AI8" s="4" t="s">
        <v>5</v>
      </c>
      <c r="AJ8" s="4" t="s">
        <v>513</v>
      </c>
      <c r="AK8" s="4" t="s">
        <v>514</v>
      </c>
      <c r="AL8" s="5" t="s">
        <v>515</v>
      </c>
      <c r="AM8" s="5" t="s">
        <v>604</v>
      </c>
      <c r="AP8" s="3" t="s">
        <v>512</v>
      </c>
      <c r="AQ8" s="4" t="s">
        <v>5</v>
      </c>
      <c r="AR8" s="4" t="s">
        <v>513</v>
      </c>
      <c r="AS8" s="4" t="s">
        <v>514</v>
      </c>
      <c r="AT8" s="5" t="s">
        <v>515</v>
      </c>
      <c r="AU8" s="5" t="s">
        <v>604</v>
      </c>
      <c r="AX8" s="3" t="s">
        <v>512</v>
      </c>
      <c r="AY8" s="4" t="s">
        <v>5</v>
      </c>
      <c r="AZ8" s="4" t="s">
        <v>513</v>
      </c>
      <c r="BA8" s="4" t="s">
        <v>514</v>
      </c>
      <c r="BB8" s="5" t="s">
        <v>515</v>
      </c>
      <c r="BC8" s="5" t="s">
        <v>604</v>
      </c>
      <c r="BF8" s="3" t="s">
        <v>512</v>
      </c>
      <c r="BG8" s="4" t="s">
        <v>5</v>
      </c>
      <c r="BH8" s="4" t="s">
        <v>513</v>
      </c>
      <c r="BI8" s="4" t="s">
        <v>514</v>
      </c>
      <c r="BJ8" s="5" t="s">
        <v>515</v>
      </c>
      <c r="BK8" s="5" t="s">
        <v>604</v>
      </c>
      <c r="BM8" t="s">
        <v>529</v>
      </c>
      <c r="BQ8" s="3" t="s">
        <v>512</v>
      </c>
      <c r="BR8" s="4" t="s">
        <v>5</v>
      </c>
      <c r="BS8" s="4" t="s">
        <v>513</v>
      </c>
      <c r="BT8" s="4" t="s">
        <v>514</v>
      </c>
      <c r="BU8" s="5" t="s">
        <v>515</v>
      </c>
      <c r="BV8" s="5" t="s">
        <v>604</v>
      </c>
      <c r="BY8" s="3" t="s">
        <v>512</v>
      </c>
      <c r="BZ8" s="4" t="s">
        <v>5</v>
      </c>
      <c r="CA8" s="4" t="s">
        <v>513</v>
      </c>
      <c r="CB8" s="4" t="s">
        <v>514</v>
      </c>
      <c r="CC8" s="5" t="s">
        <v>515</v>
      </c>
      <c r="CD8" s="5" t="s">
        <v>604</v>
      </c>
      <c r="CG8" s="3" t="s">
        <v>512</v>
      </c>
      <c r="CH8" s="4" t="s">
        <v>5</v>
      </c>
      <c r="CI8" s="4" t="s">
        <v>513</v>
      </c>
      <c r="CJ8" s="4" t="s">
        <v>514</v>
      </c>
      <c r="CK8" s="5" t="s">
        <v>515</v>
      </c>
      <c r="CL8" s="5" t="s">
        <v>604</v>
      </c>
      <c r="CO8" s="3" t="s">
        <v>512</v>
      </c>
      <c r="CP8" s="4" t="s">
        <v>5</v>
      </c>
      <c r="CQ8" s="4" t="s">
        <v>513</v>
      </c>
      <c r="CR8" s="4" t="s">
        <v>514</v>
      </c>
      <c r="CS8" s="5" t="s">
        <v>515</v>
      </c>
      <c r="CT8" s="5" t="s">
        <v>604</v>
      </c>
    </row>
    <row r="9" spans="2:98" x14ac:dyDescent="0.45">
      <c r="B9" s="6" t="str">
        <f>IFERROR(INDEX(All_Rosters[],'All Rosters'!$Q2,2),"")</f>
        <v>Jackson, Lamar</v>
      </c>
      <c r="C9" s="7" t="str">
        <f>IFERROR(INDEX(All_Rosters[],'All Rosters'!$Q2,3),"")</f>
        <v>BAL</v>
      </c>
      <c r="D9" s="7" t="str">
        <f>IFERROR(INDEX(All_Rosters[],'All Rosters'!$Q2,4),"")</f>
        <v>QB</v>
      </c>
      <c r="E9" s="8">
        <f>IFERROR(INDEX(All_Rosters[],'All Rosters'!$Q2,5),"")</f>
        <v>213</v>
      </c>
      <c r="F9" s="9">
        <f>IFERROR(INDEX(All_Rosters[],'All Rosters'!$Q2,6),"")</f>
        <v>3</v>
      </c>
      <c r="G9" s="9" t="str">
        <f>IF(LEN(B9)=0,"",
_xlfn.XLOOKUP(_xlfn.CONCAT(B9," ",C9," ",D9),'Selected Keepers Data'!$A:$A,'Selected Keepers Data'!$B:$B,"No",0,1))</f>
        <v>Yes</v>
      </c>
      <c r="J9" s="6" t="str">
        <f>IFERROR(INDEX(All_Rosters[],'All Rosters'!$U2,2),"")</f>
        <v>Smith, Geno</v>
      </c>
      <c r="K9" s="7" t="str">
        <f>IFERROR(INDEX(All_Rosters[],'All Rosters'!$U2,3),"")</f>
        <v>SEA</v>
      </c>
      <c r="L9" s="7" t="str">
        <f>IFERROR(INDEX(All_Rosters[],'All Rosters'!$U2,4),"")</f>
        <v>QB</v>
      </c>
      <c r="M9" s="8">
        <f>IFERROR(INDEX(All_Rosters[],'All Rosters'!$U2,5),"")</f>
        <v>139</v>
      </c>
      <c r="N9" s="9">
        <f>IFERROR(INDEX(All_Rosters[],'All Rosters'!$U2,6),"")</f>
        <v>3</v>
      </c>
      <c r="O9" s="9" t="str">
        <f>IF(LEN(J9)=0,"",
_xlfn.XLOOKUP(_xlfn.CONCAT(J9," ",K9," ",L9),'Selected Keepers Data'!$A:$A,'Selected Keepers Data'!$B:$B,"No",0,1))</f>
        <v>Yes</v>
      </c>
      <c r="R9" s="6" t="str">
        <f>IFERROR(INDEX(All_Rosters[],'All Rosters'!$Y2,2),"")</f>
        <v>Watson, Deshaun</v>
      </c>
      <c r="S9" s="7" t="str">
        <f>IFERROR(INDEX(All_Rosters[],'All Rosters'!$Y2,3),"")</f>
        <v>CLE</v>
      </c>
      <c r="T9" s="7" t="str">
        <f>IFERROR(INDEX(All_Rosters[],'All Rosters'!$Y2,4),"")</f>
        <v>QB</v>
      </c>
      <c r="U9" s="8">
        <f>IFERROR(INDEX(All_Rosters[],'All Rosters'!$Y2,5),"")</f>
        <v>158</v>
      </c>
      <c r="V9" s="9">
        <f>IFERROR(INDEX(All_Rosters[],'All Rosters'!$Y2,6),"")</f>
        <v>3</v>
      </c>
      <c r="W9" s="9" t="str">
        <f>IF(LEN(R9)=0,"",
_xlfn.XLOOKUP(_xlfn.CONCAT(R9," ",S9," ",T9),'Selected Keepers Data'!$A:$A,'Selected Keepers Data'!$B:$B,"No",0,1))</f>
        <v>No</v>
      </c>
      <c r="Z9" s="6" t="str">
        <f>IFERROR(INDEX(All_Rosters[],'All Rosters'!$AC2,2),"")</f>
        <v>Allen, Josh</v>
      </c>
      <c r="AA9" s="7" t="str">
        <f>IFERROR(INDEX(All_Rosters[],'All Rosters'!$AC2,3),"")</f>
        <v>BUF</v>
      </c>
      <c r="AB9" s="7" t="str">
        <f>IFERROR(INDEX(All_Rosters[],'All Rosters'!$AC2,4),"")</f>
        <v>QB</v>
      </c>
      <c r="AC9" s="8">
        <f>IFERROR(INDEX(All_Rosters[],'All Rosters'!$AC2,5),"")</f>
        <v>269</v>
      </c>
      <c r="AD9" s="9">
        <f>IFERROR(INDEX(All_Rosters[],'All Rosters'!$AC2,6),"")</f>
        <v>3</v>
      </c>
      <c r="AE9" s="9" t="str">
        <f>IF(LEN(Z9)=0,"",
_xlfn.XLOOKUP(_xlfn.CONCAT(Z9," ",AA9," ",AB9),'Selected Keepers Data'!$A:$A,'Selected Keepers Data'!$B:$B,"No",0,1))</f>
        <v>Yes</v>
      </c>
      <c r="AH9" s="6" t="str">
        <f>IFERROR(INDEX(All_Rosters[],'All Rosters'!$AG2,2),"")</f>
        <v>Fields, Justin</v>
      </c>
      <c r="AI9" s="7" t="str">
        <f>IFERROR(INDEX(All_Rosters[],'All Rosters'!$AG2,3),"")</f>
        <v>PIT</v>
      </c>
      <c r="AJ9" s="7" t="str">
        <f>IFERROR(INDEX(All_Rosters[],'All Rosters'!$AG2,4),"")</f>
        <v>QB</v>
      </c>
      <c r="AK9" s="8">
        <f>IFERROR(INDEX(All_Rosters[],'All Rosters'!$AG2,5),"")</f>
        <v>204</v>
      </c>
      <c r="AL9" s="9">
        <f>IFERROR(INDEX(All_Rosters[],'All Rosters'!$AG2,6),"")</f>
        <v>3</v>
      </c>
      <c r="AM9" s="9" t="str">
        <f>IF(LEN(AH9)=0,"",
_xlfn.XLOOKUP(_xlfn.CONCAT(AH9," ",AI9," ",AJ9),'Selected Keepers Data'!$A:$A,'Selected Keepers Data'!$B:$B,"No",0,1))</f>
        <v>Yes</v>
      </c>
      <c r="AP9" s="6" t="str">
        <f>IFERROR(INDEX(All_Rosters[],'All Rosters'!$AK2,2),"")</f>
        <v>Stafford, Matthew</v>
      </c>
      <c r="AQ9" s="7" t="str">
        <f>IFERROR(INDEX(All_Rosters[],'All Rosters'!$AK2,3),"")</f>
        <v>LAR</v>
      </c>
      <c r="AR9" s="7" t="str">
        <f>IFERROR(INDEX(All_Rosters[],'All Rosters'!$AK2,4),"")</f>
        <v>QB</v>
      </c>
      <c r="AS9" s="8">
        <f>IFERROR(INDEX(All_Rosters[],'All Rosters'!$AK2,5),"")</f>
        <v>63</v>
      </c>
      <c r="AT9" s="9">
        <f>IFERROR(INDEX(All_Rosters[],'All Rosters'!$AK2,6),"")</f>
        <v>3</v>
      </c>
      <c r="AU9" s="9" t="str">
        <f>IF(LEN(AP9)=0,"",
_xlfn.XLOOKUP(_xlfn.CONCAT(AP9," ",AQ9," ",AR9),'Selected Keepers Data'!$A:$A,'Selected Keepers Data'!$B:$B,"No",0,1))</f>
        <v>No</v>
      </c>
      <c r="AX9" s="6" t="str">
        <f>IFERROR(INDEX(All_Rosters[],'All Rosters'!$AO2,2),"")</f>
        <v>Cousins, Kirk</v>
      </c>
      <c r="AY9" s="7" t="str">
        <f>IFERROR(INDEX(All_Rosters[],'All Rosters'!$AO2,3),"")</f>
        <v>ATL</v>
      </c>
      <c r="AZ9" s="7" t="str">
        <f>IFERROR(INDEX(All_Rosters[],'All Rosters'!$AO2,4),"")</f>
        <v>QB</v>
      </c>
      <c r="BA9" s="8">
        <f>IFERROR(INDEX(All_Rosters[],'All Rosters'!$AO2,5),"")</f>
        <v>110</v>
      </c>
      <c r="BB9" s="9">
        <f>IFERROR(INDEX(All_Rosters[],'All Rosters'!$AO2,6),"")</f>
        <v>3</v>
      </c>
      <c r="BC9" s="9" t="str">
        <f>IF(LEN(AX9)=0,"",
_xlfn.XLOOKUP(_xlfn.CONCAT(AX9," ",AY9," ",AZ9),'Selected Keepers Data'!$A:$A,'Selected Keepers Data'!$B:$B,"No",0,1))</f>
        <v>Yes</v>
      </c>
      <c r="BF9" s="6" t="str">
        <f>IFERROR(INDEX(All_Rosters[],'All Rosters'!$AS2,2),"")</f>
        <v>Burrow, Joe</v>
      </c>
      <c r="BG9" s="7" t="str">
        <f>IFERROR(INDEX(All_Rosters[],'All Rosters'!$AS2,3),"")</f>
        <v>CIN</v>
      </c>
      <c r="BH9" s="7" t="str">
        <f>IFERROR(INDEX(All_Rosters[],'All Rosters'!$AS2,4),"")</f>
        <v>QB</v>
      </c>
      <c r="BI9" s="8">
        <f>IFERROR(INDEX(All_Rosters[],'All Rosters'!$AS2,5),"")</f>
        <v>253</v>
      </c>
      <c r="BJ9" s="9">
        <f>IFERROR(INDEX(All_Rosters[],'All Rosters'!$AS2,6),"")</f>
        <v>3</v>
      </c>
      <c r="BK9" s="9" t="str">
        <f>IF(LEN(BF9)=0,"",
_xlfn.XLOOKUP(_xlfn.CONCAT(BF9," ",BG9," ",BH9),'Selected Keepers Data'!$A:$A,'Selected Keepers Data'!$B:$B,"No",0,1))</f>
        <v>Yes</v>
      </c>
      <c r="BM9" t="s">
        <v>533</v>
      </c>
      <c r="BQ9" s="6" t="str">
        <f>IFERROR(INDEX(All_Rosters[],'All Rosters'!$AW2,2),"")</f>
        <v>Hurts, Jalen</v>
      </c>
      <c r="BR9" s="7" t="str">
        <f>IFERROR(INDEX(All_Rosters[],'All Rosters'!$AW2,3),"")</f>
        <v>PHI</v>
      </c>
      <c r="BS9" s="7" t="str">
        <f>IFERROR(INDEX(All_Rosters[],'All Rosters'!$AW2,4),"")</f>
        <v>QB</v>
      </c>
      <c r="BT9" s="8">
        <f>IFERROR(INDEX(All_Rosters[],'All Rosters'!$AW2,5),"")</f>
        <v>234</v>
      </c>
      <c r="BU9" s="9">
        <f>IFERROR(INDEX(All_Rosters[],'All Rosters'!$AW2,6),"")</f>
        <v>3</v>
      </c>
      <c r="BV9" s="9" t="str">
        <f>IF(LEN(BQ9)=0,"",
_xlfn.XLOOKUP(_xlfn.CONCAT(BQ9," ",BR9," ",BS9),'Selected Keepers Data'!$A:$A,'Selected Keepers Data'!$B:$B,"No",0,1))</f>
        <v>Yes</v>
      </c>
      <c r="BY9" s="6" t="str">
        <f>IFERROR(INDEX(All_Rosters[],'All Rosters'!$BA2,2),"")</f>
        <v>Lawrence, Trevor</v>
      </c>
      <c r="BZ9" s="7" t="str">
        <f>IFERROR(INDEX(All_Rosters[],'All Rosters'!$BA2,3),"")</f>
        <v>JAC</v>
      </c>
      <c r="CA9" s="7" t="str">
        <f>IFERROR(INDEX(All_Rosters[],'All Rosters'!$BA2,4),"")</f>
        <v>QB</v>
      </c>
      <c r="CB9" s="8">
        <f>IFERROR(INDEX(All_Rosters[],'All Rosters'!$BA2,5),"")</f>
        <v>212</v>
      </c>
      <c r="CC9" s="9">
        <f>IFERROR(INDEX(All_Rosters[],'All Rosters'!$BA2,6),"")</f>
        <v>3</v>
      </c>
      <c r="CD9" s="9" t="str">
        <f>IF(LEN(BY9)=0,"",
_xlfn.XLOOKUP(_xlfn.CONCAT(BY9," ",BZ9," ",CA9),'Selected Keepers Data'!$A:$A,'Selected Keepers Data'!$B:$B,"No",0,1))</f>
        <v>Yes</v>
      </c>
      <c r="CG9" s="6" t="str">
        <f>IFERROR(INDEX(All_Rosters[],'All Rosters'!$BE2,2),"")</f>
        <v>Mahomes, Patrick</v>
      </c>
      <c r="CH9" s="7" t="str">
        <f>IFERROR(INDEX(All_Rosters[],'All Rosters'!$BE2,3),"")</f>
        <v>KCC</v>
      </c>
      <c r="CI9" s="7" t="str">
        <f>IFERROR(INDEX(All_Rosters[],'All Rosters'!$BE2,4),"")</f>
        <v>QB</v>
      </c>
      <c r="CJ9" s="8">
        <f>IFERROR(INDEX(All_Rosters[],'All Rosters'!$BE2,5),"")</f>
        <v>382</v>
      </c>
      <c r="CK9" s="9">
        <f>IFERROR(INDEX(All_Rosters[],'All Rosters'!$BE2,6),"")</f>
        <v>3</v>
      </c>
      <c r="CL9" s="9" t="str">
        <f>IF(LEN(CG9)=0,"",
_xlfn.XLOOKUP(_xlfn.CONCAT(CG9," ",CH9," ",CI9),'Selected Keepers Data'!$A:$A,'Selected Keepers Data'!$B:$B,"No",0,1))</f>
        <v>Yes</v>
      </c>
      <c r="CO9" s="6" t="str">
        <f>IFERROR(INDEX(All_Rosters[],'All Rosters'!$BI2,2),"")</f>
        <v>Browning, Jake</v>
      </c>
      <c r="CP9" s="7" t="str">
        <f>IFERROR(INDEX(All_Rosters[],'All Rosters'!$BI2,3),"")</f>
        <v>CIN</v>
      </c>
      <c r="CQ9" s="7" t="str">
        <f>IFERROR(INDEX(All_Rosters[],'All Rosters'!$BI2,4),"")</f>
        <v>QB</v>
      </c>
      <c r="CR9" s="8">
        <f>IFERROR(INDEX(All_Rosters[],'All Rosters'!$BI2,5),"")</f>
        <v>108</v>
      </c>
      <c r="CS9" s="9">
        <f>IFERROR(INDEX(All_Rosters[],'All Rosters'!$BI2,6),"")</f>
        <v>3</v>
      </c>
      <c r="CT9" s="9" t="str">
        <f>IF(LEN(CO9)=0,"",
_xlfn.XLOOKUP(_xlfn.CONCAT(CO9," ",CP9," ",CQ9),'Selected Keepers Data'!$A:$A,'Selected Keepers Data'!$B:$B,"No",0,1))</f>
        <v>No</v>
      </c>
    </row>
    <row r="10" spans="2:98" x14ac:dyDescent="0.45">
      <c r="B10" s="6" t="str">
        <f>IFERROR(INDEX(All_Rosters[],'All Rosters'!$Q3,2),"")</f>
        <v>Rodgers, Aaron</v>
      </c>
      <c r="C10" s="7" t="str">
        <f>IFERROR(INDEX(All_Rosters[],'All Rosters'!$Q3,3),"")</f>
        <v>NYJ</v>
      </c>
      <c r="D10" s="7" t="str">
        <f>IFERROR(INDEX(All_Rosters[],'All Rosters'!$Q3,4),"")</f>
        <v>QB</v>
      </c>
      <c r="E10" s="8">
        <f>IFERROR(INDEX(All_Rosters[],'All Rosters'!$Q3,5),"")</f>
        <v>128</v>
      </c>
      <c r="F10" s="9">
        <f>IFERROR(INDEX(All_Rosters[],'All Rosters'!$Q3,6),"")</f>
        <v>3</v>
      </c>
      <c r="G10" s="9" t="str">
        <f>IF(LEN(B10)=0,"",
_xlfn.XLOOKUP(_xlfn.CONCAT(B10," ",C10," ",D10),'Selected Keepers Data'!$A:$A,'Selected Keepers Data'!$B:$B,"No",0,1))</f>
        <v>Yes</v>
      </c>
      <c r="J10" s="6" t="str">
        <f>IFERROR(INDEX(All_Rosters[],'All Rosters'!$U3,2),"")</f>
        <v>Tagovailoa, Tua</v>
      </c>
      <c r="K10" s="7" t="str">
        <f>IFERROR(INDEX(All_Rosters[],'All Rosters'!$U3,3),"")</f>
        <v>MIA</v>
      </c>
      <c r="L10" s="7" t="str">
        <f>IFERROR(INDEX(All_Rosters[],'All Rosters'!$U3,4),"")</f>
        <v>QB</v>
      </c>
      <c r="M10" s="8">
        <f>IFERROR(INDEX(All_Rosters[],'All Rosters'!$U3,5),"")</f>
        <v>113</v>
      </c>
      <c r="N10" s="9">
        <f>IFERROR(INDEX(All_Rosters[],'All Rosters'!$U3,6),"")</f>
        <v>3</v>
      </c>
      <c r="O10" s="9" t="str">
        <f>IF(LEN(J10)=0,"",
_xlfn.XLOOKUP(_xlfn.CONCAT(J10," ",K10," ",L10),'Selected Keepers Data'!$A:$A,'Selected Keepers Data'!$B:$B,"No",0,1))</f>
        <v>Yes</v>
      </c>
      <c r="R10" s="6" t="str">
        <f>IFERROR(INDEX(All_Rosters[],'All Rosters'!$Y3,2),"")</f>
        <v>Prescott, Dak</v>
      </c>
      <c r="S10" s="7" t="str">
        <f>IFERROR(INDEX(All_Rosters[],'All Rosters'!$Y3,3),"")</f>
        <v>DAL</v>
      </c>
      <c r="T10" s="7" t="str">
        <f>IFERROR(INDEX(All_Rosters[],'All Rosters'!$Y3,4),"")</f>
        <v>QB</v>
      </c>
      <c r="U10" s="8">
        <f>IFERROR(INDEX(All_Rosters[],'All Rosters'!$Y3,5),"")</f>
        <v>150</v>
      </c>
      <c r="V10" s="9">
        <f>IFERROR(INDEX(All_Rosters[],'All Rosters'!$Y3,6),"")</f>
        <v>3</v>
      </c>
      <c r="W10" s="9" t="str">
        <f>IF(LEN(R10)=0,"",
_xlfn.XLOOKUP(_xlfn.CONCAT(R10," ",S10," ",T10),'Selected Keepers Data'!$A:$A,'Selected Keepers Data'!$B:$B,"No",0,1))</f>
        <v>Yes</v>
      </c>
      <c r="Z10" s="6" t="str">
        <f>IFERROR(INDEX(All_Rosters[],'All Rosters'!$AC3,2),"")</f>
        <v>Richardson, Anthony</v>
      </c>
      <c r="AA10" s="7" t="str">
        <f>IFERROR(INDEX(All_Rosters[],'All Rosters'!$AC3,3),"")</f>
        <v>IND</v>
      </c>
      <c r="AB10" s="7" t="str">
        <f>IFERROR(INDEX(All_Rosters[],'All Rosters'!$AC3,4),"")</f>
        <v>QB</v>
      </c>
      <c r="AC10" s="8">
        <f>IFERROR(INDEX(All_Rosters[],'All Rosters'!$AC3,5),"")</f>
        <v>162</v>
      </c>
      <c r="AD10" s="9">
        <f>IFERROR(INDEX(All_Rosters[],'All Rosters'!$AC3,6),"")</f>
        <v>4</v>
      </c>
      <c r="AE10" s="9" t="str">
        <f>IF(LEN(Z10)=0,"",
_xlfn.XLOOKUP(_xlfn.CONCAT(Z10," ",AA10," ",AB10),'Selected Keepers Data'!$A:$A,'Selected Keepers Data'!$B:$B,"No",0,1))</f>
        <v>Yes</v>
      </c>
      <c r="AH10" s="6" t="str">
        <f>IFERROR(INDEX(All_Rosters[],'All Rosters'!$AG3,2),"")</f>
        <v>Wilson, Russell</v>
      </c>
      <c r="AI10" s="7" t="str">
        <f>IFERROR(INDEX(All_Rosters[],'All Rosters'!$AG3,3),"")</f>
        <v>PIT</v>
      </c>
      <c r="AJ10" s="7" t="str">
        <f>IFERROR(INDEX(All_Rosters[],'All Rosters'!$AG3,4),"")</f>
        <v>QB</v>
      </c>
      <c r="AK10" s="8">
        <f>IFERROR(INDEX(All_Rosters[],'All Rosters'!$AG3,5),"")</f>
        <v>89</v>
      </c>
      <c r="AL10" s="9">
        <f>IFERROR(INDEX(All_Rosters[],'All Rosters'!$AG3,6),"")</f>
        <v>3</v>
      </c>
      <c r="AM10" s="9" t="str">
        <f>IF(LEN(AH10)=0,"",
_xlfn.XLOOKUP(_xlfn.CONCAT(AH10," ",AI10," ",AJ10),'Selected Keepers Data'!$A:$A,'Selected Keepers Data'!$B:$B,"No",0,1))</f>
        <v>Yes</v>
      </c>
      <c r="AP10" s="6" t="str">
        <f>IFERROR(INDEX(All_Rosters[],'All Rosters'!$AK3,2),"")</f>
        <v>Carr, Derek</v>
      </c>
      <c r="AQ10" s="7" t="str">
        <f>IFERROR(INDEX(All_Rosters[],'All Rosters'!$AK3,3),"")</f>
        <v>NOS</v>
      </c>
      <c r="AR10" s="7" t="str">
        <f>IFERROR(INDEX(All_Rosters[],'All Rosters'!$AK3,4),"")</f>
        <v>QB</v>
      </c>
      <c r="AS10" s="8">
        <f>IFERROR(INDEX(All_Rosters[],'All Rosters'!$AK3,5),"")</f>
        <v>59</v>
      </c>
      <c r="AT10" s="9">
        <f>IFERROR(INDEX(All_Rosters[],'All Rosters'!$AK3,6),"")</f>
        <v>3</v>
      </c>
      <c r="AU10" s="9" t="str">
        <f>IF(LEN(AP10)=0,"",
_xlfn.XLOOKUP(_xlfn.CONCAT(AP10," ",AQ10," ",AR10),'Selected Keepers Data'!$A:$A,'Selected Keepers Data'!$B:$B,"No",0,1))</f>
        <v>Yes</v>
      </c>
      <c r="AX10" s="6" t="str">
        <f>IFERROR(INDEX(All_Rosters[],'All Rosters'!$AO3,2),"")</f>
        <v>Love, Jordan</v>
      </c>
      <c r="AY10" s="7" t="str">
        <f>IFERROR(INDEX(All_Rosters[],'All Rosters'!$AO3,3),"")</f>
        <v>GBP</v>
      </c>
      <c r="AZ10" s="7" t="str">
        <f>IFERROR(INDEX(All_Rosters[],'All Rosters'!$AO3,4),"")</f>
        <v>QB</v>
      </c>
      <c r="BA10" s="8">
        <f>IFERROR(INDEX(All_Rosters[],'All Rosters'!$AO3,5),"")</f>
        <v>75</v>
      </c>
      <c r="BB10" s="9">
        <f>IFERROR(INDEX(All_Rosters[],'All Rosters'!$AO3,6),"")</f>
        <v>3</v>
      </c>
      <c r="BC10" s="9" t="str">
        <f>IF(LEN(AX10)=0,"",
_xlfn.XLOOKUP(_xlfn.CONCAT(AX10," ",AY10," ",AZ10),'Selected Keepers Data'!$A:$A,'Selected Keepers Data'!$B:$B,"No",0,1))</f>
        <v>Yes</v>
      </c>
      <c r="BF10" s="6" t="str">
        <f>IFERROR(INDEX(All_Rosters[],'All Rosters'!$AS3,2),"")</f>
        <v>Herbert, Justin</v>
      </c>
      <c r="BG10" s="7" t="str">
        <f>IFERROR(INDEX(All_Rosters[],'All Rosters'!$AS3,3),"")</f>
        <v>LAC</v>
      </c>
      <c r="BH10" s="7" t="str">
        <f>IFERROR(INDEX(All_Rosters[],'All Rosters'!$AS3,4),"")</f>
        <v>QB</v>
      </c>
      <c r="BI10" s="8">
        <f>IFERROR(INDEX(All_Rosters[],'All Rosters'!$AS3,5),"")</f>
        <v>238</v>
      </c>
      <c r="BJ10" s="9">
        <f>IFERROR(INDEX(All_Rosters[],'All Rosters'!$AS3,6),"")</f>
        <v>3</v>
      </c>
      <c r="BK10" s="9" t="str">
        <f>IF(LEN(BF10)=0,"",
_xlfn.XLOOKUP(_xlfn.CONCAT(BF10," ",BG10," ",BH10),'Selected Keepers Data'!$A:$A,'Selected Keepers Data'!$B:$B,"No",0,1))</f>
        <v>Yes</v>
      </c>
      <c r="BM10" t="s">
        <v>528</v>
      </c>
      <c r="BQ10" s="6" t="str">
        <f>IFERROR(INDEX(All_Rosters[],'All Rosters'!$AW3,2),"")</f>
        <v>Murray, Kyler</v>
      </c>
      <c r="BR10" s="7" t="str">
        <f>IFERROR(INDEX(All_Rosters[],'All Rosters'!$AW3,3),"")</f>
        <v>ARI</v>
      </c>
      <c r="BS10" s="7" t="str">
        <f>IFERROR(INDEX(All_Rosters[],'All Rosters'!$AW3,4),"")</f>
        <v>QB</v>
      </c>
      <c r="BT10" s="8">
        <f>IFERROR(INDEX(All_Rosters[],'All Rosters'!$AW3,5),"")</f>
        <v>94</v>
      </c>
      <c r="BU10" s="9">
        <f>IFERROR(INDEX(All_Rosters[],'All Rosters'!$AW3,6),"")</f>
        <v>3</v>
      </c>
      <c r="BV10" s="9" t="str">
        <f>IF(LEN(BQ10)=0,"",
_xlfn.XLOOKUP(_xlfn.CONCAT(BQ10," ",BR10," ",BS10),'Selected Keepers Data'!$A:$A,'Selected Keepers Data'!$B:$B,"No",0,1))</f>
        <v>Yes</v>
      </c>
      <c r="BY10" s="6" t="str">
        <f>IFERROR(INDEX(All_Rosters[],'All Rosters'!$BA3,2),"")</f>
        <v>Young, Bryce</v>
      </c>
      <c r="BZ10" s="7" t="str">
        <f>IFERROR(INDEX(All_Rosters[],'All Rosters'!$BA3,3),"")</f>
        <v>CAR</v>
      </c>
      <c r="CA10" s="7" t="str">
        <f>IFERROR(INDEX(All_Rosters[],'All Rosters'!$BA3,4),"")</f>
        <v>QB</v>
      </c>
      <c r="CB10" s="8">
        <f>IFERROR(INDEX(All_Rosters[],'All Rosters'!$BA3,5),"")</f>
        <v>89</v>
      </c>
      <c r="CC10" s="9">
        <f>IFERROR(INDEX(All_Rosters[],'All Rosters'!$BA3,6),"")</f>
        <v>4</v>
      </c>
      <c r="CD10" s="9" t="str">
        <f>IF(LEN(BY10)=0,"",
_xlfn.XLOOKUP(_xlfn.CONCAT(BY10," ",BZ10," ",CA10),'Selected Keepers Data'!$A:$A,'Selected Keepers Data'!$B:$B,"No",0,1))</f>
        <v>Yes</v>
      </c>
      <c r="CG10" s="6" t="str">
        <f>IFERROR(INDEX(All_Rosters[],'All Rosters'!$BE3,2),"")</f>
        <v>Stroud, C.J.</v>
      </c>
      <c r="CH10" s="7" t="str">
        <f>IFERROR(INDEX(All_Rosters[],'All Rosters'!$BE3,3),"")</f>
        <v>HOU</v>
      </c>
      <c r="CI10" s="7" t="str">
        <f>IFERROR(INDEX(All_Rosters[],'All Rosters'!$BE3,4),"")</f>
        <v>QB</v>
      </c>
      <c r="CJ10" s="8">
        <f>IFERROR(INDEX(All_Rosters[],'All Rosters'!$BE3,5),"")</f>
        <v>93</v>
      </c>
      <c r="CK10" s="9">
        <f>IFERROR(INDEX(All_Rosters[],'All Rosters'!$BE3,6),"")</f>
        <v>4</v>
      </c>
      <c r="CL10" s="9" t="str">
        <f>IF(LEN(CG10)=0,"",
_xlfn.XLOOKUP(_xlfn.CONCAT(CG10," ",CH10," ",CI10),'Selected Keepers Data'!$A:$A,'Selected Keepers Data'!$B:$B,"No",0,1))</f>
        <v>Yes</v>
      </c>
      <c r="CO10" s="6" t="str">
        <f>IFERROR(INDEX(All_Rosters[],'All Rosters'!$BI3,2),"")</f>
        <v>Wilson, Zach</v>
      </c>
      <c r="CP10" s="7" t="str">
        <f>IFERROR(INDEX(All_Rosters[],'All Rosters'!$BI3,3),"")</f>
        <v>DEN</v>
      </c>
      <c r="CQ10" s="7" t="str">
        <f>IFERROR(INDEX(All_Rosters[],'All Rosters'!$BI3,4),"")</f>
        <v>QB</v>
      </c>
      <c r="CR10" s="8">
        <f>IFERROR(INDEX(All_Rosters[],'All Rosters'!$BI3,5),"")</f>
        <v>14</v>
      </c>
      <c r="CS10" s="9">
        <f>IFERROR(INDEX(All_Rosters[],'All Rosters'!$BI3,6),"")</f>
        <v>3</v>
      </c>
      <c r="CT10" s="9" t="str">
        <f>IF(LEN(CO10)=0,"",
_xlfn.XLOOKUP(_xlfn.CONCAT(CO10," ",CP10," ",CQ10),'Selected Keepers Data'!$A:$A,'Selected Keepers Data'!$B:$B,"No",0,1))</f>
        <v>No</v>
      </c>
    </row>
    <row r="11" spans="2:98" x14ac:dyDescent="0.45">
      <c r="B11" s="6" t="str">
        <f>IFERROR(INDEX(All_Rosters[],'All Rosters'!$Q4,2),"")</f>
        <v>Howell, Sam</v>
      </c>
      <c r="C11" s="7" t="str">
        <f>IFERROR(INDEX(All_Rosters[],'All Rosters'!$Q4,3),"")</f>
        <v>SEA</v>
      </c>
      <c r="D11" s="7" t="str">
        <f>IFERROR(INDEX(All_Rosters[],'All Rosters'!$Q4,4),"")</f>
        <v>QB</v>
      </c>
      <c r="E11" s="8">
        <f>IFERROR(INDEX(All_Rosters[],'All Rosters'!$Q4,5),"")</f>
        <v>17</v>
      </c>
      <c r="F11" s="9">
        <f>IFERROR(INDEX(All_Rosters[],'All Rosters'!$Q4,6),"")</f>
        <v>3</v>
      </c>
      <c r="G11" s="9" t="str">
        <f>IF(LEN(B11)=0,"",
_xlfn.XLOOKUP(_xlfn.CONCAT(B11," ",C11," ",D11),'Selected Keepers Data'!$A:$A,'Selected Keepers Data'!$B:$B,"No",0,1))</f>
        <v>No</v>
      </c>
      <c r="J11" s="6" t="str">
        <f>IFERROR(INDEX(All_Rosters[],'All Rosters'!$U4,2),"")</f>
        <v>Hill, Taysom</v>
      </c>
      <c r="K11" s="7" t="str">
        <f>IFERROR(INDEX(All_Rosters[],'All Rosters'!$U4,3),"")</f>
        <v>NOS</v>
      </c>
      <c r="L11" s="7" t="str">
        <f>IFERROR(INDEX(All_Rosters[],'All Rosters'!$U4,4),"")</f>
        <v>QB</v>
      </c>
      <c r="M11" s="8">
        <f>IFERROR(INDEX(All_Rosters[],'All Rosters'!$U4,5),"")</f>
        <v>10</v>
      </c>
      <c r="N11" s="9">
        <f>IFERROR(INDEX(All_Rosters[],'All Rosters'!$U4,6),"")</f>
        <v>3</v>
      </c>
      <c r="O11" s="9" t="str">
        <f>IF(LEN(J11)=0,"",
_xlfn.XLOOKUP(_xlfn.CONCAT(J11," ",K11," ",L11),'Selected Keepers Data'!$A:$A,'Selected Keepers Data'!$B:$B,"No",0,1))</f>
        <v>No</v>
      </c>
      <c r="R11" s="6" t="str">
        <f>IFERROR(INDEX(All_Rosters[],'All Rosters'!$Y4,2),"")</f>
        <v>Goff, Jared</v>
      </c>
      <c r="S11" s="7" t="str">
        <f>IFERROR(INDEX(All_Rosters[],'All Rosters'!$Y4,3),"")</f>
        <v>DET</v>
      </c>
      <c r="T11" s="7" t="str">
        <f>IFERROR(INDEX(All_Rosters[],'All Rosters'!$Y4,4),"")</f>
        <v>QB</v>
      </c>
      <c r="U11" s="8">
        <f>IFERROR(INDEX(All_Rosters[],'All Rosters'!$Y4,5),"")</f>
        <v>108</v>
      </c>
      <c r="V11" s="9">
        <f>IFERROR(INDEX(All_Rosters[],'All Rosters'!$Y4,6),"")</f>
        <v>3</v>
      </c>
      <c r="W11" s="9" t="str">
        <f>IF(LEN(R11)=0,"",
_xlfn.XLOOKUP(_xlfn.CONCAT(R11," ",S11," ",T11),'Selected Keepers Data'!$A:$A,'Selected Keepers Data'!$B:$B,"No",0,1))</f>
        <v>Yes</v>
      </c>
      <c r="Z11" s="6" t="str">
        <f>IFERROR(INDEX(All_Rosters[],'All Rosters'!$AC4,2),"")</f>
        <v>Rudolph, Mason</v>
      </c>
      <c r="AA11" s="7" t="str">
        <f>IFERROR(INDEX(All_Rosters[],'All Rosters'!$AC4,3),"")</f>
        <v>TEN</v>
      </c>
      <c r="AB11" s="7" t="str">
        <f>IFERROR(INDEX(All_Rosters[],'All Rosters'!$AC4,4),"")</f>
        <v>QB</v>
      </c>
      <c r="AC11" s="8">
        <f>IFERROR(INDEX(All_Rosters[],'All Rosters'!$AC4,5),"")</f>
        <v>7</v>
      </c>
      <c r="AD11" s="9">
        <f>IFERROR(INDEX(All_Rosters[],'All Rosters'!$AC4,6),"")</f>
        <v>3</v>
      </c>
      <c r="AE11" s="9" t="str">
        <f>IF(LEN(Z11)=0,"",
_xlfn.XLOOKUP(_xlfn.CONCAT(Z11," ",AA11," ",AB11),'Selected Keepers Data'!$A:$A,'Selected Keepers Data'!$B:$B,"No",0,1))</f>
        <v>No</v>
      </c>
      <c r="AH11" s="6" t="str">
        <f>IFERROR(INDEX(All_Rosters[],'All Rosters'!$AG4,2),"")</f>
        <v>Levis, Will</v>
      </c>
      <c r="AI11" s="7" t="str">
        <f>IFERROR(INDEX(All_Rosters[],'All Rosters'!$AG4,3),"")</f>
        <v>TEN</v>
      </c>
      <c r="AJ11" s="7" t="str">
        <f>IFERROR(INDEX(All_Rosters[],'All Rosters'!$AG4,4),"")</f>
        <v>QB</v>
      </c>
      <c r="AK11" s="8">
        <f>IFERROR(INDEX(All_Rosters[],'All Rosters'!$AG4,5),"")</f>
        <v>65</v>
      </c>
      <c r="AL11" s="9">
        <f>IFERROR(INDEX(All_Rosters[],'All Rosters'!$AG4,6),"")</f>
        <v>4</v>
      </c>
      <c r="AM11" s="9" t="str">
        <f>IF(LEN(AH11)=0,"",
_xlfn.XLOOKUP(_xlfn.CONCAT(AH11," ",AI11," ",AJ11),'Selected Keepers Data'!$A:$A,'Selected Keepers Data'!$B:$B,"No",0,1))</f>
        <v>Yes</v>
      </c>
      <c r="AP11" s="6" t="str">
        <f>IFERROR(INDEX(All_Rosters[],'All Rosters'!$AK4,2),"")</f>
        <v>Minshew, Gardner</v>
      </c>
      <c r="AQ11" s="7" t="str">
        <f>IFERROR(INDEX(All_Rosters[],'All Rosters'!$AK4,3),"")</f>
        <v>LVR</v>
      </c>
      <c r="AR11" s="7" t="str">
        <f>IFERROR(INDEX(All_Rosters[],'All Rosters'!$AK4,4),"")</f>
        <v>QB</v>
      </c>
      <c r="AS11" s="8">
        <f>IFERROR(INDEX(All_Rosters[],'All Rosters'!$AK4,5),"")</f>
        <v>5</v>
      </c>
      <c r="AT11" s="9">
        <f>IFERROR(INDEX(All_Rosters[],'All Rosters'!$AK4,6),"")</f>
        <v>3</v>
      </c>
      <c r="AU11" s="9" t="str">
        <f>IF(LEN(AP11)=0,"",
_xlfn.XLOOKUP(_xlfn.CONCAT(AP11," ",AQ11," ",AR11),'Selected Keepers Data'!$A:$A,'Selected Keepers Data'!$B:$B,"No",0,1))</f>
        <v>No</v>
      </c>
      <c r="AX11" s="6" t="str">
        <f>IFERROR(INDEX(All_Rosters[],'All Rosters'!$AO4,2),"")</f>
        <v>O'Connell, Aidan</v>
      </c>
      <c r="AY11" s="7" t="str">
        <f>IFERROR(INDEX(All_Rosters[],'All Rosters'!$AO4,3),"")</f>
        <v>LVR</v>
      </c>
      <c r="AZ11" s="7" t="str">
        <f>IFERROR(INDEX(All_Rosters[],'All Rosters'!$AO4,4),"")</f>
        <v>QB</v>
      </c>
      <c r="BA11" s="8">
        <f>IFERROR(INDEX(All_Rosters[],'All Rosters'!$AO4,5),"")</f>
        <v>5</v>
      </c>
      <c r="BB11" s="9">
        <f>IFERROR(INDEX(All_Rosters[],'All Rosters'!$AO4,6),"")</f>
        <v>3</v>
      </c>
      <c r="BC11" s="9" t="str">
        <f>IF(LEN(AX11)=0,"",
_xlfn.XLOOKUP(_xlfn.CONCAT(AX11," ",AY11," ",AZ11),'Selected Keepers Data'!$A:$A,'Selected Keepers Data'!$B:$B,"No",0,1))</f>
        <v>Yes</v>
      </c>
      <c r="BF11" s="6" t="str">
        <f>IFERROR(INDEX(All_Rosters[],'All Rosters'!$AS4,2),"")</f>
        <v>Jones, Daniel</v>
      </c>
      <c r="BG11" s="7" t="str">
        <f>IFERROR(INDEX(All_Rosters[],'All Rosters'!$AS4,3),"")</f>
        <v>NYG</v>
      </c>
      <c r="BH11" s="7" t="str">
        <f>IFERROR(INDEX(All_Rosters[],'All Rosters'!$AS4,4),"")</f>
        <v>QB</v>
      </c>
      <c r="BI11" s="8">
        <f>IFERROR(INDEX(All_Rosters[],'All Rosters'!$AS4,5),"")</f>
        <v>115</v>
      </c>
      <c r="BJ11" s="9">
        <f>IFERROR(INDEX(All_Rosters[],'All Rosters'!$AS4,6),"")</f>
        <v>3</v>
      </c>
      <c r="BK11" s="9" t="str">
        <f>IF(LEN(BF11)=0,"",
_xlfn.XLOOKUP(_xlfn.CONCAT(BF11," ",BG11," ",BH11),'Selected Keepers Data'!$A:$A,'Selected Keepers Data'!$B:$B,"No",0,1))</f>
        <v>No</v>
      </c>
      <c r="BM11" t="s">
        <v>531</v>
      </c>
      <c r="BQ11" s="6" t="str">
        <f>IFERROR(INDEX(All_Rosters[],'All Rosters'!$AW4,2),"")</f>
        <v>Jones, Mac</v>
      </c>
      <c r="BR11" s="7" t="str">
        <f>IFERROR(INDEX(All_Rosters[],'All Rosters'!$AW4,3),"")</f>
        <v>JAC</v>
      </c>
      <c r="BS11" s="7" t="str">
        <f>IFERROR(INDEX(All_Rosters[],'All Rosters'!$AW4,4),"")</f>
        <v>QB</v>
      </c>
      <c r="BT11" s="8">
        <f>IFERROR(INDEX(All_Rosters[],'All Rosters'!$AW4,5),"")</f>
        <v>13</v>
      </c>
      <c r="BU11" s="9">
        <f>IFERROR(INDEX(All_Rosters[],'All Rosters'!$AW4,6),"")</f>
        <v>3</v>
      </c>
      <c r="BV11" s="9" t="str">
        <f>IF(LEN(BQ11)=0,"",
_xlfn.XLOOKUP(_xlfn.CONCAT(BQ11," ",BR11," ",BS11),'Selected Keepers Data'!$A:$A,'Selected Keepers Data'!$B:$B,"No",0,1))</f>
        <v>No</v>
      </c>
      <c r="BY11" s="6" t="str">
        <f>IFERROR(INDEX(All_Rosters[],'All Rosters'!$BA4,2),"")</f>
        <v>Pickett, Kenny</v>
      </c>
      <c r="BZ11" s="7" t="str">
        <f>IFERROR(INDEX(All_Rosters[],'All Rosters'!$BA4,3),"")</f>
        <v>PHI</v>
      </c>
      <c r="CA11" s="7" t="str">
        <f>IFERROR(INDEX(All_Rosters[],'All Rosters'!$BA4,4),"")</f>
        <v>QB</v>
      </c>
      <c r="CB11" s="8">
        <f>IFERROR(INDEX(All_Rosters[],'All Rosters'!$BA4,5),"")</f>
        <v>57</v>
      </c>
      <c r="CC11" s="9">
        <f>IFERROR(INDEX(All_Rosters[],'All Rosters'!$BA4,6),"")</f>
        <v>3</v>
      </c>
      <c r="CD11" s="9" t="str">
        <f>IF(LEN(BY11)=0,"",
_xlfn.XLOOKUP(_xlfn.CONCAT(BY11," ",BZ11," ",CA11),'Selected Keepers Data'!$A:$A,'Selected Keepers Data'!$B:$B,"No",0,1))</f>
        <v>No</v>
      </c>
      <c r="CG11" s="6" t="str">
        <f>IFERROR(INDEX(All_Rosters[],'All Rosters'!$BE4,2),"")</f>
        <v>Purdy, Brock</v>
      </c>
      <c r="CH11" s="7" t="str">
        <f>IFERROR(INDEX(All_Rosters[],'All Rosters'!$BE4,3),"")</f>
        <v>SFO</v>
      </c>
      <c r="CI11" s="7" t="str">
        <f>IFERROR(INDEX(All_Rosters[],'All Rosters'!$BE4,4),"")</f>
        <v>QB</v>
      </c>
      <c r="CJ11" s="8">
        <f>IFERROR(INDEX(All_Rosters[],'All Rosters'!$BE4,5),"")</f>
        <v>75</v>
      </c>
      <c r="CK11" s="9">
        <f>IFERROR(INDEX(All_Rosters[],'All Rosters'!$BE4,6),"")</f>
        <v>3</v>
      </c>
      <c r="CL11" s="9" t="str">
        <f>IF(LEN(CG11)=0,"",
_xlfn.XLOOKUP(_xlfn.CONCAT(CG11," ",CH11," ",CI11),'Selected Keepers Data'!$A:$A,'Selected Keepers Data'!$B:$B,"No",0,1))</f>
        <v>Yes</v>
      </c>
      <c r="CO11" s="6" t="str">
        <f>IFERROR(INDEX(All_Rosters[],'All Rosters'!$BI4,2),"")</f>
        <v>Dobbs, Joshua</v>
      </c>
      <c r="CP11" s="7" t="str">
        <f>IFERROR(INDEX(All_Rosters[],'All Rosters'!$BI4,3),"")</f>
        <v>SFO</v>
      </c>
      <c r="CQ11" s="7" t="str">
        <f>IFERROR(INDEX(All_Rosters[],'All Rosters'!$BI4,4),"")</f>
        <v>QB</v>
      </c>
      <c r="CR11" s="8">
        <f>IFERROR(INDEX(All_Rosters[],'All Rosters'!$BI4,5),"")</f>
        <v>14</v>
      </c>
      <c r="CS11" s="9">
        <f>IFERROR(INDEX(All_Rosters[],'All Rosters'!$BI4,6),"")</f>
        <v>3</v>
      </c>
      <c r="CT11" s="9" t="str">
        <f>IF(LEN(CO11)=0,"",
_xlfn.XLOOKUP(_xlfn.CONCAT(CO11," ",CP11," ",CQ11),'Selected Keepers Data'!$A:$A,'Selected Keepers Data'!$B:$B,"No",0,1))</f>
        <v>No</v>
      </c>
    </row>
    <row r="12" spans="2:98" x14ac:dyDescent="0.45">
      <c r="B12" s="6" t="str">
        <f>IFERROR(INDEX(All_Rosters[],'All Rosters'!$Q5,2),"")</f>
        <v>Robinson, Bijan</v>
      </c>
      <c r="C12" s="7" t="str">
        <f>IFERROR(INDEX(All_Rosters[],'All Rosters'!$Q5,3),"")</f>
        <v>ATL</v>
      </c>
      <c r="D12" s="7" t="str">
        <f>IFERROR(INDEX(All_Rosters[],'All Rosters'!$Q5,4),"")</f>
        <v>RB</v>
      </c>
      <c r="E12" s="8">
        <f>IFERROR(INDEX(All_Rosters[],'All Rosters'!$Q5,5),"")</f>
        <v>138</v>
      </c>
      <c r="F12" s="9">
        <f>IFERROR(INDEX(All_Rosters[],'All Rosters'!$Q5,6),"")</f>
        <v>4</v>
      </c>
      <c r="G12" s="9" t="str">
        <f>IF(LEN(B12)=0,"",
_xlfn.XLOOKUP(_xlfn.CONCAT(B12," ",C12," ",D12),'Selected Keepers Data'!$A:$A,'Selected Keepers Data'!$B:$B,"No",0,1))</f>
        <v>Yes</v>
      </c>
      <c r="J12" s="6" t="str">
        <f>IFERROR(INDEX(All_Rosters[],'All Rosters'!$U5,2),"")</f>
        <v>Lock, Drew</v>
      </c>
      <c r="K12" s="7" t="str">
        <f>IFERROR(INDEX(All_Rosters[],'All Rosters'!$U5,3),"")</f>
        <v>NYG</v>
      </c>
      <c r="L12" s="7" t="str">
        <f>IFERROR(INDEX(All_Rosters[],'All Rosters'!$U5,4),"")</f>
        <v>QB</v>
      </c>
      <c r="M12" s="8">
        <f>IFERROR(INDEX(All_Rosters[],'All Rosters'!$U5,5),"")</f>
        <v>5</v>
      </c>
      <c r="N12" s="9">
        <f>IFERROR(INDEX(All_Rosters[],'All Rosters'!$U5,6),"")</f>
        <v>3</v>
      </c>
      <c r="O12" s="9" t="str">
        <f>IF(LEN(J12)=0,"",
_xlfn.XLOOKUP(_xlfn.CONCAT(J12," ",K12," ",L12),'Selected Keepers Data'!$A:$A,'Selected Keepers Data'!$B:$B,"No",0,1))</f>
        <v>No</v>
      </c>
      <c r="R12" s="6" t="str">
        <f>IFERROR(INDEX(All_Rosters[],'All Rosters'!$Y5,2),"")</f>
        <v>Winston, Jameis</v>
      </c>
      <c r="S12" s="7" t="str">
        <f>IFERROR(INDEX(All_Rosters[],'All Rosters'!$Y5,3),"")</f>
        <v>CLE</v>
      </c>
      <c r="T12" s="7" t="str">
        <f>IFERROR(INDEX(All_Rosters[],'All Rosters'!$Y5,4),"")</f>
        <v>QB</v>
      </c>
      <c r="U12" s="8">
        <f>IFERROR(INDEX(All_Rosters[],'All Rosters'!$Y5,5),"")</f>
        <v>7</v>
      </c>
      <c r="V12" s="9">
        <f>IFERROR(INDEX(All_Rosters[],'All Rosters'!$Y5,6),"")</f>
        <v>3</v>
      </c>
      <c r="W12" s="9" t="str">
        <f>IF(LEN(R12)=0,"",
_xlfn.XLOOKUP(_xlfn.CONCAT(R12," ",S12," ",T12),'Selected Keepers Data'!$A:$A,'Selected Keepers Data'!$B:$B,"No",0,1))</f>
        <v>Yes</v>
      </c>
      <c r="Z12" s="6" t="str">
        <f>IFERROR(INDEX(All_Rosters[],'All Rosters'!$AC5,2),"")</f>
        <v>Cook, James</v>
      </c>
      <c r="AA12" s="7" t="str">
        <f>IFERROR(INDEX(All_Rosters[],'All Rosters'!$AC5,3),"")</f>
        <v>BUF</v>
      </c>
      <c r="AB12" s="7" t="str">
        <f>IFERROR(INDEX(All_Rosters[],'All Rosters'!$AC5,4),"")</f>
        <v>RB</v>
      </c>
      <c r="AC12" s="8">
        <f>IFERROR(INDEX(All_Rosters[],'All Rosters'!$AC5,5),"")</f>
        <v>37</v>
      </c>
      <c r="AD12" s="9">
        <f>IFERROR(INDEX(All_Rosters[],'All Rosters'!$AC5,6),"")</f>
        <v>3</v>
      </c>
      <c r="AE12" s="9" t="str">
        <f>IF(LEN(Z12)=0,"",
_xlfn.XLOOKUP(_xlfn.CONCAT(Z12," ",AA12," ",AB12),'Selected Keepers Data'!$A:$A,'Selected Keepers Data'!$B:$B,"No",0,1))</f>
        <v>Yes</v>
      </c>
      <c r="AH12" s="6" t="str">
        <f>IFERROR(INDEX(All_Rosters[],'All Rosters'!$AG5,2),"")</f>
        <v>Hooker, Hendon</v>
      </c>
      <c r="AI12" s="7" t="str">
        <f>IFERROR(INDEX(All_Rosters[],'All Rosters'!$AG5,3),"")</f>
        <v>DET</v>
      </c>
      <c r="AJ12" s="7" t="str">
        <f>IFERROR(INDEX(All_Rosters[],'All Rosters'!$AG5,4),"")</f>
        <v>QB</v>
      </c>
      <c r="AK12" s="8">
        <f>IFERROR(INDEX(All_Rosters[],'All Rosters'!$AG5,5),"")</f>
        <v>52</v>
      </c>
      <c r="AL12" s="9">
        <f>IFERROR(INDEX(All_Rosters[],'All Rosters'!$AG5,6),"")</f>
        <v>4</v>
      </c>
      <c r="AM12" s="9" t="str">
        <f>IF(LEN(AH12)=0,"",
_xlfn.XLOOKUP(_xlfn.CONCAT(AH12," ",AI12," ",AJ12),'Selected Keepers Data'!$A:$A,'Selected Keepers Data'!$B:$B,"No",0,1))</f>
        <v>No</v>
      </c>
      <c r="AP12" s="6" t="str">
        <f>IFERROR(INDEX(All_Rosters[],'All Rosters'!$AK5,2),"")</f>
        <v>Henry, Derrick</v>
      </c>
      <c r="AQ12" s="7" t="str">
        <f>IFERROR(INDEX(All_Rosters[],'All Rosters'!$AK5,3),"")</f>
        <v>BAL</v>
      </c>
      <c r="AR12" s="7" t="str">
        <f>IFERROR(INDEX(All_Rosters[],'All Rosters'!$AK5,4),"")</f>
        <v>RB</v>
      </c>
      <c r="AS12" s="8">
        <f>IFERROR(INDEX(All_Rosters[],'All Rosters'!$AK5,5),"")</f>
        <v>102</v>
      </c>
      <c r="AT12" s="9">
        <f>IFERROR(INDEX(All_Rosters[],'All Rosters'!$AK5,6),"")</f>
        <v>3</v>
      </c>
      <c r="AU12" s="9" t="str">
        <f>IF(LEN(AP12)=0,"",
_xlfn.XLOOKUP(_xlfn.CONCAT(AP12," ",AQ12," ",AR12),'Selected Keepers Data'!$A:$A,'Selected Keepers Data'!$B:$B,"No",0,1))</f>
        <v>Yes</v>
      </c>
      <c r="AX12" s="6" t="str">
        <f>IFERROR(INDEX(All_Rosters[],'All Rosters'!$AO5,2),"")</f>
        <v>McCaffrey, Christian</v>
      </c>
      <c r="AY12" s="7" t="str">
        <f>IFERROR(INDEX(All_Rosters[],'All Rosters'!$AO5,3),"")</f>
        <v>SFO</v>
      </c>
      <c r="AZ12" s="7" t="str">
        <f>IFERROR(INDEX(All_Rosters[],'All Rosters'!$AO5,4),"")</f>
        <v>RB</v>
      </c>
      <c r="BA12" s="8">
        <f>IFERROR(INDEX(All_Rosters[],'All Rosters'!$AO5,5),"")</f>
        <v>128</v>
      </c>
      <c r="BB12" s="9">
        <f>IFERROR(INDEX(All_Rosters[],'All Rosters'!$AO5,6),"")</f>
        <v>3</v>
      </c>
      <c r="BC12" s="9" t="str">
        <f>IF(LEN(AX12)=0,"",
_xlfn.XLOOKUP(_xlfn.CONCAT(AX12," ",AY12," ",AZ12),'Selected Keepers Data'!$A:$A,'Selected Keepers Data'!$B:$B,"No",0,1))</f>
        <v>Yes</v>
      </c>
      <c r="BF12" s="6" t="str">
        <f>IFERROR(INDEX(All_Rosters[],'All Rosters'!$AS5,2),"")</f>
        <v>Mullens, Nick</v>
      </c>
      <c r="BG12" s="7" t="str">
        <f>IFERROR(INDEX(All_Rosters[],'All Rosters'!$AS5,3),"")</f>
        <v>MIN</v>
      </c>
      <c r="BH12" s="7" t="str">
        <f>IFERROR(INDEX(All_Rosters[],'All Rosters'!$AS5,4),"")</f>
        <v>QB</v>
      </c>
      <c r="BI12" s="8">
        <f>IFERROR(INDEX(All_Rosters[],'All Rosters'!$AS5,5),"")</f>
        <v>72</v>
      </c>
      <c r="BJ12" s="9">
        <f>IFERROR(INDEX(All_Rosters[],'All Rosters'!$AS5,6),"")</f>
        <v>3</v>
      </c>
      <c r="BK12" s="9" t="str">
        <f>IF(LEN(BF12)=0,"",
_xlfn.XLOOKUP(_xlfn.CONCAT(BF12," ",BG12," ",BH12),'Selected Keepers Data'!$A:$A,'Selected Keepers Data'!$B:$B,"No",0,1))</f>
        <v>No</v>
      </c>
      <c r="BM12" t="s">
        <v>530</v>
      </c>
      <c r="BQ12" s="6" t="str">
        <f>IFERROR(INDEX(All_Rosters[],'All Rosters'!$AW5,2),"")</f>
        <v>Hall, Breece</v>
      </c>
      <c r="BR12" s="7" t="str">
        <f>IFERROR(INDEX(All_Rosters[],'All Rosters'!$AW5,3),"")</f>
        <v>NYJ</v>
      </c>
      <c r="BS12" s="7" t="str">
        <f>IFERROR(INDEX(All_Rosters[],'All Rosters'!$AW5,4),"")</f>
        <v>RB</v>
      </c>
      <c r="BT12" s="8">
        <f>IFERROR(INDEX(All_Rosters[],'All Rosters'!$AW5,5),"")</f>
        <v>82</v>
      </c>
      <c r="BU12" s="9">
        <f>IFERROR(INDEX(All_Rosters[],'All Rosters'!$AW5,6),"")</f>
        <v>3</v>
      </c>
      <c r="BV12" s="9" t="str">
        <f>IF(LEN(BQ12)=0,"",
_xlfn.XLOOKUP(_xlfn.CONCAT(BQ12," ",BR12," ",BS12),'Selected Keepers Data'!$A:$A,'Selected Keepers Data'!$B:$B,"No",0,1))</f>
        <v>Yes</v>
      </c>
      <c r="BY12" s="6" t="str">
        <f>IFERROR(INDEX(All_Rosters[],'All Rosters'!$BA5,2),"")</f>
        <v>Lance, Trey</v>
      </c>
      <c r="BZ12" s="7" t="str">
        <f>IFERROR(INDEX(All_Rosters[],'All Rosters'!$BA5,3),"")</f>
        <v>DAL</v>
      </c>
      <c r="CA12" s="7" t="str">
        <f>IFERROR(INDEX(All_Rosters[],'All Rosters'!$BA5,4),"")</f>
        <v>QB</v>
      </c>
      <c r="CB12" s="8">
        <f>IFERROR(INDEX(All_Rosters[],'All Rosters'!$BA5,5),"")</f>
        <v>17</v>
      </c>
      <c r="CC12" s="9">
        <f>IFERROR(INDEX(All_Rosters[],'All Rosters'!$BA5,6),"")</f>
        <v>3</v>
      </c>
      <c r="CD12" s="9" t="str">
        <f>IF(LEN(BY12)=0,"",
_xlfn.XLOOKUP(_xlfn.CONCAT(BY12," ",BZ12," ",CA12),'Selected Keepers Data'!$A:$A,'Selected Keepers Data'!$B:$B,"No",0,1))</f>
        <v>Yes</v>
      </c>
      <c r="CG12" s="6" t="str">
        <f>IFERROR(INDEX(All_Rosters[],'All Rosters'!$BE5,2),"")</f>
        <v>Gibbs, Jahmyr</v>
      </c>
      <c r="CH12" s="7" t="str">
        <f>IFERROR(INDEX(All_Rosters[],'All Rosters'!$BE5,3),"")</f>
        <v>DET</v>
      </c>
      <c r="CI12" s="7" t="str">
        <f>IFERROR(INDEX(All_Rosters[],'All Rosters'!$BE5,4),"")</f>
        <v>RB</v>
      </c>
      <c r="CJ12" s="8">
        <f>IFERROR(INDEX(All_Rosters[],'All Rosters'!$BE5,5),"")</f>
        <v>110</v>
      </c>
      <c r="CK12" s="9">
        <f>IFERROR(INDEX(All_Rosters[],'All Rosters'!$BE5,6),"")</f>
        <v>4</v>
      </c>
      <c r="CL12" s="9" t="str">
        <f>IF(LEN(CG12)=0,"",
_xlfn.XLOOKUP(_xlfn.CONCAT(CG12," ",CH12," ",CI12),'Selected Keepers Data'!$A:$A,'Selected Keepers Data'!$B:$B,"No",0,1))</f>
        <v>Yes</v>
      </c>
      <c r="CO12" s="6" t="str">
        <f>IFERROR(INDEX(All_Rosters[],'All Rosters'!$BI5,2),"")</f>
        <v>Mayfield, Baker</v>
      </c>
      <c r="CP12" s="7" t="str">
        <f>IFERROR(INDEX(All_Rosters[],'All Rosters'!$BI5,3),"")</f>
        <v>TBB</v>
      </c>
      <c r="CQ12" s="7" t="str">
        <f>IFERROR(INDEX(All_Rosters[],'All Rosters'!$BI5,4),"")</f>
        <v>QB</v>
      </c>
      <c r="CR12" s="8">
        <f>IFERROR(INDEX(All_Rosters[],'All Rosters'!$BI5,5),"")</f>
        <v>8</v>
      </c>
      <c r="CS12" s="9">
        <f>IFERROR(INDEX(All_Rosters[],'All Rosters'!$BI5,6),"")</f>
        <v>3</v>
      </c>
      <c r="CT12" s="9" t="str">
        <f>IF(LEN(CO12)=0,"",
_xlfn.XLOOKUP(_xlfn.CONCAT(CO12," ",CP12," ",CQ12),'Selected Keepers Data'!$A:$A,'Selected Keepers Data'!$B:$B,"No",0,1))</f>
        <v>Yes</v>
      </c>
    </row>
    <row r="13" spans="2:98" x14ac:dyDescent="0.45">
      <c r="B13" s="6" t="str">
        <f>IFERROR(INDEX(All_Rosters[],'All Rosters'!$Q6,2),"")</f>
        <v>Barkley, Saquon</v>
      </c>
      <c r="C13" s="7" t="str">
        <f>IFERROR(INDEX(All_Rosters[],'All Rosters'!$Q6,3),"")</f>
        <v>PHI</v>
      </c>
      <c r="D13" s="7" t="str">
        <f>IFERROR(INDEX(All_Rosters[],'All Rosters'!$Q6,4),"")</f>
        <v>RB</v>
      </c>
      <c r="E13" s="8">
        <f>IFERROR(INDEX(All_Rosters[],'All Rosters'!$Q6,5),"")</f>
        <v>93</v>
      </c>
      <c r="F13" s="9">
        <f>IFERROR(INDEX(All_Rosters[],'All Rosters'!$Q6,6),"")</f>
        <v>3</v>
      </c>
      <c r="G13" s="9" t="str">
        <f>IF(LEN(B13)=0,"",
_xlfn.XLOOKUP(_xlfn.CONCAT(B13," ",C13," ",D13),'Selected Keepers Data'!$A:$A,'Selected Keepers Data'!$B:$B,"No",0,1))</f>
        <v>Yes</v>
      </c>
      <c r="J13" s="6" t="str">
        <f>IFERROR(INDEX(All_Rosters[],'All Rosters'!$U6,2),"")</f>
        <v>Pollard, Tony</v>
      </c>
      <c r="K13" s="7" t="str">
        <f>IFERROR(INDEX(All_Rosters[],'All Rosters'!$U6,3),"")</f>
        <v>TEN</v>
      </c>
      <c r="L13" s="7" t="str">
        <f>IFERROR(INDEX(All_Rosters[],'All Rosters'!$U6,4),"")</f>
        <v>RB</v>
      </c>
      <c r="M13" s="8">
        <f>IFERROR(INDEX(All_Rosters[],'All Rosters'!$U6,5),"")</f>
        <v>73</v>
      </c>
      <c r="N13" s="9">
        <f>IFERROR(INDEX(All_Rosters[],'All Rosters'!$U6,6),"")</f>
        <v>3</v>
      </c>
      <c r="O13" s="9" t="str">
        <f>IF(LEN(J13)=0,"",
_xlfn.XLOOKUP(_xlfn.CONCAT(J13," ",K13," ",L13),'Selected Keepers Data'!$A:$A,'Selected Keepers Data'!$B:$B,"No",0,1))</f>
        <v>Yes</v>
      </c>
      <c r="R13" s="6" t="str">
        <f>IFERROR(INDEX(All_Rosters[],'All Rosters'!$Y6,2),"")</f>
        <v>Heinicke, Taylor</v>
      </c>
      <c r="S13" s="7" t="str">
        <f>IFERROR(INDEX(All_Rosters[],'All Rosters'!$Y6,3),"")</f>
        <v>ATL</v>
      </c>
      <c r="T13" s="7" t="str">
        <f>IFERROR(INDEX(All_Rosters[],'All Rosters'!$Y6,4),"")</f>
        <v>QB</v>
      </c>
      <c r="U13" s="8">
        <f>IFERROR(INDEX(All_Rosters[],'All Rosters'!$Y6,5),"")</f>
        <v>5</v>
      </c>
      <c r="V13" s="9">
        <f>IFERROR(INDEX(All_Rosters[],'All Rosters'!$Y6,6),"")</f>
        <v>3</v>
      </c>
      <c r="W13" s="9" t="str">
        <f>IF(LEN(R13)=0,"",
_xlfn.XLOOKUP(_xlfn.CONCAT(R13," ",S13," ",T13),'Selected Keepers Data'!$A:$A,'Selected Keepers Data'!$B:$B,"No",0,1))</f>
        <v>No</v>
      </c>
      <c r="Z13" s="6" t="str">
        <f>IFERROR(INDEX(All_Rosters[],'All Rosters'!$AC6,2),"")</f>
        <v>Edwards, Gus</v>
      </c>
      <c r="AA13" s="7" t="str">
        <f>IFERROR(INDEX(All_Rosters[],'All Rosters'!$AC6,3),"")</f>
        <v>LAC</v>
      </c>
      <c r="AB13" s="7" t="str">
        <f>IFERROR(INDEX(All_Rosters[],'All Rosters'!$AC6,4),"")</f>
        <v>RB</v>
      </c>
      <c r="AC13" s="8">
        <f>IFERROR(INDEX(All_Rosters[],'All Rosters'!$AC6,5),"")</f>
        <v>9</v>
      </c>
      <c r="AD13" s="9">
        <f>IFERROR(INDEX(All_Rosters[],'All Rosters'!$AC6,6),"")</f>
        <v>3</v>
      </c>
      <c r="AE13" s="9" t="str">
        <f>IF(LEN(Z13)=0,"",
_xlfn.XLOOKUP(_xlfn.CONCAT(Z13," ",AA13," ",AB13),'Selected Keepers Data'!$A:$A,'Selected Keepers Data'!$B:$B,"No",0,1))</f>
        <v>Yes</v>
      </c>
      <c r="AH13" s="6" t="str">
        <f>IFERROR(INDEX(All_Rosters[],'All Rosters'!$AG6,2),"")</f>
        <v>White, Mike</v>
      </c>
      <c r="AI13" s="7" t="str">
        <f>IFERROR(INDEX(All_Rosters[],'All Rosters'!$AG6,3),"")</f>
        <v>MIA</v>
      </c>
      <c r="AJ13" s="7" t="str">
        <f>IFERROR(INDEX(All_Rosters[],'All Rosters'!$AG6,4),"")</f>
        <v>QB</v>
      </c>
      <c r="AK13" s="8">
        <f>IFERROR(INDEX(All_Rosters[],'All Rosters'!$AG6,5),"")</f>
        <v>5</v>
      </c>
      <c r="AL13" s="9">
        <f>IFERROR(INDEX(All_Rosters[],'All Rosters'!$AG6,6),"")</f>
        <v>3</v>
      </c>
      <c r="AM13" s="9" t="str">
        <f>IF(LEN(AH13)=0,"",
_xlfn.XLOOKUP(_xlfn.CONCAT(AH13," ",AI13," ",AJ13),'Selected Keepers Data'!$A:$A,'Selected Keepers Data'!$B:$B,"No",0,1))</f>
        <v>No</v>
      </c>
      <c r="AP13" s="6" t="str">
        <f>IFERROR(INDEX(All_Rosters[],'All Rosters'!$AK6,2),"")</f>
        <v>Harris, Najee</v>
      </c>
      <c r="AQ13" s="7" t="str">
        <f>IFERROR(INDEX(All_Rosters[],'All Rosters'!$AK6,3),"")</f>
        <v>PIT</v>
      </c>
      <c r="AR13" s="7" t="str">
        <f>IFERROR(INDEX(All_Rosters[],'All Rosters'!$AK6,4),"")</f>
        <v>RB</v>
      </c>
      <c r="AS13" s="8">
        <f>IFERROR(INDEX(All_Rosters[],'All Rosters'!$AK6,5),"")</f>
        <v>82</v>
      </c>
      <c r="AT13" s="9">
        <f>IFERROR(INDEX(All_Rosters[],'All Rosters'!$AK6,6),"")</f>
        <v>3</v>
      </c>
      <c r="AU13" s="9" t="str">
        <f>IF(LEN(AP13)=0,"",
_xlfn.XLOOKUP(_xlfn.CONCAT(AP13," ",AQ13," ",AR13),'Selected Keepers Data'!$A:$A,'Selected Keepers Data'!$B:$B,"No",0,1))</f>
        <v>No</v>
      </c>
      <c r="AX13" s="6" t="str">
        <f>IFERROR(INDEX(All_Rosters[],'All Rosters'!$AO6,2),"")</f>
        <v>Dillon, AJ</v>
      </c>
      <c r="AY13" s="7" t="str">
        <f>IFERROR(INDEX(All_Rosters[],'All Rosters'!$AO6,3),"")</f>
        <v>GBP</v>
      </c>
      <c r="AZ13" s="7" t="str">
        <f>IFERROR(INDEX(All_Rosters[],'All Rosters'!$AO6,4),"")</f>
        <v>RB</v>
      </c>
      <c r="BA13" s="8">
        <f>IFERROR(INDEX(All_Rosters[],'All Rosters'!$AO6,5),"")</f>
        <v>40</v>
      </c>
      <c r="BB13" s="9">
        <f>IFERROR(INDEX(All_Rosters[],'All Rosters'!$AO6,6),"")</f>
        <v>3</v>
      </c>
      <c r="BC13" s="9" t="str">
        <f>IF(LEN(AX13)=0,"",
_xlfn.XLOOKUP(_xlfn.CONCAT(AX13," ",AY13," ",AZ13),'Selected Keepers Data'!$A:$A,'Selected Keepers Data'!$B:$B,"No",0,1))</f>
        <v>No</v>
      </c>
      <c r="BF13" s="6" t="str">
        <f>IFERROR(INDEX(All_Rosters[],'All Rosters'!$AS6,2),"")</f>
        <v>Flacco, Joe</v>
      </c>
      <c r="BG13" s="7" t="str">
        <f>IFERROR(INDEX(All_Rosters[],'All Rosters'!$AS6,3),"")</f>
        <v>IND</v>
      </c>
      <c r="BH13" s="7" t="str">
        <f>IFERROR(INDEX(All_Rosters[],'All Rosters'!$AS6,4),"")</f>
        <v>QB</v>
      </c>
      <c r="BI13" s="8">
        <f>IFERROR(INDEX(All_Rosters[],'All Rosters'!$AS6,5),"")</f>
        <v>67</v>
      </c>
      <c r="BJ13" s="9">
        <f>IFERROR(INDEX(All_Rosters[],'All Rosters'!$AS6,6),"")</f>
        <v>3</v>
      </c>
      <c r="BK13" s="9" t="str">
        <f>IF(LEN(BF13)=0,"",
_xlfn.XLOOKUP(_xlfn.CONCAT(BF13," ",BG13," ",BH13),'Selected Keepers Data'!$A:$A,'Selected Keepers Data'!$B:$B,"No",0,1))</f>
        <v>No</v>
      </c>
      <c r="BQ13" s="6" t="str">
        <f>IFERROR(INDEX(All_Rosters[],'All Rosters'!$AW6,2),"")</f>
        <v>Jacobs, Josh</v>
      </c>
      <c r="BR13" s="7" t="str">
        <f>IFERROR(INDEX(All_Rosters[],'All Rosters'!$AW6,3),"")</f>
        <v>GBP</v>
      </c>
      <c r="BS13" s="7" t="str">
        <f>IFERROR(INDEX(All_Rosters[],'All Rosters'!$AW6,4),"")</f>
        <v>RB</v>
      </c>
      <c r="BT13" s="8">
        <f>IFERROR(INDEX(All_Rosters[],'All Rosters'!$AW6,5),"")</f>
        <v>77</v>
      </c>
      <c r="BU13" s="9">
        <f>IFERROR(INDEX(All_Rosters[],'All Rosters'!$AW6,6),"")</f>
        <v>3</v>
      </c>
      <c r="BV13" s="9" t="str">
        <f>IF(LEN(BQ13)=0,"",
_xlfn.XLOOKUP(_xlfn.CONCAT(BQ13," ",BR13," ",BS13),'Selected Keepers Data'!$A:$A,'Selected Keepers Data'!$B:$B,"No",0,1))</f>
        <v>Yes</v>
      </c>
      <c r="BY13" s="6" t="str">
        <f>IFERROR(INDEX(All_Rosters[],'All Rosters'!$BA6,2),"")</f>
        <v>Miller, Kendre</v>
      </c>
      <c r="BZ13" s="7" t="str">
        <f>IFERROR(INDEX(All_Rosters[],'All Rosters'!$BA6,3),"")</f>
        <v>NOS</v>
      </c>
      <c r="CA13" s="7" t="str">
        <f>IFERROR(INDEX(All_Rosters[],'All Rosters'!$BA6,4),"")</f>
        <v>RB</v>
      </c>
      <c r="CB13" s="8">
        <f>IFERROR(INDEX(All_Rosters[],'All Rosters'!$BA6,5),"")</f>
        <v>49</v>
      </c>
      <c r="CC13" s="9">
        <f>IFERROR(INDEX(All_Rosters[],'All Rosters'!$BA6,6),"")</f>
        <v>4</v>
      </c>
      <c r="CD13" s="9" t="str">
        <f>IF(LEN(BY13)=0,"",
_xlfn.XLOOKUP(_xlfn.CONCAT(BY13," ",BZ13," ",CA13),'Selected Keepers Data'!$A:$A,'Selected Keepers Data'!$B:$B,"No",0,1))</f>
        <v>Yes</v>
      </c>
      <c r="CG13" s="6" t="str">
        <f>IFERROR(INDEX(All_Rosters[],'All Rosters'!$BE6,2),"")</f>
        <v>Swift, D'Andre</v>
      </c>
      <c r="CH13" s="7" t="str">
        <f>IFERROR(INDEX(All_Rosters[],'All Rosters'!$BE6,3),"")</f>
        <v>CHI</v>
      </c>
      <c r="CI13" s="7" t="str">
        <f>IFERROR(INDEX(All_Rosters[],'All Rosters'!$BE6,4),"")</f>
        <v>RB</v>
      </c>
      <c r="CJ13" s="8">
        <f>IFERROR(INDEX(All_Rosters[],'All Rosters'!$BE6,5),"")</f>
        <v>42</v>
      </c>
      <c r="CK13" s="9">
        <f>IFERROR(INDEX(All_Rosters[],'All Rosters'!$BE6,6),"")</f>
        <v>3</v>
      </c>
      <c r="CL13" s="9" t="str">
        <f>IF(LEN(CG13)=0,"",
_xlfn.XLOOKUP(_xlfn.CONCAT(CG13," ",CH13," ",CI13),'Selected Keepers Data'!$A:$A,'Selected Keepers Data'!$B:$B,"No",0,1))</f>
        <v>Yes</v>
      </c>
      <c r="CO13" s="6" t="str">
        <f>IFERROR(INDEX(All_Rosters[],'All Rosters'!$BI6,2),"")</f>
        <v>Taylor, Jonathan</v>
      </c>
      <c r="CP13" s="7" t="str">
        <f>IFERROR(INDEX(All_Rosters[],'All Rosters'!$BI6,3),"")</f>
        <v>IND</v>
      </c>
      <c r="CQ13" s="7" t="str">
        <f>IFERROR(INDEX(All_Rosters[],'All Rosters'!$BI6,4),"")</f>
        <v>RB</v>
      </c>
      <c r="CR13" s="8">
        <f>IFERROR(INDEX(All_Rosters[],'All Rosters'!$BI6,5),"")</f>
        <v>109</v>
      </c>
      <c r="CS13" s="9">
        <f>IFERROR(INDEX(All_Rosters[],'All Rosters'!$BI6,6),"")</f>
        <v>3</v>
      </c>
      <c r="CT13" s="9" t="str">
        <f>IF(LEN(CO13)=0,"",
_xlfn.XLOOKUP(_xlfn.CONCAT(CO13," ",CP13," ",CQ13),'Selected Keepers Data'!$A:$A,'Selected Keepers Data'!$B:$B,"No",0,1))</f>
        <v>No</v>
      </c>
    </row>
    <row r="14" spans="2:98" x14ac:dyDescent="0.45">
      <c r="B14" s="6" t="str">
        <f>IFERROR(INDEX(All_Rosters[],'All Rosters'!$Q7,2),"")</f>
        <v>Stevenson, Rhamondre</v>
      </c>
      <c r="C14" s="7" t="str">
        <f>IFERROR(INDEX(All_Rosters[],'All Rosters'!$Q7,3),"")</f>
        <v>NEP</v>
      </c>
      <c r="D14" s="7" t="str">
        <f>IFERROR(INDEX(All_Rosters[],'All Rosters'!$Q7,4),"")</f>
        <v>RB</v>
      </c>
      <c r="E14" s="8">
        <f>IFERROR(INDEX(All_Rosters[],'All Rosters'!$Q7,5),"")</f>
        <v>65</v>
      </c>
      <c r="F14" s="9">
        <f>IFERROR(INDEX(All_Rosters[],'All Rosters'!$Q7,6),"")</f>
        <v>3</v>
      </c>
      <c r="G14" s="9" t="str">
        <f>IF(LEN(B14)=0,"",
_xlfn.XLOOKUP(_xlfn.CONCAT(B14," ",C14," ",D14),'Selected Keepers Data'!$A:$A,'Selected Keepers Data'!$B:$B,"No",0,1))</f>
        <v>Yes</v>
      </c>
      <c r="J14" s="6" t="str">
        <f>IFERROR(INDEX(All_Rosters[],'All Rosters'!$U7,2),"")</f>
        <v>Williams, Kyren</v>
      </c>
      <c r="K14" s="7" t="str">
        <f>IFERROR(INDEX(All_Rosters[],'All Rosters'!$U7,3),"")</f>
        <v>LAR</v>
      </c>
      <c r="L14" s="7" t="str">
        <f>IFERROR(INDEX(All_Rosters[],'All Rosters'!$U7,4),"")</f>
        <v>RB</v>
      </c>
      <c r="M14" s="8">
        <f>IFERROR(INDEX(All_Rosters[],'All Rosters'!$U7,5),"")</f>
        <v>69</v>
      </c>
      <c r="N14" s="9">
        <f>IFERROR(INDEX(All_Rosters[],'All Rosters'!$U7,6),"")</f>
        <v>3</v>
      </c>
      <c r="O14" s="9" t="str">
        <f>IF(LEN(J14)=0,"",
_xlfn.XLOOKUP(_xlfn.CONCAT(J14," ",K14," ",L14),'Selected Keepers Data'!$A:$A,'Selected Keepers Data'!$B:$B,"No",0,1))</f>
        <v>Yes</v>
      </c>
      <c r="R14" s="6" t="str">
        <f>IFERROR(INDEX(All_Rosters[],'All Rosters'!$Y7,2),"")</f>
        <v>Chubb, Nick</v>
      </c>
      <c r="S14" s="7" t="str">
        <f>IFERROR(INDEX(All_Rosters[],'All Rosters'!$Y7,3),"")</f>
        <v>CLE</v>
      </c>
      <c r="T14" s="7" t="str">
        <f>IFERROR(INDEX(All_Rosters[],'All Rosters'!$Y7,4),"")</f>
        <v>RB</v>
      </c>
      <c r="U14" s="8">
        <f>IFERROR(INDEX(All_Rosters[],'All Rosters'!$Y7,5),"")</f>
        <v>80</v>
      </c>
      <c r="V14" s="9">
        <f>IFERROR(INDEX(All_Rosters[],'All Rosters'!$Y7,6),"")</f>
        <v>3</v>
      </c>
      <c r="W14" s="9" t="str">
        <f>IF(LEN(R14)=0,"",
_xlfn.XLOOKUP(_xlfn.CONCAT(R14," ",S14," ",T14),'Selected Keepers Data'!$A:$A,'Selected Keepers Data'!$B:$B,"No",0,1))</f>
        <v>No</v>
      </c>
      <c r="Z14" s="6" t="str">
        <f>IFERROR(INDEX(All_Rosters[],'All Rosters'!$AC7,2),"")</f>
        <v>Foreman, D'Onta</v>
      </c>
      <c r="AA14" s="7" t="str">
        <f>IFERROR(INDEX(All_Rosters[],'All Rosters'!$AC7,3),"")</f>
        <v>CLE</v>
      </c>
      <c r="AB14" s="7" t="str">
        <f>IFERROR(INDEX(All_Rosters[],'All Rosters'!$AC7,4),"")</f>
        <v>RB</v>
      </c>
      <c r="AC14" s="8">
        <f>IFERROR(INDEX(All_Rosters[],'All Rosters'!$AC7,5),"")</f>
        <v>7</v>
      </c>
      <c r="AD14" s="9">
        <f>IFERROR(INDEX(All_Rosters[],'All Rosters'!$AC7,6),"")</f>
        <v>3</v>
      </c>
      <c r="AE14" s="9" t="str">
        <f>IF(LEN(Z14)=0,"",
_xlfn.XLOOKUP(_xlfn.CONCAT(Z14," ",AA14," ",AB14),'Selected Keepers Data'!$A:$A,'Selected Keepers Data'!$B:$B,"No",0,1))</f>
        <v>No</v>
      </c>
      <c r="AH14" s="6" t="str">
        <f>IFERROR(INDEX(All_Rosters[],'All Rosters'!$AG7,2),"")</f>
        <v>Williams, Javonte</v>
      </c>
      <c r="AI14" s="7" t="str">
        <f>IFERROR(INDEX(All_Rosters[],'All Rosters'!$AG7,3),"")</f>
        <v>DEN</v>
      </c>
      <c r="AJ14" s="7" t="str">
        <f>IFERROR(INDEX(All_Rosters[],'All Rosters'!$AG7,4),"")</f>
        <v>RB</v>
      </c>
      <c r="AK14" s="8">
        <f>IFERROR(INDEX(All_Rosters[],'All Rosters'!$AG7,5),"")</f>
        <v>67</v>
      </c>
      <c r="AL14" s="9">
        <f>IFERROR(INDEX(All_Rosters[],'All Rosters'!$AG7,6),"")</f>
        <v>3</v>
      </c>
      <c r="AM14" s="9" t="str">
        <f>IF(LEN(AH14)=0,"",
_xlfn.XLOOKUP(_xlfn.CONCAT(AH14," ",AI14," ",AJ14),'Selected Keepers Data'!$A:$A,'Selected Keepers Data'!$B:$B,"No",0,1))</f>
        <v>Yes</v>
      </c>
      <c r="AP14" s="6" t="str">
        <f>IFERROR(INDEX(All_Rosters[],'All Rosters'!$AK7,2),"")</f>
        <v>Kamara, Alvin</v>
      </c>
      <c r="AQ14" s="7" t="str">
        <f>IFERROR(INDEX(All_Rosters[],'All Rosters'!$AK7,3),"")</f>
        <v>NOS</v>
      </c>
      <c r="AR14" s="7" t="str">
        <f>IFERROR(INDEX(All_Rosters[],'All Rosters'!$AK7,4),"")</f>
        <v>RB</v>
      </c>
      <c r="AS14" s="8">
        <f>IFERROR(INDEX(All_Rosters[],'All Rosters'!$AK7,5),"")</f>
        <v>34</v>
      </c>
      <c r="AT14" s="9">
        <f>IFERROR(INDEX(All_Rosters[],'All Rosters'!$AK7,6),"")</f>
        <v>3</v>
      </c>
      <c r="AU14" s="9" t="str">
        <f>IF(LEN(AP14)=0,"",
_xlfn.XLOOKUP(_xlfn.CONCAT(AP14," ",AQ14," ",AR14),'Selected Keepers Data'!$A:$A,'Selected Keepers Data'!$B:$B,"No",0,1))</f>
        <v>Yes</v>
      </c>
      <c r="AX14" s="6" t="str">
        <f>IFERROR(INDEX(All_Rosters[],'All Rosters'!$AO7,2),"")</f>
        <v>Moss, Zack</v>
      </c>
      <c r="AY14" s="7" t="str">
        <f>IFERROR(INDEX(All_Rosters[],'All Rosters'!$AO7,3),"")</f>
        <v>CIN</v>
      </c>
      <c r="AZ14" s="7" t="str">
        <f>IFERROR(INDEX(All_Rosters[],'All Rosters'!$AO7,4),"")</f>
        <v>RB</v>
      </c>
      <c r="BA14" s="8">
        <f>IFERROR(INDEX(All_Rosters[],'All Rosters'!$AO7,5),"")</f>
        <v>32</v>
      </c>
      <c r="BB14" s="9">
        <f>IFERROR(INDEX(All_Rosters[],'All Rosters'!$AO7,6),"")</f>
        <v>3</v>
      </c>
      <c r="BC14" s="9" t="str">
        <f>IF(LEN(AX14)=0,"",
_xlfn.XLOOKUP(_xlfn.CONCAT(AX14," ",AY14," ",AZ14),'Selected Keepers Data'!$A:$A,'Selected Keepers Data'!$B:$B,"No",0,1))</f>
        <v>Yes</v>
      </c>
      <c r="BF14" s="6" t="str">
        <f>IFERROR(INDEX(All_Rosters[],'All Rosters'!$AS7,2),"")</f>
        <v>Zappe, Bailey</v>
      </c>
      <c r="BG14" s="7" t="str">
        <f>IFERROR(INDEX(All_Rosters[],'All Rosters'!$AS7,3),"")</f>
        <v>NEP</v>
      </c>
      <c r="BH14" s="7" t="str">
        <f>IFERROR(INDEX(All_Rosters[],'All Rosters'!$AS7,4),"")</f>
        <v>QB</v>
      </c>
      <c r="BI14" s="8">
        <f>IFERROR(INDEX(All_Rosters[],'All Rosters'!$AS7,5),"")</f>
        <v>47</v>
      </c>
      <c r="BJ14" s="9">
        <f>IFERROR(INDEX(All_Rosters[],'All Rosters'!$AS7,6),"")</f>
        <v>3</v>
      </c>
      <c r="BK14" s="9" t="str">
        <f>IF(LEN(BF14)=0,"",
_xlfn.XLOOKUP(_xlfn.CONCAT(BF14," ",BG14," ",BH14),'Selected Keepers Data'!$A:$A,'Selected Keepers Data'!$B:$B,"No",0,1))</f>
        <v>No</v>
      </c>
      <c r="BQ14" s="6" t="str">
        <f>IFERROR(INDEX(All_Rosters[],'All Rosters'!$AW7,2),"")</f>
        <v>Etienne, Travis</v>
      </c>
      <c r="BR14" s="7" t="str">
        <f>IFERROR(INDEX(All_Rosters[],'All Rosters'!$AW7,3),"")</f>
        <v>JAC</v>
      </c>
      <c r="BS14" s="7" t="str">
        <f>IFERROR(INDEX(All_Rosters[],'All Rosters'!$AW7,4),"")</f>
        <v>RB</v>
      </c>
      <c r="BT14" s="8">
        <f>IFERROR(INDEX(All_Rosters[],'All Rosters'!$AW7,5),"")</f>
        <v>57</v>
      </c>
      <c r="BU14" s="9">
        <f>IFERROR(INDEX(All_Rosters[],'All Rosters'!$AW7,6),"")</f>
        <v>3</v>
      </c>
      <c r="BV14" s="9" t="str">
        <f>IF(LEN(BQ14)=0,"",
_xlfn.XLOOKUP(_xlfn.CONCAT(BQ14," ",BR14," ",BS14),'Selected Keepers Data'!$A:$A,'Selected Keepers Data'!$B:$B,"No",0,1))</f>
        <v>Yes</v>
      </c>
      <c r="BY14" s="6" t="str">
        <f>IFERROR(INDEX(All_Rosters[],'All Rosters'!$BA7,2),"")</f>
        <v>Pierce, Dameon</v>
      </c>
      <c r="BZ14" s="7" t="str">
        <f>IFERROR(INDEX(All_Rosters[],'All Rosters'!$BA7,3),"")</f>
        <v>HOU</v>
      </c>
      <c r="CA14" s="7" t="str">
        <f>IFERROR(INDEX(All_Rosters[],'All Rosters'!$BA7,4),"")</f>
        <v>RB</v>
      </c>
      <c r="CB14" s="8">
        <f>IFERROR(INDEX(All_Rosters[],'All Rosters'!$BA7,5),"")</f>
        <v>32</v>
      </c>
      <c r="CC14" s="9">
        <f>IFERROR(INDEX(All_Rosters[],'All Rosters'!$BA7,6),"")</f>
        <v>3</v>
      </c>
      <c r="CD14" s="9" t="str">
        <f>IF(LEN(BY14)=0,"",
_xlfn.XLOOKUP(_xlfn.CONCAT(BY14," ",BZ14," ",CA14),'Selected Keepers Data'!$A:$A,'Selected Keepers Data'!$B:$B,"No",0,1))</f>
        <v>No</v>
      </c>
      <c r="CG14" s="6" t="str">
        <f>IFERROR(INDEX(All_Rosters[],'All Rosters'!$BE7,2),"")</f>
        <v>Warren, Jaylen</v>
      </c>
      <c r="CH14" s="7" t="str">
        <f>IFERROR(INDEX(All_Rosters[],'All Rosters'!$BE7,3),"")</f>
        <v>PIT</v>
      </c>
      <c r="CI14" s="7" t="str">
        <f>IFERROR(INDEX(All_Rosters[],'All Rosters'!$BE7,4),"")</f>
        <v>RB</v>
      </c>
      <c r="CJ14" s="8">
        <f>IFERROR(INDEX(All_Rosters[],'All Rosters'!$BE7,5),"")</f>
        <v>32</v>
      </c>
      <c r="CK14" s="9">
        <f>IFERROR(INDEX(All_Rosters[],'All Rosters'!$BE7,6),"")</f>
        <v>3</v>
      </c>
      <c r="CL14" s="9" t="str">
        <f>IF(LEN(CG14)=0,"",
_xlfn.XLOOKUP(_xlfn.CONCAT(CG14," ",CH14," ",CI14),'Selected Keepers Data'!$A:$A,'Selected Keepers Data'!$B:$B,"No",0,1))</f>
        <v>Yes</v>
      </c>
      <c r="CO14" s="6" t="str">
        <f>IFERROR(INDEX(All_Rosters[],'All Rosters'!$BI7,2),"")</f>
        <v>Ekeler, Austin</v>
      </c>
      <c r="CP14" s="7" t="str">
        <f>IFERROR(INDEX(All_Rosters[],'All Rosters'!$BI7,3),"")</f>
        <v>WAS</v>
      </c>
      <c r="CQ14" s="7" t="str">
        <f>IFERROR(INDEX(All_Rosters[],'All Rosters'!$BI7,4),"")</f>
        <v>RB</v>
      </c>
      <c r="CR14" s="8">
        <f>IFERROR(INDEX(All_Rosters[],'All Rosters'!$BI7,5),"")</f>
        <v>103</v>
      </c>
      <c r="CS14" s="9">
        <f>IFERROR(INDEX(All_Rosters[],'All Rosters'!$BI7,6),"")</f>
        <v>3</v>
      </c>
      <c r="CT14" s="9" t="str">
        <f>IF(LEN(CO14)=0,"",
_xlfn.XLOOKUP(_xlfn.CONCAT(CO14," ",CP14," ",CQ14),'Selected Keepers Data'!$A:$A,'Selected Keepers Data'!$B:$B,"No",0,1))</f>
        <v>No</v>
      </c>
    </row>
    <row r="15" spans="2:98" x14ac:dyDescent="0.45">
      <c r="B15" s="6" t="str">
        <f>IFERROR(INDEX(All_Rosters[],'All Rosters'!$Q8,2),"")</f>
        <v>Mixon, Joe</v>
      </c>
      <c r="C15" s="7" t="str">
        <f>IFERROR(INDEX(All_Rosters[],'All Rosters'!$Q8,3),"")</f>
        <v>HOU</v>
      </c>
      <c r="D15" s="7" t="str">
        <f>IFERROR(INDEX(All_Rosters[],'All Rosters'!$Q8,4),"")</f>
        <v>RB</v>
      </c>
      <c r="E15" s="8">
        <f>IFERROR(INDEX(All_Rosters[],'All Rosters'!$Q8,5),"")</f>
        <v>50</v>
      </c>
      <c r="F15" s="9">
        <f>IFERROR(INDEX(All_Rosters[],'All Rosters'!$Q8,6),"")</f>
        <v>3</v>
      </c>
      <c r="G15" s="9" t="str">
        <f>IF(LEN(B15)=0,"",
_xlfn.XLOOKUP(_xlfn.CONCAT(B15," ",C15," ",D15),'Selected Keepers Data'!$A:$A,'Selected Keepers Data'!$B:$B,"No",0,1))</f>
        <v>Yes</v>
      </c>
      <c r="J15" s="6" t="str">
        <f>IFERROR(INDEX(All_Rosters[],'All Rosters'!$U8,2),"")</f>
        <v>White, Rachaad</v>
      </c>
      <c r="K15" s="7" t="str">
        <f>IFERROR(INDEX(All_Rosters[],'All Rosters'!$U8,3),"")</f>
        <v>TBB</v>
      </c>
      <c r="L15" s="7" t="str">
        <f>IFERROR(INDEX(All_Rosters[],'All Rosters'!$U8,4),"")</f>
        <v>RB</v>
      </c>
      <c r="M15" s="8">
        <f>IFERROR(INDEX(All_Rosters[],'All Rosters'!$U8,5),"")</f>
        <v>57</v>
      </c>
      <c r="N15" s="9">
        <f>IFERROR(INDEX(All_Rosters[],'All Rosters'!$U8,6),"")</f>
        <v>3</v>
      </c>
      <c r="O15" s="9" t="str">
        <f>IF(LEN(J15)=0,"",
_xlfn.XLOOKUP(_xlfn.CONCAT(J15," ",K15," ",L15),'Selected Keepers Data'!$A:$A,'Selected Keepers Data'!$B:$B,"No",0,1))</f>
        <v>Yes</v>
      </c>
      <c r="R15" s="6" t="str">
        <f>IFERROR(INDEX(All_Rosters[],'All Rosters'!$Y8,2),"")</f>
        <v>Jones, Aaron</v>
      </c>
      <c r="S15" s="7" t="str">
        <f>IFERROR(INDEX(All_Rosters[],'All Rosters'!$Y8,3),"")</f>
        <v>MIN</v>
      </c>
      <c r="T15" s="7" t="str">
        <f>IFERROR(INDEX(All_Rosters[],'All Rosters'!$Y8,4),"")</f>
        <v>RB</v>
      </c>
      <c r="U15" s="8">
        <f>IFERROR(INDEX(All_Rosters[],'All Rosters'!$Y8,5),"")</f>
        <v>43</v>
      </c>
      <c r="V15" s="9">
        <f>IFERROR(INDEX(All_Rosters[],'All Rosters'!$Y8,6),"")</f>
        <v>3</v>
      </c>
      <c r="W15" s="9" t="str">
        <f>IF(LEN(R15)=0,"",
_xlfn.XLOOKUP(_xlfn.CONCAT(R15," ",S15," ",T15),'Selected Keepers Data'!$A:$A,'Selected Keepers Data'!$B:$B,"No",0,1))</f>
        <v>Yes</v>
      </c>
      <c r="Z15" s="6" t="str">
        <f>IFERROR(INDEX(All_Rosters[],'All Rosters'!$AC8,2),"")</f>
        <v>Singletary, Devin</v>
      </c>
      <c r="AA15" s="7" t="str">
        <f>IFERROR(INDEX(All_Rosters[],'All Rosters'!$AC8,3),"")</f>
        <v>NYG</v>
      </c>
      <c r="AB15" s="7" t="str">
        <f>IFERROR(INDEX(All_Rosters[],'All Rosters'!$AC8,4),"")</f>
        <v>RB</v>
      </c>
      <c r="AC15" s="8">
        <f>IFERROR(INDEX(All_Rosters[],'All Rosters'!$AC8,5),"")</f>
        <v>5</v>
      </c>
      <c r="AD15" s="9">
        <f>IFERROR(INDEX(All_Rosters[],'All Rosters'!$AC8,6),"")</f>
        <v>3</v>
      </c>
      <c r="AE15" s="9" t="str">
        <f>IF(LEN(Z15)=0,"",
_xlfn.XLOOKUP(_xlfn.CONCAT(Z15," ",AA15," ",AB15),'Selected Keepers Data'!$A:$A,'Selected Keepers Data'!$B:$B,"No",0,1))</f>
        <v>Yes</v>
      </c>
      <c r="AH15" s="6" t="str">
        <f>IFERROR(INDEX(All_Rosters[],'All Rosters'!$AG8,2),"")</f>
        <v>Sanders, Miles</v>
      </c>
      <c r="AI15" s="7" t="str">
        <f>IFERROR(INDEX(All_Rosters[],'All Rosters'!$AG8,3),"")</f>
        <v>CAR</v>
      </c>
      <c r="AJ15" s="7" t="str">
        <f>IFERROR(INDEX(All_Rosters[],'All Rosters'!$AG8,4),"")</f>
        <v>RB</v>
      </c>
      <c r="AK15" s="8">
        <f>IFERROR(INDEX(All_Rosters[],'All Rosters'!$AG8,5),"")</f>
        <v>63</v>
      </c>
      <c r="AL15" s="9">
        <f>IFERROR(INDEX(All_Rosters[],'All Rosters'!$AG8,6),"")</f>
        <v>3</v>
      </c>
      <c r="AM15" s="9" t="str">
        <f>IF(LEN(AH15)=0,"",
_xlfn.XLOOKUP(_xlfn.CONCAT(AH15," ",AI15," ",AJ15),'Selected Keepers Data'!$A:$A,'Selected Keepers Data'!$B:$B,"No",0,1))</f>
        <v>No</v>
      </c>
      <c r="AP15" s="6" t="str">
        <f>IFERROR(INDEX(All_Rosters[],'All Rosters'!$AK8,2),"")</f>
        <v>Hubbard, Chuba</v>
      </c>
      <c r="AQ15" s="7" t="str">
        <f>IFERROR(INDEX(All_Rosters[],'All Rosters'!$AK8,3),"")</f>
        <v>CAR</v>
      </c>
      <c r="AR15" s="7" t="str">
        <f>IFERROR(INDEX(All_Rosters[],'All Rosters'!$AK8,4),"")</f>
        <v>RB</v>
      </c>
      <c r="AS15" s="8">
        <f>IFERROR(INDEX(All_Rosters[],'All Rosters'!$AK8,5),"")</f>
        <v>10</v>
      </c>
      <c r="AT15" s="9">
        <f>IFERROR(INDEX(All_Rosters[],'All Rosters'!$AK8,6),"")</f>
        <v>3</v>
      </c>
      <c r="AU15" s="9" t="str">
        <f>IF(LEN(AP15)=0,"",
_xlfn.XLOOKUP(_xlfn.CONCAT(AP15," ",AQ15," ",AR15),'Selected Keepers Data'!$A:$A,'Selected Keepers Data'!$B:$B,"No",0,1))</f>
        <v>Yes</v>
      </c>
      <c r="AX15" s="6" t="str">
        <f>IFERROR(INDEX(All_Rosters[],'All Rosters'!$AO8,2),"")</f>
        <v>Herbert, Khalil</v>
      </c>
      <c r="AY15" s="7" t="str">
        <f>IFERROR(INDEX(All_Rosters[],'All Rosters'!$AO8,3),"")</f>
        <v>CHI</v>
      </c>
      <c r="AZ15" s="7" t="str">
        <f>IFERROR(INDEX(All_Rosters[],'All Rosters'!$AO8,4),"")</f>
        <v>RB</v>
      </c>
      <c r="BA15" s="8">
        <f>IFERROR(INDEX(All_Rosters[],'All Rosters'!$AO8,5),"")</f>
        <v>24</v>
      </c>
      <c r="BB15" s="9">
        <f>IFERROR(INDEX(All_Rosters[],'All Rosters'!$AO8,6),"")</f>
        <v>3</v>
      </c>
      <c r="BC15" s="9" t="str">
        <f>IF(LEN(AX15)=0,"",
_xlfn.XLOOKUP(_xlfn.CONCAT(AX15," ",AY15," ",AZ15),'Selected Keepers Data'!$A:$A,'Selected Keepers Data'!$B:$B,"No",0,1))</f>
        <v>No</v>
      </c>
      <c r="BF15" s="6" t="str">
        <f>IFERROR(INDEX(All_Rosters[],'All Rosters'!$AS8,2),"")</f>
        <v>Gibson, Antonio</v>
      </c>
      <c r="BG15" s="7" t="str">
        <f>IFERROR(INDEX(All_Rosters[],'All Rosters'!$AS8,3),"")</f>
        <v>NEP</v>
      </c>
      <c r="BH15" s="7" t="str">
        <f>IFERROR(INDEX(All_Rosters[],'All Rosters'!$AS8,4),"")</f>
        <v>RB</v>
      </c>
      <c r="BI15" s="8">
        <f>IFERROR(INDEX(All_Rosters[],'All Rosters'!$AS8,5),"")</f>
        <v>22</v>
      </c>
      <c r="BJ15" s="9">
        <f>IFERROR(INDEX(All_Rosters[],'All Rosters'!$AS8,6),"")</f>
        <v>3</v>
      </c>
      <c r="BK15" s="9" t="str">
        <f>IF(LEN(BF15)=0,"",
_xlfn.XLOOKUP(_xlfn.CONCAT(BF15," ",BG15," ",BH15),'Selected Keepers Data'!$A:$A,'Selected Keepers Data'!$B:$B,"No",0,1))</f>
        <v>Yes</v>
      </c>
      <c r="BQ15" s="6" t="str">
        <f>IFERROR(INDEX(All_Rosters[],'All Rosters'!$AW8,2),"")</f>
        <v>Dobbins, J.K.</v>
      </c>
      <c r="BR15" s="7" t="str">
        <f>IFERROR(INDEX(All_Rosters[],'All Rosters'!$AW8,3),"")</f>
        <v>LAC</v>
      </c>
      <c r="BS15" s="7" t="str">
        <f>IFERROR(INDEX(All_Rosters[],'All Rosters'!$AW8,4),"")</f>
        <v>RB</v>
      </c>
      <c r="BT15" s="8">
        <f>IFERROR(INDEX(All_Rosters[],'All Rosters'!$AW8,5),"")</f>
        <v>44</v>
      </c>
      <c r="BU15" s="9">
        <f>IFERROR(INDEX(All_Rosters[],'All Rosters'!$AW8,6),"")</f>
        <v>3</v>
      </c>
      <c r="BV15" s="9" t="str">
        <f>IF(LEN(BQ15)=0,"",
_xlfn.XLOOKUP(_xlfn.CONCAT(BQ15," ",BR15," ",BS15),'Selected Keepers Data'!$A:$A,'Selected Keepers Data'!$B:$B,"No",0,1))</f>
        <v>No</v>
      </c>
      <c r="BY15" s="6" t="str">
        <f>IFERROR(INDEX(All_Rosters[],'All Rosters'!$BA8,2),"")</f>
        <v>Mattison, Alexander</v>
      </c>
      <c r="BZ15" s="7" t="str">
        <f>IFERROR(INDEX(All_Rosters[],'All Rosters'!$BA8,3),"")</f>
        <v>LVR</v>
      </c>
      <c r="CA15" s="7" t="str">
        <f>IFERROR(INDEX(All_Rosters[],'All Rosters'!$BA8,4),"")</f>
        <v>RB</v>
      </c>
      <c r="CB15" s="8">
        <f>IFERROR(INDEX(All_Rosters[],'All Rosters'!$BA8,5),"")</f>
        <v>25</v>
      </c>
      <c r="CC15" s="9">
        <f>IFERROR(INDEX(All_Rosters[],'All Rosters'!$BA8,6),"")</f>
        <v>3</v>
      </c>
      <c r="CD15" s="9" t="str">
        <f>IF(LEN(BY15)=0,"",
_xlfn.XLOOKUP(_xlfn.CONCAT(BY15," ",BZ15," ",CA15),'Selected Keepers Data'!$A:$A,'Selected Keepers Data'!$B:$B,"No",0,1))</f>
        <v>No</v>
      </c>
      <c r="CG15" s="6" t="str">
        <f>IFERROR(INDEX(All_Rosters[],'All Rosters'!$BE8,2),"")</f>
        <v>Hunt, Kareem</v>
      </c>
      <c r="CH15" s="7" t="str">
        <f>IFERROR(INDEX(All_Rosters[],'All Rosters'!$BE8,3),"")</f>
        <v>FA</v>
      </c>
      <c r="CI15" s="7" t="str">
        <f>IFERROR(INDEX(All_Rosters[],'All Rosters'!$BE8,4),"")</f>
        <v>RB</v>
      </c>
      <c r="CJ15" s="8">
        <f>IFERROR(INDEX(All_Rosters[],'All Rosters'!$BE8,5),"")</f>
        <v>32</v>
      </c>
      <c r="CK15" s="9">
        <f>IFERROR(INDEX(All_Rosters[],'All Rosters'!$BE8,6),"")</f>
        <v>3</v>
      </c>
      <c r="CL15" s="9" t="str">
        <f>IF(LEN(CG15)=0,"",
_xlfn.XLOOKUP(_xlfn.CONCAT(CG15," ",CH15," ",CI15),'Selected Keepers Data'!$A:$A,'Selected Keepers Data'!$B:$B,"No",0,1))</f>
        <v>No</v>
      </c>
      <c r="CO15" s="6" t="str">
        <f>IFERROR(INDEX(All_Rosters[],'All Rosters'!$BI8,2),"")</f>
        <v>Walker III, Kenneth</v>
      </c>
      <c r="CP15" s="7" t="str">
        <f>IFERROR(INDEX(All_Rosters[],'All Rosters'!$BI8,3),"")</f>
        <v>SEA</v>
      </c>
      <c r="CQ15" s="7" t="str">
        <f>IFERROR(INDEX(All_Rosters[],'All Rosters'!$BI8,4),"")</f>
        <v>RB</v>
      </c>
      <c r="CR15" s="8">
        <f>IFERROR(INDEX(All_Rosters[],'All Rosters'!$BI8,5),"")</f>
        <v>44</v>
      </c>
      <c r="CS15" s="9">
        <f>IFERROR(INDEX(All_Rosters[],'All Rosters'!$BI8,6),"")</f>
        <v>3</v>
      </c>
      <c r="CT15" s="9" t="str">
        <f>IF(LEN(CO15)=0,"",
_xlfn.XLOOKUP(_xlfn.CONCAT(CO15," ",CP15," ",CQ15),'Selected Keepers Data'!$A:$A,'Selected Keepers Data'!$B:$B,"No",0,1))</f>
        <v>Yes</v>
      </c>
    </row>
    <row r="16" spans="2:98" x14ac:dyDescent="0.45">
      <c r="B16" s="6" t="str">
        <f>IFERROR(INDEX(All_Rosters[],'All Rosters'!$Q9,2),"")</f>
        <v>Wilson, Jeffery</v>
      </c>
      <c r="C16" s="7" t="str">
        <f>IFERROR(INDEX(All_Rosters[],'All Rosters'!$Q9,3),"")</f>
        <v>MIA</v>
      </c>
      <c r="D16" s="7" t="str">
        <f>IFERROR(INDEX(All_Rosters[],'All Rosters'!$Q9,4),"")</f>
        <v>RB</v>
      </c>
      <c r="E16" s="8">
        <f>IFERROR(INDEX(All_Rosters[],'All Rosters'!$Q9,5),"")</f>
        <v>14</v>
      </c>
      <c r="F16" s="9">
        <f>IFERROR(INDEX(All_Rosters[],'All Rosters'!$Q9,6),"")</f>
        <v>3</v>
      </c>
      <c r="G16" s="9" t="str">
        <f>IF(LEN(B16)=0,"",
_xlfn.XLOOKUP(_xlfn.CONCAT(B16," ",C16," ",D16),'Selected Keepers Data'!$A:$A,'Selected Keepers Data'!$B:$B,"No",0,1))</f>
        <v>No</v>
      </c>
      <c r="J16" s="6" t="str">
        <f>IFERROR(INDEX(All_Rosters[],'All Rosters'!$U9,2),"")</f>
        <v>Conner, James</v>
      </c>
      <c r="K16" s="7" t="str">
        <f>IFERROR(INDEX(All_Rosters[],'All Rosters'!$U9,3),"")</f>
        <v>ARI</v>
      </c>
      <c r="L16" s="7" t="str">
        <f>IFERROR(INDEX(All_Rosters[],'All Rosters'!$U9,4),"")</f>
        <v>RB</v>
      </c>
      <c r="M16" s="8">
        <f>IFERROR(INDEX(All_Rosters[],'All Rosters'!$U9,5),"")</f>
        <v>25</v>
      </c>
      <c r="N16" s="9">
        <f>IFERROR(INDEX(All_Rosters[],'All Rosters'!$U9,6),"")</f>
        <v>3</v>
      </c>
      <c r="O16" s="9" t="str">
        <f>IF(LEN(J16)=0,"",
_xlfn.XLOOKUP(_xlfn.CONCAT(J16," ",K16," ",L16),'Selected Keepers Data'!$A:$A,'Selected Keepers Data'!$B:$B,"No",0,1))</f>
        <v>Yes</v>
      </c>
      <c r="R16" s="6" t="str">
        <f>IFERROR(INDEX(All_Rosters[],'All Rosters'!$Y9,2),"")</f>
        <v>Perine, Samaje</v>
      </c>
      <c r="S16" s="7" t="str">
        <f>IFERROR(INDEX(All_Rosters[],'All Rosters'!$Y9,3),"")</f>
        <v>DEN</v>
      </c>
      <c r="T16" s="7" t="str">
        <f>IFERROR(INDEX(All_Rosters[],'All Rosters'!$Y9,4),"")</f>
        <v>RB</v>
      </c>
      <c r="U16" s="8">
        <f>IFERROR(INDEX(All_Rosters[],'All Rosters'!$Y9,5),"")</f>
        <v>8</v>
      </c>
      <c r="V16" s="9">
        <f>IFERROR(INDEX(All_Rosters[],'All Rosters'!$Y9,6),"")</f>
        <v>3</v>
      </c>
      <c r="W16" s="9" t="str">
        <f>IF(LEN(R16)=0,"",
_xlfn.XLOOKUP(_xlfn.CONCAT(R16," ",S16," ",T16),'Selected Keepers Data'!$A:$A,'Selected Keepers Data'!$B:$B,"No",0,1))</f>
        <v>No</v>
      </c>
      <c r="Z16" s="6" t="str">
        <f>IFERROR(INDEX(All_Rosters[],'All Rosters'!$AC9,2),"")</f>
        <v>Harris, Damien</v>
      </c>
      <c r="AA16" s="7" t="str">
        <f>IFERROR(INDEX(All_Rosters[],'All Rosters'!$AC9,3),"")</f>
        <v>FA</v>
      </c>
      <c r="AB16" s="7" t="str">
        <f>IFERROR(INDEX(All_Rosters[],'All Rosters'!$AC9,4),"")</f>
        <v>RB</v>
      </c>
      <c r="AC16" s="8">
        <f>IFERROR(INDEX(All_Rosters[],'All Rosters'!$AC9,5),"")</f>
        <v>5</v>
      </c>
      <c r="AD16" s="9">
        <f>IFERROR(INDEX(All_Rosters[],'All Rosters'!$AC9,6),"")</f>
        <v>3</v>
      </c>
      <c r="AE16" s="9" t="str">
        <f>IF(LEN(Z16)=0,"",
_xlfn.XLOOKUP(_xlfn.CONCAT(Z16," ",AA16," ",AB16),'Selected Keepers Data'!$A:$A,'Selected Keepers Data'!$B:$B,"No",0,1))</f>
        <v>No</v>
      </c>
      <c r="AH16" s="6" t="str">
        <f>IFERROR(INDEX(All_Rosters[],'All Rosters'!$AG9,2),"")</f>
        <v>Charbonnet, Zach</v>
      </c>
      <c r="AI16" s="7" t="str">
        <f>IFERROR(INDEX(All_Rosters[],'All Rosters'!$AG9,3),"")</f>
        <v>SEA</v>
      </c>
      <c r="AJ16" s="7" t="str">
        <f>IFERROR(INDEX(All_Rosters[],'All Rosters'!$AG9,4),"")</f>
        <v>RB</v>
      </c>
      <c r="AK16" s="8">
        <f>IFERROR(INDEX(All_Rosters[],'All Rosters'!$AG9,5),"")</f>
        <v>52</v>
      </c>
      <c r="AL16" s="9">
        <f>IFERROR(INDEX(All_Rosters[],'All Rosters'!$AG9,6),"")</f>
        <v>4</v>
      </c>
      <c r="AM16" s="9" t="str">
        <f>IF(LEN(AH16)=0,"",
_xlfn.XLOOKUP(_xlfn.CONCAT(AH16," ",AI16," ",AJ16),'Selected Keepers Data'!$A:$A,'Selected Keepers Data'!$B:$B,"No",0,1))</f>
        <v>Yes</v>
      </c>
      <c r="AP16" s="6" t="str">
        <f>IFERROR(INDEX(All_Rosters[],'All Rosters'!$AK9,2),"")</f>
        <v>Edmonds, Chase</v>
      </c>
      <c r="AQ16" s="7" t="str">
        <f>IFERROR(INDEX(All_Rosters[],'All Rosters'!$AK9,3),"")</f>
        <v>TBB</v>
      </c>
      <c r="AR16" s="7" t="str">
        <f>IFERROR(INDEX(All_Rosters[],'All Rosters'!$AK9,4),"")</f>
        <v>RB</v>
      </c>
      <c r="AS16" s="8">
        <f>IFERROR(INDEX(All_Rosters[],'All Rosters'!$AK9,5),"")</f>
        <v>5</v>
      </c>
      <c r="AT16" s="9">
        <f>IFERROR(INDEX(All_Rosters[],'All Rosters'!$AK9,6),"")</f>
        <v>3</v>
      </c>
      <c r="AU16" s="9" t="str">
        <f>IF(LEN(AP16)=0,"",
_xlfn.XLOOKUP(_xlfn.CONCAT(AP16," ",AQ16," ",AR16),'Selected Keepers Data'!$A:$A,'Selected Keepers Data'!$B:$B,"No",0,1))</f>
        <v>No</v>
      </c>
      <c r="AX16" s="6" t="str">
        <f>IFERROR(INDEX(All_Rosters[],'All Rosters'!$AO9,2),"")</f>
        <v>Mitchell, Keaton</v>
      </c>
      <c r="AY16" s="7" t="str">
        <f>IFERROR(INDEX(All_Rosters[],'All Rosters'!$AO9,3),"")</f>
        <v>BAL</v>
      </c>
      <c r="AZ16" s="7" t="str">
        <f>IFERROR(INDEX(All_Rosters[],'All Rosters'!$AO9,4),"")</f>
        <v>RB</v>
      </c>
      <c r="BA16" s="8">
        <f>IFERROR(INDEX(All_Rosters[],'All Rosters'!$AO9,5),"")</f>
        <v>5</v>
      </c>
      <c r="BB16" s="9">
        <f>IFERROR(INDEX(All_Rosters[],'All Rosters'!$AO9,6),"")</f>
        <v>3</v>
      </c>
      <c r="BC16" s="9" t="str">
        <f>IF(LEN(AX16)=0,"",
_xlfn.XLOOKUP(_xlfn.CONCAT(AX16," ",AY16," ",AZ16),'Selected Keepers Data'!$A:$A,'Selected Keepers Data'!$B:$B,"No",0,1))</f>
        <v>Yes</v>
      </c>
      <c r="BF16" s="6" t="str">
        <f>IFERROR(INDEX(All_Rosters[],'All Rosters'!$AS9,2),"")</f>
        <v>Montgomery, David</v>
      </c>
      <c r="BG16" s="7" t="str">
        <f>IFERROR(INDEX(All_Rosters[],'All Rosters'!$AS9,3),"")</f>
        <v>DET</v>
      </c>
      <c r="BH16" s="7" t="str">
        <f>IFERROR(INDEX(All_Rosters[],'All Rosters'!$AS9,4),"")</f>
        <v>RB</v>
      </c>
      <c r="BI16" s="8">
        <f>IFERROR(INDEX(All_Rosters[],'All Rosters'!$AS9,5),"")</f>
        <v>14</v>
      </c>
      <c r="BJ16" s="9">
        <f>IFERROR(INDEX(All_Rosters[],'All Rosters'!$AS9,6),"")</f>
        <v>3</v>
      </c>
      <c r="BK16" s="9" t="str">
        <f>IF(LEN(BF16)=0,"",
_xlfn.XLOOKUP(_xlfn.CONCAT(BF16," ",BG16," ",BH16),'Selected Keepers Data'!$A:$A,'Selected Keepers Data'!$B:$B,"No",0,1))</f>
        <v>Yes</v>
      </c>
      <c r="BQ16" s="6" t="str">
        <f>IFERROR(INDEX(All_Rosters[],'All Rosters'!$AW9,2),"")</f>
        <v>Moore, D.J.</v>
      </c>
      <c r="BR16" s="7" t="str">
        <f>IFERROR(INDEX(All_Rosters[],'All Rosters'!$AW9,3),"")</f>
        <v>CHI</v>
      </c>
      <c r="BS16" s="7" t="str">
        <f>IFERROR(INDEX(All_Rosters[],'All Rosters'!$AW9,4),"")</f>
        <v>WR</v>
      </c>
      <c r="BT16" s="8">
        <f>IFERROR(INDEX(All_Rosters[],'All Rosters'!$AW9,5),"")</f>
        <v>75</v>
      </c>
      <c r="BU16" s="9">
        <f>IFERROR(INDEX(All_Rosters[],'All Rosters'!$AW9,6),"")</f>
        <v>3</v>
      </c>
      <c r="BV16" s="9" t="str">
        <f>IF(LEN(BQ16)=0,"",
_xlfn.XLOOKUP(_xlfn.CONCAT(BQ16," ",BR16," ",BS16),'Selected Keepers Data'!$A:$A,'Selected Keepers Data'!$B:$B,"No",0,1))</f>
        <v>Yes</v>
      </c>
      <c r="BY16" s="6" t="str">
        <f>IFERROR(INDEX(All_Rosters[],'All Rosters'!$BA9,2),"")</f>
        <v>Akers, Cam</v>
      </c>
      <c r="BZ16" s="7" t="str">
        <f>IFERROR(INDEX(All_Rosters[],'All Rosters'!$BA9,3),"")</f>
        <v>FA</v>
      </c>
      <c r="CA16" s="7" t="str">
        <f>IFERROR(INDEX(All_Rosters[],'All Rosters'!$BA9,4),"")</f>
        <v>RB</v>
      </c>
      <c r="CB16" s="8">
        <f>IFERROR(INDEX(All_Rosters[],'All Rosters'!$BA9,5),"")</f>
        <v>23</v>
      </c>
      <c r="CC16" s="9">
        <f>IFERROR(INDEX(All_Rosters[],'All Rosters'!$BA9,6),"")</f>
        <v>3</v>
      </c>
      <c r="CD16" s="9" t="str">
        <f>IF(LEN(BY16)=0,"",
_xlfn.XLOOKUP(_xlfn.CONCAT(BY16," ",BZ16," ",CA16),'Selected Keepers Data'!$A:$A,'Selected Keepers Data'!$B:$B,"No",0,1))</f>
        <v>No</v>
      </c>
      <c r="CG16" s="6" t="str">
        <f>IFERROR(INDEX(All_Rosters[],'All Rosters'!$BE9,2),"")</f>
        <v>Pacheco, Isiah</v>
      </c>
      <c r="CH16" s="7" t="str">
        <f>IFERROR(INDEX(All_Rosters[],'All Rosters'!$BE9,3),"")</f>
        <v>KCC</v>
      </c>
      <c r="CI16" s="7" t="str">
        <f>IFERROR(INDEX(All_Rosters[],'All Rosters'!$BE9,4),"")</f>
        <v>RB</v>
      </c>
      <c r="CJ16" s="8">
        <f>IFERROR(INDEX(All_Rosters[],'All Rosters'!$BE9,5),"")</f>
        <v>32</v>
      </c>
      <c r="CK16" s="9">
        <f>IFERROR(INDEX(All_Rosters[],'All Rosters'!$BE9,6),"")</f>
        <v>3</v>
      </c>
      <c r="CL16" s="9" t="str">
        <f>IF(LEN(CG16)=0,"",
_xlfn.XLOOKUP(_xlfn.CONCAT(CG16," ",CH16," ",CI16),'Selected Keepers Data'!$A:$A,'Selected Keepers Data'!$B:$B,"No",0,1))</f>
        <v>Yes</v>
      </c>
      <c r="CO16" s="6" t="str">
        <f>IFERROR(INDEX(All_Rosters[],'All Rosters'!$BI9,2),"")</f>
        <v>Robinson, Brian</v>
      </c>
      <c r="CP16" s="7" t="str">
        <f>IFERROR(INDEX(All_Rosters[],'All Rosters'!$BI9,3),"")</f>
        <v>WAS</v>
      </c>
      <c r="CQ16" s="7" t="str">
        <f>IFERROR(INDEX(All_Rosters[],'All Rosters'!$BI9,4),"")</f>
        <v>RB</v>
      </c>
      <c r="CR16" s="8">
        <f>IFERROR(INDEX(All_Rosters[],'All Rosters'!$BI9,5),"")</f>
        <v>20</v>
      </c>
      <c r="CS16" s="9">
        <f>IFERROR(INDEX(All_Rosters[],'All Rosters'!$BI9,6),"")</f>
        <v>3</v>
      </c>
      <c r="CT16" s="9" t="str">
        <f>IF(LEN(CO16)=0,"",
_xlfn.XLOOKUP(_xlfn.CONCAT(CO16," ",CP16," ",CQ16),'Selected Keepers Data'!$A:$A,'Selected Keepers Data'!$B:$B,"No",0,1))</f>
        <v>Yes</v>
      </c>
    </row>
    <row r="17" spans="2:98" x14ac:dyDescent="0.45">
      <c r="B17" s="6" t="str">
        <f>IFERROR(INDEX(All_Rosters[],'All Rosters'!$Q10,2),"")</f>
        <v>Kupp, Cooper</v>
      </c>
      <c r="C17" s="7" t="str">
        <f>IFERROR(INDEX(All_Rosters[],'All Rosters'!$Q10,3),"")</f>
        <v>LAR</v>
      </c>
      <c r="D17" s="7" t="str">
        <f>IFERROR(INDEX(All_Rosters[],'All Rosters'!$Q10,4),"")</f>
        <v>WR</v>
      </c>
      <c r="E17" s="8">
        <f>IFERROR(INDEX(All_Rosters[],'All Rosters'!$Q10,5),"")</f>
        <v>125</v>
      </c>
      <c r="F17" s="9">
        <f>IFERROR(INDEX(All_Rosters[],'All Rosters'!$Q10,6),"")</f>
        <v>3</v>
      </c>
      <c r="G17" s="9" t="str">
        <f>IF(LEN(B17)=0,"",
_xlfn.XLOOKUP(_xlfn.CONCAT(B17," ",C17," ",D17),'Selected Keepers Data'!$A:$A,'Selected Keepers Data'!$B:$B,"No",0,1))</f>
        <v>Yes</v>
      </c>
      <c r="J17" s="6" t="str">
        <f>IFERROR(INDEX(All_Rosters[],'All Rosters'!$U10,2),"")</f>
        <v>Achane, De'Von</v>
      </c>
      <c r="K17" s="7" t="str">
        <f>IFERROR(INDEX(All_Rosters[],'All Rosters'!$U10,3),"")</f>
        <v>MIA</v>
      </c>
      <c r="L17" s="7" t="str">
        <f>IFERROR(INDEX(All_Rosters[],'All Rosters'!$U10,4),"")</f>
        <v>RB</v>
      </c>
      <c r="M17" s="8">
        <f>IFERROR(INDEX(All_Rosters[],'All Rosters'!$U10,5),"")</f>
        <v>24</v>
      </c>
      <c r="N17" s="9">
        <f>IFERROR(INDEX(All_Rosters[],'All Rosters'!$U10,6),"")</f>
        <v>4</v>
      </c>
      <c r="O17" s="9" t="str">
        <f>IF(LEN(J17)=0,"",
_xlfn.XLOOKUP(_xlfn.CONCAT(J17," ",K17," ",L17),'Selected Keepers Data'!$A:$A,'Selected Keepers Data'!$B:$B,"No",0,1))</f>
        <v>Yes</v>
      </c>
      <c r="R17" s="6" t="str">
        <f>IFERROR(INDEX(All_Rosters[],'All Rosters'!$Y10,2),"")</f>
        <v>Johnson, D'Ernest</v>
      </c>
      <c r="S17" s="7" t="str">
        <f>IFERROR(INDEX(All_Rosters[],'All Rosters'!$Y10,3),"")</f>
        <v>JAC</v>
      </c>
      <c r="T17" s="7" t="str">
        <f>IFERROR(INDEX(All_Rosters[],'All Rosters'!$Y10,4),"")</f>
        <v>RB</v>
      </c>
      <c r="U17" s="8">
        <f>IFERROR(INDEX(All_Rosters[],'All Rosters'!$Y10,5),"")</f>
        <v>5</v>
      </c>
      <c r="V17" s="9">
        <f>IFERROR(INDEX(All_Rosters[],'All Rosters'!$Y10,6),"")</f>
        <v>3</v>
      </c>
      <c r="W17" s="9" t="str">
        <f>IF(LEN(R17)=0,"",
_xlfn.XLOOKUP(_xlfn.CONCAT(R17," ",S17," ",T17),'Selected Keepers Data'!$A:$A,'Selected Keepers Data'!$B:$B,"No",0,1))</f>
        <v>No</v>
      </c>
      <c r="Z17" s="6" t="str">
        <f>IFERROR(INDEX(All_Rosters[],'All Rosters'!$AC10,2),"")</f>
        <v>Demercado, Emari</v>
      </c>
      <c r="AA17" s="7" t="str">
        <f>IFERROR(INDEX(All_Rosters[],'All Rosters'!$AC10,3),"")</f>
        <v>ARI</v>
      </c>
      <c r="AB17" s="7" t="str">
        <f>IFERROR(INDEX(All_Rosters[],'All Rosters'!$AC10,4),"")</f>
        <v>RB</v>
      </c>
      <c r="AC17" s="8">
        <f>IFERROR(INDEX(All_Rosters[],'All Rosters'!$AC10,5),"")</f>
        <v>5</v>
      </c>
      <c r="AD17" s="9">
        <f>IFERROR(INDEX(All_Rosters[],'All Rosters'!$AC10,6),"")</f>
        <v>3</v>
      </c>
      <c r="AE17" s="9" t="str">
        <f>IF(LEN(Z17)=0,"",
_xlfn.XLOOKUP(_xlfn.CONCAT(Z17," ",AA17," ",AB17),'Selected Keepers Data'!$A:$A,'Selected Keepers Data'!$B:$B,"No",0,1))</f>
        <v>No</v>
      </c>
      <c r="AH17" s="6" t="str">
        <f>IFERROR(INDEX(All_Rosters[],'All Rosters'!$AG10,2),"")</f>
        <v>Johnson, Roschon</v>
      </c>
      <c r="AI17" s="7" t="str">
        <f>IFERROR(INDEX(All_Rosters[],'All Rosters'!$AG10,3),"")</f>
        <v>CHI</v>
      </c>
      <c r="AJ17" s="7" t="str">
        <f>IFERROR(INDEX(All_Rosters[],'All Rosters'!$AG10,4),"")</f>
        <v>RB</v>
      </c>
      <c r="AK17" s="8">
        <f>IFERROR(INDEX(All_Rosters[],'All Rosters'!$AG10,5),"")</f>
        <v>44</v>
      </c>
      <c r="AL17" s="9">
        <f>IFERROR(INDEX(All_Rosters[],'All Rosters'!$AG10,6),"")</f>
        <v>4</v>
      </c>
      <c r="AM17" s="9" t="str">
        <f>IF(LEN(AH17)=0,"",
_xlfn.XLOOKUP(_xlfn.CONCAT(AH17," ",AI17," ",AJ17),'Selected Keepers Data'!$A:$A,'Selected Keepers Data'!$B:$B,"No",0,1))</f>
        <v>Yes</v>
      </c>
      <c r="AP17" s="6" t="str">
        <f>IFERROR(INDEX(All_Rosters[],'All Rosters'!$AK10,2),"")</f>
        <v>Chase, Ja'Marr</v>
      </c>
      <c r="AQ17" s="7" t="str">
        <f>IFERROR(INDEX(All_Rosters[],'All Rosters'!$AK10,3),"")</f>
        <v>CIN</v>
      </c>
      <c r="AR17" s="7" t="str">
        <f>IFERROR(INDEX(All_Rosters[],'All Rosters'!$AK10,4),"")</f>
        <v>WR</v>
      </c>
      <c r="AS17" s="8">
        <f>IFERROR(INDEX(All_Rosters[],'All Rosters'!$AK10,5),"")</f>
        <v>198</v>
      </c>
      <c r="AT17" s="9">
        <f>IFERROR(INDEX(All_Rosters[],'All Rosters'!$AK10,6),"")</f>
        <v>3</v>
      </c>
      <c r="AU17" s="9" t="str">
        <f>IF(LEN(AP17)=0,"",
_xlfn.XLOOKUP(_xlfn.CONCAT(AP17," ",AQ17," ",AR17),'Selected Keepers Data'!$A:$A,'Selected Keepers Data'!$B:$B,"No",0,1))</f>
        <v>Yes</v>
      </c>
      <c r="AX17" s="6" t="str">
        <f>IFERROR(INDEX(All_Rosters[],'All Rosters'!$AO10,2),"")</f>
        <v>Flowers, Zay</v>
      </c>
      <c r="AY17" s="7" t="str">
        <f>IFERROR(INDEX(All_Rosters[],'All Rosters'!$AO10,3),"")</f>
        <v>BAL</v>
      </c>
      <c r="AZ17" s="7" t="str">
        <f>IFERROR(INDEX(All_Rosters[],'All Rosters'!$AO10,4),"")</f>
        <v>WR</v>
      </c>
      <c r="BA17" s="8">
        <f>IFERROR(INDEX(All_Rosters[],'All Rosters'!$AO10,5),"")</f>
        <v>54</v>
      </c>
      <c r="BB17" s="9">
        <f>IFERROR(INDEX(All_Rosters[],'All Rosters'!$AO10,6),"")</f>
        <v>4</v>
      </c>
      <c r="BC17" s="9" t="str">
        <f>IF(LEN(AX17)=0,"",
_xlfn.XLOOKUP(_xlfn.CONCAT(AX17," ",AY17," ",AZ17),'Selected Keepers Data'!$A:$A,'Selected Keepers Data'!$B:$B,"No",0,1))</f>
        <v>Yes</v>
      </c>
      <c r="BF17" s="6" t="str">
        <f>IFERROR(INDEX(All_Rosters[],'All Rosters'!$AS10,2),"")</f>
        <v>Brown, Chase</v>
      </c>
      <c r="BG17" s="7" t="str">
        <f>IFERROR(INDEX(All_Rosters[],'All Rosters'!$AS10,3),"")</f>
        <v>CIN</v>
      </c>
      <c r="BH17" s="7" t="str">
        <f>IFERROR(INDEX(All_Rosters[],'All Rosters'!$AS10,4),"")</f>
        <v>RB</v>
      </c>
      <c r="BI17" s="8">
        <f>IFERROR(INDEX(All_Rosters[],'All Rosters'!$AS10,5),"")</f>
        <v>13</v>
      </c>
      <c r="BJ17" s="9">
        <f>IFERROR(INDEX(All_Rosters[],'All Rosters'!$AS10,6),"")</f>
        <v>4</v>
      </c>
      <c r="BK17" s="9" t="str">
        <f>IF(LEN(BF17)=0,"",
_xlfn.XLOOKUP(_xlfn.CONCAT(BF17," ",BG17," ",BH17),'Selected Keepers Data'!$A:$A,'Selected Keepers Data'!$B:$B,"No",0,1))</f>
        <v>Yes</v>
      </c>
      <c r="BQ17" s="6" t="str">
        <f>IFERROR(INDEX(All_Rosters[],'All Rosters'!$AW10,2),"")</f>
        <v>Pittman, Michael</v>
      </c>
      <c r="BR17" s="7" t="str">
        <f>IFERROR(INDEX(All_Rosters[],'All Rosters'!$AW10,3),"")</f>
        <v>IND</v>
      </c>
      <c r="BS17" s="7" t="str">
        <f>IFERROR(INDEX(All_Rosters[],'All Rosters'!$AW10,4),"")</f>
        <v>WR</v>
      </c>
      <c r="BT17" s="8">
        <f>IFERROR(INDEX(All_Rosters[],'All Rosters'!$AW10,5),"")</f>
        <v>57</v>
      </c>
      <c r="BU17" s="9">
        <f>IFERROR(INDEX(All_Rosters[],'All Rosters'!$AW10,6),"")</f>
        <v>3</v>
      </c>
      <c r="BV17" s="9" t="str">
        <f>IF(LEN(BQ17)=0,"",
_xlfn.XLOOKUP(_xlfn.CONCAT(BQ17," ",BR17," ",BS17),'Selected Keepers Data'!$A:$A,'Selected Keepers Data'!$B:$B,"No",0,1))</f>
        <v>Yes</v>
      </c>
      <c r="BY17" s="6" t="str">
        <f>IFERROR(INDEX(All_Rosters[],'All Rosters'!$BA10,2),"")</f>
        <v>Mostert, Raheem</v>
      </c>
      <c r="BZ17" s="7" t="str">
        <f>IFERROR(INDEX(All_Rosters[],'All Rosters'!$BA10,3),"")</f>
        <v>MIA</v>
      </c>
      <c r="CA17" s="7" t="str">
        <f>IFERROR(INDEX(All_Rosters[],'All Rosters'!$BA10,4),"")</f>
        <v>RB</v>
      </c>
      <c r="CB17" s="8">
        <f>IFERROR(INDEX(All_Rosters[],'All Rosters'!$BA10,5),"")</f>
        <v>5</v>
      </c>
      <c r="CC17" s="9">
        <f>IFERROR(INDEX(All_Rosters[],'All Rosters'!$BA10,6),"")</f>
        <v>3</v>
      </c>
      <c r="CD17" s="9" t="str">
        <f>IF(LEN(BY17)=0,"",
_xlfn.XLOOKUP(_xlfn.CONCAT(BY17," ",BZ17," ",CA17),'Selected Keepers Data'!$A:$A,'Selected Keepers Data'!$B:$B,"No",0,1))</f>
        <v>Yes</v>
      </c>
      <c r="CG17" s="6" t="str">
        <f>IFERROR(INDEX(All_Rosters[],'All Rosters'!$BE10,2),"")</f>
        <v>Brown, A.J.</v>
      </c>
      <c r="CH17" s="7" t="str">
        <f>IFERROR(INDEX(All_Rosters[],'All Rosters'!$BE10,3),"")</f>
        <v>PHI</v>
      </c>
      <c r="CI17" s="7" t="str">
        <f>IFERROR(INDEX(All_Rosters[],'All Rosters'!$BE10,4),"")</f>
        <v>WR</v>
      </c>
      <c r="CJ17" s="8">
        <f>IFERROR(INDEX(All_Rosters[],'All Rosters'!$BE10,5),"")</f>
        <v>118</v>
      </c>
      <c r="CK17" s="9">
        <f>IFERROR(INDEX(All_Rosters[],'All Rosters'!$BE10,6),"")</f>
        <v>3</v>
      </c>
      <c r="CL17" s="9" t="str">
        <f>IF(LEN(CG17)=0,"",
_xlfn.XLOOKUP(_xlfn.CONCAT(CG17," ",CH17," ",CI17),'Selected Keepers Data'!$A:$A,'Selected Keepers Data'!$B:$B,"No",0,1))</f>
        <v>Yes</v>
      </c>
      <c r="CO17" s="6" t="str">
        <f>IFERROR(INDEX(All_Rosters[],'All Rosters'!$BI10,2),"")</f>
        <v>Adams, Davante</v>
      </c>
      <c r="CP17" s="7" t="str">
        <f>IFERROR(INDEX(All_Rosters[],'All Rosters'!$BI10,3),"")</f>
        <v>LVR</v>
      </c>
      <c r="CQ17" s="7" t="str">
        <f>IFERROR(INDEX(All_Rosters[],'All Rosters'!$BI10,4),"")</f>
        <v>WR</v>
      </c>
      <c r="CR17" s="8">
        <f>IFERROR(INDEX(All_Rosters[],'All Rosters'!$BI10,5),"")</f>
        <v>127</v>
      </c>
      <c r="CS17" s="9">
        <f>IFERROR(INDEX(All_Rosters[],'All Rosters'!$BI10,6),"")</f>
        <v>3</v>
      </c>
      <c r="CT17" s="9" t="str">
        <f>IF(LEN(CO17)=0,"",
_xlfn.XLOOKUP(_xlfn.CONCAT(CO17," ",CP17," ",CQ17),'Selected Keepers Data'!$A:$A,'Selected Keepers Data'!$B:$B,"No",0,1))</f>
        <v>Yes</v>
      </c>
    </row>
    <row r="18" spans="2:98" x14ac:dyDescent="0.45">
      <c r="B18" s="6" t="str">
        <f>IFERROR(INDEX(All_Rosters[],'All Rosters'!$Q11,2),"")</f>
        <v>Metcalf, DK</v>
      </c>
      <c r="C18" s="7" t="str">
        <f>IFERROR(INDEX(All_Rosters[],'All Rosters'!$Q11,3),"")</f>
        <v>SEA</v>
      </c>
      <c r="D18" s="7" t="str">
        <f>IFERROR(INDEX(All_Rosters[],'All Rosters'!$Q11,4),"")</f>
        <v>WR</v>
      </c>
      <c r="E18" s="8">
        <f>IFERROR(INDEX(All_Rosters[],'All Rosters'!$Q11,5),"")</f>
        <v>100</v>
      </c>
      <c r="F18" s="9">
        <f>IFERROR(INDEX(All_Rosters[],'All Rosters'!$Q11,6),"")</f>
        <v>3</v>
      </c>
      <c r="G18" s="9" t="str">
        <f>IF(LEN(B18)=0,"",
_xlfn.XLOOKUP(_xlfn.CONCAT(B18," ",C18," ",D18),'Selected Keepers Data'!$A:$A,'Selected Keepers Data'!$B:$B,"No",0,1))</f>
        <v>Yes</v>
      </c>
      <c r="J18" s="6" t="str">
        <f>IFERROR(INDEX(All_Rosters[],'All Rosters'!$U11,2),"")</f>
        <v>Hill, Tyreek</v>
      </c>
      <c r="K18" s="7" t="str">
        <f>IFERROR(INDEX(All_Rosters[],'All Rosters'!$U11,3),"")</f>
        <v>MIA</v>
      </c>
      <c r="L18" s="7" t="str">
        <f>IFERROR(INDEX(All_Rosters[],'All Rosters'!$U11,4),"")</f>
        <v>WR</v>
      </c>
      <c r="M18" s="8">
        <f>IFERROR(INDEX(All_Rosters[],'All Rosters'!$U11,5),"")</f>
        <v>125</v>
      </c>
      <c r="N18" s="9">
        <f>IFERROR(INDEX(All_Rosters[],'All Rosters'!$U11,6),"")</f>
        <v>3</v>
      </c>
      <c r="O18" s="9" t="str">
        <f>IF(LEN(J18)=0,"",
_xlfn.XLOOKUP(_xlfn.CONCAT(J18," ",K18," ",L18),'Selected Keepers Data'!$A:$A,'Selected Keepers Data'!$B:$B,"No",0,1))</f>
        <v>Yes</v>
      </c>
      <c r="R18" s="6" t="str">
        <f>IFERROR(INDEX(All_Rosters[],'All Rosters'!$Y11,2),"")</f>
        <v>Chandler, Ty</v>
      </c>
      <c r="S18" s="7" t="str">
        <f>IFERROR(INDEX(All_Rosters[],'All Rosters'!$Y11,3),"")</f>
        <v>MIN</v>
      </c>
      <c r="T18" s="7" t="str">
        <f>IFERROR(INDEX(All_Rosters[],'All Rosters'!$Y11,4),"")</f>
        <v>RB</v>
      </c>
      <c r="U18" s="8">
        <f>IFERROR(INDEX(All_Rosters[],'All Rosters'!$Y11,5),"")</f>
        <v>5</v>
      </c>
      <c r="V18" s="9">
        <f>IFERROR(INDEX(All_Rosters[],'All Rosters'!$Y11,6),"")</f>
        <v>3</v>
      </c>
      <c r="W18" s="9" t="str">
        <f>IF(LEN(R18)=0,"",
_xlfn.XLOOKUP(_xlfn.CONCAT(R18," ",S18," ",T18),'Selected Keepers Data'!$A:$A,'Selected Keepers Data'!$B:$B,"No",0,1))</f>
        <v>Yes</v>
      </c>
      <c r="Z18" s="6" t="str">
        <f>IFERROR(INDEX(All_Rosters[],'All Rosters'!$AC11,2),"")</f>
        <v>Allgeier, Tyler</v>
      </c>
      <c r="AA18" s="7" t="str">
        <f>IFERROR(INDEX(All_Rosters[],'All Rosters'!$AC11,3),"")</f>
        <v>ATL</v>
      </c>
      <c r="AB18" s="7" t="str">
        <f>IFERROR(INDEX(All_Rosters[],'All Rosters'!$AC11,4),"")</f>
        <v>RB</v>
      </c>
      <c r="AC18" s="8">
        <f>IFERROR(INDEX(All_Rosters[],'All Rosters'!$AC11,5),"")</f>
        <v>5</v>
      </c>
      <c r="AD18" s="9">
        <f>IFERROR(INDEX(All_Rosters[],'All Rosters'!$AC11,6),"")</f>
        <v>3</v>
      </c>
      <c r="AE18" s="9" t="str">
        <f>IF(LEN(Z18)=0,"",
_xlfn.XLOOKUP(_xlfn.CONCAT(Z18," ",AA18," ",AB18),'Selected Keepers Data'!$A:$A,'Selected Keepers Data'!$B:$B,"No",0,1))</f>
        <v>No</v>
      </c>
      <c r="AH18" s="6" t="str">
        <f>IFERROR(INDEX(All_Rosters[],'All Rosters'!$AG11,2),"")</f>
        <v>Williams, Jamaal</v>
      </c>
      <c r="AI18" s="7" t="str">
        <f>IFERROR(INDEX(All_Rosters[],'All Rosters'!$AG11,3),"")</f>
        <v>NOS</v>
      </c>
      <c r="AJ18" s="7" t="str">
        <f>IFERROR(INDEX(All_Rosters[],'All Rosters'!$AG11,4),"")</f>
        <v>RB</v>
      </c>
      <c r="AK18" s="8">
        <f>IFERROR(INDEX(All_Rosters[],'All Rosters'!$AG11,5),"")</f>
        <v>5</v>
      </c>
      <c r="AL18" s="9">
        <f>IFERROR(INDEX(All_Rosters[],'All Rosters'!$AG11,6),"")</f>
        <v>3</v>
      </c>
      <c r="AM18" s="9" t="str">
        <f>IF(LEN(AH18)=0,"",
_xlfn.XLOOKUP(_xlfn.CONCAT(AH18," ",AI18," ",AJ18),'Selected Keepers Data'!$A:$A,'Selected Keepers Data'!$B:$B,"No",0,1))</f>
        <v>No</v>
      </c>
      <c r="AP18" s="6" t="str">
        <f>IFERROR(INDEX(All_Rosters[],'All Rosters'!$AK11,2),"")</f>
        <v>Olave, Chris</v>
      </c>
      <c r="AQ18" s="7" t="str">
        <f>IFERROR(INDEX(All_Rosters[],'All Rosters'!$AK11,3),"")</f>
        <v>NOS</v>
      </c>
      <c r="AR18" s="7" t="str">
        <f>IFERROR(INDEX(All_Rosters[],'All Rosters'!$AK11,4),"")</f>
        <v>WR</v>
      </c>
      <c r="AS18" s="8">
        <f>IFERROR(INDEX(All_Rosters[],'All Rosters'!$AK11,5),"")</f>
        <v>117</v>
      </c>
      <c r="AT18" s="9">
        <f>IFERROR(INDEX(All_Rosters[],'All Rosters'!$AK11,6),"")</f>
        <v>3</v>
      </c>
      <c r="AU18" s="9" t="str">
        <f>IF(LEN(AP18)=0,"",
_xlfn.XLOOKUP(_xlfn.CONCAT(AP18," ",AQ18," ",AR18),'Selected Keepers Data'!$A:$A,'Selected Keepers Data'!$B:$B,"No",0,1))</f>
        <v>Yes</v>
      </c>
      <c r="AX18" s="6" t="str">
        <f>IFERROR(INDEX(All_Rosters[],'All Rosters'!$AO11,2),"")</f>
        <v>Evans, Mike</v>
      </c>
      <c r="AY18" s="7" t="str">
        <f>IFERROR(INDEX(All_Rosters[],'All Rosters'!$AO11,3),"")</f>
        <v>TBB</v>
      </c>
      <c r="AZ18" s="7" t="str">
        <f>IFERROR(INDEX(All_Rosters[],'All Rosters'!$AO11,4),"")</f>
        <v>WR</v>
      </c>
      <c r="BA18" s="8">
        <f>IFERROR(INDEX(All_Rosters[],'All Rosters'!$AO11,5),"")</f>
        <v>32</v>
      </c>
      <c r="BB18" s="9">
        <f>IFERROR(INDEX(All_Rosters[],'All Rosters'!$AO11,6),"")</f>
        <v>3</v>
      </c>
      <c r="BC18" s="9" t="str">
        <f>IF(LEN(AX18)=0,"",
_xlfn.XLOOKUP(_xlfn.CONCAT(AX18," ",AY18," ",AZ18),'Selected Keepers Data'!$A:$A,'Selected Keepers Data'!$B:$B,"No",0,1))</f>
        <v>Yes</v>
      </c>
      <c r="BF18" s="6" t="str">
        <f>IFERROR(INDEX(All_Rosters[],'All Rosters'!$AS11,2),"")</f>
        <v>White, Zamir</v>
      </c>
      <c r="BG18" s="7" t="str">
        <f>IFERROR(INDEX(All_Rosters[],'All Rosters'!$AS11,3),"")</f>
        <v>LVR</v>
      </c>
      <c r="BH18" s="7" t="str">
        <f>IFERROR(INDEX(All_Rosters[],'All Rosters'!$AS11,4),"")</f>
        <v>RB</v>
      </c>
      <c r="BI18" s="8">
        <f>IFERROR(INDEX(All_Rosters[],'All Rosters'!$AS11,5),"")</f>
        <v>7</v>
      </c>
      <c r="BJ18" s="9">
        <f>IFERROR(INDEX(All_Rosters[],'All Rosters'!$AS11,6),"")</f>
        <v>3</v>
      </c>
      <c r="BK18" s="9" t="str">
        <f>IF(LEN(BF18)=0,"",
_xlfn.XLOOKUP(_xlfn.CONCAT(BF18," ",BG18," ",BH18),'Selected Keepers Data'!$A:$A,'Selected Keepers Data'!$B:$B,"No",0,1))</f>
        <v>Yes</v>
      </c>
      <c r="BQ18" s="6" t="str">
        <f>IFERROR(INDEX(All_Rosters[],'All Rosters'!$AW11,2),"")</f>
        <v>Godwin, Chris</v>
      </c>
      <c r="BR18" s="7" t="str">
        <f>IFERROR(INDEX(All_Rosters[],'All Rosters'!$AW11,3),"")</f>
        <v>TBB</v>
      </c>
      <c r="BS18" s="7" t="str">
        <f>IFERROR(INDEX(All_Rosters[],'All Rosters'!$AW11,4),"")</f>
        <v>WR</v>
      </c>
      <c r="BT18" s="8">
        <f>IFERROR(INDEX(All_Rosters[],'All Rosters'!$AW11,5),"")</f>
        <v>50</v>
      </c>
      <c r="BU18" s="9">
        <f>IFERROR(INDEX(All_Rosters[],'All Rosters'!$AW11,6),"")</f>
        <v>3</v>
      </c>
      <c r="BV18" s="9" t="str">
        <f>IF(LEN(BQ18)=0,"",
_xlfn.XLOOKUP(_xlfn.CONCAT(BQ18," ",BR18," ",BS18),'Selected Keepers Data'!$A:$A,'Selected Keepers Data'!$B:$B,"No",0,1))</f>
        <v>Yes</v>
      </c>
      <c r="BY18" s="6" t="str">
        <f>IFERROR(INDEX(All_Rosters[],'All Rosters'!$BA11,2),"")</f>
        <v>Lamb, CeeDee</v>
      </c>
      <c r="BZ18" s="7" t="str">
        <f>IFERROR(INDEX(All_Rosters[],'All Rosters'!$BA11,3),"")</f>
        <v>DAL</v>
      </c>
      <c r="CA18" s="7" t="str">
        <f>IFERROR(INDEX(All_Rosters[],'All Rosters'!$BA11,4),"")</f>
        <v>WR</v>
      </c>
      <c r="CB18" s="8">
        <f>IFERROR(INDEX(All_Rosters[],'All Rosters'!$BA11,5),"")</f>
        <v>149</v>
      </c>
      <c r="CC18" s="9">
        <f>IFERROR(INDEX(All_Rosters[],'All Rosters'!$BA11,6),"")</f>
        <v>3</v>
      </c>
      <c r="CD18" s="9" t="str">
        <f>IF(LEN(BY18)=0,"",
_xlfn.XLOOKUP(_xlfn.CONCAT(BY18," ",BZ18," ",CA18),'Selected Keepers Data'!$A:$A,'Selected Keepers Data'!$B:$B,"No",0,1))</f>
        <v>Yes</v>
      </c>
      <c r="CG18" s="6" t="str">
        <f>IFERROR(INDEX(All_Rosters[],'All Rosters'!$BE11,2),"")</f>
        <v>Samuel, Deebo</v>
      </c>
      <c r="CH18" s="7" t="str">
        <f>IFERROR(INDEX(All_Rosters[],'All Rosters'!$BE11,3),"")</f>
        <v>SFO</v>
      </c>
      <c r="CI18" s="7" t="str">
        <f>IFERROR(INDEX(All_Rosters[],'All Rosters'!$BE11,4),"")</f>
        <v>WR</v>
      </c>
      <c r="CJ18" s="8">
        <f>IFERROR(INDEX(All_Rosters[],'All Rosters'!$BE11,5),"")</f>
        <v>57</v>
      </c>
      <c r="CK18" s="9">
        <f>IFERROR(INDEX(All_Rosters[],'All Rosters'!$BE11,6),"")</f>
        <v>3</v>
      </c>
      <c r="CL18" s="9" t="str">
        <f>IF(LEN(CG18)=0,"",
_xlfn.XLOOKUP(_xlfn.CONCAT(CG18," ",CH18," ",CI18),'Selected Keepers Data'!$A:$A,'Selected Keepers Data'!$B:$B,"No",0,1))</f>
        <v>Yes</v>
      </c>
      <c r="CO18" s="6" t="str">
        <f>IFERROR(INDEX(All_Rosters[],'All Rosters'!$BI11,2),"")</f>
        <v>McLaurin, Terry</v>
      </c>
      <c r="CP18" s="7" t="str">
        <f>IFERROR(INDEX(All_Rosters[],'All Rosters'!$BI11,3),"")</f>
        <v>WAS</v>
      </c>
      <c r="CQ18" s="7" t="str">
        <f>IFERROR(INDEX(All_Rosters[],'All Rosters'!$BI11,4),"")</f>
        <v>WR</v>
      </c>
      <c r="CR18" s="8">
        <f>IFERROR(INDEX(All_Rosters[],'All Rosters'!$BI11,5),"")</f>
        <v>73</v>
      </c>
      <c r="CS18" s="9">
        <f>IFERROR(INDEX(All_Rosters[],'All Rosters'!$BI11,6),"")</f>
        <v>3</v>
      </c>
      <c r="CT18" s="9" t="str">
        <f>IF(LEN(CO18)=0,"",
_xlfn.XLOOKUP(_xlfn.CONCAT(CO18," ",CP18," ",CQ18),'Selected Keepers Data'!$A:$A,'Selected Keepers Data'!$B:$B,"No",0,1))</f>
        <v>No</v>
      </c>
    </row>
    <row r="19" spans="2:98" x14ac:dyDescent="0.45">
      <c r="B19" s="6" t="str">
        <f>IFERROR(INDEX(All_Rosters[],'All Rosters'!$Q12,2),"")</f>
        <v>Johnson, Diontae</v>
      </c>
      <c r="C19" s="7" t="str">
        <f>IFERROR(INDEX(All_Rosters[],'All Rosters'!$Q12,3),"")</f>
        <v>CAR</v>
      </c>
      <c r="D19" s="7" t="str">
        <f>IFERROR(INDEX(All_Rosters[],'All Rosters'!$Q12,4),"")</f>
        <v>WR</v>
      </c>
      <c r="E19" s="8">
        <f>IFERROR(INDEX(All_Rosters[],'All Rosters'!$Q12,5),"")</f>
        <v>58</v>
      </c>
      <c r="F19" s="9">
        <f>IFERROR(INDEX(All_Rosters[],'All Rosters'!$Q12,6),"")</f>
        <v>3</v>
      </c>
      <c r="G19" s="9" t="str">
        <f>IF(LEN(B19)=0,"",
_xlfn.XLOOKUP(_xlfn.CONCAT(B19," ",C19," ",D19),'Selected Keepers Data'!$A:$A,'Selected Keepers Data'!$B:$B,"No",0,1))</f>
        <v>No</v>
      </c>
      <c r="J19" s="6" t="str">
        <f>IFERROR(INDEX(All_Rosters[],'All Rosters'!$U12,2),"")</f>
        <v>Cooper, Amari</v>
      </c>
      <c r="K19" s="7" t="str">
        <f>IFERROR(INDEX(All_Rosters[],'All Rosters'!$U12,3),"")</f>
        <v>CLE</v>
      </c>
      <c r="L19" s="7" t="str">
        <f>IFERROR(INDEX(All_Rosters[],'All Rosters'!$U12,4),"")</f>
        <v>WR</v>
      </c>
      <c r="M19" s="8">
        <f>IFERROR(INDEX(All_Rosters[],'All Rosters'!$U12,5),"")</f>
        <v>57</v>
      </c>
      <c r="N19" s="9">
        <f>IFERROR(INDEX(All_Rosters[],'All Rosters'!$U12,6),"")</f>
        <v>3</v>
      </c>
      <c r="O19" s="9" t="str">
        <f>IF(LEN(J19)=0,"",
_xlfn.XLOOKUP(_xlfn.CONCAT(J19," ",K19," ",L19),'Selected Keepers Data'!$A:$A,'Selected Keepers Data'!$B:$B,"No",0,1))</f>
        <v>Yes</v>
      </c>
      <c r="R19" s="6" t="str">
        <f>IFERROR(INDEX(All_Rosters[],'All Rosters'!$Y12,2),"")</f>
        <v>Dowdle, Rico</v>
      </c>
      <c r="S19" s="7" t="str">
        <f>IFERROR(INDEX(All_Rosters[],'All Rosters'!$Y12,3),"")</f>
        <v>DAL</v>
      </c>
      <c r="T19" s="7" t="str">
        <f>IFERROR(INDEX(All_Rosters[],'All Rosters'!$Y12,4),"")</f>
        <v>RB</v>
      </c>
      <c r="U19" s="8">
        <f>IFERROR(INDEX(All_Rosters[],'All Rosters'!$Y12,5),"")</f>
        <v>5</v>
      </c>
      <c r="V19" s="9">
        <f>IFERROR(INDEX(All_Rosters[],'All Rosters'!$Y12,6),"")</f>
        <v>3</v>
      </c>
      <c r="W19" s="9" t="str">
        <f>IF(LEN(R19)=0,"",
_xlfn.XLOOKUP(_xlfn.CONCAT(R19," ",S19," ",T19),'Selected Keepers Data'!$A:$A,'Selected Keepers Data'!$B:$B,"No",0,1))</f>
        <v>Yes</v>
      </c>
      <c r="Z19" s="6" t="str">
        <f>IFERROR(INDEX(All_Rosters[],'All Rosters'!$AC12,2),"")</f>
        <v>St. Brown, Amon-Ra</v>
      </c>
      <c r="AA19" s="7" t="str">
        <f>IFERROR(INDEX(All_Rosters[],'All Rosters'!$AC12,3),"")</f>
        <v>DET</v>
      </c>
      <c r="AB19" s="7" t="str">
        <f>IFERROR(INDEX(All_Rosters[],'All Rosters'!$AC12,4),"")</f>
        <v>WR</v>
      </c>
      <c r="AC19" s="8">
        <f>IFERROR(INDEX(All_Rosters[],'All Rosters'!$AC12,5),"")</f>
        <v>149</v>
      </c>
      <c r="AD19" s="9">
        <f>IFERROR(INDEX(All_Rosters[],'All Rosters'!$AC12,6),"")</f>
        <v>3</v>
      </c>
      <c r="AE19" s="9" t="str">
        <f>IF(LEN(Z19)=0,"",
_xlfn.XLOOKUP(_xlfn.CONCAT(Z19," ",AA19," ",AB19),'Selected Keepers Data'!$A:$A,'Selected Keepers Data'!$B:$B,"No",0,1))</f>
        <v>Yes</v>
      </c>
      <c r="AH19" s="6" t="str">
        <f>IFERROR(INDEX(All_Rosters[],'All Rosters'!$AG12,2),"")</f>
        <v>McLaughlin, Jaleel</v>
      </c>
      <c r="AI19" s="7" t="str">
        <f>IFERROR(INDEX(All_Rosters[],'All Rosters'!$AG12,3),"")</f>
        <v>DEN</v>
      </c>
      <c r="AJ19" s="7" t="str">
        <f>IFERROR(INDEX(All_Rosters[],'All Rosters'!$AG12,4),"")</f>
        <v>RB</v>
      </c>
      <c r="AK19" s="8">
        <f>IFERROR(INDEX(All_Rosters[],'All Rosters'!$AG12,5),"")</f>
        <v>5</v>
      </c>
      <c r="AL19" s="9">
        <f>IFERROR(INDEX(All_Rosters[],'All Rosters'!$AG12,6),"")</f>
        <v>3</v>
      </c>
      <c r="AM19" s="9" t="str">
        <f>IF(LEN(AH19)=0,"",
_xlfn.XLOOKUP(_xlfn.CONCAT(AH19," ",AI19," ",AJ19),'Selected Keepers Data'!$A:$A,'Selected Keepers Data'!$B:$B,"No",0,1))</f>
        <v>No</v>
      </c>
      <c r="AP19" s="6" t="str">
        <f>IFERROR(INDEX(All_Rosters[],'All Rosters'!$AK12,2),"")</f>
        <v>Addison, Jordan</v>
      </c>
      <c r="AQ19" s="7" t="str">
        <f>IFERROR(INDEX(All_Rosters[],'All Rosters'!$AK12,3),"")</f>
        <v>MIN</v>
      </c>
      <c r="AR19" s="7" t="str">
        <f>IFERROR(INDEX(All_Rosters[],'All Rosters'!$AK12,4),"")</f>
        <v>WR</v>
      </c>
      <c r="AS19" s="8">
        <f>IFERROR(INDEX(All_Rosters[],'All Rosters'!$AK12,5),"")</f>
        <v>78</v>
      </c>
      <c r="AT19" s="9">
        <f>IFERROR(INDEX(All_Rosters[],'All Rosters'!$AK12,6),"")</f>
        <v>4</v>
      </c>
      <c r="AU19" s="9" t="str">
        <f>IF(LEN(AP19)=0,"",
_xlfn.XLOOKUP(_xlfn.CONCAT(AP19," ",AQ19," ",AR19),'Selected Keepers Data'!$A:$A,'Selected Keepers Data'!$B:$B,"No",0,1))</f>
        <v>No</v>
      </c>
      <c r="AX19" s="6" t="str">
        <f>IFERROR(INDEX(All_Rosters[],'All Rosters'!$AO12,2),"")</f>
        <v>Hopkins, DeAndre</v>
      </c>
      <c r="AY19" s="7" t="str">
        <f>IFERROR(INDEX(All_Rosters[],'All Rosters'!$AO12,3),"")</f>
        <v>TEN</v>
      </c>
      <c r="AZ19" s="7" t="str">
        <f>IFERROR(INDEX(All_Rosters[],'All Rosters'!$AO12,4),"")</f>
        <v>WR</v>
      </c>
      <c r="BA19" s="8">
        <f>IFERROR(INDEX(All_Rosters[],'All Rosters'!$AO12,5),"")</f>
        <v>25</v>
      </c>
      <c r="BB19" s="9">
        <f>IFERROR(INDEX(All_Rosters[],'All Rosters'!$AO12,6),"")</f>
        <v>3</v>
      </c>
      <c r="BC19" s="9" t="str">
        <f>IF(LEN(AX19)=0,"",
_xlfn.XLOOKUP(_xlfn.CONCAT(AX19," ",AY19," ",AZ19),'Selected Keepers Data'!$A:$A,'Selected Keepers Data'!$B:$B,"No",0,1))</f>
        <v>Yes</v>
      </c>
      <c r="BF19" s="6" t="str">
        <f>IFERROR(INDEX(All_Rosters[],'All Rosters'!$AS12,2),"")</f>
        <v>Brooks, Chris</v>
      </c>
      <c r="BG19" s="7" t="str">
        <f>IFERROR(INDEX(All_Rosters[],'All Rosters'!$AS12,3),"")</f>
        <v>MIA</v>
      </c>
      <c r="BH19" s="7" t="str">
        <f>IFERROR(INDEX(All_Rosters[],'All Rosters'!$AS12,4),"")</f>
        <v>RB</v>
      </c>
      <c r="BI19" s="8">
        <f>IFERROR(INDEX(All_Rosters[],'All Rosters'!$AS12,5),"")</f>
        <v>5</v>
      </c>
      <c r="BJ19" s="9">
        <f>IFERROR(INDEX(All_Rosters[],'All Rosters'!$AS12,6),"")</f>
        <v>3</v>
      </c>
      <c r="BK19" s="9" t="str">
        <f>IF(LEN(BF19)=0,"",
_xlfn.XLOOKUP(_xlfn.CONCAT(BF19," ",BG19," ",BH19),'Selected Keepers Data'!$A:$A,'Selected Keepers Data'!$B:$B,"No",0,1))</f>
        <v>No</v>
      </c>
      <c r="BQ19" s="6" t="str">
        <f>IFERROR(INDEX(All_Rosters[],'All Rosters'!$AW12,2),"")</f>
        <v>Brown, Marquise</v>
      </c>
      <c r="BR19" s="7" t="str">
        <f>IFERROR(INDEX(All_Rosters[],'All Rosters'!$AW12,3),"")</f>
        <v>KCC</v>
      </c>
      <c r="BS19" s="7" t="str">
        <f>IFERROR(INDEX(All_Rosters[],'All Rosters'!$AW12,4),"")</f>
        <v>WR</v>
      </c>
      <c r="BT19" s="8">
        <f>IFERROR(INDEX(All_Rosters[],'All Rosters'!$AW12,5),"")</f>
        <v>33</v>
      </c>
      <c r="BU19" s="9">
        <f>IFERROR(INDEX(All_Rosters[],'All Rosters'!$AW12,6),"")</f>
        <v>3</v>
      </c>
      <c r="BV19" s="9" t="str">
        <f>IF(LEN(BQ19)=0,"",
_xlfn.XLOOKUP(_xlfn.CONCAT(BQ19," ",BR19," ",BS19),'Selected Keepers Data'!$A:$A,'Selected Keepers Data'!$B:$B,"No",0,1))</f>
        <v>No</v>
      </c>
      <c r="BY19" s="6" t="str">
        <f>IFERROR(INDEX(All_Rosters[],'All Rosters'!$BA12,2),"")</f>
        <v>Wilson, Garrett</v>
      </c>
      <c r="BZ19" s="7" t="str">
        <f>IFERROR(INDEX(All_Rosters[],'All Rosters'!$BA12,3),"")</f>
        <v>NYJ</v>
      </c>
      <c r="CA19" s="7" t="str">
        <f>IFERROR(INDEX(All_Rosters[],'All Rosters'!$BA12,4),"")</f>
        <v>WR</v>
      </c>
      <c r="CB19" s="8">
        <f>IFERROR(INDEX(All_Rosters[],'All Rosters'!$BA12,5),"")</f>
        <v>112</v>
      </c>
      <c r="CC19" s="9">
        <f>IFERROR(INDEX(All_Rosters[],'All Rosters'!$BA12,6),"")</f>
        <v>3</v>
      </c>
      <c r="CD19" s="9" t="str">
        <f>IF(LEN(BY19)=0,"",
_xlfn.XLOOKUP(_xlfn.CONCAT(BY19," ",BZ19," ",CA19),'Selected Keepers Data'!$A:$A,'Selected Keepers Data'!$B:$B,"No",0,1))</f>
        <v>Yes</v>
      </c>
      <c r="CG19" s="6" t="str">
        <f>IFERROR(INDEX(All_Rosters[],'All Rosters'!$BE12,2),"")</f>
        <v>Palmer, Josh</v>
      </c>
      <c r="CH19" s="7" t="str">
        <f>IFERROR(INDEX(All_Rosters[],'All Rosters'!$BE12,3),"")</f>
        <v>LAC</v>
      </c>
      <c r="CI19" s="7" t="str">
        <f>IFERROR(INDEX(All_Rosters[],'All Rosters'!$BE12,4),"")</f>
        <v>WR</v>
      </c>
      <c r="CJ19" s="8">
        <f>IFERROR(INDEX(All_Rosters[],'All Rosters'!$BE12,5),"")</f>
        <v>20</v>
      </c>
      <c r="CK19" s="9">
        <f>IFERROR(INDEX(All_Rosters[],'All Rosters'!$BE12,6),"")</f>
        <v>3</v>
      </c>
      <c r="CL19" s="9" t="str">
        <f>IF(LEN(CG19)=0,"",
_xlfn.XLOOKUP(_xlfn.CONCAT(CG19," ",CH19," ",CI19),'Selected Keepers Data'!$A:$A,'Selected Keepers Data'!$B:$B,"No",0,1))</f>
        <v>No</v>
      </c>
      <c r="CO19" s="6" t="str">
        <f>IFERROR(INDEX(All_Rosters[],'All Rosters'!$BI12,2),"")</f>
        <v>Allen, Keenan</v>
      </c>
      <c r="CP19" s="7" t="str">
        <f>IFERROR(INDEX(All_Rosters[],'All Rosters'!$BI12,3),"")</f>
        <v>CHI</v>
      </c>
      <c r="CQ19" s="7" t="str">
        <f>IFERROR(INDEX(All_Rosters[],'All Rosters'!$BI12,4),"")</f>
        <v>WR</v>
      </c>
      <c r="CR19" s="8">
        <f>IFERROR(INDEX(All_Rosters[],'All Rosters'!$BI12,5),"")</f>
        <v>72</v>
      </c>
      <c r="CS19" s="9">
        <f>IFERROR(INDEX(All_Rosters[],'All Rosters'!$BI12,6),"")</f>
        <v>3</v>
      </c>
      <c r="CT19" s="9" t="str">
        <f>IF(LEN(CO19)=0,"",
_xlfn.XLOOKUP(_xlfn.CONCAT(CO19," ",CP19," ",CQ19),'Selected Keepers Data'!$A:$A,'Selected Keepers Data'!$B:$B,"No",0,1))</f>
        <v>No</v>
      </c>
    </row>
    <row r="20" spans="2:98" x14ac:dyDescent="0.45">
      <c r="B20" s="6" t="str">
        <f>IFERROR(INDEX(All_Rosters[],'All Rosters'!$Q13,2),"")</f>
        <v>Kirk, Christian</v>
      </c>
      <c r="C20" s="7" t="str">
        <f>IFERROR(INDEX(All_Rosters[],'All Rosters'!$Q13,3),"")</f>
        <v>JAC</v>
      </c>
      <c r="D20" s="7" t="str">
        <f>IFERROR(INDEX(All_Rosters[],'All Rosters'!$Q13,4),"")</f>
        <v>WR</v>
      </c>
      <c r="E20" s="8">
        <f>IFERROR(INDEX(All_Rosters[],'All Rosters'!$Q13,5),"")</f>
        <v>57</v>
      </c>
      <c r="F20" s="9">
        <f>IFERROR(INDEX(All_Rosters[],'All Rosters'!$Q13,6),"")</f>
        <v>3</v>
      </c>
      <c r="G20" s="9" t="str">
        <f>IF(LEN(B20)=0,"",
_xlfn.XLOOKUP(_xlfn.CONCAT(B20," ",C20," ",D20),'Selected Keepers Data'!$A:$A,'Selected Keepers Data'!$B:$B,"No",0,1))</f>
        <v>Yes</v>
      </c>
      <c r="J20" s="6" t="str">
        <f>IFERROR(INDEX(All_Rosters[],'All Rosters'!$U13,2),"")</f>
        <v>Bourne, Kendrick</v>
      </c>
      <c r="K20" s="7" t="str">
        <f>IFERROR(INDEX(All_Rosters[],'All Rosters'!$U13,3),"")</f>
        <v>NEP</v>
      </c>
      <c r="L20" s="7" t="str">
        <f>IFERROR(INDEX(All_Rosters[],'All Rosters'!$U13,4),"")</f>
        <v>WR</v>
      </c>
      <c r="M20" s="8">
        <f>IFERROR(INDEX(All_Rosters[],'All Rosters'!$U13,5),"")</f>
        <v>33</v>
      </c>
      <c r="N20" s="9">
        <f>IFERROR(INDEX(All_Rosters[],'All Rosters'!$U13,6),"")</f>
        <v>3</v>
      </c>
      <c r="O20" s="9" t="str">
        <f>IF(LEN(J20)=0,"",
_xlfn.XLOOKUP(_xlfn.CONCAT(J20," ",K20," ",L20),'Selected Keepers Data'!$A:$A,'Selected Keepers Data'!$B:$B,"No",0,1))</f>
        <v>No</v>
      </c>
      <c r="R20" s="6" t="str">
        <f>IFERROR(INDEX(All_Rosters[],'All Rosters'!$Y13,2),"")</f>
        <v>Edwards-Helaire, Clyde</v>
      </c>
      <c r="S20" s="7" t="str">
        <f>IFERROR(INDEX(All_Rosters[],'All Rosters'!$Y13,3),"")</f>
        <v>KCC</v>
      </c>
      <c r="T20" s="7" t="str">
        <f>IFERROR(INDEX(All_Rosters[],'All Rosters'!$Y13,4),"")</f>
        <v>RB</v>
      </c>
      <c r="U20" s="8">
        <f>IFERROR(INDEX(All_Rosters[],'All Rosters'!$Y13,5),"")</f>
        <v>5</v>
      </c>
      <c r="V20" s="9">
        <f>IFERROR(INDEX(All_Rosters[],'All Rosters'!$Y13,6),"")</f>
        <v>3</v>
      </c>
      <c r="W20" s="9" t="str">
        <f>IF(LEN(R20)=0,"",
_xlfn.XLOOKUP(_xlfn.CONCAT(R20," ",S20," ",T20),'Selected Keepers Data'!$A:$A,'Selected Keepers Data'!$B:$B,"No",0,1))</f>
        <v>Yes</v>
      </c>
      <c r="Z20" s="6" t="str">
        <f>IFERROR(INDEX(All_Rosters[],'All Rosters'!$AC13,2),"")</f>
        <v>Diggs, Stefon</v>
      </c>
      <c r="AA20" s="7" t="str">
        <f>IFERROR(INDEX(All_Rosters[],'All Rosters'!$AC13,3),"")</f>
        <v>HOU</v>
      </c>
      <c r="AB20" s="7" t="str">
        <f>IFERROR(INDEX(All_Rosters[],'All Rosters'!$AC13,4),"")</f>
        <v>WR</v>
      </c>
      <c r="AC20" s="8">
        <f>IFERROR(INDEX(All_Rosters[],'All Rosters'!$AC13,5),"")</f>
        <v>138</v>
      </c>
      <c r="AD20" s="9">
        <f>IFERROR(INDEX(All_Rosters[],'All Rosters'!$AC13,6),"")</f>
        <v>3</v>
      </c>
      <c r="AE20" s="9" t="str">
        <f>IF(LEN(Z20)=0,"",
_xlfn.XLOOKUP(_xlfn.CONCAT(Z20," ",AA20," ",AB20),'Selected Keepers Data'!$A:$A,'Selected Keepers Data'!$B:$B,"No",0,1))</f>
        <v>No</v>
      </c>
      <c r="AH20" s="6" t="str">
        <f>IFERROR(INDEX(All_Rosters[],'All Rosters'!$AG13,2),"")</f>
        <v>Jefferson, Justin</v>
      </c>
      <c r="AI20" s="7" t="str">
        <f>IFERROR(INDEX(All_Rosters[],'All Rosters'!$AG13,3),"")</f>
        <v>MIN</v>
      </c>
      <c r="AJ20" s="7" t="str">
        <f>IFERROR(INDEX(All_Rosters[],'All Rosters'!$AG13,4),"")</f>
        <v>WR</v>
      </c>
      <c r="AK20" s="8">
        <f>IFERROR(INDEX(All_Rosters[],'All Rosters'!$AG13,5),"")</f>
        <v>212</v>
      </c>
      <c r="AL20" s="9">
        <f>IFERROR(INDEX(All_Rosters[],'All Rosters'!$AG13,6),"")</f>
        <v>3</v>
      </c>
      <c r="AM20" s="9" t="str">
        <f>IF(LEN(AH20)=0,"",
_xlfn.XLOOKUP(_xlfn.CONCAT(AH20," ",AI20," ",AJ20),'Selected Keepers Data'!$A:$A,'Selected Keepers Data'!$B:$B,"No",0,1))</f>
        <v>Yes</v>
      </c>
      <c r="AP20" s="6" t="str">
        <f>IFERROR(INDEX(All_Rosters[],'All Rosters'!$AK13,2),"")</f>
        <v>Johnston, Quentin</v>
      </c>
      <c r="AQ20" s="7" t="str">
        <f>IFERROR(INDEX(All_Rosters[],'All Rosters'!$AK13,3),"")</f>
        <v>LAC</v>
      </c>
      <c r="AR20" s="7" t="str">
        <f>IFERROR(INDEX(All_Rosters[],'All Rosters'!$AK13,4),"")</f>
        <v>WR</v>
      </c>
      <c r="AS20" s="8">
        <f>IFERROR(INDEX(All_Rosters[],'All Rosters'!$AK13,5),"")</f>
        <v>70</v>
      </c>
      <c r="AT20" s="9">
        <f>IFERROR(INDEX(All_Rosters[],'All Rosters'!$AK13,6),"")</f>
        <v>4</v>
      </c>
      <c r="AU20" s="9" t="str">
        <f>IF(LEN(AP20)=0,"",
_xlfn.XLOOKUP(_xlfn.CONCAT(AP20," ",AQ20," ",AR20),'Selected Keepers Data'!$A:$A,'Selected Keepers Data'!$B:$B,"No",0,1))</f>
        <v>No</v>
      </c>
      <c r="AX20" s="6" t="str">
        <f>IFERROR(INDEX(All_Rosters[],'All Rosters'!$AO13,2),"")</f>
        <v>Kittle, George</v>
      </c>
      <c r="AY20" s="7" t="str">
        <f>IFERROR(INDEX(All_Rosters[],'All Rosters'!$AO13,3),"")</f>
        <v>SFO</v>
      </c>
      <c r="AZ20" s="7" t="str">
        <f>IFERROR(INDEX(All_Rosters[],'All Rosters'!$AO13,4),"")</f>
        <v>TE</v>
      </c>
      <c r="BA20" s="8">
        <f>IFERROR(INDEX(All_Rosters[],'All Rosters'!$AO13,5),"")</f>
        <v>69</v>
      </c>
      <c r="BB20" s="9">
        <f>IFERROR(INDEX(All_Rosters[],'All Rosters'!$AO13,6),"")</f>
        <v>3</v>
      </c>
      <c r="BC20" s="9" t="str">
        <f>IF(LEN(AX20)=0,"",
_xlfn.XLOOKUP(_xlfn.CONCAT(AX20," ",AY20," ",AZ20),'Selected Keepers Data'!$A:$A,'Selected Keepers Data'!$B:$B,"No",0,1))</f>
        <v>Yes</v>
      </c>
      <c r="BF20" s="6" t="str">
        <f>IFERROR(INDEX(All_Rosters[],'All Rosters'!$AS13,2),"")</f>
        <v>Elliott, Ezekiel</v>
      </c>
      <c r="BG20" s="7" t="str">
        <f>IFERROR(INDEX(All_Rosters[],'All Rosters'!$AS13,3),"")</f>
        <v>DAL</v>
      </c>
      <c r="BH20" s="7" t="str">
        <f>IFERROR(INDEX(All_Rosters[],'All Rosters'!$AS13,4),"")</f>
        <v>RB</v>
      </c>
      <c r="BI20" s="8">
        <f>IFERROR(INDEX(All_Rosters[],'All Rosters'!$AS13,5),"")</f>
        <v>5</v>
      </c>
      <c r="BJ20" s="9">
        <f>IFERROR(INDEX(All_Rosters[],'All Rosters'!$AS13,6),"")</f>
        <v>3</v>
      </c>
      <c r="BK20" s="9" t="str">
        <f>IF(LEN(BF20)=0,"",
_xlfn.XLOOKUP(_xlfn.CONCAT(BF20," ",BG20," ",BH20),'Selected Keepers Data'!$A:$A,'Selected Keepers Data'!$B:$B,"No",0,1))</f>
        <v>Yes</v>
      </c>
      <c r="BQ20" s="6" t="str">
        <f>IFERROR(INDEX(All_Rosters[],'All Rosters'!$AW13,2),"")</f>
        <v>Burks, Treylon</v>
      </c>
      <c r="BR20" s="7" t="str">
        <f>IFERROR(INDEX(All_Rosters[],'All Rosters'!$AW13,3),"")</f>
        <v>TEN</v>
      </c>
      <c r="BS20" s="7" t="str">
        <f>IFERROR(INDEX(All_Rosters[],'All Rosters'!$AW13,4),"")</f>
        <v>WR</v>
      </c>
      <c r="BT20" s="8">
        <f>IFERROR(INDEX(All_Rosters[],'All Rosters'!$AW13,5),"")</f>
        <v>33</v>
      </c>
      <c r="BU20" s="9">
        <f>IFERROR(INDEX(All_Rosters[],'All Rosters'!$AW13,6),"")</f>
        <v>3</v>
      </c>
      <c r="BV20" s="9" t="str">
        <f>IF(LEN(BQ20)=0,"",
_xlfn.XLOOKUP(_xlfn.CONCAT(BQ20," ",BR20," ",BS20),'Selected Keepers Data'!$A:$A,'Selected Keepers Data'!$B:$B,"No",0,1))</f>
        <v>No</v>
      </c>
      <c r="BY20" s="6" t="str">
        <f>IFERROR(INDEX(All_Rosters[],'All Rosters'!$BA13,2),"")</f>
        <v>London, Drake</v>
      </c>
      <c r="BZ20" s="7" t="str">
        <f>IFERROR(INDEX(All_Rosters[],'All Rosters'!$BA13,3),"")</f>
        <v>ATL</v>
      </c>
      <c r="CA20" s="7" t="str">
        <f>IFERROR(INDEX(All_Rosters[],'All Rosters'!$BA13,4),"")</f>
        <v>WR</v>
      </c>
      <c r="CB20" s="8">
        <f>IFERROR(INDEX(All_Rosters[],'All Rosters'!$BA13,5),"")</f>
        <v>98</v>
      </c>
      <c r="CC20" s="9">
        <f>IFERROR(INDEX(All_Rosters[],'All Rosters'!$BA13,6),"")</f>
        <v>3</v>
      </c>
      <c r="CD20" s="9" t="str">
        <f>IF(LEN(BY20)=0,"",
_xlfn.XLOOKUP(_xlfn.CONCAT(BY20," ",BZ20," ",CA20),'Selected Keepers Data'!$A:$A,'Selected Keepers Data'!$B:$B,"No",0,1))</f>
        <v>Yes</v>
      </c>
      <c r="CG20" s="6" t="str">
        <f>IFERROR(INDEX(All_Rosters[],'All Rosters'!$BE13,2),"")</f>
        <v>Doubs, Romeo</v>
      </c>
      <c r="CH20" s="7" t="str">
        <f>IFERROR(INDEX(All_Rosters[],'All Rosters'!$BE13,3),"")</f>
        <v>GBP</v>
      </c>
      <c r="CI20" s="7" t="str">
        <f>IFERROR(INDEX(All_Rosters[],'All Rosters'!$BE13,4),"")</f>
        <v>WR</v>
      </c>
      <c r="CJ20" s="8">
        <f>IFERROR(INDEX(All_Rosters[],'All Rosters'!$BE13,5),"")</f>
        <v>15</v>
      </c>
      <c r="CK20" s="9">
        <f>IFERROR(INDEX(All_Rosters[],'All Rosters'!$BE13,6),"")</f>
        <v>3</v>
      </c>
      <c r="CL20" s="9" t="str">
        <f>IF(LEN(CG20)=0,"",
_xlfn.XLOOKUP(_xlfn.CONCAT(CG20," ",CH20," ",CI20),'Selected Keepers Data'!$A:$A,'Selected Keepers Data'!$B:$B,"No",0,1))</f>
        <v>Yes</v>
      </c>
      <c r="CO20" s="6" t="str">
        <f>IFERROR(INDEX(All_Rosters[],'All Rosters'!$BI13,2),"")</f>
        <v>Thomas, Michael</v>
      </c>
      <c r="CP20" s="7" t="str">
        <f>IFERROR(INDEX(All_Rosters[],'All Rosters'!$BI13,3),"")</f>
        <v>FA</v>
      </c>
      <c r="CQ20" s="7" t="str">
        <f>IFERROR(INDEX(All_Rosters[],'All Rosters'!$BI13,4),"")</f>
        <v>WR</v>
      </c>
      <c r="CR20" s="8">
        <f>IFERROR(INDEX(All_Rosters[],'All Rosters'!$BI13,5),"")</f>
        <v>7</v>
      </c>
      <c r="CS20" s="9">
        <f>IFERROR(INDEX(All_Rosters[],'All Rosters'!$BI13,6),"")</f>
        <v>3</v>
      </c>
      <c r="CT20" s="9" t="str">
        <f>IF(LEN(CO20)=0,"",
_xlfn.XLOOKUP(_xlfn.CONCAT(CO20," ",CP20," ",CQ20),'Selected Keepers Data'!$A:$A,'Selected Keepers Data'!$B:$B,"No",0,1))</f>
        <v>No</v>
      </c>
    </row>
    <row r="21" spans="2:98" x14ac:dyDescent="0.45">
      <c r="B21" s="6" t="str">
        <f>IFERROR(INDEX(All_Rosters[],'All Rosters'!$Q14,2),"")</f>
        <v>Thielen, Adam</v>
      </c>
      <c r="C21" s="7" t="str">
        <f>IFERROR(INDEX(All_Rosters[],'All Rosters'!$Q14,3),"")</f>
        <v>CAR</v>
      </c>
      <c r="D21" s="7" t="str">
        <f>IFERROR(INDEX(All_Rosters[],'All Rosters'!$Q14,4),"")</f>
        <v>WR</v>
      </c>
      <c r="E21" s="8">
        <f>IFERROR(INDEX(All_Rosters[],'All Rosters'!$Q14,5),"")</f>
        <v>23</v>
      </c>
      <c r="F21" s="9">
        <f>IFERROR(INDEX(All_Rosters[],'All Rosters'!$Q14,6),"")</f>
        <v>3</v>
      </c>
      <c r="G21" s="9" t="str">
        <f>IF(LEN(B21)=0,"",
_xlfn.XLOOKUP(_xlfn.CONCAT(B21," ",C21," ",D21),'Selected Keepers Data'!$A:$A,'Selected Keepers Data'!$B:$B,"No",0,1))</f>
        <v>No</v>
      </c>
      <c r="J21" s="6" t="str">
        <f>IFERROR(INDEX(All_Rosters[],'All Rosters'!$U14,2),"")</f>
        <v>Samuel, Curtis</v>
      </c>
      <c r="K21" s="7" t="str">
        <f>IFERROR(INDEX(All_Rosters[],'All Rosters'!$U14,3),"")</f>
        <v>BUF</v>
      </c>
      <c r="L21" s="7" t="str">
        <f>IFERROR(INDEX(All_Rosters[],'All Rosters'!$U14,4),"")</f>
        <v>WR</v>
      </c>
      <c r="M21" s="8">
        <f>IFERROR(INDEX(All_Rosters[],'All Rosters'!$U14,5),"")</f>
        <v>25</v>
      </c>
      <c r="N21" s="9">
        <f>IFERROR(INDEX(All_Rosters[],'All Rosters'!$U14,6),"")</f>
        <v>3</v>
      </c>
      <c r="O21" s="9" t="str">
        <f>IF(LEN(J21)=0,"",
_xlfn.XLOOKUP(_xlfn.CONCAT(J21," ",K21," ",L21),'Selected Keepers Data'!$A:$A,'Selected Keepers Data'!$B:$B,"No",0,1))</f>
        <v>Yes</v>
      </c>
      <c r="R21" s="6" t="str">
        <f>IFERROR(INDEX(All_Rosters[],'All Rosters'!$Y14,2),"")</f>
        <v>Waddle, Jaylen</v>
      </c>
      <c r="S21" s="7" t="str">
        <f>IFERROR(INDEX(All_Rosters[],'All Rosters'!$Y14,3),"")</f>
        <v>MIA</v>
      </c>
      <c r="T21" s="7" t="str">
        <f>IFERROR(INDEX(All_Rosters[],'All Rosters'!$Y14,4),"")</f>
        <v>WR</v>
      </c>
      <c r="U21" s="8">
        <f>IFERROR(INDEX(All_Rosters[],'All Rosters'!$Y14,5),"")</f>
        <v>117</v>
      </c>
      <c r="V21" s="9">
        <f>IFERROR(INDEX(All_Rosters[],'All Rosters'!$Y14,6),"")</f>
        <v>3</v>
      </c>
      <c r="W21" s="9" t="str">
        <f>IF(LEN(R21)=0,"",
_xlfn.XLOOKUP(_xlfn.CONCAT(R21," ",S21," ",T21),'Selected Keepers Data'!$A:$A,'Selected Keepers Data'!$B:$B,"No",0,1))</f>
        <v>Yes</v>
      </c>
      <c r="Z21" s="6" t="str">
        <f>IFERROR(INDEX(All_Rosters[],'All Rosters'!$AC14,2),"")</f>
        <v>Ridley, Calvin</v>
      </c>
      <c r="AA21" s="7" t="str">
        <f>IFERROR(INDEX(All_Rosters[],'All Rosters'!$AC14,3),"")</f>
        <v>TEN</v>
      </c>
      <c r="AB21" s="7" t="str">
        <f>IFERROR(INDEX(All_Rosters[],'All Rosters'!$AC14,4),"")</f>
        <v>WR</v>
      </c>
      <c r="AC21" s="8">
        <f>IFERROR(INDEX(All_Rosters[],'All Rosters'!$AC14,5),"")</f>
        <v>90</v>
      </c>
      <c r="AD21" s="9">
        <f>IFERROR(INDEX(All_Rosters[],'All Rosters'!$AC14,6),"")</f>
        <v>3</v>
      </c>
      <c r="AE21" s="9" t="str">
        <f>IF(LEN(Z21)=0,"",
_xlfn.XLOOKUP(_xlfn.CONCAT(Z21," ",AA21," ",AB21),'Selected Keepers Data'!$A:$A,'Selected Keepers Data'!$B:$B,"No",0,1))</f>
        <v>Yes</v>
      </c>
      <c r="AH21" s="6" t="str">
        <f>IFERROR(INDEX(All_Rosters[],'All Rosters'!$AG14,2),"")</f>
        <v>Jeudy, Jerry</v>
      </c>
      <c r="AI21" s="7" t="str">
        <f>IFERROR(INDEX(All_Rosters[],'All Rosters'!$AG14,3),"")</f>
        <v>CLE</v>
      </c>
      <c r="AJ21" s="7" t="str">
        <f>IFERROR(INDEX(All_Rosters[],'All Rosters'!$AG14,4),"")</f>
        <v>WR</v>
      </c>
      <c r="AK21" s="8">
        <f>IFERROR(INDEX(All_Rosters[],'All Rosters'!$AG14,5),"")</f>
        <v>65</v>
      </c>
      <c r="AL21" s="9">
        <f>IFERROR(INDEX(All_Rosters[],'All Rosters'!$AG14,6),"")</f>
        <v>3</v>
      </c>
      <c r="AM21" s="9" t="str">
        <f>IF(LEN(AH21)=0,"",
_xlfn.XLOOKUP(_xlfn.CONCAT(AH21," ",AI21," ",AJ21),'Selected Keepers Data'!$A:$A,'Selected Keepers Data'!$B:$B,"No",0,1))</f>
        <v>Yes</v>
      </c>
      <c r="AP21" s="6" t="str">
        <f>IFERROR(INDEX(All_Rosters[],'All Rosters'!$AK14,2),"")</f>
        <v>Valdes-Scantling, Marquez</v>
      </c>
      <c r="AQ21" s="7" t="str">
        <f>IFERROR(INDEX(All_Rosters[],'All Rosters'!$AK14,3),"")</f>
        <v>BUF</v>
      </c>
      <c r="AR21" s="7" t="str">
        <f>IFERROR(INDEX(All_Rosters[],'All Rosters'!$AK14,4),"")</f>
        <v>WR</v>
      </c>
      <c r="AS21" s="8">
        <f>IFERROR(INDEX(All_Rosters[],'All Rosters'!$AK14,5),"")</f>
        <v>5</v>
      </c>
      <c r="AT21" s="9">
        <f>IFERROR(INDEX(All_Rosters[],'All Rosters'!$AK14,6),"")</f>
        <v>3</v>
      </c>
      <c r="AU21" s="9" t="str">
        <f>IF(LEN(AP21)=0,"",
_xlfn.XLOOKUP(_xlfn.CONCAT(AP21," ",AQ21," ",AR21),'Selected Keepers Data'!$A:$A,'Selected Keepers Data'!$B:$B,"No",0,1))</f>
        <v>No</v>
      </c>
      <c r="AX21" s="6" t="str">
        <f>IFERROR(INDEX(All_Rosters[],'All Rosters'!$AO14,2),"")</f>
        <v>LaPorta, Sam</v>
      </c>
      <c r="AY21" s="7" t="str">
        <f>IFERROR(INDEX(All_Rosters[],'All Rosters'!$AO14,3),"")</f>
        <v>DET</v>
      </c>
      <c r="AZ21" s="7" t="str">
        <f>IFERROR(INDEX(All_Rosters[],'All Rosters'!$AO14,4),"")</f>
        <v>TE</v>
      </c>
      <c r="BA21" s="8">
        <f>IFERROR(INDEX(All_Rosters[],'All Rosters'!$AO14,5),"")</f>
        <v>53</v>
      </c>
      <c r="BB21" s="9">
        <f>IFERROR(INDEX(All_Rosters[],'All Rosters'!$AO14,6),"")</f>
        <v>4</v>
      </c>
      <c r="BC21" s="9" t="str">
        <f>IF(LEN(AX21)=0,"",
_xlfn.XLOOKUP(_xlfn.CONCAT(AX21," ",AY21," ",AZ21),'Selected Keepers Data'!$A:$A,'Selected Keepers Data'!$B:$B,"No",0,1))</f>
        <v>Yes</v>
      </c>
      <c r="BF21" s="6" t="str">
        <f>IFERROR(INDEX(All_Rosters[],'All Rosters'!$AS14,2),"")</f>
        <v>Ford, Jerome</v>
      </c>
      <c r="BG21" s="7" t="str">
        <f>IFERROR(INDEX(All_Rosters[],'All Rosters'!$AS14,3),"")</f>
        <v>CLE</v>
      </c>
      <c r="BH21" s="7" t="str">
        <f>IFERROR(INDEX(All_Rosters[],'All Rosters'!$AS14,4),"")</f>
        <v>RB</v>
      </c>
      <c r="BI21" s="8">
        <f>IFERROR(INDEX(All_Rosters[],'All Rosters'!$AS14,5),"")</f>
        <v>5</v>
      </c>
      <c r="BJ21" s="9">
        <f>IFERROR(INDEX(All_Rosters[],'All Rosters'!$AS14,6),"")</f>
        <v>3</v>
      </c>
      <c r="BK21" s="9" t="str">
        <f>IF(LEN(BF21)=0,"",
_xlfn.XLOOKUP(_xlfn.CONCAT(BF21," ",BG21," ",BH21),'Selected Keepers Data'!$A:$A,'Selected Keepers Data'!$B:$B,"No",0,1))</f>
        <v>Yes</v>
      </c>
      <c r="BQ21" s="6" t="str">
        <f>IFERROR(INDEX(All_Rosters[],'All Rosters'!$AW14,2),"")</f>
        <v>Reed, Jayden</v>
      </c>
      <c r="BR21" s="7" t="str">
        <f>IFERROR(INDEX(All_Rosters[],'All Rosters'!$AW14,3),"")</f>
        <v>GBP</v>
      </c>
      <c r="BS21" s="7" t="str">
        <f>IFERROR(INDEX(All_Rosters[],'All Rosters'!$AW14,4),"")</f>
        <v>WR</v>
      </c>
      <c r="BT21" s="8">
        <f>IFERROR(INDEX(All_Rosters[],'All Rosters'!$AW14,5),"")</f>
        <v>24</v>
      </c>
      <c r="BU21" s="9">
        <f>IFERROR(INDEX(All_Rosters[],'All Rosters'!$AW14,6),"")</f>
        <v>4</v>
      </c>
      <c r="BV21" s="9" t="str">
        <f>IF(LEN(BQ21)=0,"",
_xlfn.XLOOKUP(_xlfn.CONCAT(BQ21," ",BR21," ",BS21),'Selected Keepers Data'!$A:$A,'Selected Keepers Data'!$B:$B,"No",0,1))</f>
        <v>Yes</v>
      </c>
      <c r="BY21" s="6" t="str">
        <f>IFERROR(INDEX(All_Rosters[],'All Rosters'!$BA14,2),"")</f>
        <v>Smith, DeVonta</v>
      </c>
      <c r="BZ21" s="7" t="str">
        <f>IFERROR(INDEX(All_Rosters[],'All Rosters'!$BA14,3),"")</f>
        <v>PHI</v>
      </c>
      <c r="CA21" s="7" t="str">
        <f>IFERROR(INDEX(All_Rosters[],'All Rosters'!$BA14,4),"")</f>
        <v>WR</v>
      </c>
      <c r="CB21" s="8">
        <f>IFERROR(INDEX(All_Rosters[],'All Rosters'!$BA14,5),"")</f>
        <v>93</v>
      </c>
      <c r="CC21" s="9">
        <f>IFERROR(INDEX(All_Rosters[],'All Rosters'!$BA14,6),"")</f>
        <v>3</v>
      </c>
      <c r="CD21" s="9" t="str">
        <f>IF(LEN(BY21)=0,"",
_xlfn.XLOOKUP(_xlfn.CONCAT(BY21," ",BZ21," ",CA21),'Selected Keepers Data'!$A:$A,'Selected Keepers Data'!$B:$B,"No",0,1))</f>
        <v>Yes</v>
      </c>
      <c r="CG21" s="6" t="str">
        <f>IFERROR(INDEX(All_Rosters[],'All Rosters'!$BE14,2),"")</f>
        <v>Osborn, K.J.</v>
      </c>
      <c r="CH21" s="7" t="str">
        <f>IFERROR(INDEX(All_Rosters[],'All Rosters'!$BE14,3),"")</f>
        <v>NEP</v>
      </c>
      <c r="CI21" s="7" t="str">
        <f>IFERROR(INDEX(All_Rosters[],'All Rosters'!$BE14,4),"")</f>
        <v>WR</v>
      </c>
      <c r="CJ21" s="8">
        <f>IFERROR(INDEX(All_Rosters[],'All Rosters'!$BE14,5),"")</f>
        <v>5</v>
      </c>
      <c r="CK21" s="9">
        <f>IFERROR(INDEX(All_Rosters[],'All Rosters'!$BE14,6),"")</f>
        <v>3</v>
      </c>
      <c r="CL21" s="9" t="str">
        <f>IF(LEN(CG21)=0,"",
_xlfn.XLOOKUP(_xlfn.CONCAT(CG21," ",CH21," ",CI21),'Selected Keepers Data'!$A:$A,'Selected Keepers Data'!$B:$B,"No",0,1))</f>
        <v>No</v>
      </c>
      <c r="CO21" s="6" t="str">
        <f>IFERROR(INDEX(All_Rosters[],'All Rosters'!$BI14,2),"")</f>
        <v>Beckham, Odell</v>
      </c>
      <c r="CP21" s="7" t="str">
        <f>IFERROR(INDEX(All_Rosters[],'All Rosters'!$BI14,3),"")</f>
        <v>MIA</v>
      </c>
      <c r="CQ21" s="7" t="str">
        <f>IFERROR(INDEX(All_Rosters[],'All Rosters'!$BI14,4),"")</f>
        <v>WR</v>
      </c>
      <c r="CR21" s="8">
        <f>IFERROR(INDEX(All_Rosters[],'All Rosters'!$BI14,5),"")</f>
        <v>7</v>
      </c>
      <c r="CS21" s="9">
        <f>IFERROR(INDEX(All_Rosters[],'All Rosters'!$BI14,6),"")</f>
        <v>3</v>
      </c>
      <c r="CT21" s="9" t="str">
        <f>IF(LEN(CO21)=0,"",
_xlfn.XLOOKUP(_xlfn.CONCAT(CO21," ",CP21," ",CQ21),'Selected Keepers Data'!$A:$A,'Selected Keepers Data'!$B:$B,"No",0,1))</f>
        <v>No</v>
      </c>
    </row>
    <row r="22" spans="2:98" x14ac:dyDescent="0.45">
      <c r="B22" s="6" t="str">
        <f>IFERROR(INDEX(All_Rosters[],'All Rosters'!$Q15,2),"")</f>
        <v>Freiermuth, Pat</v>
      </c>
      <c r="C22" s="7" t="str">
        <f>IFERROR(INDEX(All_Rosters[],'All Rosters'!$Q15,3),"")</f>
        <v>PIT</v>
      </c>
      <c r="D22" s="7" t="str">
        <f>IFERROR(INDEX(All_Rosters[],'All Rosters'!$Q15,4),"")</f>
        <v>TE</v>
      </c>
      <c r="E22" s="8">
        <f>IFERROR(INDEX(All_Rosters[],'All Rosters'!$Q15,5),"")</f>
        <v>34</v>
      </c>
      <c r="F22" s="9">
        <f>IFERROR(INDEX(All_Rosters[],'All Rosters'!$Q15,6),"")</f>
        <v>3</v>
      </c>
      <c r="G22" s="9" t="str">
        <f>IF(LEN(B22)=0,"",
_xlfn.XLOOKUP(_xlfn.CONCAT(B22," ",C22," ",D22),'Selected Keepers Data'!$A:$A,'Selected Keepers Data'!$B:$B,"No",0,1))</f>
        <v>No</v>
      </c>
      <c r="J22" s="6" t="str">
        <f>IFERROR(INDEX(All_Rosters[],'All Rosters'!$U15,2),"")</f>
        <v>Sutton, Courtland</v>
      </c>
      <c r="K22" s="7" t="str">
        <f>IFERROR(INDEX(All_Rosters[],'All Rosters'!$U15,3),"")</f>
        <v>DEN</v>
      </c>
      <c r="L22" s="7" t="str">
        <f>IFERROR(INDEX(All_Rosters[],'All Rosters'!$U15,4),"")</f>
        <v>WR</v>
      </c>
      <c r="M22" s="8">
        <f>IFERROR(INDEX(All_Rosters[],'All Rosters'!$U15,5),"")</f>
        <v>15</v>
      </c>
      <c r="N22" s="9">
        <f>IFERROR(INDEX(All_Rosters[],'All Rosters'!$U15,6),"")</f>
        <v>3</v>
      </c>
      <c r="O22" s="9" t="str">
        <f>IF(LEN(J22)=0,"",
_xlfn.XLOOKUP(_xlfn.CONCAT(J22," ",K22," ",L22),'Selected Keepers Data'!$A:$A,'Selected Keepers Data'!$B:$B,"No",0,1))</f>
        <v>Yes</v>
      </c>
      <c r="R22" s="6" t="str">
        <f>IFERROR(INDEX(All_Rosters[],'All Rosters'!$Y15,2),"")</f>
        <v>Watson, Christian</v>
      </c>
      <c r="S22" s="7" t="str">
        <f>IFERROR(INDEX(All_Rosters[],'All Rosters'!$Y15,3),"")</f>
        <v>GBP</v>
      </c>
      <c r="T22" s="7" t="str">
        <f>IFERROR(INDEX(All_Rosters[],'All Rosters'!$Y15,4),"")</f>
        <v>WR</v>
      </c>
      <c r="U22" s="8">
        <f>IFERROR(INDEX(All_Rosters[],'All Rosters'!$Y15,5),"")</f>
        <v>69</v>
      </c>
      <c r="V22" s="9">
        <f>IFERROR(INDEX(All_Rosters[],'All Rosters'!$Y15,6),"")</f>
        <v>3</v>
      </c>
      <c r="W22" s="9" t="str">
        <f>IF(LEN(R22)=0,"",
_xlfn.XLOOKUP(_xlfn.CONCAT(R22," ",S22," ",T22),'Selected Keepers Data'!$A:$A,'Selected Keepers Data'!$B:$B,"No",0,1))</f>
        <v>Yes</v>
      </c>
      <c r="Z22" s="6" t="str">
        <f>IFERROR(INDEX(All_Rosters[],'All Rosters'!$AC15,2),"")</f>
        <v>Cooks, Brandin</v>
      </c>
      <c r="AA22" s="7" t="str">
        <f>IFERROR(INDEX(All_Rosters[],'All Rosters'!$AC15,3),"")</f>
        <v>DAL</v>
      </c>
      <c r="AB22" s="7" t="str">
        <f>IFERROR(INDEX(All_Rosters[],'All Rosters'!$AC15,4),"")</f>
        <v>WR</v>
      </c>
      <c r="AC22" s="8">
        <f>IFERROR(INDEX(All_Rosters[],'All Rosters'!$AC15,5),"")</f>
        <v>32</v>
      </c>
      <c r="AD22" s="9">
        <f>IFERROR(INDEX(All_Rosters[],'All Rosters'!$AC15,6),"")</f>
        <v>3</v>
      </c>
      <c r="AE22" s="9" t="str">
        <f>IF(LEN(Z22)=0,"",
_xlfn.XLOOKUP(_xlfn.CONCAT(Z22," ",AA22," ",AB22),'Selected Keepers Data'!$A:$A,'Selected Keepers Data'!$B:$B,"No",0,1))</f>
        <v>No</v>
      </c>
      <c r="AH22" s="6" t="str">
        <f>IFERROR(INDEX(All_Rosters[],'All Rosters'!$AG15,2),"")</f>
        <v>Williams, Mike</v>
      </c>
      <c r="AI22" s="7" t="str">
        <f>IFERROR(INDEX(All_Rosters[],'All Rosters'!$AG15,3),"")</f>
        <v>NYJ</v>
      </c>
      <c r="AJ22" s="7" t="str">
        <f>IFERROR(INDEX(All_Rosters[],'All Rosters'!$AG15,4),"")</f>
        <v>WR</v>
      </c>
      <c r="AK22" s="8">
        <f>IFERROR(INDEX(All_Rosters[],'All Rosters'!$AG15,5),"")</f>
        <v>57</v>
      </c>
      <c r="AL22" s="9">
        <f>IFERROR(INDEX(All_Rosters[],'All Rosters'!$AG15,6),"")</f>
        <v>3</v>
      </c>
      <c r="AM22" s="9" t="str">
        <f>IF(LEN(AH22)=0,"",
_xlfn.XLOOKUP(_xlfn.CONCAT(AH22," ",AI22," ",AJ22),'Selected Keepers Data'!$A:$A,'Selected Keepers Data'!$B:$B,"No",0,1))</f>
        <v>Yes</v>
      </c>
      <c r="AP22" s="6" t="str">
        <f>IFERROR(INDEX(All_Rosters[],'All Rosters'!$AK15,2),"")</f>
        <v>Robinson, Wan'Dale</v>
      </c>
      <c r="AQ22" s="7" t="str">
        <f>IFERROR(INDEX(All_Rosters[],'All Rosters'!$AK15,3),"")</f>
        <v>NYG</v>
      </c>
      <c r="AR22" s="7" t="str">
        <f>IFERROR(INDEX(All_Rosters[],'All Rosters'!$AK15,4),"")</f>
        <v>WR</v>
      </c>
      <c r="AS22" s="8">
        <f>IFERROR(INDEX(All_Rosters[],'All Rosters'!$AK15,5),"")</f>
        <v>5</v>
      </c>
      <c r="AT22" s="9">
        <f>IFERROR(INDEX(All_Rosters[],'All Rosters'!$AK15,6),"")</f>
        <v>3</v>
      </c>
      <c r="AU22" s="9" t="str">
        <f>IF(LEN(AP22)=0,"",
_xlfn.XLOOKUP(_xlfn.CONCAT(AP22," ",AQ22," ",AR22),'Selected Keepers Data'!$A:$A,'Selected Keepers Data'!$B:$B,"No",0,1))</f>
        <v>No</v>
      </c>
      <c r="AX22" s="6" t="str">
        <f>IFERROR(INDEX(All_Rosters[],'All Rosters'!$AO15,2),"")</f>
        <v>Njoku, David</v>
      </c>
      <c r="AY22" s="7" t="str">
        <f>IFERROR(INDEX(All_Rosters[],'All Rosters'!$AO15,3),"")</f>
        <v>CLE</v>
      </c>
      <c r="AZ22" s="7" t="str">
        <f>IFERROR(INDEX(All_Rosters[],'All Rosters'!$AO15,4),"")</f>
        <v>TE</v>
      </c>
      <c r="BA22" s="8">
        <f>IFERROR(INDEX(All_Rosters[],'All Rosters'!$AO15,5),"")</f>
        <v>30</v>
      </c>
      <c r="BB22" s="9">
        <f>IFERROR(INDEX(All_Rosters[],'All Rosters'!$AO15,6),"")</f>
        <v>3</v>
      </c>
      <c r="BC22" s="9" t="str">
        <f>IF(LEN(AX22)=0,"",
_xlfn.XLOOKUP(_xlfn.CONCAT(AX22," ",AY22," ",AZ22),'Selected Keepers Data'!$A:$A,'Selected Keepers Data'!$B:$B,"No",0,1))</f>
        <v>Yes</v>
      </c>
      <c r="BF22" s="6" t="str">
        <f>IFERROR(INDEX(All_Rosters[],'All Rosters'!$AS15,2),"")</f>
        <v>Higgins, Tee</v>
      </c>
      <c r="BG22" s="7" t="str">
        <f>IFERROR(INDEX(All_Rosters[],'All Rosters'!$AS15,3),"")</f>
        <v>CIN</v>
      </c>
      <c r="BH22" s="7" t="str">
        <f>IFERROR(INDEX(All_Rosters[],'All Rosters'!$AS15,4),"")</f>
        <v>WR</v>
      </c>
      <c r="BI22" s="8">
        <f>IFERROR(INDEX(All_Rosters[],'All Rosters'!$AS15,5),"")</f>
        <v>100</v>
      </c>
      <c r="BJ22" s="9">
        <f>IFERROR(INDEX(All_Rosters[],'All Rosters'!$AS15,6),"")</f>
        <v>3</v>
      </c>
      <c r="BK22" s="9" t="str">
        <f>IF(LEN(BF22)=0,"",
_xlfn.XLOOKUP(_xlfn.CONCAT(BF22," ",BG22," ",BH22),'Selected Keepers Data'!$A:$A,'Selected Keepers Data'!$B:$B,"No",0,1))</f>
        <v>No</v>
      </c>
      <c r="BQ22" s="6" t="str">
        <f>IFERROR(INDEX(All_Rosters[],'All Rosters'!$AW15,2),"")</f>
        <v>Dell, Tank</v>
      </c>
      <c r="BR22" s="7" t="str">
        <f>IFERROR(INDEX(All_Rosters[],'All Rosters'!$AW15,3),"")</f>
        <v>HOU</v>
      </c>
      <c r="BS22" s="7" t="str">
        <f>IFERROR(INDEX(All_Rosters[],'All Rosters'!$AW15,4),"")</f>
        <v>WR</v>
      </c>
      <c r="BT22" s="8">
        <f>IFERROR(INDEX(All_Rosters[],'All Rosters'!$AW15,5),"")</f>
        <v>5</v>
      </c>
      <c r="BU22" s="9">
        <f>IFERROR(INDEX(All_Rosters[],'All Rosters'!$AW15,6),"")</f>
        <v>4</v>
      </c>
      <c r="BV22" s="9" t="str">
        <f>IF(LEN(BQ22)=0,"",
_xlfn.XLOOKUP(_xlfn.CONCAT(BQ22," ",BR22," ",BS22),'Selected Keepers Data'!$A:$A,'Selected Keepers Data'!$B:$B,"No",0,1))</f>
        <v>Yes</v>
      </c>
      <c r="BY22" s="6" t="str">
        <f>IFERROR(INDEX(All_Rosters[],'All Rosters'!$BA15,2),"")</f>
        <v>Dotson, Jahan</v>
      </c>
      <c r="BZ22" s="7" t="str">
        <f>IFERROR(INDEX(All_Rosters[],'All Rosters'!$BA15,3),"")</f>
        <v>WAS</v>
      </c>
      <c r="CA22" s="7" t="str">
        <f>IFERROR(INDEX(All_Rosters[],'All Rosters'!$BA15,4),"")</f>
        <v>WR</v>
      </c>
      <c r="CB22" s="8">
        <f>IFERROR(INDEX(All_Rosters[],'All Rosters'!$BA15,5),"")</f>
        <v>57</v>
      </c>
      <c r="CC22" s="9">
        <f>IFERROR(INDEX(All_Rosters[],'All Rosters'!$BA15,6),"")</f>
        <v>3</v>
      </c>
      <c r="CD22" s="9" t="str">
        <f>IF(LEN(BY22)=0,"",
_xlfn.XLOOKUP(_xlfn.CONCAT(BY22," ",BZ22," ",CA22),'Selected Keepers Data'!$A:$A,'Selected Keepers Data'!$B:$B,"No",0,1))</f>
        <v>Yes</v>
      </c>
      <c r="CG22" s="6" t="str">
        <f>IFERROR(INDEX(All_Rosters[],'All Rosters'!$BE15,2),"")</f>
        <v>Goedert, Dallas</v>
      </c>
      <c r="CH22" s="7" t="str">
        <f>IFERROR(INDEX(All_Rosters[],'All Rosters'!$BE15,3),"")</f>
        <v>PHI</v>
      </c>
      <c r="CI22" s="7" t="str">
        <f>IFERROR(INDEX(All_Rosters[],'All Rosters'!$BE15,4),"")</f>
        <v>TE</v>
      </c>
      <c r="CJ22" s="8">
        <f>IFERROR(INDEX(All_Rosters[],'All Rosters'!$BE15,5),"")</f>
        <v>43</v>
      </c>
      <c r="CK22" s="9">
        <f>IFERROR(INDEX(All_Rosters[],'All Rosters'!$BE15,6),"")</f>
        <v>3</v>
      </c>
      <c r="CL22" s="9" t="str">
        <f>IF(LEN(CG22)=0,"",
_xlfn.XLOOKUP(_xlfn.CONCAT(CG22," ",CH22," ",CI22),'Selected Keepers Data'!$A:$A,'Selected Keepers Data'!$B:$B,"No",0,1))</f>
        <v>No</v>
      </c>
      <c r="CO22" s="6" t="str">
        <f>IFERROR(INDEX(All_Rosters[],'All Rosters'!$BI15,2),"")</f>
        <v>Boyd, Tyler</v>
      </c>
      <c r="CP22" s="7" t="str">
        <f>IFERROR(INDEX(All_Rosters[],'All Rosters'!$BI15,3),"")</f>
        <v>TEN</v>
      </c>
      <c r="CQ22" s="7" t="str">
        <f>IFERROR(INDEX(All_Rosters[],'All Rosters'!$BI15,4),"")</f>
        <v>WR</v>
      </c>
      <c r="CR22" s="8">
        <f>IFERROR(INDEX(All_Rosters[],'All Rosters'!$BI15,5),"")</f>
        <v>5</v>
      </c>
      <c r="CS22" s="9">
        <f>IFERROR(INDEX(All_Rosters[],'All Rosters'!$BI15,6),"")</f>
        <v>3</v>
      </c>
      <c r="CT22" s="9" t="str">
        <f>IF(LEN(CO22)=0,"",
_xlfn.XLOOKUP(_xlfn.CONCAT(CO22," ",CP22," ",CQ22),'Selected Keepers Data'!$A:$A,'Selected Keepers Data'!$B:$B,"No",0,1))</f>
        <v>No</v>
      </c>
    </row>
    <row r="23" spans="2:98" x14ac:dyDescent="0.45">
      <c r="B23" s="6" t="str">
        <f>IFERROR(INDEX(All_Rosters[],'All Rosters'!$Q16,2),"")</f>
        <v>Smith, Jonnu</v>
      </c>
      <c r="C23" s="7" t="str">
        <f>IFERROR(INDEX(All_Rosters[],'All Rosters'!$Q16,3),"")</f>
        <v>MIA</v>
      </c>
      <c r="D23" s="7" t="str">
        <f>IFERROR(INDEX(All_Rosters[],'All Rosters'!$Q16,4),"")</f>
        <v>TE</v>
      </c>
      <c r="E23" s="8">
        <f>IFERROR(INDEX(All_Rosters[],'All Rosters'!$Q16,5),"")</f>
        <v>5</v>
      </c>
      <c r="F23" s="9">
        <f>IFERROR(INDEX(All_Rosters[],'All Rosters'!$Q16,6),"")</f>
        <v>3</v>
      </c>
      <c r="G23" s="9" t="str">
        <f>IF(LEN(B23)=0,"",
_xlfn.XLOOKUP(_xlfn.CONCAT(B23," ",C23," ",D23),'Selected Keepers Data'!$A:$A,'Selected Keepers Data'!$B:$B,"No",0,1))</f>
        <v>No</v>
      </c>
      <c r="J23" s="6" t="str">
        <f>IFERROR(INDEX(All_Rosters[],'All Rosters'!$U16,2),"")</f>
        <v>Lockett, Tyler</v>
      </c>
      <c r="K23" s="7" t="str">
        <f>IFERROR(INDEX(All_Rosters[],'All Rosters'!$U16,3),"")</f>
        <v>SEA</v>
      </c>
      <c r="L23" s="7" t="str">
        <f>IFERROR(INDEX(All_Rosters[],'All Rosters'!$U16,4),"")</f>
        <v>WR</v>
      </c>
      <c r="M23" s="8">
        <f>IFERROR(INDEX(All_Rosters[],'All Rosters'!$U16,5),"")</f>
        <v>13</v>
      </c>
      <c r="N23" s="9">
        <f>IFERROR(INDEX(All_Rosters[],'All Rosters'!$U16,6),"")</f>
        <v>3</v>
      </c>
      <c r="O23" s="9" t="str">
        <f>IF(LEN(J23)=0,"",
_xlfn.XLOOKUP(_xlfn.CONCAT(J23," ",K23," ",L23),'Selected Keepers Data'!$A:$A,'Selected Keepers Data'!$B:$B,"No",0,1))</f>
        <v>No</v>
      </c>
      <c r="R23" s="6" t="str">
        <f>IFERROR(INDEX(All_Rosters[],'All Rosters'!$Y16,2),"")</f>
        <v>Collins, Nico</v>
      </c>
      <c r="S23" s="7" t="str">
        <f>IFERROR(INDEX(All_Rosters[],'All Rosters'!$Y16,3),"")</f>
        <v>HOU</v>
      </c>
      <c r="T23" s="7" t="str">
        <f>IFERROR(INDEX(All_Rosters[],'All Rosters'!$Y16,4),"")</f>
        <v>WR</v>
      </c>
      <c r="U23" s="8">
        <f>IFERROR(INDEX(All_Rosters[],'All Rosters'!$Y16,5),"")</f>
        <v>23</v>
      </c>
      <c r="V23" s="9">
        <f>IFERROR(INDEX(All_Rosters[],'All Rosters'!$Y16,6),"")</f>
        <v>3</v>
      </c>
      <c r="W23" s="9" t="str">
        <f>IF(LEN(R23)=0,"",
_xlfn.XLOOKUP(_xlfn.CONCAT(R23," ",S23," ",T23),'Selected Keepers Data'!$A:$A,'Selected Keepers Data'!$B:$B,"No",0,1))</f>
        <v>Yes</v>
      </c>
      <c r="Z23" s="6" t="str">
        <f>IFERROR(INDEX(All_Rosters[],'All Rosters'!$AC16,2),"")</f>
        <v>Downs, Josh</v>
      </c>
      <c r="AA23" s="7" t="str">
        <f>IFERROR(INDEX(All_Rosters[],'All Rosters'!$AC16,3),"")</f>
        <v>IND</v>
      </c>
      <c r="AB23" s="7" t="str">
        <f>IFERROR(INDEX(All_Rosters[],'All Rosters'!$AC16,4),"")</f>
        <v>WR</v>
      </c>
      <c r="AC23" s="8">
        <f>IFERROR(INDEX(All_Rosters[],'All Rosters'!$AC16,5),"")</f>
        <v>29</v>
      </c>
      <c r="AD23" s="9">
        <f>IFERROR(INDEX(All_Rosters[],'All Rosters'!$AC16,6),"")</f>
        <v>4</v>
      </c>
      <c r="AE23" s="9" t="str">
        <f>IF(LEN(Z23)=0,"",
_xlfn.XLOOKUP(_xlfn.CONCAT(Z23," ",AA23," ",AB23),'Selected Keepers Data'!$A:$A,'Selected Keepers Data'!$B:$B,"No",0,1))</f>
        <v>No</v>
      </c>
      <c r="AH23" s="6" t="str">
        <f>IFERROR(INDEX(All_Rosters[],'All Rosters'!$AG16,2),"")</f>
        <v>Pickens, George</v>
      </c>
      <c r="AI23" s="7" t="str">
        <f>IFERROR(INDEX(All_Rosters[],'All Rosters'!$AG16,3),"")</f>
        <v>PIT</v>
      </c>
      <c r="AJ23" s="7" t="str">
        <f>IFERROR(INDEX(All_Rosters[],'All Rosters'!$AG16,4),"")</f>
        <v>WR</v>
      </c>
      <c r="AK23" s="8">
        <f>IFERROR(INDEX(All_Rosters[],'All Rosters'!$AG16,5),"")</f>
        <v>52</v>
      </c>
      <c r="AL23" s="9">
        <f>IFERROR(INDEX(All_Rosters[],'All Rosters'!$AG16,6),"")</f>
        <v>3</v>
      </c>
      <c r="AM23" s="9" t="str">
        <f>IF(LEN(AH23)=0,"",
_xlfn.XLOOKUP(_xlfn.CONCAT(AH23," ",AI23," ",AJ23),'Selected Keepers Data'!$A:$A,'Selected Keepers Data'!$B:$B,"No",0,1))</f>
        <v>Yes</v>
      </c>
      <c r="AP23" s="6" t="str">
        <f>IFERROR(INDEX(All_Rosters[],'All Rosters'!$AK16,2),"")</f>
        <v>Parker, DeVante</v>
      </c>
      <c r="AQ23" s="7" t="str">
        <f>IFERROR(INDEX(All_Rosters[],'All Rosters'!$AK16,3),"")</f>
        <v>FA</v>
      </c>
      <c r="AR23" s="7" t="str">
        <f>IFERROR(INDEX(All_Rosters[],'All Rosters'!$AK16,4),"")</f>
        <v>WR</v>
      </c>
      <c r="AS23" s="8">
        <f>IFERROR(INDEX(All_Rosters[],'All Rosters'!$AK16,5),"")</f>
        <v>5</v>
      </c>
      <c r="AT23" s="9">
        <f>IFERROR(INDEX(All_Rosters[],'All Rosters'!$AK16,6),"")</f>
        <v>3</v>
      </c>
      <c r="AU23" s="9" t="str">
        <f>IF(LEN(AP23)=0,"",
_xlfn.XLOOKUP(_xlfn.CONCAT(AP23," ",AQ23," ",AR23),'Selected Keepers Data'!$A:$A,'Selected Keepers Data'!$B:$B,"No",0,1))</f>
        <v>No</v>
      </c>
      <c r="AX23" s="6" t="str">
        <f>IFERROR(INDEX(All_Rosters[],'All Rosters'!$AO16,2),"")</f>
        <v>Thomas, Logan</v>
      </c>
      <c r="AY23" s="7" t="str">
        <f>IFERROR(INDEX(All_Rosters[],'All Rosters'!$AO16,3),"")</f>
        <v>FA</v>
      </c>
      <c r="AZ23" s="7" t="str">
        <f>IFERROR(INDEX(All_Rosters[],'All Rosters'!$AO16,4),"")</f>
        <v>TE</v>
      </c>
      <c r="BA23" s="8">
        <f>IFERROR(INDEX(All_Rosters[],'All Rosters'!$AO16,5),"")</f>
        <v>13</v>
      </c>
      <c r="BB23" s="9">
        <f>IFERROR(INDEX(All_Rosters[],'All Rosters'!$AO16,6),"")</f>
        <v>3</v>
      </c>
      <c r="BC23" s="9" t="str">
        <f>IF(LEN(AX23)=0,"",
_xlfn.XLOOKUP(_xlfn.CONCAT(AX23," ",AY23," ",AZ23),'Selected Keepers Data'!$A:$A,'Selected Keepers Data'!$B:$B,"No",0,1))</f>
        <v>No</v>
      </c>
      <c r="BF23" s="6" t="str">
        <f>IFERROR(INDEX(All_Rosters[],'All Rosters'!$AS16,2),"")</f>
        <v>Aiyuk, Brandon</v>
      </c>
      <c r="BG23" s="7" t="str">
        <f>IFERROR(INDEX(All_Rosters[],'All Rosters'!$AS16,3),"")</f>
        <v>SFO</v>
      </c>
      <c r="BH23" s="7" t="str">
        <f>IFERROR(INDEX(All_Rosters[],'All Rosters'!$AS16,4),"")</f>
        <v>WR</v>
      </c>
      <c r="BI23" s="8">
        <f>IFERROR(INDEX(All_Rosters[],'All Rosters'!$AS16,5),"")</f>
        <v>57</v>
      </c>
      <c r="BJ23" s="9">
        <f>IFERROR(INDEX(All_Rosters[],'All Rosters'!$AS16,6),"")</f>
        <v>3</v>
      </c>
      <c r="BK23" s="9" t="str">
        <f>IF(LEN(BF23)=0,"",
_xlfn.XLOOKUP(_xlfn.CONCAT(BF23," ",BG23," ",BH23),'Selected Keepers Data'!$A:$A,'Selected Keepers Data'!$B:$B,"No",0,1))</f>
        <v>Yes</v>
      </c>
      <c r="BQ23" s="6" t="str">
        <f>IFERROR(INDEX(All_Rosters[],'All Rosters'!$AW16,2),"")</f>
        <v>Nacua, Puka</v>
      </c>
      <c r="BR23" s="7" t="str">
        <f>IFERROR(INDEX(All_Rosters[],'All Rosters'!$AW16,3),"")</f>
        <v>LAR</v>
      </c>
      <c r="BS23" s="7" t="str">
        <f>IFERROR(INDEX(All_Rosters[],'All Rosters'!$AW16,4),"")</f>
        <v>WR</v>
      </c>
      <c r="BT23" s="8">
        <f>IFERROR(INDEX(All_Rosters[],'All Rosters'!$AW16,5),"")</f>
        <v>5</v>
      </c>
      <c r="BU23" s="9">
        <f>IFERROR(INDEX(All_Rosters[],'All Rosters'!$AW16,6),"")</f>
        <v>4</v>
      </c>
      <c r="BV23" s="9" t="str">
        <f>IF(LEN(BQ23)=0,"",
_xlfn.XLOOKUP(_xlfn.CONCAT(BQ23," ",BR23," ",BS23),'Selected Keepers Data'!$A:$A,'Selected Keepers Data'!$B:$B,"No",0,1))</f>
        <v>Yes</v>
      </c>
      <c r="BY23" s="6" t="str">
        <f>IFERROR(INDEX(All_Rosters[],'All Rosters'!$BA16,2),"")</f>
        <v>Moore, Elijah</v>
      </c>
      <c r="BZ23" s="7" t="str">
        <f>IFERROR(INDEX(All_Rosters[],'All Rosters'!$BA16,3),"")</f>
        <v>CLE</v>
      </c>
      <c r="CA23" s="7" t="str">
        <f>IFERROR(INDEX(All_Rosters[],'All Rosters'!$BA16,4),"")</f>
        <v>WR</v>
      </c>
      <c r="CB23" s="8">
        <f>IFERROR(INDEX(All_Rosters[],'All Rosters'!$BA16,5),"")</f>
        <v>30</v>
      </c>
      <c r="CC23" s="9">
        <f>IFERROR(INDEX(All_Rosters[],'All Rosters'!$BA16,6),"")</f>
        <v>3</v>
      </c>
      <c r="CD23" s="9" t="str">
        <f>IF(LEN(BY23)=0,"",
_xlfn.XLOOKUP(_xlfn.CONCAT(BY23," ",BZ23," ",CA23),'Selected Keepers Data'!$A:$A,'Selected Keepers Data'!$B:$B,"No",0,1))</f>
        <v>No</v>
      </c>
      <c r="CG23" s="6" t="str">
        <f>IFERROR(INDEX(All_Rosters[],'All Rosters'!$BE16,2),"")</f>
        <v>Gray, Noah</v>
      </c>
      <c r="CH23" s="7" t="str">
        <f>IFERROR(INDEX(All_Rosters[],'All Rosters'!$BE16,3),"")</f>
        <v>KCC</v>
      </c>
      <c r="CI23" s="7" t="str">
        <f>IFERROR(INDEX(All_Rosters[],'All Rosters'!$BE16,4),"")</f>
        <v>TE</v>
      </c>
      <c r="CJ23" s="8">
        <f>IFERROR(INDEX(All_Rosters[],'All Rosters'!$BE16,5),"")</f>
        <v>17</v>
      </c>
      <c r="CK23" s="9">
        <f>IFERROR(INDEX(All_Rosters[],'All Rosters'!$BE16,6),"")</f>
        <v>3</v>
      </c>
      <c r="CL23" s="9" t="str">
        <f>IF(LEN(CG23)=0,"",
_xlfn.XLOOKUP(_xlfn.CONCAT(CG23," ",CH23," ",CI23),'Selected Keepers Data'!$A:$A,'Selected Keepers Data'!$B:$B,"No",0,1))</f>
        <v>No</v>
      </c>
      <c r="CO23" s="6" t="str">
        <f>IFERROR(INDEX(All_Rosters[],'All Rosters'!$BI16,2),"")</f>
        <v>Hudson, Tanner</v>
      </c>
      <c r="CP23" s="7" t="str">
        <f>IFERROR(INDEX(All_Rosters[],'All Rosters'!$BI16,3),"")</f>
        <v>CIN</v>
      </c>
      <c r="CQ23" s="7" t="str">
        <f>IFERROR(INDEX(All_Rosters[],'All Rosters'!$BI16,4),"")</f>
        <v>TE</v>
      </c>
      <c r="CR23" s="8">
        <f>IFERROR(INDEX(All_Rosters[],'All Rosters'!$BI16,5),"")</f>
        <v>5</v>
      </c>
      <c r="CS23" s="9">
        <f>IFERROR(INDEX(All_Rosters[],'All Rosters'!$BI16,6),"")</f>
        <v>3</v>
      </c>
      <c r="CT23" s="9" t="str">
        <f>IF(LEN(CO23)=0,"",
_xlfn.XLOOKUP(_xlfn.CONCAT(CO23," ",CP23," ",CQ23),'Selected Keepers Data'!$A:$A,'Selected Keepers Data'!$B:$B,"No",0,1))</f>
        <v>No</v>
      </c>
    </row>
    <row r="24" spans="2:98" x14ac:dyDescent="0.45">
      <c r="B24" s="6" t="str">
        <f>IFERROR(INDEX(All_Rosters[],'All Rosters'!$Q17,2),"")</f>
        <v>Aubrey, Brandon</v>
      </c>
      <c r="C24" s="7" t="str">
        <f>IFERROR(INDEX(All_Rosters[],'All Rosters'!$Q17,3),"")</f>
        <v>DAL</v>
      </c>
      <c r="D24" s="7" t="str">
        <f>IFERROR(INDEX(All_Rosters[],'All Rosters'!$Q17,4),"")</f>
        <v>PK</v>
      </c>
      <c r="E24" s="8">
        <f>IFERROR(INDEX(All_Rosters[],'All Rosters'!$Q17,5),"")</f>
        <v>3</v>
      </c>
      <c r="F24" s="9">
        <f>IFERROR(INDEX(All_Rosters[],'All Rosters'!$Q17,6),"")</f>
        <v>3</v>
      </c>
      <c r="G24" s="9" t="str">
        <f>IF(LEN(B24)=0,"",
_xlfn.XLOOKUP(_xlfn.CONCAT(B24," ",C24," ",D24),'Selected Keepers Data'!$A:$A,'Selected Keepers Data'!$B:$B,"No",0,1))</f>
        <v>No</v>
      </c>
      <c r="J24" s="6" t="str">
        <f>IFERROR(INDEX(All_Rosters[],'All Rosters'!$U17,2),"")</f>
        <v>Shaheed, Rashid</v>
      </c>
      <c r="K24" s="7" t="str">
        <f>IFERROR(INDEX(All_Rosters[],'All Rosters'!$U17,3),"")</f>
        <v>NOS</v>
      </c>
      <c r="L24" s="7" t="str">
        <f>IFERROR(INDEX(All_Rosters[],'All Rosters'!$U17,4),"")</f>
        <v>WR</v>
      </c>
      <c r="M24" s="8">
        <f>IFERROR(INDEX(All_Rosters[],'All Rosters'!$U17,5),"")</f>
        <v>5</v>
      </c>
      <c r="N24" s="9">
        <f>IFERROR(INDEX(All_Rosters[],'All Rosters'!$U17,6),"")</f>
        <v>3</v>
      </c>
      <c r="O24" s="9" t="str">
        <f>IF(LEN(J24)=0,"",
_xlfn.XLOOKUP(_xlfn.CONCAT(J24," ",K24," ",L24),'Selected Keepers Data'!$A:$A,'Selected Keepers Data'!$B:$B,"No",0,1))</f>
        <v>Yes</v>
      </c>
      <c r="R24" s="6" t="str">
        <f>IFERROR(INDEX(All_Rosters[],'All Rosters'!$Y17,2),"")</f>
        <v>Meyers, Jakobi</v>
      </c>
      <c r="S24" s="7" t="str">
        <f>IFERROR(INDEX(All_Rosters[],'All Rosters'!$Y17,3),"")</f>
        <v>LVR</v>
      </c>
      <c r="T24" s="7" t="str">
        <f>IFERROR(INDEX(All_Rosters[],'All Rosters'!$Y17,4),"")</f>
        <v>WR</v>
      </c>
      <c r="U24" s="8">
        <f>IFERROR(INDEX(All_Rosters[],'All Rosters'!$Y17,5),"")</f>
        <v>7</v>
      </c>
      <c r="V24" s="9">
        <f>IFERROR(INDEX(All_Rosters[],'All Rosters'!$Y17,6),"")</f>
        <v>3</v>
      </c>
      <c r="W24" s="9" t="str">
        <f>IF(LEN(R24)=0,"",
_xlfn.XLOOKUP(_xlfn.CONCAT(R24," ",S24," ",T24),'Selected Keepers Data'!$A:$A,'Selected Keepers Data'!$B:$B,"No",0,1))</f>
        <v>No</v>
      </c>
      <c r="Z24" s="6" t="str">
        <f>IFERROR(INDEX(All_Rosters[],'All Rosters'!$AC17,2),"")</f>
        <v>Mingo, Jonathan</v>
      </c>
      <c r="AA24" s="7" t="str">
        <f>IFERROR(INDEX(All_Rosters[],'All Rosters'!$AC17,3),"")</f>
        <v>CAR</v>
      </c>
      <c r="AB24" s="7" t="str">
        <f>IFERROR(INDEX(All_Rosters[],'All Rosters'!$AC17,4),"")</f>
        <v>WR</v>
      </c>
      <c r="AC24" s="8">
        <f>IFERROR(INDEX(All_Rosters[],'All Rosters'!$AC17,5),"")</f>
        <v>23</v>
      </c>
      <c r="AD24" s="9">
        <f>IFERROR(INDEX(All_Rosters[],'All Rosters'!$AC17,6),"")</f>
        <v>4</v>
      </c>
      <c r="AE24" s="9" t="str">
        <f>IF(LEN(Z24)=0,"",
_xlfn.XLOOKUP(_xlfn.CONCAT(Z24," ",AA24," ",AB24),'Selected Keepers Data'!$A:$A,'Selected Keepers Data'!$B:$B,"No",0,1))</f>
        <v>No</v>
      </c>
      <c r="AH24" s="6" t="str">
        <f>IFERROR(INDEX(All_Rosters[],'All Rosters'!$AG17,2),"")</f>
        <v>Rice, Rashee</v>
      </c>
      <c r="AI24" s="7" t="str">
        <f>IFERROR(INDEX(All_Rosters[],'All Rosters'!$AG17,3),"")</f>
        <v>KCC</v>
      </c>
      <c r="AJ24" s="7" t="str">
        <f>IFERROR(INDEX(All_Rosters[],'All Rosters'!$AG17,4),"")</f>
        <v>WR</v>
      </c>
      <c r="AK24" s="8">
        <f>IFERROR(INDEX(All_Rosters[],'All Rosters'!$AG17,5),"")</f>
        <v>32</v>
      </c>
      <c r="AL24" s="9">
        <f>IFERROR(INDEX(All_Rosters[],'All Rosters'!$AG17,6),"")</f>
        <v>4</v>
      </c>
      <c r="AM24" s="9" t="str">
        <f>IF(LEN(AH24)=0,"",
_xlfn.XLOOKUP(_xlfn.CONCAT(AH24," ",AI24," ",AJ24),'Selected Keepers Data'!$A:$A,'Selected Keepers Data'!$B:$B,"No",0,1))</f>
        <v>Yes</v>
      </c>
      <c r="AP24" s="6" t="str">
        <f>IFERROR(INDEX(All_Rosters[],'All Rosters'!$AK17,2),"")</f>
        <v>Waller, Darren</v>
      </c>
      <c r="AQ24" s="7" t="str">
        <f>IFERROR(INDEX(All_Rosters[],'All Rosters'!$AK17,3),"")</f>
        <v>NYG</v>
      </c>
      <c r="AR24" s="7" t="str">
        <f>IFERROR(INDEX(All_Rosters[],'All Rosters'!$AK17,4),"")</f>
        <v>TE</v>
      </c>
      <c r="AS24" s="8">
        <f>IFERROR(INDEX(All_Rosters[],'All Rosters'!$AK17,5),"")</f>
        <v>50</v>
      </c>
      <c r="AT24" s="9">
        <f>IFERROR(INDEX(All_Rosters[],'All Rosters'!$AK17,6),"")</f>
        <v>3</v>
      </c>
      <c r="AU24" s="9" t="str">
        <f>IF(LEN(AP24)=0,"",
_xlfn.XLOOKUP(_xlfn.CONCAT(AP24," ",AQ24," ",AR24),'Selected Keepers Data'!$A:$A,'Selected Keepers Data'!$B:$B,"No",0,1))</f>
        <v>No</v>
      </c>
      <c r="AX24" s="6" t="str">
        <f>IFERROR(INDEX(All_Rosters[],'All Rosters'!$AO17,2),"")</f>
        <v>Elliott, Jake</v>
      </c>
      <c r="AY24" s="7" t="str">
        <f>IFERROR(INDEX(All_Rosters[],'All Rosters'!$AO17,3),"")</f>
        <v>PHI</v>
      </c>
      <c r="AZ24" s="7" t="str">
        <f>IFERROR(INDEX(All_Rosters[],'All Rosters'!$AO17,4),"")</f>
        <v>PK</v>
      </c>
      <c r="BA24" s="8">
        <f>IFERROR(INDEX(All_Rosters[],'All Rosters'!$AO17,5),"")</f>
        <v>5</v>
      </c>
      <c r="BB24" s="9">
        <f>IFERROR(INDEX(All_Rosters[],'All Rosters'!$AO17,6),"")</f>
        <v>3</v>
      </c>
      <c r="BC24" s="9" t="str">
        <f>IF(LEN(AX24)=0,"",
_xlfn.XLOOKUP(_xlfn.CONCAT(AX24," ",AY24," ",AZ24),'Selected Keepers Data'!$A:$A,'Selected Keepers Data'!$B:$B,"No",0,1))</f>
        <v>Yes</v>
      </c>
      <c r="BF24" s="6" t="str">
        <f>IFERROR(INDEX(All_Rosters[],'All Rosters'!$AS17,2),"")</f>
        <v>Williams, Jameson</v>
      </c>
      <c r="BG24" s="7" t="str">
        <f>IFERROR(INDEX(All_Rosters[],'All Rosters'!$AS17,3),"")</f>
        <v>DET</v>
      </c>
      <c r="BH24" s="7" t="str">
        <f>IFERROR(INDEX(All_Rosters[],'All Rosters'!$AS17,4),"")</f>
        <v>WR</v>
      </c>
      <c r="BI24" s="8">
        <f>IFERROR(INDEX(All_Rosters[],'All Rosters'!$AS17,5),"")</f>
        <v>27</v>
      </c>
      <c r="BJ24" s="9">
        <f>IFERROR(INDEX(All_Rosters[],'All Rosters'!$AS17,6),"")</f>
        <v>3</v>
      </c>
      <c r="BK24" s="9" t="str">
        <f>IF(LEN(BF24)=0,"",
_xlfn.XLOOKUP(_xlfn.CONCAT(BF24," ",BG24," ",BH24),'Selected Keepers Data'!$A:$A,'Selected Keepers Data'!$B:$B,"No",0,1))</f>
        <v>No</v>
      </c>
      <c r="BQ24" s="6" t="str">
        <f>IFERROR(INDEX(All_Rosters[],'All Rosters'!$AW17,2),"")</f>
        <v>Pitts, Kyle</v>
      </c>
      <c r="BR24" s="7" t="str">
        <f>IFERROR(INDEX(All_Rosters[],'All Rosters'!$AW17,3),"")</f>
        <v>ATL</v>
      </c>
      <c r="BS24" s="7" t="str">
        <f>IFERROR(INDEX(All_Rosters[],'All Rosters'!$AW17,4),"")</f>
        <v>TE</v>
      </c>
      <c r="BT24" s="8">
        <f>IFERROR(INDEX(All_Rosters[],'All Rosters'!$AW17,5),"")</f>
        <v>90</v>
      </c>
      <c r="BU24" s="9">
        <f>IFERROR(INDEX(All_Rosters[],'All Rosters'!$AW17,6),"")</f>
        <v>3</v>
      </c>
      <c r="BV24" s="9" t="str">
        <f>IF(LEN(BQ24)=0,"",
_xlfn.XLOOKUP(_xlfn.CONCAT(BQ24," ",BR24," ",BS24),'Selected Keepers Data'!$A:$A,'Selected Keepers Data'!$B:$B,"No",0,1))</f>
        <v>Yes</v>
      </c>
      <c r="BY24" s="6" t="str">
        <f>IFERROR(INDEX(All_Rosters[],'All Rosters'!$BA17,2),"")</f>
        <v>Wilson, Michael</v>
      </c>
      <c r="BZ24" s="7" t="str">
        <f>IFERROR(INDEX(All_Rosters[],'All Rosters'!$BA17,3),"")</f>
        <v>ARI</v>
      </c>
      <c r="CA24" s="7" t="str">
        <f>IFERROR(INDEX(All_Rosters[],'All Rosters'!$BA17,4),"")</f>
        <v>WR</v>
      </c>
      <c r="CB24" s="8">
        <f>IFERROR(INDEX(All_Rosters[],'All Rosters'!$BA17,5),"")</f>
        <v>9</v>
      </c>
      <c r="CC24" s="9">
        <f>IFERROR(INDEX(All_Rosters[],'All Rosters'!$BA17,6),"")</f>
        <v>4</v>
      </c>
      <c r="CD24" s="9" t="str">
        <f>IF(LEN(BY24)=0,"",
_xlfn.XLOOKUP(_xlfn.CONCAT(BY24," ",BZ24," ",CA24),'Selected Keepers Data'!$A:$A,'Selected Keepers Data'!$B:$B,"No",0,1))</f>
        <v>Yes</v>
      </c>
      <c r="CG24" s="6" t="str">
        <f>IFERROR(INDEX(All_Rosters[],'All Rosters'!$BE17,2),"")</f>
        <v>Smartt, Stone</v>
      </c>
      <c r="CH24" s="7" t="str">
        <f>IFERROR(INDEX(All_Rosters[],'All Rosters'!$BE17,3),"")</f>
        <v>LAC</v>
      </c>
      <c r="CI24" s="7" t="str">
        <f>IFERROR(INDEX(All_Rosters[],'All Rosters'!$BE17,4),"")</f>
        <v>TE</v>
      </c>
      <c r="CJ24" s="8">
        <f>IFERROR(INDEX(All_Rosters[],'All Rosters'!$BE17,5),"")</f>
        <v>5</v>
      </c>
      <c r="CK24" s="9">
        <f>IFERROR(INDEX(All_Rosters[],'All Rosters'!$BE17,6),"")</f>
        <v>3</v>
      </c>
      <c r="CL24" s="9" t="str">
        <f>IF(LEN(CG24)=0,"",
_xlfn.XLOOKUP(_xlfn.CONCAT(CG24," ",CH24," ",CI24),'Selected Keepers Data'!$A:$A,'Selected Keepers Data'!$B:$B,"No",0,1))</f>
        <v>No</v>
      </c>
      <c r="CO24" s="6" t="str">
        <f>IFERROR(INDEX(All_Rosters[],'All Rosters'!$BI17,2),"")</f>
        <v>Koo, Younghoe</v>
      </c>
      <c r="CP24" s="7" t="str">
        <f>IFERROR(INDEX(All_Rosters[],'All Rosters'!$BI17,3),"")</f>
        <v>ATL</v>
      </c>
      <c r="CQ24" s="7" t="str">
        <f>IFERROR(INDEX(All_Rosters[],'All Rosters'!$BI17,4),"")</f>
        <v>PK</v>
      </c>
      <c r="CR24" s="8">
        <f>IFERROR(INDEX(All_Rosters[],'All Rosters'!$BI17,5),"")</f>
        <v>3</v>
      </c>
      <c r="CS24" s="9">
        <f>IFERROR(INDEX(All_Rosters[],'All Rosters'!$BI17,6),"")</f>
        <v>3</v>
      </c>
      <c r="CT24" s="9" t="str">
        <f>IF(LEN(CO24)=0,"",
_xlfn.XLOOKUP(_xlfn.CONCAT(CO24," ",CP24," ",CQ24),'Selected Keepers Data'!$A:$A,'Selected Keepers Data'!$B:$B,"No",0,1))</f>
        <v>No</v>
      </c>
    </row>
    <row r="25" spans="2:98" x14ac:dyDescent="0.45">
      <c r="B25" s="6" t="str">
        <f>IFERROR(INDEX(All_Rosters[],'All Rosters'!$Q18,2),"")</f>
        <v>Karlaftis, George</v>
      </c>
      <c r="C25" s="7" t="str">
        <f>IFERROR(INDEX(All_Rosters[],'All Rosters'!$Q18,3),"")</f>
        <v>KCC</v>
      </c>
      <c r="D25" s="7" t="str">
        <f>IFERROR(INDEX(All_Rosters[],'All Rosters'!$Q18,4),"")</f>
        <v>DE</v>
      </c>
      <c r="E25" s="8">
        <f>IFERROR(INDEX(All_Rosters[],'All Rosters'!$Q18,5),"")</f>
        <v>10</v>
      </c>
      <c r="F25" s="9">
        <f>IFERROR(INDEX(All_Rosters[],'All Rosters'!$Q18,6),"")</f>
        <v>3</v>
      </c>
      <c r="G25" s="9" t="str">
        <f>IF(LEN(B25)=0,"",
_xlfn.XLOOKUP(_xlfn.CONCAT(B25," ",C25," ",D25),'Selected Keepers Data'!$A:$A,'Selected Keepers Data'!$B:$B,"No",0,1))</f>
        <v>Yes</v>
      </c>
      <c r="J25" s="6" t="str">
        <f>IFERROR(INDEX(All_Rosters[],'All Rosters'!$U18,2),"")</f>
        <v>Kmet, Cole</v>
      </c>
      <c r="K25" s="7" t="str">
        <f>IFERROR(INDEX(All_Rosters[],'All Rosters'!$U18,3),"")</f>
        <v>CHI</v>
      </c>
      <c r="L25" s="7" t="str">
        <f>IFERROR(INDEX(All_Rosters[],'All Rosters'!$U18,4),"")</f>
        <v>TE</v>
      </c>
      <c r="M25" s="8">
        <f>IFERROR(INDEX(All_Rosters[],'All Rosters'!$U18,5),"")</f>
        <v>20</v>
      </c>
      <c r="N25" s="9">
        <f>IFERROR(INDEX(All_Rosters[],'All Rosters'!$U18,6),"")</f>
        <v>3</v>
      </c>
      <c r="O25" s="9" t="str">
        <f>IF(LEN(J25)=0,"",
_xlfn.XLOOKUP(_xlfn.CONCAT(J25," ",K25," ",L25),'Selected Keepers Data'!$A:$A,'Selected Keepers Data'!$B:$B,"No",0,1))</f>
        <v>Yes</v>
      </c>
      <c r="R25" s="6" t="str">
        <f>IFERROR(INDEX(All_Rosters[],'All Rosters'!$Y18,2),"")</f>
        <v>Wicks, Dontayvion</v>
      </c>
      <c r="S25" s="7" t="str">
        <f>IFERROR(INDEX(All_Rosters[],'All Rosters'!$Y18,3),"")</f>
        <v>GBP</v>
      </c>
      <c r="T25" s="7" t="str">
        <f>IFERROR(INDEX(All_Rosters[],'All Rosters'!$Y18,4),"")</f>
        <v>WR</v>
      </c>
      <c r="U25" s="8">
        <f>IFERROR(INDEX(All_Rosters[],'All Rosters'!$Y18,5),"")</f>
        <v>5</v>
      </c>
      <c r="V25" s="9">
        <f>IFERROR(INDEX(All_Rosters[],'All Rosters'!$Y18,6),"")</f>
        <v>3</v>
      </c>
      <c r="W25" s="9" t="str">
        <f>IF(LEN(R25)=0,"",
_xlfn.XLOOKUP(_xlfn.CONCAT(R25," ",S25," ",T25),'Selected Keepers Data'!$A:$A,'Selected Keepers Data'!$B:$B,"No",0,1))</f>
        <v>Yes</v>
      </c>
      <c r="Z25" s="6" t="str">
        <f>IFERROR(INDEX(All_Rosters[],'All Rosters'!$AC18,2),"")</f>
        <v>Douglas, Demario</v>
      </c>
      <c r="AA25" s="7" t="str">
        <f>IFERROR(INDEX(All_Rosters[],'All Rosters'!$AC18,3),"")</f>
        <v>NEP</v>
      </c>
      <c r="AB25" s="7" t="str">
        <f>IFERROR(INDEX(All_Rosters[],'All Rosters'!$AC18,4),"")</f>
        <v>WR</v>
      </c>
      <c r="AC25" s="8">
        <f>IFERROR(INDEX(All_Rosters[],'All Rosters'!$AC18,5),"")</f>
        <v>5</v>
      </c>
      <c r="AD25" s="9">
        <f>IFERROR(INDEX(All_Rosters[],'All Rosters'!$AC18,6),"")</f>
        <v>3</v>
      </c>
      <c r="AE25" s="9" t="str">
        <f>IF(LEN(Z25)=0,"",
_xlfn.XLOOKUP(_xlfn.CONCAT(Z25," ",AA25," ",AB25),'Selected Keepers Data'!$A:$A,'Selected Keepers Data'!$B:$B,"No",0,1))</f>
        <v>Yes</v>
      </c>
      <c r="AH25" s="6" t="str">
        <f>IFERROR(INDEX(All_Rosters[],'All Rosters'!$AG18,2),"")</f>
        <v>Davis, Gabriel</v>
      </c>
      <c r="AI25" s="7" t="str">
        <f>IFERROR(INDEX(All_Rosters[],'All Rosters'!$AG18,3),"")</f>
        <v>JAC</v>
      </c>
      <c r="AJ25" s="7" t="str">
        <f>IFERROR(INDEX(All_Rosters[],'All Rosters'!$AG18,4),"")</f>
        <v>WR</v>
      </c>
      <c r="AK25" s="8">
        <f>IFERROR(INDEX(All_Rosters[],'All Rosters'!$AG18,5),"")</f>
        <v>25</v>
      </c>
      <c r="AL25" s="9">
        <f>IFERROR(INDEX(All_Rosters[],'All Rosters'!$AG18,6),"")</f>
        <v>3</v>
      </c>
      <c r="AM25" s="9" t="str">
        <f>IF(LEN(AH25)=0,"",
_xlfn.XLOOKUP(_xlfn.CONCAT(AH25," ",AI25," ",AJ25),'Selected Keepers Data'!$A:$A,'Selected Keepers Data'!$B:$B,"No",0,1))</f>
        <v>Yes</v>
      </c>
      <c r="AP25" s="6" t="str">
        <f>IFERROR(INDEX(All_Rosters[],'All Rosters'!$AK18,2),"")</f>
        <v>Fant, Noah</v>
      </c>
      <c r="AQ25" s="7" t="str">
        <f>IFERROR(INDEX(All_Rosters[],'All Rosters'!$AK18,3),"")</f>
        <v>SEA</v>
      </c>
      <c r="AR25" s="7" t="str">
        <f>IFERROR(INDEX(All_Rosters[],'All Rosters'!$AK18,4),"")</f>
        <v>TE</v>
      </c>
      <c r="AS25" s="8">
        <f>IFERROR(INDEX(All_Rosters[],'All Rosters'!$AK18,5),"")</f>
        <v>5</v>
      </c>
      <c r="AT25" s="9">
        <f>IFERROR(INDEX(All_Rosters[],'All Rosters'!$AK18,6),"")</f>
        <v>3</v>
      </c>
      <c r="AU25" s="9" t="str">
        <f>IF(LEN(AP25)=0,"",
_xlfn.XLOOKUP(_xlfn.CONCAT(AP25," ",AQ25," ",AR25),'Selected Keepers Data'!$A:$A,'Selected Keepers Data'!$B:$B,"No",0,1))</f>
        <v>No</v>
      </c>
      <c r="AX25" s="6" t="str">
        <f>IFERROR(INDEX(All_Rosters[],'All Rosters'!$AO18,2),"")</f>
        <v>Gay, Matt</v>
      </c>
      <c r="AY25" s="7" t="str">
        <f>IFERROR(INDEX(All_Rosters[],'All Rosters'!$AO18,3),"")</f>
        <v>IND</v>
      </c>
      <c r="AZ25" s="7" t="str">
        <f>IFERROR(INDEX(All_Rosters[],'All Rosters'!$AO18,4),"")</f>
        <v>PK</v>
      </c>
      <c r="BA25" s="8">
        <f>IFERROR(INDEX(All_Rosters[],'All Rosters'!$AO18,5),"")</f>
        <v>3</v>
      </c>
      <c r="BB25" s="9">
        <f>IFERROR(INDEX(All_Rosters[],'All Rosters'!$AO18,6),"")</f>
        <v>3</v>
      </c>
      <c r="BC25" s="9" t="str">
        <f>IF(LEN(AX25)=0,"",
_xlfn.XLOOKUP(_xlfn.CONCAT(AX25," ",AY25," ",AZ25),'Selected Keepers Data'!$A:$A,'Selected Keepers Data'!$B:$B,"No",0,1))</f>
        <v>Yes</v>
      </c>
      <c r="BF25" s="6" t="str">
        <f>IFERROR(INDEX(All_Rosters[],'All Rosters'!$AS18,2),"")</f>
        <v>Brown, Noah</v>
      </c>
      <c r="BG25" s="7" t="str">
        <f>IFERROR(INDEX(All_Rosters[],'All Rosters'!$AS18,3),"")</f>
        <v>HOU</v>
      </c>
      <c r="BH25" s="7" t="str">
        <f>IFERROR(INDEX(All_Rosters[],'All Rosters'!$AS18,4),"")</f>
        <v>WR</v>
      </c>
      <c r="BI25" s="8">
        <f>IFERROR(INDEX(All_Rosters[],'All Rosters'!$AS18,5),"")</f>
        <v>9</v>
      </c>
      <c r="BJ25" s="9">
        <f>IFERROR(INDEX(All_Rosters[],'All Rosters'!$AS18,6),"")</f>
        <v>3</v>
      </c>
      <c r="BK25" s="9" t="str">
        <f>IF(LEN(BF25)=0,"",
_xlfn.XLOOKUP(_xlfn.CONCAT(BF25," ",BG25," ",BH25),'Selected Keepers Data'!$A:$A,'Selected Keepers Data'!$B:$B,"No",0,1))</f>
        <v>No</v>
      </c>
      <c r="BQ25" s="6" t="str">
        <f>IFERROR(INDEX(All_Rosters[],'All Rosters'!$AW18,2),"")</f>
        <v>Hockenson, T.J.</v>
      </c>
      <c r="BR25" s="7" t="str">
        <f>IFERROR(INDEX(All_Rosters[],'All Rosters'!$AW18,3),"")</f>
        <v>MIN</v>
      </c>
      <c r="BS25" s="7" t="str">
        <f>IFERROR(INDEX(All_Rosters[],'All Rosters'!$AW18,4),"")</f>
        <v>TE</v>
      </c>
      <c r="BT25" s="8">
        <f>IFERROR(INDEX(All_Rosters[],'All Rosters'!$AW18,5),"")</f>
        <v>89</v>
      </c>
      <c r="BU25" s="9">
        <f>IFERROR(INDEX(All_Rosters[],'All Rosters'!$AW18,6),"")</f>
        <v>3</v>
      </c>
      <c r="BV25" s="9" t="str">
        <f>IF(LEN(BQ25)=0,"",
_xlfn.XLOOKUP(_xlfn.CONCAT(BQ25," ",BR25," ",BS25),'Selected Keepers Data'!$A:$A,'Selected Keepers Data'!$B:$B,"No",0,1))</f>
        <v>No</v>
      </c>
      <c r="BY25" s="6" t="str">
        <f>IFERROR(INDEX(All_Rosters[],'All Rosters'!$BA18,2),"")</f>
        <v>Chark, D.J.</v>
      </c>
      <c r="BZ25" s="7" t="str">
        <f>IFERROR(INDEX(All_Rosters[],'All Rosters'!$BA18,3),"")</f>
        <v>LAC</v>
      </c>
      <c r="CA25" s="7" t="str">
        <f>IFERROR(INDEX(All_Rosters[],'All Rosters'!$BA18,4),"")</f>
        <v>WR</v>
      </c>
      <c r="CB25" s="8">
        <f>IFERROR(INDEX(All_Rosters[],'All Rosters'!$BA18,5),"")</f>
        <v>7</v>
      </c>
      <c r="CC25" s="9">
        <f>IFERROR(INDEX(All_Rosters[],'All Rosters'!$BA18,6),"")</f>
        <v>3</v>
      </c>
      <c r="CD25" s="9" t="str">
        <f>IF(LEN(BY25)=0,"",
_xlfn.XLOOKUP(_xlfn.CONCAT(BY25," ",BZ25," ",CA25),'Selected Keepers Data'!$A:$A,'Selected Keepers Data'!$B:$B,"No",0,1))</f>
        <v>No</v>
      </c>
      <c r="CG25" s="6" t="str">
        <f>IFERROR(INDEX(All_Rosters[],'All Rosters'!$BE18,2),"")</f>
        <v>Conklin, Tyler</v>
      </c>
      <c r="CH25" s="7" t="str">
        <f>IFERROR(INDEX(All_Rosters[],'All Rosters'!$BE18,3),"")</f>
        <v>NYJ</v>
      </c>
      <c r="CI25" s="7" t="str">
        <f>IFERROR(INDEX(All_Rosters[],'All Rosters'!$BE18,4),"")</f>
        <v>TE</v>
      </c>
      <c r="CJ25" s="8">
        <f>IFERROR(INDEX(All_Rosters[],'All Rosters'!$BE18,5),"")</f>
        <v>5</v>
      </c>
      <c r="CK25" s="9">
        <f>IFERROR(INDEX(All_Rosters[],'All Rosters'!$BE18,6),"")</f>
        <v>3</v>
      </c>
      <c r="CL25" s="9" t="str">
        <f>IF(LEN(CG25)=0,"",
_xlfn.XLOOKUP(_xlfn.CONCAT(CG25," ",CH25," ",CI25),'Selected Keepers Data'!$A:$A,'Selected Keepers Data'!$B:$B,"No",0,1))</f>
        <v>Yes</v>
      </c>
      <c r="CO25" s="6" t="str">
        <f>IFERROR(INDEX(All_Rosters[],'All Rosters'!$BI18,2),"")</f>
        <v>Jones, Chris</v>
      </c>
      <c r="CP25" s="7" t="str">
        <f>IFERROR(INDEX(All_Rosters[],'All Rosters'!$BI18,3),"")</f>
        <v>KCC</v>
      </c>
      <c r="CQ25" s="7" t="str">
        <f>IFERROR(INDEX(All_Rosters[],'All Rosters'!$BI18,4),"")</f>
        <v>DT</v>
      </c>
      <c r="CR25" s="8">
        <f>IFERROR(INDEX(All_Rosters[],'All Rosters'!$BI18,5),"")</f>
        <v>13</v>
      </c>
      <c r="CS25" s="9">
        <f>IFERROR(INDEX(All_Rosters[],'All Rosters'!$BI18,6),"")</f>
        <v>3</v>
      </c>
      <c r="CT25" s="9" t="str">
        <f>IF(LEN(CO25)=0,"",
_xlfn.XLOOKUP(_xlfn.CONCAT(CO25," ",CP25," ",CQ25),'Selected Keepers Data'!$A:$A,'Selected Keepers Data'!$B:$B,"No",0,1))</f>
        <v>Yes</v>
      </c>
    </row>
    <row r="26" spans="2:98" x14ac:dyDescent="0.45">
      <c r="B26" s="6" t="str">
        <f>IFERROR(INDEX(All_Rosters[],'All Rosters'!$Q19,2),"")</f>
        <v>Sweat, Montez</v>
      </c>
      <c r="C26" s="7" t="str">
        <f>IFERROR(INDEX(All_Rosters[],'All Rosters'!$Q19,3),"")</f>
        <v>CHI</v>
      </c>
      <c r="D26" s="7" t="str">
        <f>IFERROR(INDEX(All_Rosters[],'All Rosters'!$Q19,4),"")</f>
        <v>DE</v>
      </c>
      <c r="E26" s="8">
        <f>IFERROR(INDEX(All_Rosters[],'All Rosters'!$Q19,5),"")</f>
        <v>10</v>
      </c>
      <c r="F26" s="9">
        <f>IFERROR(INDEX(All_Rosters[],'All Rosters'!$Q19,6),"")</f>
        <v>3</v>
      </c>
      <c r="G26" s="9" t="str">
        <f>IF(LEN(B26)=0,"",
_xlfn.XLOOKUP(_xlfn.CONCAT(B26," ",C26," ",D26),'Selected Keepers Data'!$A:$A,'Selected Keepers Data'!$B:$B,"No",0,1))</f>
        <v>Yes</v>
      </c>
      <c r="J26" s="6" t="str">
        <f>IFERROR(INDEX(All_Rosters[],'All Rosters'!$U19,2),"")</f>
        <v>Schultz, Dalton</v>
      </c>
      <c r="K26" s="7" t="str">
        <f>IFERROR(INDEX(All_Rosters[],'All Rosters'!$U19,3),"")</f>
        <v>HOU</v>
      </c>
      <c r="L26" s="7" t="str">
        <f>IFERROR(INDEX(All_Rosters[],'All Rosters'!$U19,4),"")</f>
        <v>TE</v>
      </c>
      <c r="M26" s="8">
        <f>IFERROR(INDEX(All_Rosters[],'All Rosters'!$U19,5),"")</f>
        <v>15</v>
      </c>
      <c r="N26" s="9">
        <f>IFERROR(INDEX(All_Rosters[],'All Rosters'!$U19,6),"")</f>
        <v>3</v>
      </c>
      <c r="O26" s="9" t="str">
        <f>IF(LEN(J26)=0,"",
_xlfn.XLOOKUP(_xlfn.CONCAT(J26," ",K26," ",L26),'Selected Keepers Data'!$A:$A,'Selected Keepers Data'!$B:$B,"No",0,1))</f>
        <v>Yes</v>
      </c>
      <c r="R26" s="6" t="str">
        <f>IFERROR(INDEX(All_Rosters[],'All Rosters'!$Y19,2),"")</f>
        <v>Andrews, Mark</v>
      </c>
      <c r="S26" s="7" t="str">
        <f>IFERROR(INDEX(All_Rosters[],'All Rosters'!$Y19,3),"")</f>
        <v>BAL</v>
      </c>
      <c r="T26" s="7" t="str">
        <f>IFERROR(INDEX(All_Rosters[],'All Rosters'!$Y19,4),"")</f>
        <v>TE</v>
      </c>
      <c r="U26" s="8">
        <f>IFERROR(INDEX(All_Rosters[],'All Rosters'!$Y19,5),"")</f>
        <v>125</v>
      </c>
      <c r="V26" s="9">
        <f>IFERROR(INDEX(All_Rosters[],'All Rosters'!$Y19,6),"")</f>
        <v>3</v>
      </c>
      <c r="W26" s="9" t="str">
        <f>IF(LEN(R26)=0,"",
_xlfn.XLOOKUP(_xlfn.CONCAT(R26," ",S26," ",T26),'Selected Keepers Data'!$A:$A,'Selected Keepers Data'!$B:$B,"No",0,1))</f>
        <v>Yes</v>
      </c>
      <c r="Z26" s="6" t="str">
        <f>IFERROR(INDEX(All_Rosters[],'All Rosters'!$AC19,2),"")</f>
        <v>Kelce, Travis</v>
      </c>
      <c r="AA26" s="7" t="str">
        <f>IFERROR(INDEX(All_Rosters[],'All Rosters'!$AC19,3),"")</f>
        <v>KCC</v>
      </c>
      <c r="AB26" s="7" t="str">
        <f>IFERROR(INDEX(All_Rosters[],'All Rosters'!$AC19,4),"")</f>
        <v>TE</v>
      </c>
      <c r="AC26" s="8">
        <f>IFERROR(INDEX(All_Rosters[],'All Rosters'!$AC19,5),"")</f>
        <v>109</v>
      </c>
      <c r="AD26" s="9">
        <f>IFERROR(INDEX(All_Rosters[],'All Rosters'!$AC19,6),"")</f>
        <v>3</v>
      </c>
      <c r="AE26" s="9" t="str">
        <f>IF(LEN(Z26)=0,"",
_xlfn.XLOOKUP(_xlfn.CONCAT(Z26," ",AA26," ",AB26),'Selected Keepers Data'!$A:$A,'Selected Keepers Data'!$B:$B,"No",0,1))</f>
        <v>Yes</v>
      </c>
      <c r="AH26" s="6" t="str">
        <f>IFERROR(INDEX(All_Rosters[],'All Rosters'!$AG19,2),"")</f>
        <v>Tillman, Cedric</v>
      </c>
      <c r="AI26" s="7" t="str">
        <f>IFERROR(INDEX(All_Rosters[],'All Rosters'!$AG19,3),"")</f>
        <v>CLE</v>
      </c>
      <c r="AJ26" s="7" t="str">
        <f>IFERROR(INDEX(All_Rosters[],'All Rosters'!$AG19,4),"")</f>
        <v>WR</v>
      </c>
      <c r="AK26" s="8">
        <f>IFERROR(INDEX(All_Rosters[],'All Rosters'!$AG19,5),"")</f>
        <v>19</v>
      </c>
      <c r="AL26" s="9">
        <f>IFERROR(INDEX(All_Rosters[],'All Rosters'!$AG19,6),"")</f>
        <v>3</v>
      </c>
      <c r="AM26" s="9" t="str">
        <f>IF(LEN(AH26)=0,"",
_xlfn.XLOOKUP(_xlfn.CONCAT(AH26," ",AI26," ",AJ26),'Selected Keepers Data'!$A:$A,'Selected Keepers Data'!$B:$B,"No",0,1))</f>
        <v>No</v>
      </c>
      <c r="AP26" s="6" t="str">
        <f>IFERROR(INDEX(All_Rosters[],'All Rosters'!$AK19,2),"")</f>
        <v>Lutz, Wil</v>
      </c>
      <c r="AQ26" s="7" t="str">
        <f>IFERROR(INDEX(All_Rosters[],'All Rosters'!$AK19,3),"")</f>
        <v>DEN</v>
      </c>
      <c r="AR26" s="7" t="str">
        <f>IFERROR(INDEX(All_Rosters[],'All Rosters'!$AK19,4),"")</f>
        <v>PK</v>
      </c>
      <c r="AS26" s="8">
        <f>IFERROR(INDEX(All_Rosters[],'All Rosters'!$AK19,5),"")</f>
        <v>5</v>
      </c>
      <c r="AT26" s="9">
        <f>IFERROR(INDEX(All_Rosters[],'All Rosters'!$AK19,6),"")</f>
        <v>3</v>
      </c>
      <c r="AU26" s="9" t="str">
        <f>IF(LEN(AP26)=0,"",
_xlfn.XLOOKUP(_xlfn.CONCAT(AP26," ",AQ26," ",AR26),'Selected Keepers Data'!$A:$A,'Selected Keepers Data'!$B:$B,"No",0,1))</f>
        <v>No</v>
      </c>
      <c r="AX26" s="6" t="str">
        <f>IFERROR(INDEX(All_Rosters[],'All Rosters'!$AO19,2),"")</f>
        <v>Wilkins, Christian</v>
      </c>
      <c r="AY26" s="7" t="str">
        <f>IFERROR(INDEX(All_Rosters[],'All Rosters'!$AO19,3),"")</f>
        <v>LVR</v>
      </c>
      <c r="AZ26" s="7" t="str">
        <f>IFERROR(INDEX(All_Rosters[],'All Rosters'!$AO19,4),"")</f>
        <v>DT</v>
      </c>
      <c r="BA26" s="8">
        <f>IFERROR(INDEX(All_Rosters[],'All Rosters'!$AO19,5),"")</f>
        <v>25</v>
      </c>
      <c r="BB26" s="9">
        <f>IFERROR(INDEX(All_Rosters[],'All Rosters'!$AO19,6),"")</f>
        <v>3</v>
      </c>
      <c r="BC26" s="9" t="str">
        <f>IF(LEN(AX26)=0,"",
_xlfn.XLOOKUP(_xlfn.CONCAT(AX26," ",AY26," ",AZ26),'Selected Keepers Data'!$A:$A,'Selected Keepers Data'!$B:$B,"No",0,1))</f>
        <v>No</v>
      </c>
      <c r="BF26" s="6" t="str">
        <f>IFERROR(INDEX(All_Rosters[],'All Rosters'!$AS19,2),"")</f>
        <v>Jones, Zay</v>
      </c>
      <c r="BG26" s="7" t="str">
        <f>IFERROR(INDEX(All_Rosters[],'All Rosters'!$AS19,3),"")</f>
        <v>ARI</v>
      </c>
      <c r="BH26" s="7" t="str">
        <f>IFERROR(INDEX(All_Rosters[],'All Rosters'!$AS19,4),"")</f>
        <v>WR</v>
      </c>
      <c r="BI26" s="8">
        <f>IFERROR(INDEX(All_Rosters[],'All Rosters'!$AS19,5),"")</f>
        <v>5</v>
      </c>
      <c r="BJ26" s="9">
        <f>IFERROR(INDEX(All_Rosters[],'All Rosters'!$AS19,6),"")</f>
        <v>3</v>
      </c>
      <c r="BK26" s="9" t="str">
        <f>IF(LEN(BF26)=0,"",
_xlfn.XLOOKUP(_xlfn.CONCAT(BF26," ",BG26," ",BH26),'Selected Keepers Data'!$A:$A,'Selected Keepers Data'!$B:$B,"No",0,1))</f>
        <v>No</v>
      </c>
      <c r="BQ26" s="6" t="str">
        <f>IFERROR(INDEX(All_Rosters[],'All Rosters'!$AW19,2),"")</f>
        <v>McBride, Trey</v>
      </c>
      <c r="BR26" s="7" t="str">
        <f>IFERROR(INDEX(All_Rosters[],'All Rosters'!$AW19,3),"")</f>
        <v>ARI</v>
      </c>
      <c r="BS26" s="7" t="str">
        <f>IFERROR(INDEX(All_Rosters[],'All Rosters'!$AW19,4),"")</f>
        <v>TE</v>
      </c>
      <c r="BT26" s="8">
        <f>IFERROR(INDEX(All_Rosters[],'All Rosters'!$AW19,5),"")</f>
        <v>5</v>
      </c>
      <c r="BU26" s="9">
        <f>IFERROR(INDEX(All_Rosters[],'All Rosters'!$AW19,6),"")</f>
        <v>3</v>
      </c>
      <c r="BV26" s="9" t="str">
        <f>IF(LEN(BQ26)=0,"",
_xlfn.XLOOKUP(_xlfn.CONCAT(BQ26," ",BR26," ",BS26),'Selected Keepers Data'!$A:$A,'Selected Keepers Data'!$B:$B,"No",0,1))</f>
        <v>Yes</v>
      </c>
      <c r="BY26" s="6" t="str">
        <f>IFERROR(INDEX(All_Rosters[],'All Rosters'!$BA19,2),"")</f>
        <v>Moore, Rondale</v>
      </c>
      <c r="BZ26" s="7" t="str">
        <f>IFERROR(INDEX(All_Rosters[],'All Rosters'!$BA19,3),"")</f>
        <v>ATL</v>
      </c>
      <c r="CA26" s="7" t="str">
        <f>IFERROR(INDEX(All_Rosters[],'All Rosters'!$BA19,4),"")</f>
        <v>WR</v>
      </c>
      <c r="CB26" s="8">
        <f>IFERROR(INDEX(All_Rosters[],'All Rosters'!$BA19,5),"")</f>
        <v>5</v>
      </c>
      <c r="CC26" s="9">
        <f>IFERROR(INDEX(All_Rosters[],'All Rosters'!$BA19,6),"")</f>
        <v>3</v>
      </c>
      <c r="CD26" s="9" t="str">
        <f>IF(LEN(BY26)=0,"",
_xlfn.XLOOKUP(_xlfn.CONCAT(BY26," ",BZ26," ",CA26),'Selected Keepers Data'!$A:$A,'Selected Keepers Data'!$B:$B,"No",0,1))</f>
        <v>No</v>
      </c>
      <c r="CG26" s="6" t="str">
        <f>IFERROR(INDEX(All_Rosters[],'All Rosters'!$BE19,2),"")</f>
        <v>Ferguson, Jake</v>
      </c>
      <c r="CH26" s="7" t="str">
        <f>IFERROR(INDEX(All_Rosters[],'All Rosters'!$BE19,3),"")</f>
        <v>DAL</v>
      </c>
      <c r="CI26" s="7" t="str">
        <f>IFERROR(INDEX(All_Rosters[],'All Rosters'!$BE19,4),"")</f>
        <v>TE</v>
      </c>
      <c r="CJ26" s="8">
        <f>IFERROR(INDEX(All_Rosters[],'All Rosters'!$BE19,5),"")</f>
        <v>5</v>
      </c>
      <c r="CK26" s="9">
        <f>IFERROR(INDEX(All_Rosters[],'All Rosters'!$BE19,6),"")</f>
        <v>3</v>
      </c>
      <c r="CL26" s="9" t="str">
        <f>IF(LEN(CG26)=0,"",
_xlfn.XLOOKUP(_xlfn.CONCAT(CG26," ",CH26," ",CI26),'Selected Keepers Data'!$A:$A,'Selected Keepers Data'!$B:$B,"No",0,1))</f>
        <v>Yes</v>
      </c>
      <c r="CO26" s="6" t="str">
        <f>IFERROR(INDEX(All_Rosters[],'All Rosters'!$BI19,2),"")</f>
        <v>Payne, Da'Ron</v>
      </c>
      <c r="CP26" s="7" t="str">
        <f>IFERROR(INDEX(All_Rosters[],'All Rosters'!$BI19,3),"")</f>
        <v>WAS</v>
      </c>
      <c r="CQ26" s="7" t="str">
        <f>IFERROR(INDEX(All_Rosters[],'All Rosters'!$BI19,4),"")</f>
        <v>DT</v>
      </c>
      <c r="CR26" s="8">
        <f>IFERROR(INDEX(All_Rosters[],'All Rosters'!$BI19,5),"")</f>
        <v>10</v>
      </c>
      <c r="CS26" s="9">
        <f>IFERROR(INDEX(All_Rosters[],'All Rosters'!$BI19,6),"")</f>
        <v>3</v>
      </c>
      <c r="CT26" s="9" t="str">
        <f>IF(LEN(CO26)=0,"",
_xlfn.XLOOKUP(_xlfn.CONCAT(CO26," ",CP26," ",CQ26),'Selected Keepers Data'!$A:$A,'Selected Keepers Data'!$B:$B,"No",0,1))</f>
        <v>No</v>
      </c>
    </row>
    <row r="27" spans="2:98" x14ac:dyDescent="0.45">
      <c r="B27" s="6" t="str">
        <f>IFERROR(INDEX(All_Rosters[],'All Rosters'!$Q20,2),"")</f>
        <v>Sweat, Josh</v>
      </c>
      <c r="C27" s="7" t="str">
        <f>IFERROR(INDEX(All_Rosters[],'All Rosters'!$Q20,3),"")</f>
        <v>PHI</v>
      </c>
      <c r="D27" s="7" t="str">
        <f>IFERROR(INDEX(All_Rosters[],'All Rosters'!$Q20,4),"")</f>
        <v>DE</v>
      </c>
      <c r="E27" s="8">
        <f>IFERROR(INDEX(All_Rosters[],'All Rosters'!$Q20,5),"")</f>
        <v>8</v>
      </c>
      <c r="F27" s="9">
        <f>IFERROR(INDEX(All_Rosters[],'All Rosters'!$Q20,6),"")</f>
        <v>3</v>
      </c>
      <c r="G27" s="9" t="str">
        <f>IF(LEN(B27)=0,"",
_xlfn.XLOOKUP(_xlfn.CONCAT(B27," ",C27," ",D27),'Selected Keepers Data'!$A:$A,'Selected Keepers Data'!$B:$B,"No",0,1))</f>
        <v>No</v>
      </c>
      <c r="J27" s="6" t="str">
        <f>IFERROR(INDEX(All_Rosters[],'All Rosters'!$U20,2),"")</f>
        <v>Myers, Jason</v>
      </c>
      <c r="K27" s="7" t="str">
        <f>IFERROR(INDEX(All_Rosters[],'All Rosters'!$U20,3),"")</f>
        <v>SEA</v>
      </c>
      <c r="L27" s="7" t="str">
        <f>IFERROR(INDEX(All_Rosters[],'All Rosters'!$U20,4),"")</f>
        <v>PK</v>
      </c>
      <c r="M27" s="8">
        <f>IFERROR(INDEX(All_Rosters[],'All Rosters'!$U20,5),"")</f>
        <v>4</v>
      </c>
      <c r="N27" s="9">
        <f>IFERROR(INDEX(All_Rosters[],'All Rosters'!$U20,6),"")</f>
        <v>3</v>
      </c>
      <c r="O27" s="9" t="str">
        <f>IF(LEN(J27)=0,"",
_xlfn.XLOOKUP(_xlfn.CONCAT(J27," ",K27," ",L27),'Selected Keepers Data'!$A:$A,'Selected Keepers Data'!$B:$B,"No",0,1))</f>
        <v>No</v>
      </c>
      <c r="R27" s="6" t="str">
        <f>IFERROR(INDEX(All_Rosters[],'All Rosters'!$Y20,2),"")</f>
        <v>Woods, Jelani</v>
      </c>
      <c r="S27" s="7" t="str">
        <f>IFERROR(INDEX(All_Rosters[],'All Rosters'!$Y20,3),"")</f>
        <v>IND</v>
      </c>
      <c r="T27" s="7" t="str">
        <f>IFERROR(INDEX(All_Rosters[],'All Rosters'!$Y20,4),"")</f>
        <v>TE</v>
      </c>
      <c r="U27" s="8">
        <f>IFERROR(INDEX(All_Rosters[],'All Rosters'!$Y20,5),"")</f>
        <v>8</v>
      </c>
      <c r="V27" s="9">
        <f>IFERROR(INDEX(All_Rosters[],'All Rosters'!$Y20,6),"")</f>
        <v>3</v>
      </c>
      <c r="W27" s="9" t="str">
        <f>IF(LEN(R27)=0,"",
_xlfn.XLOOKUP(_xlfn.CONCAT(R27," ",S27," ",T27),'Selected Keepers Data'!$A:$A,'Selected Keepers Data'!$B:$B,"No",0,1))</f>
        <v>Yes</v>
      </c>
      <c r="Z27" s="6" t="str">
        <f>IFERROR(INDEX(All_Rosters[],'All Rosters'!$AC20,2),"")</f>
        <v>Mayer, Michael</v>
      </c>
      <c r="AA27" s="7" t="str">
        <f>IFERROR(INDEX(All_Rosters[],'All Rosters'!$AC20,3),"")</f>
        <v>LVR</v>
      </c>
      <c r="AB27" s="7" t="str">
        <f>IFERROR(INDEX(All_Rosters[],'All Rosters'!$AC20,4),"")</f>
        <v>TE</v>
      </c>
      <c r="AC27" s="8">
        <f>IFERROR(INDEX(All_Rosters[],'All Rosters'!$AC20,5),"")</f>
        <v>33</v>
      </c>
      <c r="AD27" s="9">
        <f>IFERROR(INDEX(All_Rosters[],'All Rosters'!$AC20,6),"")</f>
        <v>4</v>
      </c>
      <c r="AE27" s="9" t="str">
        <f>IF(LEN(Z27)=0,"",
_xlfn.XLOOKUP(_xlfn.CONCAT(Z27," ",AA27," ",AB27),'Selected Keepers Data'!$A:$A,'Selected Keepers Data'!$B:$B,"No",0,1))</f>
        <v>No</v>
      </c>
      <c r="AH27" s="6" t="str">
        <f>IFERROR(INDEX(All_Rosters[],'All Rosters'!$AG20,2),"")</f>
        <v>Musgrave, Luke</v>
      </c>
      <c r="AI27" s="7" t="str">
        <f>IFERROR(INDEX(All_Rosters[],'All Rosters'!$AG20,3),"")</f>
        <v>GBP</v>
      </c>
      <c r="AJ27" s="7" t="str">
        <f>IFERROR(INDEX(All_Rosters[],'All Rosters'!$AG20,4),"")</f>
        <v>TE</v>
      </c>
      <c r="AK27" s="8">
        <f>IFERROR(INDEX(All_Rosters[],'All Rosters'!$AG20,5),"")</f>
        <v>33</v>
      </c>
      <c r="AL27" s="9">
        <f>IFERROR(INDEX(All_Rosters[],'All Rosters'!$AG20,6),"")</f>
        <v>4</v>
      </c>
      <c r="AM27" s="9" t="str">
        <f>IF(LEN(AH27)=0,"",
_xlfn.XLOOKUP(_xlfn.CONCAT(AH27," ",AI27," ",AJ27),'Selected Keepers Data'!$A:$A,'Selected Keepers Data'!$B:$B,"No",0,1))</f>
        <v>Yes</v>
      </c>
      <c r="AP27" s="6" t="str">
        <f>IFERROR(INDEX(All_Rosters[],'All Rosters'!$AK20,2),"")</f>
        <v>Maher, Brett</v>
      </c>
      <c r="AQ27" s="7" t="str">
        <f>IFERROR(INDEX(All_Rosters[],'All Rosters'!$AK20,3),"")</f>
        <v>LAR</v>
      </c>
      <c r="AR27" s="7" t="str">
        <f>IFERROR(INDEX(All_Rosters[],'All Rosters'!$AK20,4),"")</f>
        <v>PK</v>
      </c>
      <c r="AS27" s="8">
        <f>IFERROR(INDEX(All_Rosters[],'All Rosters'!$AK20,5),"")</f>
        <v>3</v>
      </c>
      <c r="AT27" s="9">
        <f>IFERROR(INDEX(All_Rosters[],'All Rosters'!$AK20,6),"")</f>
        <v>3</v>
      </c>
      <c r="AU27" s="9" t="str">
        <f>IF(LEN(AP27)=0,"",
_xlfn.XLOOKUP(_xlfn.CONCAT(AP27," ",AQ27," ",AR27),'Selected Keepers Data'!$A:$A,'Selected Keepers Data'!$B:$B,"No",0,1))</f>
        <v>No</v>
      </c>
      <c r="AX27" s="6" t="str">
        <f>IFERROR(INDEX(All_Rosters[],'All Rosters'!$AO20,2),"")</f>
        <v>Allen, Jonathan</v>
      </c>
      <c r="AY27" s="7" t="str">
        <f>IFERROR(INDEX(All_Rosters[],'All Rosters'!$AO20,3),"")</f>
        <v>WAS</v>
      </c>
      <c r="AZ27" s="7" t="str">
        <f>IFERROR(INDEX(All_Rosters[],'All Rosters'!$AO20,4),"")</f>
        <v>DT</v>
      </c>
      <c r="BA27" s="8">
        <f>IFERROR(INDEX(All_Rosters[],'All Rosters'!$AO20,5),"")</f>
        <v>10</v>
      </c>
      <c r="BB27" s="9">
        <f>IFERROR(INDEX(All_Rosters[],'All Rosters'!$AO20,6),"")</f>
        <v>3</v>
      </c>
      <c r="BC27" s="9" t="str">
        <f>IF(LEN(AX27)=0,"",
_xlfn.XLOOKUP(_xlfn.CONCAT(AX27," ",AY27," ",AZ27),'Selected Keepers Data'!$A:$A,'Selected Keepers Data'!$B:$B,"No",0,1))</f>
        <v>No</v>
      </c>
      <c r="BF27" s="6" t="str">
        <f>IFERROR(INDEX(All_Rosters[],'All Rosters'!$AS20,2),"")</f>
        <v>Engram, Evan</v>
      </c>
      <c r="BG27" s="7" t="str">
        <f>IFERROR(INDEX(All_Rosters[],'All Rosters'!$AS20,3),"")</f>
        <v>JAC</v>
      </c>
      <c r="BH27" s="7" t="str">
        <f>IFERROR(INDEX(All_Rosters[],'All Rosters'!$AS20,4),"")</f>
        <v>TE</v>
      </c>
      <c r="BI27" s="8">
        <f>IFERROR(INDEX(All_Rosters[],'All Rosters'!$AS20,5),"")</f>
        <v>30</v>
      </c>
      <c r="BJ27" s="9">
        <f>IFERROR(INDEX(All_Rosters[],'All Rosters'!$AS20,6),"")</f>
        <v>3</v>
      </c>
      <c r="BK27" s="9" t="str">
        <f>IF(LEN(BF27)=0,"",
_xlfn.XLOOKUP(_xlfn.CONCAT(BF27," ",BG27," ",BH27),'Selected Keepers Data'!$A:$A,'Selected Keepers Data'!$B:$B,"No",0,1))</f>
        <v>Yes</v>
      </c>
      <c r="BQ27" s="6" t="str">
        <f>IFERROR(INDEX(All_Rosters[],'All Rosters'!$AW20,2),"")</f>
        <v>Moody, Jake</v>
      </c>
      <c r="BR27" s="7" t="str">
        <f>IFERROR(INDEX(All_Rosters[],'All Rosters'!$AW20,3),"")</f>
        <v>SFO</v>
      </c>
      <c r="BS27" s="7" t="str">
        <f>IFERROR(INDEX(All_Rosters[],'All Rosters'!$AW20,4),"")</f>
        <v>PK</v>
      </c>
      <c r="BT27" s="8">
        <f>IFERROR(INDEX(All_Rosters[],'All Rosters'!$AW20,5),"")</f>
        <v>8</v>
      </c>
      <c r="BU27" s="9">
        <f>IFERROR(INDEX(All_Rosters[],'All Rosters'!$AW20,6),"")</f>
        <v>4</v>
      </c>
      <c r="BV27" s="9" t="str">
        <f>IF(LEN(BQ27)=0,"",
_xlfn.XLOOKUP(_xlfn.CONCAT(BQ27," ",BR27," ",BS27),'Selected Keepers Data'!$A:$A,'Selected Keepers Data'!$B:$B,"No",0,1))</f>
        <v>No</v>
      </c>
      <c r="BY27" s="6" t="str">
        <f>IFERROR(INDEX(All_Rosters[],'All Rosters'!$BA20,2),"")</f>
        <v>Dulcich, Greg</v>
      </c>
      <c r="BZ27" s="7" t="str">
        <f>IFERROR(INDEX(All_Rosters[],'All Rosters'!$BA20,3),"")</f>
        <v>DEN</v>
      </c>
      <c r="CA27" s="7" t="str">
        <f>IFERROR(INDEX(All_Rosters[],'All Rosters'!$BA20,4),"")</f>
        <v>TE</v>
      </c>
      <c r="CB27" s="8">
        <f>IFERROR(INDEX(All_Rosters[],'All Rosters'!$BA20,5),"")</f>
        <v>32</v>
      </c>
      <c r="CC27" s="9">
        <f>IFERROR(INDEX(All_Rosters[],'All Rosters'!$BA20,6),"")</f>
        <v>3</v>
      </c>
      <c r="CD27" s="9" t="str">
        <f>IF(LEN(BY27)=0,"",
_xlfn.XLOOKUP(_xlfn.CONCAT(BY27," ",BZ27," ",CA27),'Selected Keepers Data'!$A:$A,'Selected Keepers Data'!$B:$B,"No",0,1))</f>
        <v>Yes</v>
      </c>
      <c r="CG27" s="6" t="str">
        <f>IFERROR(INDEX(All_Rosters[],'All Rosters'!$BE20,2),"")</f>
        <v>Tucker, Justin</v>
      </c>
      <c r="CH27" s="7" t="str">
        <f>IFERROR(INDEX(All_Rosters[],'All Rosters'!$BE20,3),"")</f>
        <v>BAL</v>
      </c>
      <c r="CI27" s="7" t="str">
        <f>IFERROR(INDEX(All_Rosters[],'All Rosters'!$BE20,4),"")</f>
        <v>PK</v>
      </c>
      <c r="CJ27" s="8">
        <f>IFERROR(INDEX(All_Rosters[],'All Rosters'!$BE20,5),"")</f>
        <v>8</v>
      </c>
      <c r="CK27" s="9">
        <f>IFERROR(INDEX(All_Rosters[],'All Rosters'!$BE20,6),"")</f>
        <v>3</v>
      </c>
      <c r="CL27" s="9" t="str">
        <f>IF(LEN(CG27)=0,"",
_xlfn.XLOOKUP(_xlfn.CONCAT(CG27," ",CH27," ",CI27),'Selected Keepers Data'!$A:$A,'Selected Keepers Data'!$B:$B,"No",0,1))</f>
        <v>Yes</v>
      </c>
      <c r="CO27" s="6" t="str">
        <f>IFERROR(INDEX(All_Rosters[],'All Rosters'!$BI20,2),"")</f>
        <v>Bosa, Joey</v>
      </c>
      <c r="CP27" s="7" t="str">
        <f>IFERROR(INDEX(All_Rosters[],'All Rosters'!$BI20,3),"")</f>
        <v>LAC</v>
      </c>
      <c r="CQ27" s="7" t="str">
        <f>IFERROR(INDEX(All_Rosters[],'All Rosters'!$BI20,4),"")</f>
        <v>DE</v>
      </c>
      <c r="CR27" s="8">
        <f>IFERROR(INDEX(All_Rosters[],'All Rosters'!$BI20,5),"")</f>
        <v>8</v>
      </c>
      <c r="CS27" s="9">
        <f>IFERROR(INDEX(All_Rosters[],'All Rosters'!$BI20,6),"")</f>
        <v>3</v>
      </c>
      <c r="CT27" s="9" t="str">
        <f>IF(LEN(CO27)=0,"",
_xlfn.XLOOKUP(_xlfn.CONCAT(CO27," ",CP27," ",CQ27),'Selected Keepers Data'!$A:$A,'Selected Keepers Data'!$B:$B,"No",0,1))</f>
        <v>Yes</v>
      </c>
    </row>
    <row r="28" spans="2:98" x14ac:dyDescent="0.45">
      <c r="B28" s="6" t="str">
        <f>IFERROR(INDEX(All_Rosters[],'All Rosters'!$Q21,2),"")</f>
        <v>Bonitto, Nik</v>
      </c>
      <c r="C28" s="7" t="str">
        <f>IFERROR(INDEX(All_Rosters[],'All Rosters'!$Q21,3),"")</f>
        <v>DEN</v>
      </c>
      <c r="D28" s="7" t="str">
        <f>IFERROR(INDEX(All_Rosters[],'All Rosters'!$Q21,4),"")</f>
        <v>DE</v>
      </c>
      <c r="E28" s="8">
        <f>IFERROR(INDEX(All_Rosters[],'All Rosters'!$Q21,5),"")</f>
        <v>5</v>
      </c>
      <c r="F28" s="9">
        <f>IFERROR(INDEX(All_Rosters[],'All Rosters'!$Q21,6),"")</f>
        <v>3</v>
      </c>
      <c r="G28" s="9" t="str">
        <f>IF(LEN(B28)=0,"",
_xlfn.XLOOKUP(_xlfn.CONCAT(B28," ",C28," ",D28),'Selected Keepers Data'!$A:$A,'Selected Keepers Data'!$B:$B,"No",0,1))</f>
        <v>No</v>
      </c>
      <c r="J28" s="6" t="str">
        <f>IFERROR(INDEX(All_Rosters[],'All Rosters'!$U21,2),"")</f>
        <v>Autry, Denico</v>
      </c>
      <c r="K28" s="7" t="str">
        <f>IFERROR(INDEX(All_Rosters[],'All Rosters'!$U21,3),"")</f>
        <v>HOU</v>
      </c>
      <c r="L28" s="7" t="str">
        <f>IFERROR(INDEX(All_Rosters[],'All Rosters'!$U21,4),"")</f>
        <v>DT</v>
      </c>
      <c r="M28" s="8">
        <f>IFERROR(INDEX(All_Rosters[],'All Rosters'!$U21,5),"")</f>
        <v>19</v>
      </c>
      <c r="N28" s="9">
        <f>IFERROR(INDEX(All_Rosters[],'All Rosters'!$U21,6),"")</f>
        <v>3</v>
      </c>
      <c r="O28" s="9" t="str">
        <f>IF(LEN(J28)=0,"",
_xlfn.XLOOKUP(_xlfn.CONCAT(J28," ",K28," ",L28),'Selected Keepers Data'!$A:$A,'Selected Keepers Data'!$B:$B,"No",0,1))</f>
        <v>No</v>
      </c>
      <c r="R28" s="6" t="str">
        <f>IFERROR(INDEX(All_Rosters[],'All Rosters'!$Y21,2),"")</f>
        <v>Ruckert, Jeremy</v>
      </c>
      <c r="S28" s="7" t="str">
        <f>IFERROR(INDEX(All_Rosters[],'All Rosters'!$Y21,3),"")</f>
        <v>NYJ</v>
      </c>
      <c r="T28" s="7" t="str">
        <f>IFERROR(INDEX(All_Rosters[],'All Rosters'!$Y21,4),"")</f>
        <v>TE</v>
      </c>
      <c r="U28" s="8">
        <f>IFERROR(INDEX(All_Rosters[],'All Rosters'!$Y21,5),"")</f>
        <v>5</v>
      </c>
      <c r="V28" s="9">
        <f>IFERROR(INDEX(All_Rosters[],'All Rosters'!$Y21,6),"")</f>
        <v>3</v>
      </c>
      <c r="W28" s="9" t="str">
        <f>IF(LEN(R28)=0,"",
_xlfn.XLOOKUP(_xlfn.CONCAT(R28," ",S28," ",T28),'Selected Keepers Data'!$A:$A,'Selected Keepers Data'!$B:$B,"No",0,1))</f>
        <v>No</v>
      </c>
      <c r="Z28" s="6" t="str">
        <f>IFERROR(INDEX(All_Rosters[],'All Rosters'!$AC21,2),"")</f>
        <v>Otton, Cade</v>
      </c>
      <c r="AA28" s="7" t="str">
        <f>IFERROR(INDEX(All_Rosters[],'All Rosters'!$AC21,3),"")</f>
        <v>TBB</v>
      </c>
      <c r="AB28" s="7" t="str">
        <f>IFERROR(INDEX(All_Rosters[],'All Rosters'!$AC21,4),"")</f>
        <v>TE</v>
      </c>
      <c r="AC28" s="8">
        <f>IFERROR(INDEX(All_Rosters[],'All Rosters'!$AC21,5),"")</f>
        <v>5</v>
      </c>
      <c r="AD28" s="9">
        <f>IFERROR(INDEX(All_Rosters[],'All Rosters'!$AC21,6),"")</f>
        <v>3</v>
      </c>
      <c r="AE28" s="9" t="str">
        <f>IF(LEN(Z28)=0,"",
_xlfn.XLOOKUP(_xlfn.CONCAT(Z28," ",AA28," ",AB28),'Selected Keepers Data'!$A:$A,'Selected Keepers Data'!$B:$B,"No",0,1))</f>
        <v>Yes</v>
      </c>
      <c r="AH28" s="6" t="str">
        <f>IFERROR(INDEX(All_Rosters[],'All Rosters'!$AG21,2),"")</f>
        <v>Everett, Gerald</v>
      </c>
      <c r="AI28" s="7" t="str">
        <f>IFERROR(INDEX(All_Rosters[],'All Rosters'!$AG21,3),"")</f>
        <v>CHI</v>
      </c>
      <c r="AJ28" s="7" t="str">
        <f>IFERROR(INDEX(All_Rosters[],'All Rosters'!$AG21,4),"")</f>
        <v>TE</v>
      </c>
      <c r="AK28" s="8">
        <f>IFERROR(INDEX(All_Rosters[],'All Rosters'!$AG21,5),"")</f>
        <v>9</v>
      </c>
      <c r="AL28" s="9">
        <f>IFERROR(INDEX(All_Rosters[],'All Rosters'!$AG21,6),"")</f>
        <v>3</v>
      </c>
      <c r="AM28" s="9" t="str">
        <f>IF(LEN(AH28)=0,"",
_xlfn.XLOOKUP(_xlfn.CONCAT(AH28," ",AI28," ",AJ28),'Selected Keepers Data'!$A:$A,'Selected Keepers Data'!$B:$B,"No",0,1))</f>
        <v>No</v>
      </c>
      <c r="AP28" s="6" t="str">
        <f>IFERROR(INDEX(All_Rosters[],'All Rosters'!$AK21,2),"")</f>
        <v>Jordan, Cameron</v>
      </c>
      <c r="AQ28" s="7" t="str">
        <f>IFERROR(INDEX(All_Rosters[],'All Rosters'!$AK21,3),"")</f>
        <v>NOS</v>
      </c>
      <c r="AR28" s="7" t="str">
        <f>IFERROR(INDEX(All_Rosters[],'All Rosters'!$AK21,4),"")</f>
        <v>DE</v>
      </c>
      <c r="AS28" s="8">
        <f>IFERROR(INDEX(All_Rosters[],'All Rosters'!$AK21,5),"")</f>
        <v>15</v>
      </c>
      <c r="AT28" s="9">
        <f>IFERROR(INDEX(All_Rosters[],'All Rosters'!$AK21,6),"")</f>
        <v>3</v>
      </c>
      <c r="AU28" s="9" t="str">
        <f>IF(LEN(AP28)=0,"",
_xlfn.XLOOKUP(_xlfn.CONCAT(AP28," ",AQ28," ",AR28),'Selected Keepers Data'!$A:$A,'Selected Keepers Data'!$B:$B,"No",0,1))</f>
        <v>No</v>
      </c>
      <c r="AX28" s="6" t="str">
        <f>IFERROR(INDEX(All_Rosters[],'All Rosters'!$AO21,2),"")</f>
        <v>Thibodeaux, Kayvon</v>
      </c>
      <c r="AY28" s="7" t="str">
        <f>IFERROR(INDEX(All_Rosters[],'All Rosters'!$AO21,3),"")</f>
        <v>NYG</v>
      </c>
      <c r="AZ28" s="7" t="str">
        <f>IFERROR(INDEX(All_Rosters[],'All Rosters'!$AO21,4),"")</f>
        <v>DE</v>
      </c>
      <c r="BA28" s="8">
        <f>IFERROR(INDEX(All_Rosters[],'All Rosters'!$AO21,5),"")</f>
        <v>19</v>
      </c>
      <c r="BB28" s="9">
        <f>IFERROR(INDEX(All_Rosters[],'All Rosters'!$AO21,6),"")</f>
        <v>3</v>
      </c>
      <c r="BC28" s="9" t="str">
        <f>IF(LEN(AX28)=0,"",
_xlfn.XLOOKUP(_xlfn.CONCAT(AX28," ",AY28," ",AZ28),'Selected Keepers Data'!$A:$A,'Selected Keepers Data'!$B:$B,"No",0,1))</f>
        <v>Yes</v>
      </c>
      <c r="BF28" s="6" t="str">
        <f>IFERROR(INDEX(All_Rosters[],'All Rosters'!$AS21,2),"")</f>
        <v>Allen, Davis</v>
      </c>
      <c r="BG28" s="7" t="str">
        <f>IFERROR(INDEX(All_Rosters[],'All Rosters'!$AS21,3),"")</f>
        <v>LAR</v>
      </c>
      <c r="BH28" s="7" t="str">
        <f>IFERROR(INDEX(All_Rosters[],'All Rosters'!$AS21,4),"")</f>
        <v>TE</v>
      </c>
      <c r="BI28" s="8">
        <f>IFERROR(INDEX(All_Rosters[],'All Rosters'!$AS21,5),"")</f>
        <v>5</v>
      </c>
      <c r="BJ28" s="9">
        <f>IFERROR(INDEX(All_Rosters[],'All Rosters'!$AS21,6),"")</f>
        <v>3</v>
      </c>
      <c r="BK28" s="9" t="str">
        <f>IF(LEN(BF28)=0,"",
_xlfn.XLOOKUP(_xlfn.CONCAT(BF28," ",BG28," ",BH28),'Selected Keepers Data'!$A:$A,'Selected Keepers Data'!$B:$B,"No",0,1))</f>
        <v>No</v>
      </c>
      <c r="BQ28" s="6" t="str">
        <f>IFERROR(INDEX(All_Rosters[],'All Rosters'!$AW21,2),"")</f>
        <v>Bass, Tyler</v>
      </c>
      <c r="BR28" s="7" t="str">
        <f>IFERROR(INDEX(All_Rosters[],'All Rosters'!$AW21,3),"")</f>
        <v>BUF</v>
      </c>
      <c r="BS28" s="7" t="str">
        <f>IFERROR(INDEX(All_Rosters[],'All Rosters'!$AW21,4),"")</f>
        <v>PK</v>
      </c>
      <c r="BT28" s="8">
        <f>IFERROR(INDEX(All_Rosters[],'All Rosters'!$AW21,5),"")</f>
        <v>5</v>
      </c>
      <c r="BU28" s="9">
        <f>IFERROR(INDEX(All_Rosters[],'All Rosters'!$AW21,6),"")</f>
        <v>3</v>
      </c>
      <c r="BV28" s="9" t="str">
        <f>IF(LEN(BQ28)=0,"",
_xlfn.XLOOKUP(_xlfn.CONCAT(BQ28," ",BR28," ",BS28),'Selected Keepers Data'!$A:$A,'Selected Keepers Data'!$B:$B,"No",0,1))</f>
        <v>No</v>
      </c>
      <c r="BY28" s="6" t="str">
        <f>IFERROR(INDEX(All_Rosters[],'All Rosters'!$BA21,2),"")</f>
        <v>Okonkwo, Chigoziem</v>
      </c>
      <c r="BZ28" s="7" t="str">
        <f>IFERROR(INDEX(All_Rosters[],'All Rosters'!$BA21,3),"")</f>
        <v>TEN</v>
      </c>
      <c r="CA28" s="7" t="str">
        <f>IFERROR(INDEX(All_Rosters[],'All Rosters'!$BA21,4),"")</f>
        <v>TE</v>
      </c>
      <c r="CB28" s="8">
        <f>IFERROR(INDEX(All_Rosters[],'All Rosters'!$BA21,5),"")</f>
        <v>20</v>
      </c>
      <c r="CC28" s="9">
        <f>IFERROR(INDEX(All_Rosters[],'All Rosters'!$BA21,6),"")</f>
        <v>3</v>
      </c>
      <c r="CD28" s="9" t="str">
        <f>IF(LEN(BY28)=0,"",
_xlfn.XLOOKUP(_xlfn.CONCAT(BY28," ",BZ28," ",CA28),'Selected Keepers Data'!$A:$A,'Selected Keepers Data'!$B:$B,"No",0,1))</f>
        <v>Yes</v>
      </c>
      <c r="CG28" s="6" t="str">
        <f>IFERROR(INDEX(All_Rosters[],'All Rosters'!$BE21,2),"")</f>
        <v>Bosa, Nick</v>
      </c>
      <c r="CH28" s="7" t="str">
        <f>IFERROR(INDEX(All_Rosters[],'All Rosters'!$BE21,3),"")</f>
        <v>SFO</v>
      </c>
      <c r="CI28" s="7" t="str">
        <f>IFERROR(INDEX(All_Rosters[],'All Rosters'!$BE21,4),"")</f>
        <v>DE</v>
      </c>
      <c r="CJ28" s="8">
        <f>IFERROR(INDEX(All_Rosters[],'All Rosters'!$BE21,5),"")</f>
        <v>40</v>
      </c>
      <c r="CK28" s="9">
        <f>IFERROR(INDEX(All_Rosters[],'All Rosters'!$BE21,6),"")</f>
        <v>3</v>
      </c>
      <c r="CL28" s="9" t="str">
        <f>IF(LEN(CG28)=0,"",
_xlfn.XLOOKUP(_xlfn.CONCAT(CG28," ",CH28," ",CI28),'Selected Keepers Data'!$A:$A,'Selected Keepers Data'!$B:$B,"No",0,1))</f>
        <v>Yes</v>
      </c>
      <c r="CO28" s="6" t="str">
        <f>IFERROR(INDEX(All_Rosters[],'All Rosters'!$BI21,2),"")</f>
        <v>Young, Byron</v>
      </c>
      <c r="CP28" s="7" t="str">
        <f>IFERROR(INDEX(All_Rosters[],'All Rosters'!$BI21,3),"")</f>
        <v>LAR</v>
      </c>
      <c r="CQ28" s="7" t="str">
        <f>IFERROR(INDEX(All_Rosters[],'All Rosters'!$BI21,4),"")</f>
        <v>DE</v>
      </c>
      <c r="CR28" s="8">
        <f>IFERROR(INDEX(All_Rosters[],'All Rosters'!$BI21,5),"")</f>
        <v>7</v>
      </c>
      <c r="CS28" s="9">
        <f>IFERROR(INDEX(All_Rosters[],'All Rosters'!$BI21,6),"")</f>
        <v>4</v>
      </c>
      <c r="CT28" s="9" t="str">
        <f>IF(LEN(CO28)=0,"",
_xlfn.XLOOKUP(_xlfn.CONCAT(CO28," ",CP28," ",CQ28),'Selected Keepers Data'!$A:$A,'Selected Keepers Data'!$B:$B,"No",0,1))</f>
        <v>Yes</v>
      </c>
    </row>
    <row r="29" spans="2:98" x14ac:dyDescent="0.45">
      <c r="B29" s="6" t="str">
        <f>IFERROR(INDEX(All_Rosters[],'All Rosters'!$Q22,2),"")</f>
        <v>Johnson, Jermaine</v>
      </c>
      <c r="C29" s="7" t="str">
        <f>IFERROR(INDEX(All_Rosters[],'All Rosters'!$Q22,3),"")</f>
        <v>NYJ</v>
      </c>
      <c r="D29" s="7" t="str">
        <f>IFERROR(INDEX(All_Rosters[],'All Rosters'!$Q22,4),"")</f>
        <v>DE</v>
      </c>
      <c r="E29" s="8">
        <f>IFERROR(INDEX(All_Rosters[],'All Rosters'!$Q22,5),"")</f>
        <v>5</v>
      </c>
      <c r="F29" s="9">
        <f>IFERROR(INDEX(All_Rosters[],'All Rosters'!$Q22,6),"")</f>
        <v>3</v>
      </c>
      <c r="G29" s="9" t="str">
        <f>IF(LEN(B29)=0,"",
_xlfn.XLOOKUP(_xlfn.CONCAT(B29," ",C29," ",D29),'Selected Keepers Data'!$A:$A,'Selected Keepers Data'!$B:$B,"No",0,1))</f>
        <v>Yes</v>
      </c>
      <c r="J29" s="6" t="str">
        <f>IFERROR(INDEX(All_Rosters[],'All Rosters'!$U22,2),"")</f>
        <v>Madubuike, Justin</v>
      </c>
      <c r="K29" s="7" t="str">
        <f>IFERROR(INDEX(All_Rosters[],'All Rosters'!$U22,3),"")</f>
        <v>BAL</v>
      </c>
      <c r="L29" s="7" t="str">
        <f>IFERROR(INDEX(All_Rosters[],'All Rosters'!$U22,4),"")</f>
        <v>DT</v>
      </c>
      <c r="M29" s="8">
        <f>IFERROR(INDEX(All_Rosters[],'All Rosters'!$U22,5),"")</f>
        <v>5</v>
      </c>
      <c r="N29" s="9">
        <f>IFERROR(INDEX(All_Rosters[],'All Rosters'!$U22,6),"")</f>
        <v>3</v>
      </c>
      <c r="O29" s="9" t="str">
        <f>IF(LEN(J29)=0,"",
_xlfn.XLOOKUP(_xlfn.CONCAT(J29," ",K29," ",L29),'Selected Keepers Data'!$A:$A,'Selected Keepers Data'!$B:$B,"No",0,1))</f>
        <v>Yes</v>
      </c>
      <c r="R29" s="6" t="str">
        <f>IFERROR(INDEX(All_Rosters[],'All Rosters'!$Y22,2),"")</f>
        <v>Henry, Hunter</v>
      </c>
      <c r="S29" s="7" t="str">
        <f>IFERROR(INDEX(All_Rosters[],'All Rosters'!$Y22,3),"")</f>
        <v>NEP</v>
      </c>
      <c r="T29" s="7" t="str">
        <f>IFERROR(INDEX(All_Rosters[],'All Rosters'!$Y22,4),"")</f>
        <v>TE</v>
      </c>
      <c r="U29" s="8">
        <f>IFERROR(INDEX(All_Rosters[],'All Rosters'!$Y22,5),"")</f>
        <v>5</v>
      </c>
      <c r="V29" s="9">
        <f>IFERROR(INDEX(All_Rosters[],'All Rosters'!$Y22,6),"")</f>
        <v>3</v>
      </c>
      <c r="W29" s="9" t="str">
        <f>IF(LEN(R29)=0,"",
_xlfn.XLOOKUP(_xlfn.CONCAT(R29," ",S29," ",T29),'Selected Keepers Data'!$A:$A,'Selected Keepers Data'!$B:$B,"No",0,1))</f>
        <v>Yes</v>
      </c>
      <c r="Z29" s="6" t="str">
        <f>IFERROR(INDEX(All_Rosters[],'All Rosters'!$AC22,2),"")</f>
        <v>Santos, Cairo</v>
      </c>
      <c r="AA29" s="7" t="str">
        <f>IFERROR(INDEX(All_Rosters[],'All Rosters'!$AC22,3),"")</f>
        <v>CHI</v>
      </c>
      <c r="AB29" s="7" t="str">
        <f>IFERROR(INDEX(All_Rosters[],'All Rosters'!$AC22,4),"")</f>
        <v>PK</v>
      </c>
      <c r="AC29" s="8">
        <f>IFERROR(INDEX(All_Rosters[],'All Rosters'!$AC22,5),"")</f>
        <v>3</v>
      </c>
      <c r="AD29" s="9">
        <f>IFERROR(INDEX(All_Rosters[],'All Rosters'!$AC22,6),"")</f>
        <v>3</v>
      </c>
      <c r="AE29" s="9" t="str">
        <f>IF(LEN(Z29)=0,"",
_xlfn.XLOOKUP(_xlfn.CONCAT(Z29," ",AA29," ",AB29),'Selected Keepers Data'!$A:$A,'Selected Keepers Data'!$B:$B,"No",0,1))</f>
        <v>No</v>
      </c>
      <c r="AH29" s="6" t="str">
        <f>IFERROR(INDEX(All_Rosters[],'All Rosters'!$AG22,2),"")</f>
        <v>Higbee, Tyler</v>
      </c>
      <c r="AI29" s="7" t="str">
        <f>IFERROR(INDEX(All_Rosters[],'All Rosters'!$AG22,3),"")</f>
        <v>LAR</v>
      </c>
      <c r="AJ29" s="7" t="str">
        <f>IFERROR(INDEX(All_Rosters[],'All Rosters'!$AG22,4),"")</f>
        <v>TE</v>
      </c>
      <c r="AK29" s="8">
        <f>IFERROR(INDEX(All_Rosters[],'All Rosters'!$AG22,5),"")</f>
        <v>5</v>
      </c>
      <c r="AL29" s="9">
        <f>IFERROR(INDEX(All_Rosters[],'All Rosters'!$AG22,6),"")</f>
        <v>3</v>
      </c>
      <c r="AM29" s="9" t="str">
        <f>IF(LEN(AH29)=0,"",
_xlfn.XLOOKUP(_xlfn.CONCAT(AH29," ",AI29," ",AJ29),'Selected Keepers Data'!$A:$A,'Selected Keepers Data'!$B:$B,"No",0,1))</f>
        <v>No</v>
      </c>
      <c r="AP29" s="6" t="str">
        <f>IFERROR(INDEX(All_Rosters[],'All Rosters'!$AK22,2),"")</f>
        <v>Hendrickson, Trey</v>
      </c>
      <c r="AQ29" s="7" t="str">
        <f>IFERROR(INDEX(All_Rosters[],'All Rosters'!$AK22,3),"")</f>
        <v>CIN</v>
      </c>
      <c r="AR29" s="7" t="str">
        <f>IFERROR(INDEX(All_Rosters[],'All Rosters'!$AK22,4),"")</f>
        <v>DE</v>
      </c>
      <c r="AS29" s="8">
        <f>IFERROR(INDEX(All_Rosters[],'All Rosters'!$AK22,5),"")</f>
        <v>10</v>
      </c>
      <c r="AT29" s="9">
        <f>IFERROR(INDEX(All_Rosters[],'All Rosters'!$AK22,6),"")</f>
        <v>3</v>
      </c>
      <c r="AU29" s="9" t="str">
        <f>IF(LEN(AP29)=0,"",
_xlfn.XLOOKUP(_xlfn.CONCAT(AP29," ",AQ29," ",AR29),'Selected Keepers Data'!$A:$A,'Selected Keepers Data'!$B:$B,"No",0,1))</f>
        <v>Yes</v>
      </c>
      <c r="AX29" s="6" t="str">
        <f>IFERROR(INDEX(All_Rosters[],'All Rosters'!$AO22,2),"")</f>
        <v>Van Ginkel, Andrew</v>
      </c>
      <c r="AY29" s="7" t="str">
        <f>IFERROR(INDEX(All_Rosters[],'All Rosters'!$AO22,3),"")</f>
        <v>MIN</v>
      </c>
      <c r="AZ29" s="7" t="str">
        <f>IFERROR(INDEX(All_Rosters[],'All Rosters'!$AO22,4),"")</f>
        <v>DE</v>
      </c>
      <c r="BA29" s="8">
        <f>IFERROR(INDEX(All_Rosters[],'All Rosters'!$AO22,5),"")</f>
        <v>13</v>
      </c>
      <c r="BB29" s="9">
        <f>IFERROR(INDEX(All_Rosters[],'All Rosters'!$AO22,6),"")</f>
        <v>3</v>
      </c>
      <c r="BC29" s="9" t="str">
        <f>IF(LEN(AX29)=0,"",
_xlfn.XLOOKUP(_xlfn.CONCAT(AX29," ",AY29," ",AZ29),'Selected Keepers Data'!$A:$A,'Selected Keepers Data'!$B:$B,"No",0,1))</f>
        <v>No</v>
      </c>
      <c r="BF29" s="6" t="str">
        <f>IFERROR(INDEX(All_Rosters[],'All Rosters'!$AS22,2),"")</f>
        <v>McPherson, Evan</v>
      </c>
      <c r="BG29" s="7" t="str">
        <f>IFERROR(INDEX(All_Rosters[],'All Rosters'!$AS22,3),"")</f>
        <v>CIN</v>
      </c>
      <c r="BH29" s="7" t="str">
        <f>IFERROR(INDEX(All_Rosters[],'All Rosters'!$AS22,4),"")</f>
        <v>PK</v>
      </c>
      <c r="BI29" s="8">
        <f>IFERROR(INDEX(All_Rosters[],'All Rosters'!$AS22,5),"")</f>
        <v>9</v>
      </c>
      <c r="BJ29" s="9">
        <f>IFERROR(INDEX(All_Rosters[],'All Rosters'!$AS22,6),"")</f>
        <v>3</v>
      </c>
      <c r="BK29" s="9" t="str">
        <f>IF(LEN(BF29)=0,"",
_xlfn.XLOOKUP(_xlfn.CONCAT(BF29," ",BG29," ",BH29),'Selected Keepers Data'!$A:$A,'Selected Keepers Data'!$B:$B,"No",0,1))</f>
        <v>No</v>
      </c>
      <c r="BQ29" s="6" t="str">
        <f>IFERROR(INDEX(All_Rosters[],'All Rosters'!$AW22,2),"")</f>
        <v>Simmons, Jeffery</v>
      </c>
      <c r="BR29" s="7" t="str">
        <f>IFERROR(INDEX(All_Rosters[],'All Rosters'!$AW22,3),"")</f>
        <v>TEN</v>
      </c>
      <c r="BS29" s="7" t="str">
        <f>IFERROR(INDEX(All_Rosters[],'All Rosters'!$AW22,4),"")</f>
        <v>DT</v>
      </c>
      <c r="BT29" s="8">
        <f>IFERROR(INDEX(All_Rosters[],'All Rosters'!$AW22,5),"")</f>
        <v>5</v>
      </c>
      <c r="BU29" s="9">
        <f>IFERROR(INDEX(All_Rosters[],'All Rosters'!$AW22,6),"")</f>
        <v>3</v>
      </c>
      <c r="BV29" s="9" t="str">
        <f>IF(LEN(BQ29)=0,"",
_xlfn.XLOOKUP(_xlfn.CONCAT(BQ29," ",BR29," ",BS29),'Selected Keepers Data'!$A:$A,'Selected Keepers Data'!$B:$B,"No",0,1))</f>
        <v>No</v>
      </c>
      <c r="BY29" s="6" t="str">
        <f>IFERROR(INDEX(All_Rosters[],'All Rosters'!$BA22,2),"")</f>
        <v>Boswell, Chris</v>
      </c>
      <c r="BZ29" s="7" t="str">
        <f>IFERROR(INDEX(All_Rosters[],'All Rosters'!$BA22,3),"")</f>
        <v>PIT</v>
      </c>
      <c r="CA29" s="7" t="str">
        <f>IFERROR(INDEX(All_Rosters[],'All Rosters'!$BA22,4),"")</f>
        <v>PK</v>
      </c>
      <c r="CB29" s="8">
        <f>IFERROR(INDEX(All_Rosters[],'All Rosters'!$BA22,5),"")</f>
        <v>3</v>
      </c>
      <c r="CC29" s="9">
        <f>IFERROR(INDEX(All_Rosters[],'All Rosters'!$BA22,6),"")</f>
        <v>3</v>
      </c>
      <c r="CD29" s="9" t="str">
        <f>IF(LEN(BY29)=0,"",
_xlfn.XLOOKUP(_xlfn.CONCAT(BY29," ",BZ29," ",CA29),'Selected Keepers Data'!$A:$A,'Selected Keepers Data'!$B:$B,"No",0,1))</f>
        <v>Yes</v>
      </c>
      <c r="CG29" s="6" t="str">
        <f>IFERROR(INDEX(All_Rosters[],'All Rosters'!$BE22,2),"")</f>
        <v>Highsmith, Alex</v>
      </c>
      <c r="CH29" s="7" t="str">
        <f>IFERROR(INDEX(All_Rosters[],'All Rosters'!$BE22,3),"")</f>
        <v>PIT</v>
      </c>
      <c r="CI29" s="7" t="str">
        <f>IFERROR(INDEX(All_Rosters[],'All Rosters'!$BE22,4),"")</f>
        <v>DE</v>
      </c>
      <c r="CJ29" s="8">
        <f>IFERROR(INDEX(All_Rosters[],'All Rosters'!$BE22,5),"")</f>
        <v>27</v>
      </c>
      <c r="CK29" s="9">
        <f>IFERROR(INDEX(All_Rosters[],'All Rosters'!$BE22,6),"")</f>
        <v>3</v>
      </c>
      <c r="CL29" s="9" t="str">
        <f>IF(LEN(CG29)=0,"",
_xlfn.XLOOKUP(_xlfn.CONCAT(CG29," ",CH29," ",CI29),'Selected Keepers Data'!$A:$A,'Selected Keepers Data'!$B:$B,"No",0,1))</f>
        <v>Yes</v>
      </c>
      <c r="CO29" s="6" t="str">
        <f>IFERROR(INDEX(All_Rosters[],'All Rosters'!$BI22,2),"")</f>
        <v>Hoecht, Michael</v>
      </c>
      <c r="CP29" s="7" t="str">
        <f>IFERROR(INDEX(All_Rosters[],'All Rosters'!$BI22,3),"")</f>
        <v>LAR</v>
      </c>
      <c r="CQ29" s="7" t="str">
        <f>IFERROR(INDEX(All_Rosters[],'All Rosters'!$BI22,4),"")</f>
        <v>DE</v>
      </c>
      <c r="CR29" s="8">
        <f>IFERROR(INDEX(All_Rosters[],'All Rosters'!$BI22,5),"")</f>
        <v>5</v>
      </c>
      <c r="CS29" s="9">
        <f>IFERROR(INDEX(All_Rosters[],'All Rosters'!$BI22,6),"")</f>
        <v>3</v>
      </c>
      <c r="CT29" s="9" t="str">
        <f>IF(LEN(CO29)=0,"",
_xlfn.XLOOKUP(_xlfn.CONCAT(CO29," ",CP29," ",CQ29),'Selected Keepers Data'!$A:$A,'Selected Keepers Data'!$B:$B,"No",0,1))</f>
        <v>Yes</v>
      </c>
    </row>
    <row r="30" spans="2:98" x14ac:dyDescent="0.45">
      <c r="B30" s="6" t="str">
        <f>IFERROR(INDEX(All_Rosters[],'All Rosters'!$Q23,2),"")</f>
        <v>Huff, Bryce</v>
      </c>
      <c r="C30" s="7" t="str">
        <f>IFERROR(INDEX(All_Rosters[],'All Rosters'!$Q23,3),"")</f>
        <v>PHI</v>
      </c>
      <c r="D30" s="7" t="str">
        <f>IFERROR(INDEX(All_Rosters[],'All Rosters'!$Q23,4),"")</f>
        <v>DE</v>
      </c>
      <c r="E30" s="8">
        <f>IFERROR(INDEX(All_Rosters[],'All Rosters'!$Q23,5),"")</f>
        <v>5</v>
      </c>
      <c r="F30" s="9">
        <f>IFERROR(INDEX(All_Rosters[],'All Rosters'!$Q23,6),"")</f>
        <v>3</v>
      </c>
      <c r="G30" s="9" t="str">
        <f>IF(LEN(B30)=0,"",
_xlfn.XLOOKUP(_xlfn.CONCAT(B30," ",C30," ",D30),'Selected Keepers Data'!$A:$A,'Selected Keepers Data'!$B:$B,"No",0,1))</f>
        <v>No</v>
      </c>
      <c r="J30" s="6" t="str">
        <f>IFERROR(INDEX(All_Rosters[],'All Rosters'!$U23,2),"")</f>
        <v>Crosby, Maxx</v>
      </c>
      <c r="K30" s="7" t="str">
        <f>IFERROR(INDEX(All_Rosters[],'All Rosters'!$U23,3),"")</f>
        <v>LVR</v>
      </c>
      <c r="L30" s="7" t="str">
        <f>IFERROR(INDEX(All_Rosters[],'All Rosters'!$U23,4),"")</f>
        <v>DE</v>
      </c>
      <c r="M30" s="8">
        <f>IFERROR(INDEX(All_Rosters[],'All Rosters'!$U23,5),"")</f>
        <v>44</v>
      </c>
      <c r="N30" s="9">
        <f>IFERROR(INDEX(All_Rosters[],'All Rosters'!$U23,6),"")</f>
        <v>3</v>
      </c>
      <c r="O30" s="9" t="str">
        <f>IF(LEN(J30)=0,"",
_xlfn.XLOOKUP(_xlfn.CONCAT(J30," ",K30," ",L30),'Selected Keepers Data'!$A:$A,'Selected Keepers Data'!$B:$B,"No",0,1))</f>
        <v>Yes</v>
      </c>
      <c r="R30" s="6" t="str">
        <f>IFERROR(INDEX(All_Rosters[],'All Rosters'!$Y23,2),"")</f>
        <v>Likely, Isaiah</v>
      </c>
      <c r="S30" s="7" t="str">
        <f>IFERROR(INDEX(All_Rosters[],'All Rosters'!$Y23,3),"")</f>
        <v>BAL</v>
      </c>
      <c r="T30" s="7" t="str">
        <f>IFERROR(INDEX(All_Rosters[],'All Rosters'!$Y23,4),"")</f>
        <v>TE</v>
      </c>
      <c r="U30" s="8">
        <f>IFERROR(INDEX(All_Rosters[],'All Rosters'!$Y23,5),"")</f>
        <v>5</v>
      </c>
      <c r="V30" s="9">
        <f>IFERROR(INDEX(All_Rosters[],'All Rosters'!$Y23,6),"")</f>
        <v>3</v>
      </c>
      <c r="W30" s="9" t="str">
        <f>IF(LEN(R30)=0,"",
_xlfn.XLOOKUP(_xlfn.CONCAT(R30," ",S30," ",T30),'Selected Keepers Data'!$A:$A,'Selected Keepers Data'!$B:$B,"No",0,1))</f>
        <v>No</v>
      </c>
      <c r="Z30" s="6" t="str">
        <f>IFERROR(INDEX(All_Rosters[],'All Rosters'!$AC23,2),"")</f>
        <v>Donald, Aaron</v>
      </c>
      <c r="AA30" s="7" t="str">
        <f>IFERROR(INDEX(All_Rosters[],'All Rosters'!$AC23,3),"")</f>
        <v>FA</v>
      </c>
      <c r="AB30" s="7" t="str">
        <f>IFERROR(INDEX(All_Rosters[],'All Rosters'!$AC23,4),"")</f>
        <v>DT</v>
      </c>
      <c r="AC30" s="8">
        <f>IFERROR(INDEX(All_Rosters[],'All Rosters'!$AC23,5),"")</f>
        <v>13</v>
      </c>
      <c r="AD30" s="9">
        <f>IFERROR(INDEX(All_Rosters[],'All Rosters'!$AC23,6),"")</f>
        <v>3</v>
      </c>
      <c r="AE30" s="9" t="str">
        <f>IF(LEN(Z30)=0,"",
_xlfn.XLOOKUP(_xlfn.CONCAT(Z30," ",AA30," ",AB30),'Selected Keepers Data'!$A:$A,'Selected Keepers Data'!$B:$B,"No",0,1))</f>
        <v>No</v>
      </c>
      <c r="AH30" s="6" t="str">
        <f>IFERROR(INDEX(All_Rosters[],'All Rosters'!$AG23,2),"")</f>
        <v>Sanders, Jason</v>
      </c>
      <c r="AI30" s="7" t="str">
        <f>IFERROR(INDEX(All_Rosters[],'All Rosters'!$AG23,3),"")</f>
        <v>MIA</v>
      </c>
      <c r="AJ30" s="7" t="str">
        <f>IFERROR(INDEX(All_Rosters[],'All Rosters'!$AG23,4),"")</f>
        <v>PK</v>
      </c>
      <c r="AK30" s="8">
        <f>IFERROR(INDEX(All_Rosters[],'All Rosters'!$AG23,5),"")</f>
        <v>3</v>
      </c>
      <c r="AL30" s="9">
        <f>IFERROR(INDEX(All_Rosters[],'All Rosters'!$AG23,6),"")</f>
        <v>3</v>
      </c>
      <c r="AM30" s="9" t="str">
        <f>IF(LEN(AH30)=0,"",
_xlfn.XLOOKUP(_xlfn.CONCAT(AH30," ",AI30," ",AJ30),'Selected Keepers Data'!$A:$A,'Selected Keepers Data'!$B:$B,"No",0,1))</f>
        <v>No</v>
      </c>
      <c r="AP30" s="6" t="str">
        <f>IFERROR(INDEX(All_Rosters[],'All Rosters'!$AK23,2),"")</f>
        <v>Mack, Khalil</v>
      </c>
      <c r="AQ30" s="7" t="str">
        <f>IFERROR(INDEX(All_Rosters[],'All Rosters'!$AK23,3),"")</f>
        <v>LAC</v>
      </c>
      <c r="AR30" s="7" t="str">
        <f>IFERROR(INDEX(All_Rosters[],'All Rosters'!$AK23,4),"")</f>
        <v>DE</v>
      </c>
      <c r="AS30" s="8">
        <f>IFERROR(INDEX(All_Rosters[],'All Rosters'!$AK23,5),"")</f>
        <v>5</v>
      </c>
      <c r="AT30" s="9">
        <f>IFERROR(INDEX(All_Rosters[],'All Rosters'!$AK23,6),"")</f>
        <v>3</v>
      </c>
      <c r="AU30" s="9" t="str">
        <f>IF(LEN(AP30)=0,"",
_xlfn.XLOOKUP(_xlfn.CONCAT(AP30," ",AQ30," ",AR30),'Selected Keepers Data'!$A:$A,'Selected Keepers Data'!$B:$B,"No",0,1))</f>
        <v>Yes</v>
      </c>
      <c r="AX30" s="6" t="str">
        <f>IFERROR(INDEX(All_Rosters[],'All Rosters'!$AO23,2),"")</f>
        <v>Cooper, Jonathon</v>
      </c>
      <c r="AY30" s="7" t="str">
        <f>IFERROR(INDEX(All_Rosters[],'All Rosters'!$AO23,3),"")</f>
        <v>DEN</v>
      </c>
      <c r="AZ30" s="7" t="str">
        <f>IFERROR(INDEX(All_Rosters[],'All Rosters'!$AO23,4),"")</f>
        <v>DE</v>
      </c>
      <c r="BA30" s="8">
        <f>IFERROR(INDEX(All_Rosters[],'All Rosters'!$AO23,5),"")</f>
        <v>13</v>
      </c>
      <c r="BB30" s="9">
        <f>IFERROR(INDEX(All_Rosters[],'All Rosters'!$AO23,6),"")</f>
        <v>3</v>
      </c>
      <c r="BC30" s="9" t="str">
        <f>IF(LEN(AX30)=0,"",
_xlfn.XLOOKUP(_xlfn.CONCAT(AX30," ",AY30," ",AZ30),'Selected Keepers Data'!$A:$A,'Selected Keepers Data'!$B:$B,"No",0,1))</f>
        <v>Yes</v>
      </c>
      <c r="BF30" s="6" t="str">
        <f>IFERROR(INDEX(All_Rosters[],'All Rosters'!$AS23,2),"")</f>
        <v>Buckner, DeForest</v>
      </c>
      <c r="BG30" s="7" t="str">
        <f>IFERROR(INDEX(All_Rosters[],'All Rosters'!$AS23,3),"")</f>
        <v>IND</v>
      </c>
      <c r="BH30" s="7" t="str">
        <f>IFERROR(INDEX(All_Rosters[],'All Rosters'!$AS23,4),"")</f>
        <v>DT</v>
      </c>
      <c r="BI30" s="8">
        <f>IFERROR(INDEX(All_Rosters[],'All Rosters'!$AS23,5),"")</f>
        <v>5</v>
      </c>
      <c r="BJ30" s="9">
        <f>IFERROR(INDEX(All_Rosters[],'All Rosters'!$AS23,6),"")</f>
        <v>3</v>
      </c>
      <c r="BK30" s="9" t="str">
        <f>IF(LEN(BF30)=0,"",
_xlfn.XLOOKUP(_xlfn.CONCAT(BF30," ",BG30," ",BH30),'Selected Keepers Data'!$A:$A,'Selected Keepers Data'!$B:$B,"No",0,1))</f>
        <v>Yes</v>
      </c>
      <c r="BQ30" s="6" t="str">
        <f>IFERROR(INDEX(All_Rosters[],'All Rosters'!$AW23,2),"")</f>
        <v>Brown, Derrick</v>
      </c>
      <c r="BR30" s="7" t="str">
        <f>IFERROR(INDEX(All_Rosters[],'All Rosters'!$AW23,3),"")</f>
        <v>CAR</v>
      </c>
      <c r="BS30" s="7" t="str">
        <f>IFERROR(INDEX(All_Rosters[],'All Rosters'!$AW23,4),"")</f>
        <v>DT</v>
      </c>
      <c r="BT30" s="8">
        <f>IFERROR(INDEX(All_Rosters[],'All Rosters'!$AW23,5),"")</f>
        <v>5</v>
      </c>
      <c r="BU30" s="9">
        <f>IFERROR(INDEX(All_Rosters[],'All Rosters'!$AW23,6),"")</f>
        <v>3</v>
      </c>
      <c r="BV30" s="9" t="str">
        <f>IF(LEN(BQ30)=0,"",
_xlfn.XLOOKUP(_xlfn.CONCAT(BQ30," ",BR30," ",BS30),'Selected Keepers Data'!$A:$A,'Selected Keepers Data'!$B:$B,"No",0,1))</f>
        <v>Yes</v>
      </c>
      <c r="BY30" s="6" t="str">
        <f>IFERROR(INDEX(All_Rosters[],'All Rosters'!$BA23,2),"")</f>
        <v>Phillips, Jaelan</v>
      </c>
      <c r="BZ30" s="7" t="str">
        <f>IFERROR(INDEX(All_Rosters[],'All Rosters'!$BA23,3),"")</f>
        <v>MIA</v>
      </c>
      <c r="CA30" s="7" t="str">
        <f>IFERROR(INDEX(All_Rosters[],'All Rosters'!$BA23,4),"")</f>
        <v>DE</v>
      </c>
      <c r="CB30" s="8">
        <f>IFERROR(INDEX(All_Rosters[],'All Rosters'!$BA23,5),"")</f>
        <v>17</v>
      </c>
      <c r="CC30" s="9">
        <f>IFERROR(INDEX(All_Rosters[],'All Rosters'!$BA23,6),"")</f>
        <v>3</v>
      </c>
      <c r="CD30" s="9" t="str">
        <f>IF(LEN(BY30)=0,"",
_xlfn.XLOOKUP(_xlfn.CONCAT(BY30," ",BZ30," ",CA30),'Selected Keepers Data'!$A:$A,'Selected Keepers Data'!$B:$B,"No",0,1))</f>
        <v>Yes</v>
      </c>
      <c r="CG30" s="6" t="str">
        <f>IFERROR(INDEX(All_Rosters[],'All Rosters'!$BE23,2),"")</f>
        <v>Tuipulotu, Tuli</v>
      </c>
      <c r="CH30" s="7" t="str">
        <f>IFERROR(INDEX(All_Rosters[],'All Rosters'!$BE23,3),"")</f>
        <v>LAC</v>
      </c>
      <c r="CI30" s="7" t="str">
        <f>IFERROR(INDEX(All_Rosters[],'All Rosters'!$BE23,4),"")</f>
        <v>DE</v>
      </c>
      <c r="CJ30" s="8">
        <f>IFERROR(INDEX(All_Rosters[],'All Rosters'!$BE23,5),"")</f>
        <v>5</v>
      </c>
      <c r="CK30" s="9">
        <f>IFERROR(INDEX(All_Rosters[],'All Rosters'!$BE23,6),"")</f>
        <v>3</v>
      </c>
      <c r="CL30" s="9" t="str">
        <f>IF(LEN(CG30)=0,"",
_xlfn.XLOOKUP(_xlfn.CONCAT(CG30," ",CH30," ",CI30),'Selected Keepers Data'!$A:$A,'Selected Keepers Data'!$B:$B,"No",0,1))</f>
        <v>Yes</v>
      </c>
      <c r="CO30" s="6" t="str">
        <f>IFERROR(INDEX(All_Rosters[],'All Rosters'!$BI23,2),"")</f>
        <v>Allen, Josh</v>
      </c>
      <c r="CP30" s="7" t="str">
        <f>IFERROR(INDEX(All_Rosters[],'All Rosters'!$BI23,3),"")</f>
        <v>JAC</v>
      </c>
      <c r="CQ30" s="7" t="str">
        <f>IFERROR(INDEX(All_Rosters[],'All Rosters'!$BI23,4),"")</f>
        <v>DE</v>
      </c>
      <c r="CR30" s="8">
        <f>IFERROR(INDEX(All_Rosters[],'All Rosters'!$BI23,5),"")</f>
        <v>5</v>
      </c>
      <c r="CS30" s="9">
        <f>IFERROR(INDEX(All_Rosters[],'All Rosters'!$BI23,6),"")</f>
        <v>3</v>
      </c>
      <c r="CT30" s="9" t="str">
        <f>IF(LEN(CO30)=0,"",
_xlfn.XLOOKUP(_xlfn.CONCAT(CO30," ",CP30," ",CQ30),'Selected Keepers Data'!$A:$A,'Selected Keepers Data'!$B:$B,"No",0,1))</f>
        <v>Yes</v>
      </c>
    </row>
    <row r="31" spans="2:98" x14ac:dyDescent="0.45">
      <c r="B31" s="6" t="str">
        <f>IFERROR(INDEX(All_Rosters[],'All Rosters'!$Q24,2),"")</f>
        <v>Long, David</v>
      </c>
      <c r="C31" s="7" t="str">
        <f>IFERROR(INDEX(All_Rosters[],'All Rosters'!$Q24,3),"")</f>
        <v>MIA</v>
      </c>
      <c r="D31" s="7" t="str">
        <f>IFERROR(INDEX(All_Rosters[],'All Rosters'!$Q24,4),"")</f>
        <v>LB</v>
      </c>
      <c r="E31" s="8">
        <f>IFERROR(INDEX(All_Rosters[],'All Rosters'!$Q24,5),"")</f>
        <v>28</v>
      </c>
      <c r="F31" s="9">
        <f>IFERROR(INDEX(All_Rosters[],'All Rosters'!$Q24,6),"")</f>
        <v>3</v>
      </c>
      <c r="G31" s="9" t="str">
        <f>IF(LEN(B31)=0,"",
_xlfn.XLOOKUP(_xlfn.CONCAT(B31," ",C31," ",D31),'Selected Keepers Data'!$A:$A,'Selected Keepers Data'!$B:$B,"No",0,1))</f>
        <v>No</v>
      </c>
      <c r="J31" s="6" t="str">
        <f>IFERROR(INDEX(All_Rosters[],'All Rosters'!$U24,2),"")</f>
        <v>Hunter, Danielle</v>
      </c>
      <c r="K31" s="7" t="str">
        <f>IFERROR(INDEX(All_Rosters[],'All Rosters'!$U24,3),"")</f>
        <v>HOU</v>
      </c>
      <c r="L31" s="7" t="str">
        <f>IFERROR(INDEX(All_Rosters[],'All Rosters'!$U24,4),"")</f>
        <v>DE</v>
      </c>
      <c r="M31" s="8">
        <f>IFERROR(INDEX(All_Rosters[],'All Rosters'!$U24,5),"")</f>
        <v>19</v>
      </c>
      <c r="N31" s="9">
        <f>IFERROR(INDEX(All_Rosters[],'All Rosters'!$U24,6),"")</f>
        <v>3</v>
      </c>
      <c r="O31" s="9" t="str">
        <f>IF(LEN(J31)=0,"",
_xlfn.XLOOKUP(_xlfn.CONCAT(J31," ",K31," ",L31),'Selected Keepers Data'!$A:$A,'Selected Keepers Data'!$B:$B,"No",0,1))</f>
        <v>Yes</v>
      </c>
      <c r="R31" s="6" t="str">
        <f>IFERROR(INDEX(All_Rosters[],'All Rosters'!$Y24,2),"")</f>
        <v>Hopkins, Dustin</v>
      </c>
      <c r="S31" s="7" t="str">
        <f>IFERROR(INDEX(All_Rosters[],'All Rosters'!$Y24,3),"")</f>
        <v>CLE</v>
      </c>
      <c r="T31" s="7" t="str">
        <f>IFERROR(INDEX(All_Rosters[],'All Rosters'!$Y24,4),"")</f>
        <v>PK</v>
      </c>
      <c r="U31" s="8">
        <f>IFERROR(INDEX(All_Rosters[],'All Rosters'!$Y24,5),"")</f>
        <v>3</v>
      </c>
      <c r="V31" s="9">
        <f>IFERROR(INDEX(All_Rosters[],'All Rosters'!$Y24,6),"")</f>
        <v>3</v>
      </c>
      <c r="W31" s="9" t="str">
        <f>IF(LEN(R31)=0,"",
_xlfn.XLOOKUP(_xlfn.CONCAT(R31," ",S31," ",T31),'Selected Keepers Data'!$A:$A,'Selected Keepers Data'!$B:$B,"No",0,1))</f>
        <v>Yes</v>
      </c>
      <c r="Z31" s="6" t="str">
        <f>IFERROR(INDEX(All_Rosters[],'All Rosters'!$AC24,2),"")</f>
        <v>Williams, Quinnen</v>
      </c>
      <c r="AA31" s="7" t="str">
        <f>IFERROR(INDEX(All_Rosters[],'All Rosters'!$AC24,3),"")</f>
        <v>NYJ</v>
      </c>
      <c r="AB31" s="7" t="str">
        <f>IFERROR(INDEX(All_Rosters[],'All Rosters'!$AC24,4),"")</f>
        <v>DT</v>
      </c>
      <c r="AC31" s="8">
        <f>IFERROR(INDEX(All_Rosters[],'All Rosters'!$AC24,5),"")</f>
        <v>9</v>
      </c>
      <c r="AD31" s="9">
        <f>IFERROR(INDEX(All_Rosters[],'All Rosters'!$AC24,6),"")</f>
        <v>3</v>
      </c>
      <c r="AE31" s="9" t="str">
        <f>IF(LEN(Z31)=0,"",
_xlfn.XLOOKUP(_xlfn.CONCAT(Z31," ",AA31," ",AB31),'Selected Keepers Data'!$A:$A,'Selected Keepers Data'!$B:$B,"No",0,1))</f>
        <v>Yes</v>
      </c>
      <c r="AH31" s="6" t="str">
        <f>IFERROR(INDEX(All_Rosters[],'All Rosters'!$AG24,2),"")</f>
        <v>Judon, Matt</v>
      </c>
      <c r="AI31" s="7" t="str">
        <f>IFERROR(INDEX(All_Rosters[],'All Rosters'!$AG24,3),"")</f>
        <v>NEP</v>
      </c>
      <c r="AJ31" s="7" t="str">
        <f>IFERROR(INDEX(All_Rosters[],'All Rosters'!$AG24,4),"")</f>
        <v>DE</v>
      </c>
      <c r="AK31" s="8">
        <f>IFERROR(INDEX(All_Rosters[],'All Rosters'!$AG24,5),"")</f>
        <v>20</v>
      </c>
      <c r="AL31" s="9">
        <f>IFERROR(INDEX(All_Rosters[],'All Rosters'!$AG24,6),"")</f>
        <v>3</v>
      </c>
      <c r="AM31" s="9" t="str">
        <f>IF(LEN(AH31)=0,"",
_xlfn.XLOOKUP(_xlfn.CONCAT(AH31," ",AI31," ",AJ31),'Selected Keepers Data'!$A:$A,'Selected Keepers Data'!$B:$B,"No",0,1))</f>
        <v>Yes</v>
      </c>
      <c r="AP31" s="6" t="str">
        <f>IFERROR(INDEX(All_Rosters[],'All Rosters'!$AK24,2),"")</f>
        <v>Lawrence, Demarcus</v>
      </c>
      <c r="AQ31" s="7" t="str">
        <f>IFERROR(INDEX(All_Rosters[],'All Rosters'!$AK24,3),"")</f>
        <v>DAL</v>
      </c>
      <c r="AR31" s="7" t="str">
        <f>IFERROR(INDEX(All_Rosters[],'All Rosters'!$AK24,4),"")</f>
        <v>DE</v>
      </c>
      <c r="AS31" s="8">
        <f>IFERROR(INDEX(All_Rosters[],'All Rosters'!$AK24,5),"")</f>
        <v>5</v>
      </c>
      <c r="AT31" s="9">
        <f>IFERROR(INDEX(All_Rosters[],'All Rosters'!$AK24,6),"")</f>
        <v>3</v>
      </c>
      <c r="AU31" s="9" t="str">
        <f>IF(LEN(AP31)=0,"",
_xlfn.XLOOKUP(_xlfn.CONCAT(AP31," ",AQ31," ",AR31),'Selected Keepers Data'!$A:$A,'Selected Keepers Data'!$B:$B,"No",0,1))</f>
        <v>No</v>
      </c>
      <c r="AX31" s="6" t="str">
        <f>IFERROR(INDEX(All_Rosters[],'All Rosters'!$AO24,2),"")</f>
        <v>Luvu, Frankie</v>
      </c>
      <c r="AY31" s="7" t="str">
        <f>IFERROR(INDEX(All_Rosters[],'All Rosters'!$AO24,3),"")</f>
        <v>WAS</v>
      </c>
      <c r="AZ31" s="7" t="str">
        <f>IFERROR(INDEX(All_Rosters[],'All Rosters'!$AO24,4),"")</f>
        <v>LB</v>
      </c>
      <c r="BA31" s="8">
        <f>IFERROR(INDEX(All_Rosters[],'All Rosters'!$AO24,5),"")</f>
        <v>25</v>
      </c>
      <c r="BB31" s="9">
        <f>IFERROR(INDEX(All_Rosters[],'All Rosters'!$AO24,6),"")</f>
        <v>3</v>
      </c>
      <c r="BC31" s="9" t="str">
        <f>IF(LEN(AX31)=0,"",
_xlfn.XLOOKUP(_xlfn.CONCAT(AX31," ",AY31," ",AZ31),'Selected Keepers Data'!$A:$A,'Selected Keepers Data'!$B:$B,"No",0,1))</f>
        <v>Yes</v>
      </c>
      <c r="BF31" s="6" t="str">
        <f>IFERROR(INDEX(All_Rosters[],'All Rosters'!$AS24,2),"")</f>
        <v>Parsons, Micah</v>
      </c>
      <c r="BG31" s="7" t="str">
        <f>IFERROR(INDEX(All_Rosters[],'All Rosters'!$AS24,3),"")</f>
        <v>DAL</v>
      </c>
      <c r="BH31" s="7" t="str">
        <f>IFERROR(INDEX(All_Rosters[],'All Rosters'!$AS24,4),"")</f>
        <v>DE</v>
      </c>
      <c r="BI31" s="8">
        <f>IFERROR(INDEX(All_Rosters[],'All Rosters'!$AS24,5),"")</f>
        <v>69</v>
      </c>
      <c r="BJ31" s="9">
        <f>IFERROR(INDEX(All_Rosters[],'All Rosters'!$AS24,6),"")</f>
        <v>3</v>
      </c>
      <c r="BK31" s="9" t="str">
        <f>IF(LEN(BF31)=0,"",
_xlfn.XLOOKUP(_xlfn.CONCAT(BF31," ",BG31," ",BH31),'Selected Keepers Data'!$A:$A,'Selected Keepers Data'!$B:$B,"No",0,1))</f>
        <v>Yes</v>
      </c>
      <c r="BQ31" s="6" t="str">
        <f>IFERROR(INDEX(All_Rosters[],'All Rosters'!$AW24,2),"")</f>
        <v>Garrett, Myles</v>
      </c>
      <c r="BR31" s="7" t="str">
        <f>IFERROR(INDEX(All_Rosters[],'All Rosters'!$AW24,3),"")</f>
        <v>CLE</v>
      </c>
      <c r="BS31" s="7" t="str">
        <f>IFERROR(INDEX(All_Rosters[],'All Rosters'!$AW24,4),"")</f>
        <v>DE</v>
      </c>
      <c r="BT31" s="8">
        <f>IFERROR(INDEX(All_Rosters[],'All Rosters'!$AW24,5),"")</f>
        <v>33</v>
      </c>
      <c r="BU31" s="9">
        <f>IFERROR(INDEX(All_Rosters[],'All Rosters'!$AW24,6),"")</f>
        <v>3</v>
      </c>
      <c r="BV31" s="9" t="str">
        <f>IF(LEN(BQ31)=0,"",
_xlfn.XLOOKUP(_xlfn.CONCAT(BQ31," ",BR31," ",BS31),'Selected Keepers Data'!$A:$A,'Selected Keepers Data'!$B:$B,"No",0,1))</f>
        <v>Yes</v>
      </c>
      <c r="BY31" s="6" t="str">
        <f>IFERROR(INDEX(All_Rosters[],'All Rosters'!$BA24,2),"")</f>
        <v>Hubbard, Sam</v>
      </c>
      <c r="BZ31" s="7" t="str">
        <f>IFERROR(INDEX(All_Rosters[],'All Rosters'!$BA24,3),"")</f>
        <v>CIN</v>
      </c>
      <c r="CA31" s="7" t="str">
        <f>IFERROR(INDEX(All_Rosters[],'All Rosters'!$BA24,4),"")</f>
        <v>DE</v>
      </c>
      <c r="CB31" s="8">
        <f>IFERROR(INDEX(All_Rosters[],'All Rosters'!$BA24,5),"")</f>
        <v>5</v>
      </c>
      <c r="CC31" s="9">
        <f>IFERROR(INDEX(All_Rosters[],'All Rosters'!$BA24,6),"")</f>
        <v>3</v>
      </c>
      <c r="CD31" s="9" t="str">
        <f>IF(LEN(BY31)=0,"",
_xlfn.XLOOKUP(_xlfn.CONCAT(BY31," ",BZ31," ",CA31),'Selected Keepers Data'!$A:$A,'Selected Keepers Data'!$B:$B,"No",0,1))</f>
        <v>Yes</v>
      </c>
      <c r="CG31" s="6" t="str">
        <f>IFERROR(INDEX(All_Rosters[],'All Rosters'!$BE24,2),"")</f>
        <v>Franklin, Zaire</v>
      </c>
      <c r="CH31" s="7" t="str">
        <f>IFERROR(INDEX(All_Rosters[],'All Rosters'!$BE24,3),"")</f>
        <v>IND</v>
      </c>
      <c r="CI31" s="7" t="str">
        <f>IFERROR(INDEX(All_Rosters[],'All Rosters'!$BE24,4),"")</f>
        <v>LB</v>
      </c>
      <c r="CJ31" s="8">
        <f>IFERROR(INDEX(All_Rosters[],'All Rosters'!$BE24,5),"")</f>
        <v>32</v>
      </c>
      <c r="CK31" s="9">
        <f>IFERROR(INDEX(All_Rosters[],'All Rosters'!$BE24,6),"")</f>
        <v>3</v>
      </c>
      <c r="CL31" s="9" t="str">
        <f>IF(LEN(CG31)=0,"",
_xlfn.XLOOKUP(_xlfn.CONCAT(CG31," ",CH31," ",CI31),'Selected Keepers Data'!$A:$A,'Selected Keepers Data'!$B:$B,"No",0,1))</f>
        <v>Yes</v>
      </c>
      <c r="CO31" s="6" t="str">
        <f>IFERROR(INDEX(All_Rosters[],'All Rosters'!$BI24,2),"")</f>
        <v>Wagner, Bobby</v>
      </c>
      <c r="CP31" s="7" t="str">
        <f>IFERROR(INDEX(All_Rosters[],'All Rosters'!$BI24,3),"")</f>
        <v>WAS</v>
      </c>
      <c r="CQ31" s="7" t="str">
        <f>IFERROR(INDEX(All_Rosters[],'All Rosters'!$BI24,4),"")</f>
        <v>LB</v>
      </c>
      <c r="CR31" s="8">
        <f>IFERROR(INDEX(All_Rosters[],'All Rosters'!$BI24,5),"")</f>
        <v>35</v>
      </c>
      <c r="CS31" s="9">
        <f>IFERROR(INDEX(All_Rosters[],'All Rosters'!$BI24,6),"")</f>
        <v>3</v>
      </c>
      <c r="CT31" s="9" t="str">
        <f>IF(LEN(CO31)=0,"",
_xlfn.XLOOKUP(_xlfn.CONCAT(CO31," ",CP31," ",CQ31),'Selected Keepers Data'!$A:$A,'Selected Keepers Data'!$B:$B,"No",0,1))</f>
        <v>Yes</v>
      </c>
    </row>
    <row r="32" spans="2:98" x14ac:dyDescent="0.45">
      <c r="B32" s="6" t="str">
        <f>IFERROR(INDEX(All_Rosters[],'All Rosters'!$Q25,2),"")</f>
        <v>Mosley, C.J.</v>
      </c>
      <c r="C32" s="7" t="str">
        <f>IFERROR(INDEX(All_Rosters[],'All Rosters'!$Q25,3),"")</f>
        <v>NYJ</v>
      </c>
      <c r="D32" s="7" t="str">
        <f>IFERROR(INDEX(All_Rosters[],'All Rosters'!$Q25,4),"")</f>
        <v>LB</v>
      </c>
      <c r="E32" s="8">
        <f>IFERROR(INDEX(All_Rosters[],'All Rosters'!$Q25,5),"")</f>
        <v>28</v>
      </c>
      <c r="F32" s="9">
        <f>IFERROR(INDEX(All_Rosters[],'All Rosters'!$Q25,6),"")</f>
        <v>3</v>
      </c>
      <c r="G32" s="9" t="str">
        <f>IF(LEN(B32)=0,"",
_xlfn.XLOOKUP(_xlfn.CONCAT(B32," ",C32," ",D32),'Selected Keepers Data'!$A:$A,'Selected Keepers Data'!$B:$B,"No",0,1))</f>
        <v>Yes</v>
      </c>
      <c r="J32" s="6" t="str">
        <f>IFERROR(INDEX(All_Rosters[],'All Rosters'!$U25,2),"")</f>
        <v>Bolton, Nick</v>
      </c>
      <c r="K32" s="7" t="str">
        <f>IFERROR(INDEX(All_Rosters[],'All Rosters'!$U25,3),"")</f>
        <v>KCC</v>
      </c>
      <c r="L32" s="7" t="str">
        <f>IFERROR(INDEX(All_Rosters[],'All Rosters'!$U25,4),"")</f>
        <v>LB</v>
      </c>
      <c r="M32" s="8">
        <f>IFERROR(INDEX(All_Rosters[],'All Rosters'!$U25,5),"")</f>
        <v>69</v>
      </c>
      <c r="N32" s="9">
        <f>IFERROR(INDEX(All_Rosters[],'All Rosters'!$U25,6),"")</f>
        <v>3</v>
      </c>
      <c r="O32" s="9" t="str">
        <f>IF(LEN(J32)=0,"",
_xlfn.XLOOKUP(_xlfn.CONCAT(J32," ",K32," ",L32),'Selected Keepers Data'!$A:$A,'Selected Keepers Data'!$B:$B,"No",0,1))</f>
        <v>No</v>
      </c>
      <c r="R32" s="6" t="str">
        <f>IFERROR(INDEX(All_Rosters[],'All Rosters'!$Y25,2),"")</f>
        <v>Hutchinson, Aidan</v>
      </c>
      <c r="S32" s="7" t="str">
        <f>IFERROR(INDEX(All_Rosters[],'All Rosters'!$Y25,3),"")</f>
        <v>DET</v>
      </c>
      <c r="T32" s="7" t="str">
        <f>IFERROR(INDEX(All_Rosters[],'All Rosters'!$Y25,4),"")</f>
        <v>DE</v>
      </c>
      <c r="U32" s="8">
        <f>IFERROR(INDEX(All_Rosters[],'All Rosters'!$Y25,5),"")</f>
        <v>35</v>
      </c>
      <c r="V32" s="9">
        <f>IFERROR(INDEX(All_Rosters[],'All Rosters'!$Y25,6),"")</f>
        <v>3</v>
      </c>
      <c r="W32" s="9" t="str">
        <f>IF(LEN(R32)=0,"",
_xlfn.XLOOKUP(_xlfn.CONCAT(R32," ",S32," ",T32),'Selected Keepers Data'!$A:$A,'Selected Keepers Data'!$B:$B,"No",0,1))</f>
        <v>Yes</v>
      </c>
      <c r="Z32" s="6" t="str">
        <f>IFERROR(INDEX(All_Rosters[],'All Rosters'!$AC25,2),"")</f>
        <v>Watt, T.J.</v>
      </c>
      <c r="AA32" s="7" t="str">
        <f>IFERROR(INDEX(All_Rosters[],'All Rosters'!$AC25,3),"")</f>
        <v>PIT</v>
      </c>
      <c r="AB32" s="7" t="str">
        <f>IFERROR(INDEX(All_Rosters[],'All Rosters'!$AC25,4),"")</f>
        <v>DE</v>
      </c>
      <c r="AC32" s="8">
        <f>IFERROR(INDEX(All_Rosters[],'All Rosters'!$AC25,5),"")</f>
        <v>52</v>
      </c>
      <c r="AD32" s="9">
        <f>IFERROR(INDEX(All_Rosters[],'All Rosters'!$AC25,6),"")</f>
        <v>3</v>
      </c>
      <c r="AE32" s="9" t="str">
        <f>IF(LEN(Z32)=0,"",
_xlfn.XLOOKUP(_xlfn.CONCAT(Z32," ",AA32," ",AB32),'Selected Keepers Data'!$A:$A,'Selected Keepers Data'!$B:$B,"No",0,1))</f>
        <v>Yes</v>
      </c>
      <c r="AH32" s="6" t="str">
        <f>IFERROR(INDEX(All_Rosters[],'All Rosters'!$AG25,2),"")</f>
        <v>Paye, Kwity</v>
      </c>
      <c r="AI32" s="7" t="str">
        <f>IFERROR(INDEX(All_Rosters[],'All Rosters'!$AG25,3),"")</f>
        <v>IND</v>
      </c>
      <c r="AJ32" s="7" t="str">
        <f>IFERROR(INDEX(All_Rosters[],'All Rosters'!$AG25,4),"")</f>
        <v>DE</v>
      </c>
      <c r="AK32" s="8">
        <f>IFERROR(INDEX(All_Rosters[],'All Rosters'!$AG25,5),"")</f>
        <v>5</v>
      </c>
      <c r="AL32" s="9">
        <f>IFERROR(INDEX(All_Rosters[],'All Rosters'!$AG25,6),"")</f>
        <v>3</v>
      </c>
      <c r="AM32" s="9" t="str">
        <f>IF(LEN(AH32)=0,"",
_xlfn.XLOOKUP(_xlfn.CONCAT(AH32," ",AI32," ",AJ32),'Selected Keepers Data'!$A:$A,'Selected Keepers Data'!$B:$B,"No",0,1))</f>
        <v>Yes</v>
      </c>
      <c r="AP32" s="6" t="str">
        <f>IFERROR(INDEX(All_Rosters[],'All Rosters'!$AK25,2),"")</f>
        <v>Barrett, Shaq</v>
      </c>
      <c r="AQ32" s="7" t="str">
        <f>IFERROR(INDEX(All_Rosters[],'All Rosters'!$AK25,3),"")</f>
        <v>MIA</v>
      </c>
      <c r="AR32" s="7" t="str">
        <f>IFERROR(INDEX(All_Rosters[],'All Rosters'!$AK25,4),"")</f>
        <v>DE</v>
      </c>
      <c r="AS32" s="8">
        <f>IFERROR(INDEX(All_Rosters[],'All Rosters'!$AK25,5),"")</f>
        <v>5</v>
      </c>
      <c r="AT32" s="9">
        <f>IFERROR(INDEX(All_Rosters[],'All Rosters'!$AK25,6),"")</f>
        <v>3</v>
      </c>
      <c r="AU32" s="9" t="str">
        <f>IF(LEN(AP32)=0,"",
_xlfn.XLOOKUP(_xlfn.CONCAT(AP32," ",AQ32," ",AR32),'Selected Keepers Data'!$A:$A,'Selected Keepers Data'!$B:$B,"No",0,1))</f>
        <v>No</v>
      </c>
      <c r="AX32" s="6" t="str">
        <f>IFERROR(INDEX(All_Rosters[],'All Rosters'!$AO25,2),"")</f>
        <v>Milano, Matt</v>
      </c>
      <c r="AY32" s="7" t="str">
        <f>IFERROR(INDEX(All_Rosters[],'All Rosters'!$AO25,3),"")</f>
        <v>BUF</v>
      </c>
      <c r="AZ32" s="7" t="str">
        <f>IFERROR(INDEX(All_Rosters[],'All Rosters'!$AO25,4),"")</f>
        <v>LB</v>
      </c>
      <c r="BA32" s="8">
        <f>IFERROR(INDEX(All_Rosters[],'All Rosters'!$AO25,5),"")</f>
        <v>25</v>
      </c>
      <c r="BB32" s="9">
        <f>IFERROR(INDEX(All_Rosters[],'All Rosters'!$AO25,6),"")</f>
        <v>3</v>
      </c>
      <c r="BC32" s="9" t="str">
        <f>IF(LEN(AX32)=0,"",
_xlfn.XLOOKUP(_xlfn.CONCAT(AX32," ",AY32," ",AZ32),'Selected Keepers Data'!$A:$A,'Selected Keepers Data'!$B:$B,"No",0,1))</f>
        <v>No</v>
      </c>
      <c r="BF32" s="6" t="str">
        <f>IFERROR(INDEX(All_Rosters[],'All Rosters'!$AS25,2),"")</f>
        <v>Gary, Rashan</v>
      </c>
      <c r="BG32" s="7" t="str">
        <f>IFERROR(INDEX(All_Rosters[],'All Rosters'!$AS25,3),"")</f>
        <v>GBP</v>
      </c>
      <c r="BH32" s="7" t="str">
        <f>IFERROR(INDEX(All_Rosters[],'All Rosters'!$AS25,4),"")</f>
        <v>DE</v>
      </c>
      <c r="BI32" s="8">
        <f>IFERROR(INDEX(All_Rosters[],'All Rosters'!$AS25,5),"")</f>
        <v>10</v>
      </c>
      <c r="BJ32" s="9">
        <f>IFERROR(INDEX(All_Rosters[],'All Rosters'!$AS25,6),"")</f>
        <v>3</v>
      </c>
      <c r="BK32" s="9" t="str">
        <f>IF(LEN(BF32)=0,"",
_xlfn.XLOOKUP(_xlfn.CONCAT(BF32," ",BG32," ",BH32),'Selected Keepers Data'!$A:$A,'Selected Keepers Data'!$B:$B,"No",0,1))</f>
        <v>No</v>
      </c>
      <c r="BQ32" s="6" t="str">
        <f>IFERROR(INDEX(All_Rosters[],'All Rosters'!$AW25,2),"")</f>
        <v>Reddick, Haason</v>
      </c>
      <c r="BR32" s="7" t="str">
        <f>IFERROR(INDEX(All_Rosters[],'All Rosters'!$AW25,3),"")</f>
        <v>NYJ</v>
      </c>
      <c r="BS32" s="7" t="str">
        <f>IFERROR(INDEX(All_Rosters[],'All Rosters'!$AW25,4),"")</f>
        <v>DE</v>
      </c>
      <c r="BT32" s="8">
        <f>IFERROR(INDEX(All_Rosters[],'All Rosters'!$AW25,5),"")</f>
        <v>27</v>
      </c>
      <c r="BU32" s="9">
        <f>IFERROR(INDEX(All_Rosters[],'All Rosters'!$AW25,6),"")</f>
        <v>3</v>
      </c>
      <c r="BV32" s="9" t="str">
        <f>IF(LEN(BQ32)=0,"",
_xlfn.XLOOKUP(_xlfn.CONCAT(BQ32," ",BR32," ",BS32),'Selected Keepers Data'!$A:$A,'Selected Keepers Data'!$B:$B,"No",0,1))</f>
        <v>No</v>
      </c>
      <c r="BY32" s="6" t="str">
        <f>IFERROR(INDEX(All_Rosters[],'All Rosters'!$BA25,2),"")</f>
        <v>Granderson, Carl</v>
      </c>
      <c r="BZ32" s="7" t="str">
        <f>IFERROR(INDEX(All_Rosters[],'All Rosters'!$BA25,3),"")</f>
        <v>NOS</v>
      </c>
      <c r="CA32" s="7" t="str">
        <f>IFERROR(INDEX(All_Rosters[],'All Rosters'!$BA25,4),"")</f>
        <v>DE</v>
      </c>
      <c r="CB32" s="8">
        <f>IFERROR(INDEX(All_Rosters[],'All Rosters'!$BA25,5),"")</f>
        <v>5</v>
      </c>
      <c r="CC32" s="9">
        <f>IFERROR(INDEX(All_Rosters[],'All Rosters'!$BA25,6),"")</f>
        <v>3</v>
      </c>
      <c r="CD32" s="9" t="str">
        <f>IF(LEN(BY32)=0,"",
_xlfn.XLOOKUP(_xlfn.CONCAT(BY32," ",BZ32," ",CA32),'Selected Keepers Data'!$A:$A,'Selected Keepers Data'!$B:$B,"No",0,1))</f>
        <v>Yes</v>
      </c>
      <c r="CG32" s="6" t="str">
        <f>IFERROR(INDEX(All_Rosters[],'All Rosters'!$BE25,2),"")</f>
        <v>Elliss, Kaden</v>
      </c>
      <c r="CH32" s="7" t="str">
        <f>IFERROR(INDEX(All_Rosters[],'All Rosters'!$BE25,3),"")</f>
        <v>ATL</v>
      </c>
      <c r="CI32" s="7" t="str">
        <f>IFERROR(INDEX(All_Rosters[],'All Rosters'!$BE25,4),"")</f>
        <v>LB</v>
      </c>
      <c r="CJ32" s="8">
        <f>IFERROR(INDEX(All_Rosters[],'All Rosters'!$BE25,5),"")</f>
        <v>7</v>
      </c>
      <c r="CK32" s="9">
        <f>IFERROR(INDEX(All_Rosters[],'All Rosters'!$BE25,6),"")</f>
        <v>3</v>
      </c>
      <c r="CL32" s="9" t="str">
        <f>IF(LEN(CG32)=0,"",
_xlfn.XLOOKUP(_xlfn.CONCAT(CG32," ",CH32," ",CI32),'Selected Keepers Data'!$A:$A,'Selected Keepers Data'!$B:$B,"No",0,1))</f>
        <v>Yes</v>
      </c>
      <c r="CO32" s="6" t="str">
        <f>IFERROR(INDEX(All_Rosters[],'All Rosters'!$BI25,2),"")</f>
        <v>Harris, Christian</v>
      </c>
      <c r="CP32" s="7" t="str">
        <f>IFERROR(INDEX(All_Rosters[],'All Rosters'!$BI25,3),"")</f>
        <v>HOU</v>
      </c>
      <c r="CQ32" s="7" t="str">
        <f>IFERROR(INDEX(All_Rosters[],'All Rosters'!$BI25,4),"")</f>
        <v>LB</v>
      </c>
      <c r="CR32" s="8">
        <f>IFERROR(INDEX(All_Rosters[],'All Rosters'!$BI25,5),"")</f>
        <v>10</v>
      </c>
      <c r="CS32" s="9">
        <f>IFERROR(INDEX(All_Rosters[],'All Rosters'!$BI25,6),"")</f>
        <v>3</v>
      </c>
      <c r="CT32" s="9" t="str">
        <f>IF(LEN(CO32)=0,"",
_xlfn.XLOOKUP(_xlfn.CONCAT(CO32," ",CP32," ",CQ32),'Selected Keepers Data'!$A:$A,'Selected Keepers Data'!$B:$B,"No",0,1))</f>
        <v>Yes</v>
      </c>
    </row>
    <row r="33" spans="2:98" x14ac:dyDescent="0.45">
      <c r="B33" s="6" t="str">
        <f>IFERROR(INDEX(All_Rosters[],'All Rosters'!$Q26,2),"")</f>
        <v>Holcomb, Cole</v>
      </c>
      <c r="C33" s="7" t="str">
        <f>IFERROR(INDEX(All_Rosters[],'All Rosters'!$Q26,3),"")</f>
        <v>PIT</v>
      </c>
      <c r="D33" s="7" t="str">
        <f>IFERROR(INDEX(All_Rosters[],'All Rosters'!$Q26,4),"")</f>
        <v>LB</v>
      </c>
      <c r="E33" s="8">
        <f>IFERROR(INDEX(All_Rosters[],'All Rosters'!$Q26,5),"")</f>
        <v>25</v>
      </c>
      <c r="F33" s="9">
        <f>IFERROR(INDEX(All_Rosters[],'All Rosters'!$Q26,6),"")</f>
        <v>3</v>
      </c>
      <c r="G33" s="9" t="str">
        <f>IF(LEN(B33)=0,"",
_xlfn.XLOOKUP(_xlfn.CONCAT(B33," ",C33," ",D33),'Selected Keepers Data'!$A:$A,'Selected Keepers Data'!$B:$B,"No",0,1))</f>
        <v>No</v>
      </c>
      <c r="J33" s="6" t="str">
        <f>IFERROR(INDEX(All_Rosters[],'All Rosters'!$U26,2),"")</f>
        <v>Warner, Fred</v>
      </c>
      <c r="K33" s="7" t="str">
        <f>IFERROR(INDEX(All_Rosters[],'All Rosters'!$U26,3),"")</f>
        <v>SFO</v>
      </c>
      <c r="L33" s="7" t="str">
        <f>IFERROR(INDEX(All_Rosters[],'All Rosters'!$U26,4),"")</f>
        <v>LB</v>
      </c>
      <c r="M33" s="8">
        <f>IFERROR(INDEX(All_Rosters[],'All Rosters'!$U26,5),"")</f>
        <v>40</v>
      </c>
      <c r="N33" s="9">
        <f>IFERROR(INDEX(All_Rosters[],'All Rosters'!$U26,6),"")</f>
        <v>3</v>
      </c>
      <c r="O33" s="9" t="str">
        <f>IF(LEN(J33)=0,"",
_xlfn.XLOOKUP(_xlfn.CONCAT(J33," ",K33," ",L33),'Selected Keepers Data'!$A:$A,'Selected Keepers Data'!$B:$B,"No",0,1))</f>
        <v>Yes</v>
      </c>
      <c r="R33" s="6" t="str">
        <f>IFERROR(INDEX(All_Rosters[],'All Rosters'!$Y26,2),"")</f>
        <v>Burns, Brian</v>
      </c>
      <c r="S33" s="7" t="str">
        <f>IFERROR(INDEX(All_Rosters[],'All Rosters'!$Y26,3),"")</f>
        <v>NYG</v>
      </c>
      <c r="T33" s="7" t="str">
        <f>IFERROR(INDEX(All_Rosters[],'All Rosters'!$Y26,4),"")</f>
        <v>DE</v>
      </c>
      <c r="U33" s="8">
        <f>IFERROR(INDEX(All_Rosters[],'All Rosters'!$Y26,5),"")</f>
        <v>28</v>
      </c>
      <c r="V33" s="9">
        <f>IFERROR(INDEX(All_Rosters[],'All Rosters'!$Y26,6),"")</f>
        <v>3</v>
      </c>
      <c r="W33" s="9" t="str">
        <f>IF(LEN(R33)=0,"",
_xlfn.XLOOKUP(_xlfn.CONCAT(R33," ",S33," ",T33),'Selected Keepers Data'!$A:$A,'Selected Keepers Data'!$B:$B,"No",0,1))</f>
        <v>Yes</v>
      </c>
      <c r="Z33" s="6" t="str">
        <f>IFERROR(INDEX(All_Rosters[],'All Rosters'!$AC26,2),"")</f>
        <v>Landry, Harold</v>
      </c>
      <c r="AA33" s="7" t="str">
        <f>IFERROR(INDEX(All_Rosters[],'All Rosters'!$AC26,3),"")</f>
        <v>TEN</v>
      </c>
      <c r="AB33" s="7" t="str">
        <f>IFERROR(INDEX(All_Rosters[],'All Rosters'!$AC26,4),"")</f>
        <v>DE</v>
      </c>
      <c r="AC33" s="8">
        <f>IFERROR(INDEX(All_Rosters[],'All Rosters'!$AC26,5),"")</f>
        <v>19</v>
      </c>
      <c r="AD33" s="9">
        <f>IFERROR(INDEX(All_Rosters[],'All Rosters'!$AC26,6),"")</f>
        <v>3</v>
      </c>
      <c r="AE33" s="9" t="str">
        <f>IF(LEN(Z33)=0,"",
_xlfn.XLOOKUP(_xlfn.CONCAT(Z33," ",AA33," ",AB33),'Selected Keepers Data'!$A:$A,'Selected Keepers Data'!$B:$B,"No",0,1))</f>
        <v>Yes</v>
      </c>
      <c r="AH33" s="6" t="str">
        <f>IFERROR(INDEX(All_Rosters[],'All Rosters'!$AG26,2),"")</f>
        <v>Chubb, Bradley</v>
      </c>
      <c r="AI33" s="7" t="str">
        <f>IFERROR(INDEX(All_Rosters[],'All Rosters'!$AG26,3),"")</f>
        <v>MIA</v>
      </c>
      <c r="AJ33" s="7" t="str">
        <f>IFERROR(INDEX(All_Rosters[],'All Rosters'!$AG26,4),"")</f>
        <v>DE</v>
      </c>
      <c r="AK33" s="8">
        <f>IFERROR(INDEX(All_Rosters[],'All Rosters'!$AG26,5),"")</f>
        <v>5</v>
      </c>
      <c r="AL33" s="9">
        <f>IFERROR(INDEX(All_Rosters[],'All Rosters'!$AG26,6),"")</f>
        <v>3</v>
      </c>
      <c r="AM33" s="9" t="str">
        <f>IF(LEN(AH33)=0,"",
_xlfn.XLOOKUP(_xlfn.CONCAT(AH33," ",AI33," ",AJ33),'Selected Keepers Data'!$A:$A,'Selected Keepers Data'!$B:$B,"No",0,1))</f>
        <v>Yes</v>
      </c>
      <c r="AP33" s="6" t="str">
        <f>IFERROR(INDEX(All_Rosters[],'All Rosters'!$AK26,2),"")</f>
        <v>White, Devin</v>
      </c>
      <c r="AQ33" s="7" t="str">
        <f>IFERROR(INDEX(All_Rosters[],'All Rosters'!$AK26,3),"")</f>
        <v>PHI</v>
      </c>
      <c r="AR33" s="7" t="str">
        <f>IFERROR(INDEX(All_Rosters[],'All Rosters'!$AK26,4),"")</f>
        <v>LB</v>
      </c>
      <c r="AS33" s="8">
        <f>IFERROR(INDEX(All_Rosters[],'All Rosters'!$AK26,5),"")</f>
        <v>63</v>
      </c>
      <c r="AT33" s="9">
        <f>IFERROR(INDEX(All_Rosters[],'All Rosters'!$AK26,6),"")</f>
        <v>3</v>
      </c>
      <c r="AU33" s="9" t="str">
        <f>IF(LEN(AP33)=0,"",
_xlfn.XLOOKUP(_xlfn.CONCAT(AP33," ",AQ33," ",AR33),'Selected Keepers Data'!$A:$A,'Selected Keepers Data'!$B:$B,"No",0,1))</f>
        <v>Yes</v>
      </c>
      <c r="AX33" s="6" t="str">
        <f>IFERROR(INDEX(All_Rosters[],'All Rosters'!$AO26,2),"")</f>
        <v>Dean, Nakobe</v>
      </c>
      <c r="AY33" s="7" t="str">
        <f>IFERROR(INDEX(All_Rosters[],'All Rosters'!$AO26,3),"")</f>
        <v>PHI</v>
      </c>
      <c r="AZ33" s="7" t="str">
        <f>IFERROR(INDEX(All_Rosters[],'All Rosters'!$AO26,4),"")</f>
        <v>LB</v>
      </c>
      <c r="BA33" s="8">
        <f>IFERROR(INDEX(All_Rosters[],'All Rosters'!$AO26,5),"")</f>
        <v>23</v>
      </c>
      <c r="BB33" s="9">
        <f>IFERROR(INDEX(All_Rosters[],'All Rosters'!$AO26,6),"")</f>
        <v>3</v>
      </c>
      <c r="BC33" s="9" t="str">
        <f>IF(LEN(AX33)=0,"",
_xlfn.XLOOKUP(_xlfn.CONCAT(AX33," ",AY33," ",AZ33),'Selected Keepers Data'!$A:$A,'Selected Keepers Data'!$B:$B,"No",0,1))</f>
        <v>Yes</v>
      </c>
      <c r="BF33" s="6" t="str">
        <f>IFERROR(INDEX(All_Rosters[],'All Rosters'!$AS26,2),"")</f>
        <v>Campbell, Jack</v>
      </c>
      <c r="BG33" s="7" t="str">
        <f>IFERROR(INDEX(All_Rosters[],'All Rosters'!$AS26,3),"")</f>
        <v>DET</v>
      </c>
      <c r="BH33" s="7" t="str">
        <f>IFERROR(INDEX(All_Rosters[],'All Rosters'!$AS26,4),"")</f>
        <v>LB</v>
      </c>
      <c r="BI33" s="8">
        <f>IFERROR(INDEX(All_Rosters[],'All Rosters'!$AS26,5),"")</f>
        <v>39</v>
      </c>
      <c r="BJ33" s="9">
        <f>IFERROR(INDEX(All_Rosters[],'All Rosters'!$AS26,6),"")</f>
        <v>4</v>
      </c>
      <c r="BK33" s="9" t="str">
        <f>IF(LEN(BF33)=0,"",
_xlfn.XLOOKUP(_xlfn.CONCAT(BF33," ",BG33," ",BH33),'Selected Keepers Data'!$A:$A,'Selected Keepers Data'!$B:$B,"No",0,1))</f>
        <v>Yes</v>
      </c>
      <c r="BQ33" s="6" t="str">
        <f>IFERROR(INDEX(All_Rosters[],'All Rosters'!$AW26,2),"")</f>
        <v>Collins, Zaven</v>
      </c>
      <c r="BR33" s="7" t="str">
        <f>IFERROR(INDEX(All_Rosters[],'All Rosters'!$AW26,3),"")</f>
        <v>ARI</v>
      </c>
      <c r="BS33" s="7" t="str">
        <f>IFERROR(INDEX(All_Rosters[],'All Rosters'!$AW26,4),"")</f>
        <v>DE</v>
      </c>
      <c r="BT33" s="8">
        <f>IFERROR(INDEX(All_Rosters[],'All Rosters'!$AW26,5),"")</f>
        <v>23</v>
      </c>
      <c r="BU33" s="9">
        <f>IFERROR(INDEX(All_Rosters[],'All Rosters'!$AW26,6),"")</f>
        <v>3</v>
      </c>
      <c r="BV33" s="9" t="str">
        <f>IF(LEN(BQ33)=0,"",
_xlfn.XLOOKUP(_xlfn.CONCAT(BQ33," ",BR33," ",BS33),'Selected Keepers Data'!$A:$A,'Selected Keepers Data'!$B:$B,"No",0,1))</f>
        <v>No</v>
      </c>
      <c r="BY33" s="6" t="str">
        <f>IFERROR(INDEX(All_Rosters[],'All Rosters'!$BA26,2),"")</f>
        <v>Singleton, Alex</v>
      </c>
      <c r="BZ33" s="7" t="str">
        <f>IFERROR(INDEX(All_Rosters[],'All Rosters'!$BA26,3),"")</f>
        <v>DEN</v>
      </c>
      <c r="CA33" s="7" t="str">
        <f>IFERROR(INDEX(All_Rosters[],'All Rosters'!$BA26,4),"")</f>
        <v>LB</v>
      </c>
      <c r="CB33" s="8">
        <f>IFERROR(INDEX(All_Rosters[],'All Rosters'!$BA26,5),"")</f>
        <v>25</v>
      </c>
      <c r="CC33" s="9">
        <f>IFERROR(INDEX(All_Rosters[],'All Rosters'!$BA26,6),"")</f>
        <v>3</v>
      </c>
      <c r="CD33" s="9" t="str">
        <f>IF(LEN(BY33)=0,"",
_xlfn.XLOOKUP(_xlfn.CONCAT(BY33," ",BZ33," ",CA33),'Selected Keepers Data'!$A:$A,'Selected Keepers Data'!$B:$B,"No",0,1))</f>
        <v>Yes</v>
      </c>
      <c r="CG33" s="6" t="str">
        <f>IFERROR(INDEX(All_Rosters[],'All Rosters'!$BE26,2),"")</f>
        <v>Spillane, Robert</v>
      </c>
      <c r="CH33" s="7" t="str">
        <f>IFERROR(INDEX(All_Rosters[],'All Rosters'!$BE26,3),"")</f>
        <v>LVR</v>
      </c>
      <c r="CI33" s="7" t="str">
        <f>IFERROR(INDEX(All_Rosters[],'All Rosters'!$BE26,4),"")</f>
        <v>LB</v>
      </c>
      <c r="CJ33" s="8">
        <f>IFERROR(INDEX(All_Rosters[],'All Rosters'!$BE26,5),"")</f>
        <v>5</v>
      </c>
      <c r="CK33" s="9">
        <f>IFERROR(INDEX(All_Rosters[],'All Rosters'!$BE26,6),"")</f>
        <v>3</v>
      </c>
      <c r="CL33" s="9" t="str">
        <f>IF(LEN(CG33)=0,"",
_xlfn.XLOOKUP(_xlfn.CONCAT(CG33," ",CH33," ",CI33),'Selected Keepers Data'!$A:$A,'Selected Keepers Data'!$B:$B,"No",0,1))</f>
        <v>Yes</v>
      </c>
      <c r="CO33" s="6" t="str">
        <f>IFERROR(INDEX(All_Rosters[],'All Rosters'!$BI26,2),"")</f>
        <v>McDuffie, Isaiah</v>
      </c>
      <c r="CP33" s="7" t="str">
        <f>IFERROR(INDEX(All_Rosters[],'All Rosters'!$BI26,3),"")</f>
        <v>GBP</v>
      </c>
      <c r="CQ33" s="7" t="str">
        <f>IFERROR(INDEX(All_Rosters[],'All Rosters'!$BI26,4),"")</f>
        <v>LB</v>
      </c>
      <c r="CR33" s="8">
        <f>IFERROR(INDEX(All_Rosters[],'All Rosters'!$BI26,5),"")</f>
        <v>8</v>
      </c>
      <c r="CS33" s="9">
        <f>IFERROR(INDEX(All_Rosters[],'All Rosters'!$BI26,6),"")</f>
        <v>3</v>
      </c>
      <c r="CT33" s="9" t="str">
        <f>IF(LEN(CO33)=0,"",
_xlfn.XLOOKUP(_xlfn.CONCAT(CO33," ",CP33," ",CQ33),'Selected Keepers Data'!$A:$A,'Selected Keepers Data'!$B:$B,"No",0,1))</f>
        <v>No</v>
      </c>
    </row>
    <row r="34" spans="2:98" x14ac:dyDescent="0.45">
      <c r="B34" s="6" t="str">
        <f>IFERROR(INDEX(All_Rosters[],'All Rosters'!$Q27,2),"")</f>
        <v>Campbell, De'Vondre</v>
      </c>
      <c r="C34" s="7" t="str">
        <f>IFERROR(INDEX(All_Rosters[],'All Rosters'!$Q27,3),"")</f>
        <v>SFO</v>
      </c>
      <c r="D34" s="7" t="str">
        <f>IFERROR(INDEX(All_Rosters[],'All Rosters'!$Q27,4),"")</f>
        <v>LB</v>
      </c>
      <c r="E34" s="8">
        <f>IFERROR(INDEX(All_Rosters[],'All Rosters'!$Q27,5),"")</f>
        <v>24</v>
      </c>
      <c r="F34" s="9">
        <f>IFERROR(INDEX(All_Rosters[],'All Rosters'!$Q27,6),"")</f>
        <v>3</v>
      </c>
      <c r="G34" s="9" t="str">
        <f>IF(LEN(B34)=0,"",
_xlfn.XLOOKUP(_xlfn.CONCAT(B34," ",C34," ",D34),'Selected Keepers Data'!$A:$A,'Selected Keepers Data'!$B:$B,"No",0,1))</f>
        <v>No</v>
      </c>
      <c r="J34" s="6" t="str">
        <f>IFERROR(INDEX(All_Rosters[],'All Rosters'!$U27,2),"")</f>
        <v>Andersen, Troy</v>
      </c>
      <c r="K34" s="7" t="str">
        <f>IFERROR(INDEX(All_Rosters[],'All Rosters'!$U27,3),"")</f>
        <v>ATL</v>
      </c>
      <c r="L34" s="7" t="str">
        <f>IFERROR(INDEX(All_Rosters[],'All Rosters'!$U27,4),"")</f>
        <v>LB</v>
      </c>
      <c r="M34" s="8">
        <f>IFERROR(INDEX(All_Rosters[],'All Rosters'!$U27,5),"")</f>
        <v>28</v>
      </c>
      <c r="N34" s="9">
        <f>IFERROR(INDEX(All_Rosters[],'All Rosters'!$U27,6),"")</f>
        <v>3</v>
      </c>
      <c r="O34" s="9" t="str">
        <f>IF(LEN(J34)=0,"",
_xlfn.XLOOKUP(_xlfn.CONCAT(J34," ",K34," ",L34),'Selected Keepers Data'!$A:$A,'Selected Keepers Data'!$B:$B,"No",0,1))</f>
        <v>No</v>
      </c>
      <c r="R34" s="6" t="str">
        <f>IFERROR(INDEX(All_Rosters[],'All Rosters'!$Y27,2),"")</f>
        <v>Rousseau, Gregory</v>
      </c>
      <c r="S34" s="7" t="str">
        <f>IFERROR(INDEX(All_Rosters[],'All Rosters'!$Y27,3),"")</f>
        <v>BUF</v>
      </c>
      <c r="T34" s="7" t="str">
        <f>IFERROR(INDEX(All_Rosters[],'All Rosters'!$Y27,4),"")</f>
        <v>DE</v>
      </c>
      <c r="U34" s="8">
        <f>IFERROR(INDEX(All_Rosters[],'All Rosters'!$Y27,5),"")</f>
        <v>9</v>
      </c>
      <c r="V34" s="9">
        <f>IFERROR(INDEX(All_Rosters[],'All Rosters'!$Y27,6),"")</f>
        <v>3</v>
      </c>
      <c r="W34" s="9" t="str">
        <f>IF(LEN(R34)=0,"",
_xlfn.XLOOKUP(_xlfn.CONCAT(R34," ",S34," ",T34),'Selected Keepers Data'!$A:$A,'Selected Keepers Data'!$B:$B,"No",0,1))</f>
        <v>Yes</v>
      </c>
      <c r="Z34" s="6" t="str">
        <f>IFERROR(INDEX(All_Rosters[],'All Rosters'!$AC27,2),"")</f>
        <v>Nwosu, Uchenna</v>
      </c>
      <c r="AA34" s="7" t="str">
        <f>IFERROR(INDEX(All_Rosters[],'All Rosters'!$AC27,3),"")</f>
        <v>SEA</v>
      </c>
      <c r="AB34" s="7" t="str">
        <f>IFERROR(INDEX(All_Rosters[],'All Rosters'!$AC27,4),"")</f>
        <v>DE</v>
      </c>
      <c r="AC34" s="8">
        <f>IFERROR(INDEX(All_Rosters[],'All Rosters'!$AC27,5),"")</f>
        <v>8</v>
      </c>
      <c r="AD34" s="9">
        <f>IFERROR(INDEX(All_Rosters[],'All Rosters'!$AC27,6),"")</f>
        <v>3</v>
      </c>
      <c r="AE34" s="9" t="str">
        <f>IF(LEN(Z34)=0,"",
_xlfn.XLOOKUP(_xlfn.CONCAT(Z34," ",AA34," ",AB34),'Selected Keepers Data'!$A:$A,'Selected Keepers Data'!$B:$B,"No",0,1))</f>
        <v>Yes</v>
      </c>
      <c r="AH34" s="6" t="str">
        <f>IFERROR(INDEX(All_Rosters[],'All Rosters'!$AG27,2),"")</f>
        <v>Greenard, Jonathan</v>
      </c>
      <c r="AI34" s="7" t="str">
        <f>IFERROR(INDEX(All_Rosters[],'All Rosters'!$AG27,3),"")</f>
        <v>MIN</v>
      </c>
      <c r="AJ34" s="7" t="str">
        <f>IFERROR(INDEX(All_Rosters[],'All Rosters'!$AG27,4),"")</f>
        <v>DE</v>
      </c>
      <c r="AK34" s="8">
        <f>IFERROR(INDEX(All_Rosters[],'All Rosters'!$AG27,5),"")</f>
        <v>5</v>
      </c>
      <c r="AL34" s="9">
        <f>IFERROR(INDEX(All_Rosters[],'All Rosters'!$AG27,6),"")</f>
        <v>3</v>
      </c>
      <c r="AM34" s="9" t="str">
        <f>IF(LEN(AH34)=0,"",
_xlfn.XLOOKUP(_xlfn.CONCAT(AH34," ",AI34," ",AJ34),'Selected Keepers Data'!$A:$A,'Selected Keepers Data'!$B:$B,"No",0,1))</f>
        <v>No</v>
      </c>
      <c r="AP34" s="6" t="str">
        <f>IFERROR(INDEX(All_Rosters[],'All Rosters'!$AK27,2),"")</f>
        <v>Werner, Pete</v>
      </c>
      <c r="AQ34" s="7" t="str">
        <f>IFERROR(INDEX(All_Rosters[],'All Rosters'!$AK27,3),"")</f>
        <v>NOS</v>
      </c>
      <c r="AR34" s="7" t="str">
        <f>IFERROR(INDEX(All_Rosters[],'All Rosters'!$AK27,4),"")</f>
        <v>LB</v>
      </c>
      <c r="AS34" s="8">
        <f>IFERROR(INDEX(All_Rosters[],'All Rosters'!$AK27,5),"")</f>
        <v>27</v>
      </c>
      <c r="AT34" s="9">
        <f>IFERROR(INDEX(All_Rosters[],'All Rosters'!$AK27,6),"")</f>
        <v>3</v>
      </c>
      <c r="AU34" s="9" t="str">
        <f>IF(LEN(AP34)=0,"",
_xlfn.XLOOKUP(_xlfn.CONCAT(AP34," ",AQ34," ",AR34),'Selected Keepers Data'!$A:$A,'Selected Keepers Data'!$B:$B,"No",0,1))</f>
        <v>Yes</v>
      </c>
      <c r="AX34" s="6" t="str">
        <f>IFERROR(INDEX(All_Rosters[],'All Rosters'!$AO27,2),"")</f>
        <v>Speed, E.J.</v>
      </c>
      <c r="AY34" s="7" t="str">
        <f>IFERROR(INDEX(All_Rosters[],'All Rosters'!$AO27,3),"")</f>
        <v>IND</v>
      </c>
      <c r="AZ34" s="7" t="str">
        <f>IFERROR(INDEX(All_Rosters[],'All Rosters'!$AO27,4),"")</f>
        <v>LB</v>
      </c>
      <c r="BA34" s="8">
        <f>IFERROR(INDEX(All_Rosters[],'All Rosters'!$AO27,5),"")</f>
        <v>13</v>
      </c>
      <c r="BB34" s="9">
        <f>IFERROR(INDEX(All_Rosters[],'All Rosters'!$AO27,6),"")</f>
        <v>3</v>
      </c>
      <c r="BC34" s="9" t="str">
        <f>IF(LEN(AX34)=0,"",
_xlfn.XLOOKUP(_xlfn.CONCAT(AX34," ",AY34," ",AZ34),'Selected Keepers Data'!$A:$A,'Selected Keepers Data'!$B:$B,"No",0,1))</f>
        <v>Yes</v>
      </c>
      <c r="BF34" s="6" t="str">
        <f>IFERROR(INDEX(All_Rosters[],'All Rosters'!$AS27,2),"")</f>
        <v>Walker, Quay</v>
      </c>
      <c r="BG34" s="7" t="str">
        <f>IFERROR(INDEX(All_Rosters[],'All Rosters'!$AS27,3),"")</f>
        <v>GBP</v>
      </c>
      <c r="BH34" s="7" t="str">
        <f>IFERROR(INDEX(All_Rosters[],'All Rosters'!$AS27,4),"")</f>
        <v>LB</v>
      </c>
      <c r="BI34" s="8">
        <f>IFERROR(INDEX(All_Rosters[],'All Rosters'!$AS27,5),"")</f>
        <v>35</v>
      </c>
      <c r="BJ34" s="9">
        <f>IFERROR(INDEX(All_Rosters[],'All Rosters'!$AS27,6),"")</f>
        <v>3</v>
      </c>
      <c r="BK34" s="9" t="str">
        <f>IF(LEN(BF34)=0,"",
_xlfn.XLOOKUP(_xlfn.CONCAT(BF34," ",BG34," ",BH34),'Selected Keepers Data'!$A:$A,'Selected Keepers Data'!$B:$B,"No",0,1))</f>
        <v>Yes</v>
      </c>
      <c r="BQ34" s="6" t="str">
        <f>IFERROR(INDEX(All_Rosters[],'All Rosters'!$AW27,2),"")</f>
        <v>Edmunds, Tremaine</v>
      </c>
      <c r="BR34" s="7" t="str">
        <f>IFERROR(INDEX(All_Rosters[],'All Rosters'!$AW27,3),"")</f>
        <v>CHI</v>
      </c>
      <c r="BS34" s="7" t="str">
        <f>IFERROR(INDEX(All_Rosters[],'All Rosters'!$AW27,4),"")</f>
        <v>LB</v>
      </c>
      <c r="BT34" s="8">
        <f>IFERROR(INDEX(All_Rosters[],'All Rosters'!$AW27,5),"")</f>
        <v>33</v>
      </c>
      <c r="BU34" s="9">
        <f>IFERROR(INDEX(All_Rosters[],'All Rosters'!$AW27,6),"")</f>
        <v>3</v>
      </c>
      <c r="BV34" s="9" t="str">
        <f>IF(LEN(BQ34)=0,"",
_xlfn.XLOOKUP(_xlfn.CONCAT(BQ34," ",BR34," ",BS34),'Selected Keepers Data'!$A:$A,'Selected Keepers Data'!$B:$B,"No",0,1))</f>
        <v>No</v>
      </c>
      <c r="BY34" s="6" t="str">
        <f>IFERROR(INDEX(All_Rosters[],'All Rosters'!$BA27,2),"")</f>
        <v>White, Kyzir</v>
      </c>
      <c r="BZ34" s="7" t="str">
        <f>IFERROR(INDEX(All_Rosters[],'All Rosters'!$BA27,3),"")</f>
        <v>ARI</v>
      </c>
      <c r="CA34" s="7" t="str">
        <f>IFERROR(INDEX(All_Rosters[],'All Rosters'!$BA27,4),"")</f>
        <v>LB</v>
      </c>
      <c r="CB34" s="8">
        <f>IFERROR(INDEX(All_Rosters[],'All Rosters'!$BA27,5),"")</f>
        <v>8</v>
      </c>
      <c r="CC34" s="9">
        <f>IFERROR(INDEX(All_Rosters[],'All Rosters'!$BA27,6),"")</f>
        <v>3</v>
      </c>
      <c r="CD34" s="9" t="str">
        <f>IF(LEN(BY34)=0,"",
_xlfn.XLOOKUP(_xlfn.CONCAT(BY34," ",BZ34," ",CA34),'Selected Keepers Data'!$A:$A,'Selected Keepers Data'!$B:$B,"No",0,1))</f>
        <v>Yes</v>
      </c>
      <c r="CG34" s="6" t="str">
        <f>IFERROR(INDEX(All_Rosters[],'All Rosters'!$BE27,2),"")</f>
        <v>Perryman, Denzel</v>
      </c>
      <c r="CH34" s="7" t="str">
        <f>IFERROR(INDEX(All_Rosters[],'All Rosters'!$BE27,3),"")</f>
        <v>LAC</v>
      </c>
      <c r="CI34" s="7" t="str">
        <f>IFERROR(INDEX(All_Rosters[],'All Rosters'!$BE27,4),"")</f>
        <v>LB</v>
      </c>
      <c r="CJ34" s="8">
        <f>IFERROR(INDEX(All_Rosters[],'All Rosters'!$BE27,5),"")</f>
        <v>5</v>
      </c>
      <c r="CK34" s="9">
        <f>IFERROR(INDEX(All_Rosters[],'All Rosters'!$BE27,6),"")</f>
        <v>3</v>
      </c>
      <c r="CL34" s="9" t="str">
        <f>IF(LEN(CG34)=0,"",
_xlfn.XLOOKUP(_xlfn.CONCAT(CG34," ",CH34," ",CI34),'Selected Keepers Data'!$A:$A,'Selected Keepers Data'!$B:$B,"No",0,1))</f>
        <v>No</v>
      </c>
      <c r="CO34" s="6" t="str">
        <f>IFERROR(INDEX(All_Rosters[],'All Rosters'!$BI27,2),"")</f>
        <v>Alexander, Kwon</v>
      </c>
      <c r="CP34" s="7" t="str">
        <f>IFERROR(INDEX(All_Rosters[],'All Rosters'!$BI27,3),"")</f>
        <v>PIT</v>
      </c>
      <c r="CQ34" s="7" t="str">
        <f>IFERROR(INDEX(All_Rosters[],'All Rosters'!$BI27,4),"")</f>
        <v>LB</v>
      </c>
      <c r="CR34" s="8">
        <f>IFERROR(INDEX(All_Rosters[],'All Rosters'!$BI27,5),"")</f>
        <v>8</v>
      </c>
      <c r="CS34" s="9">
        <f>IFERROR(INDEX(All_Rosters[],'All Rosters'!$BI27,6),"")</f>
        <v>3</v>
      </c>
      <c r="CT34" s="9" t="str">
        <f>IF(LEN(CO34)=0,"",
_xlfn.XLOOKUP(_xlfn.CONCAT(CO34," ",CP34," ",CQ34),'Selected Keepers Data'!$A:$A,'Selected Keepers Data'!$B:$B,"No",0,1))</f>
        <v>No</v>
      </c>
    </row>
    <row r="35" spans="2:98" x14ac:dyDescent="0.45">
      <c r="B35" s="6" t="str">
        <f>IFERROR(INDEX(All_Rosters[],'All Rosters'!$Q28,2),"")</f>
        <v>Al-Shaair, Azeez</v>
      </c>
      <c r="C35" s="7" t="str">
        <f>IFERROR(INDEX(All_Rosters[],'All Rosters'!$Q28,3),"")</f>
        <v>HOU</v>
      </c>
      <c r="D35" s="7" t="str">
        <f>IFERROR(INDEX(All_Rosters[],'All Rosters'!$Q28,4),"")</f>
        <v>LB</v>
      </c>
      <c r="E35" s="8">
        <f>IFERROR(INDEX(All_Rosters[],'All Rosters'!$Q28,5),"")</f>
        <v>17</v>
      </c>
      <c r="F35" s="9">
        <f>IFERROR(INDEX(All_Rosters[],'All Rosters'!$Q28,6),"")</f>
        <v>3</v>
      </c>
      <c r="G35" s="9" t="str">
        <f>IF(LEN(B35)=0,"",
_xlfn.XLOOKUP(_xlfn.CONCAT(B35," ",C35," ",D35),'Selected Keepers Data'!$A:$A,'Selected Keepers Data'!$B:$B,"No",0,1))</f>
        <v>Yes</v>
      </c>
      <c r="J35" s="6" t="str">
        <f>IFERROR(INDEX(All_Rosters[],'All Rosters'!$U28,2),"")</f>
        <v>Queen, Patrick</v>
      </c>
      <c r="K35" s="7" t="str">
        <f>IFERROR(INDEX(All_Rosters[],'All Rosters'!$U28,3),"")</f>
        <v>PIT</v>
      </c>
      <c r="L35" s="7" t="str">
        <f>IFERROR(INDEX(All_Rosters[],'All Rosters'!$U28,4),"")</f>
        <v>LB</v>
      </c>
      <c r="M35" s="8">
        <f>IFERROR(INDEX(All_Rosters[],'All Rosters'!$U28,5),"")</f>
        <v>25</v>
      </c>
      <c r="N35" s="9">
        <f>IFERROR(INDEX(All_Rosters[],'All Rosters'!$U28,6),"")</f>
        <v>3</v>
      </c>
      <c r="O35" s="9" t="str">
        <f>IF(LEN(J35)=0,"",
_xlfn.XLOOKUP(_xlfn.CONCAT(J35," ",K35," ",L35),'Selected Keepers Data'!$A:$A,'Selected Keepers Data'!$B:$B,"No",0,1))</f>
        <v>Yes</v>
      </c>
      <c r="R35" s="6" t="str">
        <f>IFERROR(INDEX(All_Rosters[],'All Rosters'!$Y28,2),"")</f>
        <v>Oluokun, Foyesade</v>
      </c>
      <c r="S35" s="7" t="str">
        <f>IFERROR(INDEX(All_Rosters[],'All Rosters'!$Y28,3),"")</f>
        <v>JAC</v>
      </c>
      <c r="T35" s="7" t="str">
        <f>IFERROR(INDEX(All_Rosters[],'All Rosters'!$Y28,4),"")</f>
        <v>LB</v>
      </c>
      <c r="U35" s="8">
        <f>IFERROR(INDEX(All_Rosters[],'All Rosters'!$Y28,5),"")</f>
        <v>69</v>
      </c>
      <c r="V35" s="9">
        <f>IFERROR(INDEX(All_Rosters[],'All Rosters'!$Y28,6),"")</f>
        <v>3</v>
      </c>
      <c r="W35" s="9" t="str">
        <f>IF(LEN(R35)=0,"",
_xlfn.XLOOKUP(_xlfn.CONCAT(R35," ",S35," ",T35),'Selected Keepers Data'!$A:$A,'Selected Keepers Data'!$B:$B,"No",0,1))</f>
        <v>Yes</v>
      </c>
      <c r="Z35" s="6" t="str">
        <f>IFERROR(INDEX(All_Rosters[],'All Rosters'!$AC28,2),"")</f>
        <v>Smith, Roquan</v>
      </c>
      <c r="AA35" s="7" t="str">
        <f>IFERROR(INDEX(All_Rosters[],'All Rosters'!$AC28,3),"")</f>
        <v>BAL</v>
      </c>
      <c r="AB35" s="7" t="str">
        <f>IFERROR(INDEX(All_Rosters[],'All Rosters'!$AC28,4),"")</f>
        <v>LB</v>
      </c>
      <c r="AC35" s="8">
        <f>IFERROR(INDEX(All_Rosters[],'All Rosters'!$AC28,5),"")</f>
        <v>73</v>
      </c>
      <c r="AD35" s="9">
        <f>IFERROR(INDEX(All_Rosters[],'All Rosters'!$AC28,6),"")</f>
        <v>3</v>
      </c>
      <c r="AE35" s="9" t="str">
        <f>IF(LEN(Z35)=0,"",
_xlfn.XLOOKUP(_xlfn.CONCAT(Z35," ",AA35," ",AB35),'Selected Keepers Data'!$A:$A,'Selected Keepers Data'!$B:$B,"No",0,1))</f>
        <v>Yes</v>
      </c>
      <c r="AH35" s="6" t="str">
        <f>IFERROR(INDEX(All_Rosters[],'All Rosters'!$AG28,2),"")</f>
        <v>Jewell, Josey</v>
      </c>
      <c r="AI35" s="7" t="str">
        <f>IFERROR(INDEX(All_Rosters[],'All Rosters'!$AG28,3),"")</f>
        <v>CAR</v>
      </c>
      <c r="AJ35" s="7" t="str">
        <f>IFERROR(INDEX(All_Rosters[],'All Rosters'!$AG28,4),"")</f>
        <v>LB</v>
      </c>
      <c r="AK35" s="8">
        <f>IFERROR(INDEX(All_Rosters[],'All Rosters'!$AG28,5),"")</f>
        <v>28</v>
      </c>
      <c r="AL35" s="9">
        <f>IFERROR(INDEX(All_Rosters[],'All Rosters'!$AG28,6),"")</f>
        <v>3</v>
      </c>
      <c r="AM35" s="9" t="str">
        <f>IF(LEN(AH35)=0,"",
_xlfn.XLOOKUP(_xlfn.CONCAT(AH35," ",AI35," ",AJ35),'Selected Keepers Data'!$A:$A,'Selected Keepers Data'!$B:$B,"No",0,1))</f>
        <v>Yes</v>
      </c>
      <c r="AP35" s="6" t="str">
        <f>IFERROR(INDEX(All_Rosters[],'All Rosters'!$AK28,2),"")</f>
        <v>Davis, Demario</v>
      </c>
      <c r="AQ35" s="7" t="str">
        <f>IFERROR(INDEX(All_Rosters[],'All Rosters'!$AK28,3),"")</f>
        <v>NOS</v>
      </c>
      <c r="AR35" s="7" t="str">
        <f>IFERROR(INDEX(All_Rosters[],'All Rosters'!$AK28,4),"")</f>
        <v>LB</v>
      </c>
      <c r="AS35" s="8">
        <f>IFERROR(INDEX(All_Rosters[],'All Rosters'!$AK28,5),"")</f>
        <v>5</v>
      </c>
      <c r="AT35" s="9">
        <f>IFERROR(INDEX(All_Rosters[],'All Rosters'!$AK28,6),"")</f>
        <v>3</v>
      </c>
      <c r="AU35" s="9" t="str">
        <f>IF(LEN(AP35)=0,"",
_xlfn.XLOOKUP(_xlfn.CONCAT(AP35," ",AQ35," ",AR35),'Selected Keepers Data'!$A:$A,'Selected Keepers Data'!$B:$B,"No",0,1))</f>
        <v>Yes</v>
      </c>
      <c r="AX35" s="6" t="str">
        <f>IFERROR(INDEX(All_Rosters[],'All Rosters'!$AO28,2),"")</f>
        <v>Kendricks, Eric</v>
      </c>
      <c r="AY35" s="7" t="str">
        <f>IFERROR(INDEX(All_Rosters[],'All Rosters'!$AO28,3),"")</f>
        <v>DAL</v>
      </c>
      <c r="AZ35" s="7" t="str">
        <f>IFERROR(INDEX(All_Rosters[],'All Rosters'!$AO28,4),"")</f>
        <v>LB</v>
      </c>
      <c r="BA35" s="8">
        <f>IFERROR(INDEX(All_Rosters[],'All Rosters'!$AO28,5),"")</f>
        <v>10</v>
      </c>
      <c r="BB35" s="9">
        <f>IFERROR(INDEX(All_Rosters[],'All Rosters'!$AO28,6),"")</f>
        <v>3</v>
      </c>
      <c r="BC35" s="9" t="str">
        <f>IF(LEN(AX35)=0,"",
_xlfn.XLOOKUP(_xlfn.CONCAT(AX35," ",AY35," ",AZ35),'Selected Keepers Data'!$A:$A,'Selected Keepers Data'!$B:$B,"No",0,1))</f>
        <v>Yes</v>
      </c>
      <c r="BF35" s="6" t="str">
        <f>IFERROR(INDEX(All_Rosters[],'All Rosters'!$AS28,2),"")</f>
        <v>Jones, Ernest</v>
      </c>
      <c r="BG35" s="7" t="str">
        <f>IFERROR(INDEX(All_Rosters[],'All Rosters'!$AS28,3),"")</f>
        <v>LAR</v>
      </c>
      <c r="BH35" s="7" t="str">
        <f>IFERROR(INDEX(All_Rosters[],'All Rosters'!$AS28,4),"")</f>
        <v>LB</v>
      </c>
      <c r="BI35" s="8">
        <f>IFERROR(INDEX(All_Rosters[],'All Rosters'!$AS28,5),"")</f>
        <v>32</v>
      </c>
      <c r="BJ35" s="9">
        <f>IFERROR(INDEX(All_Rosters[],'All Rosters'!$AS28,6),"")</f>
        <v>3</v>
      </c>
      <c r="BK35" s="9" t="str">
        <f>IF(LEN(BF35)=0,"",
_xlfn.XLOOKUP(_xlfn.CONCAT(BF35," ",BG35," ",BH35),'Selected Keepers Data'!$A:$A,'Selected Keepers Data'!$B:$B,"No",0,1))</f>
        <v>Yes</v>
      </c>
      <c r="BQ35" s="6" t="str">
        <f>IFERROR(INDEX(All_Rosters[],'All Rosters'!$AW28,2),"")</f>
        <v>Davis, Jamin</v>
      </c>
      <c r="BR35" s="7" t="str">
        <f>IFERROR(INDEX(All_Rosters[],'All Rosters'!$AW28,3),"")</f>
        <v>WAS</v>
      </c>
      <c r="BS35" s="7" t="str">
        <f>IFERROR(INDEX(All_Rosters[],'All Rosters'!$AW28,4),"")</f>
        <v>LB</v>
      </c>
      <c r="BT35" s="8">
        <f>IFERROR(INDEX(All_Rosters[],'All Rosters'!$AW28,5),"")</f>
        <v>22</v>
      </c>
      <c r="BU35" s="9">
        <f>IFERROR(INDEX(All_Rosters[],'All Rosters'!$AW28,6),"")</f>
        <v>3</v>
      </c>
      <c r="BV35" s="9" t="str">
        <f>IF(LEN(BQ35)=0,"",
_xlfn.XLOOKUP(_xlfn.CONCAT(BQ35," ",BR35," ",BS35),'Selected Keepers Data'!$A:$A,'Selected Keepers Data'!$B:$B,"No",0,1))</f>
        <v>No</v>
      </c>
      <c r="BY35" s="6" t="str">
        <f>IFERROR(INDEX(All_Rosters[],'All Rosters'!$BA28,2),"")</f>
        <v>Williams, Quincy</v>
      </c>
      <c r="BZ35" s="7" t="str">
        <f>IFERROR(INDEX(All_Rosters[],'All Rosters'!$BA28,3),"")</f>
        <v>NYJ</v>
      </c>
      <c r="CA35" s="7" t="str">
        <f>IFERROR(INDEX(All_Rosters[],'All Rosters'!$BA28,4),"")</f>
        <v>LB</v>
      </c>
      <c r="CB35" s="8">
        <f>IFERROR(INDEX(All_Rosters[],'All Rosters'!$BA28,5),"")</f>
        <v>7</v>
      </c>
      <c r="CC35" s="9">
        <f>IFERROR(INDEX(All_Rosters[],'All Rosters'!$BA28,6),"")</f>
        <v>3</v>
      </c>
      <c r="CD35" s="9" t="str">
        <f>IF(LEN(BY35)=0,"",
_xlfn.XLOOKUP(_xlfn.CONCAT(BY35," ",BZ35," ",CA35),'Selected Keepers Data'!$A:$A,'Selected Keepers Data'!$B:$B,"No",0,1))</f>
        <v>Yes</v>
      </c>
      <c r="CG35" s="6" t="str">
        <f>IFERROR(INDEX(All_Rosters[],'All Rosters'!$BE28,2),"")</f>
        <v>Murray, Kenneth</v>
      </c>
      <c r="CH35" s="7" t="str">
        <f>IFERROR(INDEX(All_Rosters[],'All Rosters'!$BE28,3),"")</f>
        <v>TEN</v>
      </c>
      <c r="CI35" s="7" t="str">
        <f>IFERROR(INDEX(All_Rosters[],'All Rosters'!$BE28,4),"")</f>
        <v>LB</v>
      </c>
      <c r="CJ35" s="8">
        <f>IFERROR(INDEX(All_Rosters[],'All Rosters'!$BE28,5),"")</f>
        <v>5</v>
      </c>
      <c r="CK35" s="9">
        <f>IFERROR(INDEX(All_Rosters[],'All Rosters'!$BE28,6),"")</f>
        <v>3</v>
      </c>
      <c r="CL35" s="9" t="str">
        <f>IF(LEN(CG35)=0,"",
_xlfn.XLOOKUP(_xlfn.CONCAT(CG35," ",CH35," ",CI35),'Selected Keepers Data'!$A:$A,'Selected Keepers Data'!$B:$B,"No",0,1))</f>
        <v>Yes</v>
      </c>
      <c r="CO35" s="6" t="str">
        <f>IFERROR(INDEX(All_Rosters[],'All Rosters'!$BI28,2),"")</f>
        <v>Hicks, Jordan</v>
      </c>
      <c r="CP35" s="7" t="str">
        <f>IFERROR(INDEX(All_Rosters[],'All Rosters'!$BI28,3),"")</f>
        <v>CLE</v>
      </c>
      <c r="CQ35" s="7" t="str">
        <f>IFERROR(INDEX(All_Rosters[],'All Rosters'!$BI28,4),"")</f>
        <v>LB</v>
      </c>
      <c r="CR35" s="8">
        <f>IFERROR(INDEX(All_Rosters[],'All Rosters'!$BI28,5),"")</f>
        <v>5</v>
      </c>
      <c r="CS35" s="9">
        <f>IFERROR(INDEX(All_Rosters[],'All Rosters'!$BI28,6),"")</f>
        <v>3</v>
      </c>
      <c r="CT35" s="9" t="str">
        <f>IF(LEN(CO35)=0,"",
_xlfn.XLOOKUP(_xlfn.CONCAT(CO35," ",CP35," ",CQ35),'Selected Keepers Data'!$A:$A,'Selected Keepers Data'!$B:$B,"No",0,1))</f>
        <v>Yes</v>
      </c>
    </row>
    <row r="36" spans="2:98" x14ac:dyDescent="0.45">
      <c r="B36" s="6" t="str">
        <f>IFERROR(INDEX(All_Rosters[],'All Rosters'!$Q29,2),"")</f>
        <v>Landman, Nate</v>
      </c>
      <c r="C36" s="7" t="str">
        <f>IFERROR(INDEX(All_Rosters[],'All Rosters'!$Q29,3),"")</f>
        <v>ATL</v>
      </c>
      <c r="D36" s="7" t="str">
        <f>IFERROR(INDEX(All_Rosters[],'All Rosters'!$Q29,4),"")</f>
        <v>LB</v>
      </c>
      <c r="E36" s="8">
        <f>IFERROR(INDEX(All_Rosters[],'All Rosters'!$Q29,5),"")</f>
        <v>9</v>
      </c>
      <c r="F36" s="9">
        <f>IFERROR(INDEX(All_Rosters[],'All Rosters'!$Q29,6),"")</f>
        <v>3</v>
      </c>
      <c r="G36" s="9" t="str">
        <f>IF(LEN(B36)=0,"",
_xlfn.XLOOKUP(_xlfn.CONCAT(B36," ",C36," ",D36),'Selected Keepers Data'!$A:$A,'Selected Keepers Data'!$B:$B,"No",0,1))</f>
        <v>No</v>
      </c>
      <c r="J36" s="6" t="str">
        <f>IFERROR(INDEX(All_Rosters[],'All Rosters'!$U29,2),"")</f>
        <v>Pratt, Germaine</v>
      </c>
      <c r="K36" s="7" t="str">
        <f>IFERROR(INDEX(All_Rosters[],'All Rosters'!$U29,3),"")</f>
        <v>CIN</v>
      </c>
      <c r="L36" s="7" t="str">
        <f>IFERROR(INDEX(All_Rosters[],'All Rosters'!$U29,4),"")</f>
        <v>LB</v>
      </c>
      <c r="M36" s="8">
        <f>IFERROR(INDEX(All_Rosters[],'All Rosters'!$U29,5),"")</f>
        <v>7</v>
      </c>
      <c r="N36" s="9">
        <f>IFERROR(INDEX(All_Rosters[],'All Rosters'!$U29,6),"")</f>
        <v>3</v>
      </c>
      <c r="O36" s="9" t="str">
        <f>IF(LEN(J36)=0,"",
_xlfn.XLOOKUP(_xlfn.CONCAT(J36," ",K36," ",L36),'Selected Keepers Data'!$A:$A,'Selected Keepers Data'!$B:$B,"No",0,1))</f>
        <v>Yes</v>
      </c>
      <c r="R36" s="6" t="str">
        <f>IFERROR(INDEX(All_Rosters[],'All Rosters'!$Y29,2),"")</f>
        <v>Okereke, Bobby</v>
      </c>
      <c r="S36" s="7" t="str">
        <f>IFERROR(INDEX(All_Rosters[],'All Rosters'!$Y29,3),"")</f>
        <v>NYG</v>
      </c>
      <c r="T36" s="7" t="str">
        <f>IFERROR(INDEX(All_Rosters[],'All Rosters'!$Y29,4),"")</f>
        <v>LB</v>
      </c>
      <c r="U36" s="8">
        <f>IFERROR(INDEX(All_Rosters[],'All Rosters'!$Y29,5),"")</f>
        <v>44</v>
      </c>
      <c r="V36" s="9">
        <f>IFERROR(INDEX(All_Rosters[],'All Rosters'!$Y29,6),"")</f>
        <v>3</v>
      </c>
      <c r="W36" s="9" t="str">
        <f>IF(LEN(R36)=0,"",
_xlfn.XLOOKUP(_xlfn.CONCAT(R36," ",S36," ",T36),'Selected Keepers Data'!$A:$A,'Selected Keepers Data'!$B:$B,"No",0,1))</f>
        <v>Yes</v>
      </c>
      <c r="Z36" s="6" t="str">
        <f>IFERROR(INDEX(All_Rosters[],'All Rosters'!$AC29,2),"")</f>
        <v>Clark, Damone</v>
      </c>
      <c r="AA36" s="7" t="str">
        <f>IFERROR(INDEX(All_Rosters[],'All Rosters'!$AC29,3),"")</f>
        <v>DAL</v>
      </c>
      <c r="AB36" s="7" t="str">
        <f>IFERROR(INDEX(All_Rosters[],'All Rosters'!$AC29,4),"")</f>
        <v>LB</v>
      </c>
      <c r="AC36" s="8">
        <f>IFERROR(INDEX(All_Rosters[],'All Rosters'!$AC29,5),"")</f>
        <v>13</v>
      </c>
      <c r="AD36" s="9">
        <f>IFERROR(INDEX(All_Rosters[],'All Rosters'!$AC29,6),"")</f>
        <v>3</v>
      </c>
      <c r="AE36" s="9" t="str">
        <f>IF(LEN(Z36)=0,"",
_xlfn.XLOOKUP(_xlfn.CONCAT(Z36," ",AA36," ",AB36),'Selected Keepers Data'!$A:$A,'Selected Keepers Data'!$B:$B,"No",0,1))</f>
        <v>No</v>
      </c>
      <c r="AH36" s="6" t="str">
        <f>IFERROR(INDEX(All_Rosters[],'All Rosters'!$AG29,2),"")</f>
        <v>Gibbens, Jack</v>
      </c>
      <c r="AI36" s="7" t="str">
        <f>IFERROR(INDEX(All_Rosters[],'All Rosters'!$AG29,3),"")</f>
        <v>TEN</v>
      </c>
      <c r="AJ36" s="7" t="str">
        <f>IFERROR(INDEX(All_Rosters[],'All Rosters'!$AG29,4),"")</f>
        <v>LB</v>
      </c>
      <c r="AK36" s="8">
        <f>IFERROR(INDEX(All_Rosters[],'All Rosters'!$AG29,5),"")</f>
        <v>5</v>
      </c>
      <c r="AL36" s="9">
        <f>IFERROR(INDEX(All_Rosters[],'All Rosters'!$AG29,6),"")</f>
        <v>3</v>
      </c>
      <c r="AM36" s="9" t="str">
        <f>IF(LEN(AH36)=0,"",
_xlfn.XLOOKUP(_xlfn.CONCAT(AH36," ",AI36," ",AJ36),'Selected Keepers Data'!$A:$A,'Selected Keepers Data'!$B:$B,"No",0,1))</f>
        <v>No</v>
      </c>
      <c r="AP36" s="6" t="str">
        <f>IFERROR(INDEX(All_Rosters[],'All Rosters'!$AK29,2),"")</f>
        <v>Pappoe, Owen</v>
      </c>
      <c r="AQ36" s="7" t="str">
        <f>IFERROR(INDEX(All_Rosters[],'All Rosters'!$AK29,3),"")</f>
        <v>ARI</v>
      </c>
      <c r="AR36" s="7" t="str">
        <f>IFERROR(INDEX(All_Rosters[],'All Rosters'!$AK29,4),"")</f>
        <v>LB</v>
      </c>
      <c r="AS36" s="8">
        <f>IFERROR(INDEX(All_Rosters[],'All Rosters'!$AK29,5),"")</f>
        <v>5</v>
      </c>
      <c r="AT36" s="9">
        <f>IFERROR(INDEX(All_Rosters[],'All Rosters'!$AK29,6),"")</f>
        <v>3</v>
      </c>
      <c r="AU36" s="9" t="str">
        <f>IF(LEN(AP36)=0,"",
_xlfn.XLOOKUP(_xlfn.CONCAT(AP36," ",AQ36," ",AR36),'Selected Keepers Data'!$A:$A,'Selected Keepers Data'!$B:$B,"No",0,1))</f>
        <v>No</v>
      </c>
      <c r="AX36" s="6" t="str">
        <f>IFERROR(INDEX(All_Rosters[],'All Rosters'!$AO29,2),"")</f>
        <v>McFadden, Micah</v>
      </c>
      <c r="AY36" s="7" t="str">
        <f>IFERROR(INDEX(All_Rosters[],'All Rosters'!$AO29,3),"")</f>
        <v>NYG</v>
      </c>
      <c r="AZ36" s="7" t="str">
        <f>IFERROR(INDEX(All_Rosters[],'All Rosters'!$AO29,4),"")</f>
        <v>LB</v>
      </c>
      <c r="BA36" s="8">
        <f>IFERROR(INDEX(All_Rosters[],'All Rosters'!$AO29,5),"")</f>
        <v>7</v>
      </c>
      <c r="BB36" s="9">
        <f>IFERROR(INDEX(All_Rosters[],'All Rosters'!$AO29,6),"")</f>
        <v>3</v>
      </c>
      <c r="BC36" s="9" t="str">
        <f>IF(LEN(AX36)=0,"",
_xlfn.XLOOKUP(_xlfn.CONCAT(AX36," ",AY36," ",AZ36),'Selected Keepers Data'!$A:$A,'Selected Keepers Data'!$B:$B,"No",0,1))</f>
        <v>Yes</v>
      </c>
      <c r="BF36" s="6" t="str">
        <f>IFERROR(INDEX(All_Rosters[],'All Rosters'!$AS29,2),"")</f>
        <v>Edwards, T.J.</v>
      </c>
      <c r="BG36" s="7" t="str">
        <f>IFERROR(INDEX(All_Rosters[],'All Rosters'!$AS29,3),"")</f>
        <v>CHI</v>
      </c>
      <c r="BH36" s="7" t="str">
        <f>IFERROR(INDEX(All_Rosters[],'All Rosters'!$AS29,4),"")</f>
        <v>LB</v>
      </c>
      <c r="BI36" s="8">
        <f>IFERROR(INDEX(All_Rosters[],'All Rosters'!$AS29,5),"")</f>
        <v>24</v>
      </c>
      <c r="BJ36" s="9">
        <f>IFERROR(INDEX(All_Rosters[],'All Rosters'!$AS29,6),"")</f>
        <v>3</v>
      </c>
      <c r="BK36" s="9" t="str">
        <f>IF(LEN(BF36)=0,"",
_xlfn.XLOOKUP(_xlfn.CONCAT(BF36," ",BG36," ",BH36),'Selected Keepers Data'!$A:$A,'Selected Keepers Data'!$B:$B,"No",0,1))</f>
        <v>Yes</v>
      </c>
      <c r="BQ36" s="6" t="str">
        <f>IFERROR(INDEX(All_Rosters[],'All Rosters'!$AW29,2),"")</f>
        <v>David, Lavonte</v>
      </c>
      <c r="BR36" s="7" t="str">
        <f>IFERROR(INDEX(All_Rosters[],'All Rosters'!$AW29,3),"")</f>
        <v>TBB</v>
      </c>
      <c r="BS36" s="7" t="str">
        <f>IFERROR(INDEX(All_Rosters[],'All Rosters'!$AW29,4),"")</f>
        <v>LB</v>
      </c>
      <c r="BT36" s="8">
        <f>IFERROR(INDEX(All_Rosters[],'All Rosters'!$AW29,5),"")</f>
        <v>14</v>
      </c>
      <c r="BU36" s="9">
        <f>IFERROR(INDEX(All_Rosters[],'All Rosters'!$AW29,6),"")</f>
        <v>3</v>
      </c>
      <c r="BV36" s="9" t="str">
        <f>IF(LEN(BQ36)=0,"",
_xlfn.XLOOKUP(_xlfn.CONCAT(BQ36," ",BR36," ",BS36),'Selected Keepers Data'!$A:$A,'Selected Keepers Data'!$B:$B,"No",0,1))</f>
        <v>No</v>
      </c>
      <c r="BY36" s="6" t="str">
        <f>IFERROR(INDEX(All_Rosters[],'All Rosters'!$BA29,2),"")</f>
        <v>Gay, Willie</v>
      </c>
      <c r="BZ36" s="7" t="str">
        <f>IFERROR(INDEX(All_Rosters[],'All Rosters'!$BA29,3),"")</f>
        <v>NOS</v>
      </c>
      <c r="CA36" s="7" t="str">
        <f>IFERROR(INDEX(All_Rosters[],'All Rosters'!$BA29,4),"")</f>
        <v>LB</v>
      </c>
      <c r="CB36" s="8">
        <f>IFERROR(INDEX(All_Rosters[],'All Rosters'!$BA29,5),"")</f>
        <v>5</v>
      </c>
      <c r="CC36" s="9">
        <f>IFERROR(INDEX(All_Rosters[],'All Rosters'!$BA29,6),"")</f>
        <v>3</v>
      </c>
      <c r="CD36" s="9" t="str">
        <f>IF(LEN(BY36)=0,"",
_xlfn.XLOOKUP(_xlfn.CONCAT(BY36," ",BZ36," ",CA36),'Selected Keepers Data'!$A:$A,'Selected Keepers Data'!$B:$B,"No",0,1))</f>
        <v>Yes</v>
      </c>
      <c r="CG36" s="6" t="str">
        <f>IFERROR(INDEX(All_Rosters[],'All Rosters'!$BE29,2),"")</f>
        <v>McDuffie, Trent</v>
      </c>
      <c r="CH36" s="7" t="str">
        <f>IFERROR(INDEX(All_Rosters[],'All Rosters'!$BE29,3),"")</f>
        <v>KCC</v>
      </c>
      <c r="CI36" s="7" t="str">
        <f>IFERROR(INDEX(All_Rosters[],'All Rosters'!$BE29,4),"")</f>
        <v>CB</v>
      </c>
      <c r="CJ36" s="8">
        <f>IFERROR(INDEX(All_Rosters[],'All Rosters'!$BE29,5),"")</f>
        <v>5</v>
      </c>
      <c r="CK36" s="9">
        <f>IFERROR(INDEX(All_Rosters[],'All Rosters'!$BE29,6),"")</f>
        <v>3</v>
      </c>
      <c r="CL36" s="9" t="str">
        <f>IF(LEN(CG36)=0,"",
_xlfn.XLOOKUP(_xlfn.CONCAT(CG36," ",CH36," ",CI36),'Selected Keepers Data'!$A:$A,'Selected Keepers Data'!$B:$B,"No",0,1))</f>
        <v>Yes</v>
      </c>
      <c r="CO36" s="6" t="str">
        <f>IFERROR(INDEX(All_Rosters[],'All Rosters'!$BI29,2),"")</f>
        <v>Rozeboom, Christian</v>
      </c>
      <c r="CP36" s="7" t="str">
        <f>IFERROR(INDEX(All_Rosters[],'All Rosters'!$BI29,3),"")</f>
        <v>LAR</v>
      </c>
      <c r="CQ36" s="7" t="str">
        <f>IFERROR(INDEX(All_Rosters[],'All Rosters'!$BI29,4),"")</f>
        <v>LB</v>
      </c>
      <c r="CR36" s="8">
        <f>IFERROR(INDEX(All_Rosters[],'All Rosters'!$BI29,5),"")</f>
        <v>5</v>
      </c>
      <c r="CS36" s="9">
        <f>IFERROR(INDEX(All_Rosters[],'All Rosters'!$BI29,6),"")</f>
        <v>3</v>
      </c>
      <c r="CT36" s="9" t="str">
        <f>IF(LEN(CO36)=0,"",
_xlfn.XLOOKUP(_xlfn.CONCAT(CO36," ",CP36," ",CQ36),'Selected Keepers Data'!$A:$A,'Selected Keepers Data'!$B:$B,"No",0,1))</f>
        <v>No</v>
      </c>
    </row>
    <row r="37" spans="2:98" x14ac:dyDescent="0.45">
      <c r="B37" s="6" t="str">
        <f>IFERROR(INDEX(All_Rosters[],'All Rosters'!$Q30,2),"")</f>
        <v>To'oTo'o, Henry</v>
      </c>
      <c r="C37" s="7" t="str">
        <f>IFERROR(INDEX(All_Rosters[],'All Rosters'!$Q30,3),"")</f>
        <v>HOU</v>
      </c>
      <c r="D37" s="7" t="str">
        <f>IFERROR(INDEX(All_Rosters[],'All Rosters'!$Q30,4),"")</f>
        <v>LB</v>
      </c>
      <c r="E37" s="8">
        <f>IFERROR(INDEX(All_Rosters[],'All Rosters'!$Q30,5),"")</f>
        <v>8</v>
      </c>
      <c r="F37" s="9">
        <f>IFERROR(INDEX(All_Rosters[],'All Rosters'!$Q30,6),"")</f>
        <v>3</v>
      </c>
      <c r="G37" s="9" t="str">
        <f>IF(LEN(B37)=0,"",
_xlfn.XLOOKUP(_xlfn.CONCAT(B37," ",C37," ",D37),'Selected Keepers Data'!$A:$A,'Selected Keepers Data'!$B:$B,"No",0,1))</f>
        <v>No</v>
      </c>
      <c r="J37" s="6" t="str">
        <f>IFERROR(INDEX(All_Rosters[],'All Rosters'!$U30,2),"")</f>
        <v>Hudson, Khaleke</v>
      </c>
      <c r="K37" s="7" t="str">
        <f>IFERROR(INDEX(All_Rosters[],'All Rosters'!$U30,3),"")</f>
        <v>NOS</v>
      </c>
      <c r="L37" s="7" t="str">
        <f>IFERROR(INDEX(All_Rosters[],'All Rosters'!$U30,4),"")</f>
        <v>LB</v>
      </c>
      <c r="M37" s="8">
        <f>IFERROR(INDEX(All_Rosters[],'All Rosters'!$U30,5),"")</f>
        <v>5</v>
      </c>
      <c r="N37" s="9">
        <f>IFERROR(INDEX(All_Rosters[],'All Rosters'!$U30,6),"")</f>
        <v>3</v>
      </c>
      <c r="O37" s="9" t="str">
        <f>IF(LEN(J37)=0,"",
_xlfn.XLOOKUP(_xlfn.CONCAT(J37," ",K37," ",L37),'Selected Keepers Data'!$A:$A,'Selected Keepers Data'!$B:$B,"No",0,1))</f>
        <v>No</v>
      </c>
      <c r="R37" s="6" t="str">
        <f>IFERROR(INDEX(All_Rosters[],'All Rosters'!$Y30,2),"")</f>
        <v>Wilson, Logan</v>
      </c>
      <c r="S37" s="7" t="str">
        <f>IFERROR(INDEX(All_Rosters[],'All Rosters'!$Y30,3),"")</f>
        <v>CIN</v>
      </c>
      <c r="T37" s="7" t="str">
        <f>IFERROR(INDEX(All_Rosters[],'All Rosters'!$Y30,4),"")</f>
        <v>LB</v>
      </c>
      <c r="U37" s="8">
        <f>IFERROR(INDEX(All_Rosters[],'All Rosters'!$Y30,5),"")</f>
        <v>38</v>
      </c>
      <c r="V37" s="9">
        <f>IFERROR(INDEX(All_Rosters[],'All Rosters'!$Y30,6),"")</f>
        <v>3</v>
      </c>
      <c r="W37" s="9" t="str">
        <f>IF(LEN(R37)=0,"",
_xlfn.XLOOKUP(_xlfn.CONCAT(R37," ",S37," ",T37),'Selected Keepers Data'!$A:$A,'Selected Keepers Data'!$B:$B,"No",0,1))</f>
        <v>Yes</v>
      </c>
      <c r="Z37" s="6" t="str">
        <f>IFERROR(INDEX(All_Rosters[],'All Rosters'!$AC30,2),"")</f>
        <v>Barton, Cody</v>
      </c>
      <c r="AA37" s="7" t="str">
        <f>IFERROR(INDEX(All_Rosters[],'All Rosters'!$AC30,3),"")</f>
        <v>DEN</v>
      </c>
      <c r="AB37" s="7" t="str">
        <f>IFERROR(INDEX(All_Rosters[],'All Rosters'!$AC30,4),"")</f>
        <v>LB</v>
      </c>
      <c r="AC37" s="8">
        <f>IFERROR(INDEX(All_Rosters[],'All Rosters'!$AC30,5),"")</f>
        <v>7</v>
      </c>
      <c r="AD37" s="9">
        <f>IFERROR(INDEX(All_Rosters[],'All Rosters'!$AC30,6),"")</f>
        <v>3</v>
      </c>
      <c r="AE37" s="9" t="str">
        <f>IF(LEN(Z37)=0,"",
_xlfn.XLOOKUP(_xlfn.CONCAT(Z37," ",AA37," ",AB37),'Selected Keepers Data'!$A:$A,'Selected Keepers Data'!$B:$B,"No",0,1))</f>
        <v>Yes</v>
      </c>
      <c r="AH37" s="6" t="str">
        <f>IFERROR(INDEX(All_Rosters[],'All Rosters'!$AG30,2),"")</f>
        <v>Baker, Jerome</v>
      </c>
      <c r="AI37" s="7" t="str">
        <f>IFERROR(INDEX(All_Rosters[],'All Rosters'!$AG30,3),"")</f>
        <v>SEA</v>
      </c>
      <c r="AJ37" s="7" t="str">
        <f>IFERROR(INDEX(All_Rosters[],'All Rosters'!$AG30,4),"")</f>
        <v>LB</v>
      </c>
      <c r="AK37" s="8">
        <f>IFERROR(INDEX(All_Rosters[],'All Rosters'!$AG30,5),"")</f>
        <v>5</v>
      </c>
      <c r="AL37" s="9">
        <f>IFERROR(INDEX(All_Rosters[],'All Rosters'!$AG30,6),"")</f>
        <v>3</v>
      </c>
      <c r="AM37" s="9" t="str">
        <f>IF(LEN(AH37)=0,"",
_xlfn.XLOOKUP(_xlfn.CONCAT(AH37," ",AI37," ",AJ37),'Selected Keepers Data'!$A:$A,'Selected Keepers Data'!$B:$B,"No",0,1))</f>
        <v>No</v>
      </c>
      <c r="AP37" s="6" t="str">
        <f>IFERROR(INDEX(All_Rosters[],'All Rosters'!$AK30,2),"")</f>
        <v>Gardner-Johnson, Chauncey</v>
      </c>
      <c r="AQ37" s="7" t="str">
        <f>IFERROR(INDEX(All_Rosters[],'All Rosters'!$AK30,3),"")</f>
        <v>PHI</v>
      </c>
      <c r="AR37" s="7" t="str">
        <f>IFERROR(INDEX(All_Rosters[],'All Rosters'!$AK30,4),"")</f>
        <v>S</v>
      </c>
      <c r="AS37" s="8">
        <f>IFERROR(INDEX(All_Rosters[],'All Rosters'!$AK30,5),"")</f>
        <v>24</v>
      </c>
      <c r="AT37" s="9">
        <f>IFERROR(INDEX(All_Rosters[],'All Rosters'!$AK30,6),"")</f>
        <v>3</v>
      </c>
      <c r="AU37" s="9" t="str">
        <f>IF(LEN(AP37)=0,"",
_xlfn.XLOOKUP(_xlfn.CONCAT(AP37," ",AQ37," ",AR37),'Selected Keepers Data'!$A:$A,'Selected Keepers Data'!$B:$B,"No",0,1))</f>
        <v>Yes</v>
      </c>
      <c r="AX37" s="6" t="str">
        <f>IFERROR(INDEX(All_Rosters[],'All Rosters'!$AO30,2),"")</f>
        <v>Tavai, Jahlani</v>
      </c>
      <c r="AY37" s="7" t="str">
        <f>IFERROR(INDEX(All_Rosters[],'All Rosters'!$AO30,3),"")</f>
        <v>NEP</v>
      </c>
      <c r="AZ37" s="7" t="str">
        <f>IFERROR(INDEX(All_Rosters[],'All Rosters'!$AO30,4),"")</f>
        <v>LB</v>
      </c>
      <c r="BA37" s="8">
        <f>IFERROR(INDEX(All_Rosters[],'All Rosters'!$AO30,5),"")</f>
        <v>5</v>
      </c>
      <c r="BB37" s="9">
        <f>IFERROR(INDEX(All_Rosters[],'All Rosters'!$AO30,6),"")</f>
        <v>3</v>
      </c>
      <c r="BC37" s="9" t="str">
        <f>IF(LEN(AX37)=0,"",
_xlfn.XLOOKUP(_xlfn.CONCAT(AX37," ",AY37," ",AZ37),'Selected Keepers Data'!$A:$A,'Selected Keepers Data'!$B:$B,"No",0,1))</f>
        <v>Yes</v>
      </c>
      <c r="BF37" s="6" t="str">
        <f>IFERROR(INDEX(All_Rosters[],'All Rosters'!$AS30,2),"")</f>
        <v>Brooks, Jordyn</v>
      </c>
      <c r="BG37" s="7" t="str">
        <f>IFERROR(INDEX(All_Rosters[],'All Rosters'!$AS30,3),"")</f>
        <v>MIA</v>
      </c>
      <c r="BH37" s="7" t="str">
        <f>IFERROR(INDEX(All_Rosters[],'All Rosters'!$AS30,4),"")</f>
        <v>LB</v>
      </c>
      <c r="BI37" s="8">
        <f>IFERROR(INDEX(All_Rosters[],'All Rosters'!$AS30,5),"")</f>
        <v>23</v>
      </c>
      <c r="BJ37" s="9">
        <f>IFERROR(INDEX(All_Rosters[],'All Rosters'!$AS30,6),"")</f>
        <v>3</v>
      </c>
      <c r="BK37" s="9" t="str">
        <f>IF(LEN(BF37)=0,"",
_xlfn.XLOOKUP(_xlfn.CONCAT(BF37," ",BG37," ",BH37),'Selected Keepers Data'!$A:$A,'Selected Keepers Data'!$B:$B,"No",0,1))</f>
        <v>Yes</v>
      </c>
      <c r="BQ37" s="6" t="str">
        <f>IFERROR(INDEX(All_Rosters[],'All Rosters'!$AW30,2),"")</f>
        <v>Thompson, Shaq</v>
      </c>
      <c r="BR37" s="7" t="str">
        <f>IFERROR(INDEX(All_Rosters[],'All Rosters'!$AW30,3),"")</f>
        <v>CAR</v>
      </c>
      <c r="BS37" s="7" t="str">
        <f>IFERROR(INDEX(All_Rosters[],'All Rosters'!$AW30,4),"")</f>
        <v>LB</v>
      </c>
      <c r="BT37" s="8">
        <f>IFERROR(INDEX(All_Rosters[],'All Rosters'!$AW30,5),"")</f>
        <v>10</v>
      </c>
      <c r="BU37" s="9">
        <f>IFERROR(INDEX(All_Rosters[],'All Rosters'!$AW30,6),"")</f>
        <v>3</v>
      </c>
      <c r="BV37" s="9" t="str">
        <f>IF(LEN(BQ37)=0,"",
_xlfn.XLOOKUP(_xlfn.CONCAT(BQ37," ",BR37," ",BS37),'Selected Keepers Data'!$A:$A,'Selected Keepers Data'!$B:$B,"No",0,1))</f>
        <v>No</v>
      </c>
      <c r="BY37" s="6" t="str">
        <f>IFERROR(INDEX(All_Rosters[],'All Rosters'!$BA30,2),"")</f>
        <v>Tranquill, Drue</v>
      </c>
      <c r="BZ37" s="7" t="str">
        <f>IFERROR(INDEX(All_Rosters[],'All Rosters'!$BA30,3),"")</f>
        <v>KCC</v>
      </c>
      <c r="CA37" s="7" t="str">
        <f>IFERROR(INDEX(All_Rosters[],'All Rosters'!$BA30,4),"")</f>
        <v>LB</v>
      </c>
      <c r="CB37" s="8">
        <f>IFERROR(INDEX(All_Rosters[],'All Rosters'!$BA30,5),"")</f>
        <v>5</v>
      </c>
      <c r="CC37" s="9">
        <f>IFERROR(INDEX(All_Rosters[],'All Rosters'!$BA30,6),"")</f>
        <v>3</v>
      </c>
      <c r="CD37" s="9" t="str">
        <f>IF(LEN(BY37)=0,"",
_xlfn.XLOOKUP(_xlfn.CONCAT(BY37," ",BZ37," ",CA37),'Selected Keepers Data'!$A:$A,'Selected Keepers Data'!$B:$B,"No",0,1))</f>
        <v>Yes</v>
      </c>
      <c r="CG37" s="6" t="str">
        <f>IFERROR(INDEX(All_Rosters[],'All Rosters'!$BE30,2),"")</f>
        <v>Ward, Charvarius</v>
      </c>
      <c r="CH37" s="7" t="str">
        <f>IFERROR(INDEX(All_Rosters[],'All Rosters'!$BE30,3),"")</f>
        <v>SFO</v>
      </c>
      <c r="CI37" s="7" t="str">
        <f>IFERROR(INDEX(All_Rosters[],'All Rosters'!$BE30,4),"")</f>
        <v>CB</v>
      </c>
      <c r="CJ37" s="8">
        <f>IFERROR(INDEX(All_Rosters[],'All Rosters'!$BE30,5),"")</f>
        <v>5</v>
      </c>
      <c r="CK37" s="9">
        <f>IFERROR(INDEX(All_Rosters[],'All Rosters'!$BE30,6),"")</f>
        <v>3</v>
      </c>
      <c r="CL37" s="9" t="str">
        <f>IF(LEN(CG37)=0,"",
_xlfn.XLOOKUP(_xlfn.CONCAT(CG37," ",CH37," ",CI37),'Selected Keepers Data'!$A:$A,'Selected Keepers Data'!$B:$B,"No",0,1))</f>
        <v>No</v>
      </c>
      <c r="CO37" s="6" t="str">
        <f>IFERROR(INDEX(All_Rosters[],'All Rosters'!$BI30,2),"")</f>
        <v>Porter Jr., Joey</v>
      </c>
      <c r="CP37" s="7" t="str">
        <f>IFERROR(INDEX(All_Rosters[],'All Rosters'!$BI30,3),"")</f>
        <v>PIT</v>
      </c>
      <c r="CQ37" s="7" t="str">
        <f>IFERROR(INDEX(All_Rosters[],'All Rosters'!$BI30,4),"")</f>
        <v>CB</v>
      </c>
      <c r="CR37" s="8">
        <f>IFERROR(INDEX(All_Rosters[],'All Rosters'!$BI30,5),"")</f>
        <v>5</v>
      </c>
      <c r="CS37" s="9">
        <f>IFERROR(INDEX(All_Rosters[],'All Rosters'!$BI30,6),"")</f>
        <v>4</v>
      </c>
      <c r="CT37" s="9" t="str">
        <f>IF(LEN(CO37)=0,"",
_xlfn.XLOOKUP(_xlfn.CONCAT(CO37," ",CP37," ",CQ37),'Selected Keepers Data'!$A:$A,'Selected Keepers Data'!$B:$B,"No",0,1))</f>
        <v>No</v>
      </c>
    </row>
    <row r="38" spans="2:98" x14ac:dyDescent="0.45">
      <c r="B38" s="6" t="str">
        <f>IFERROR(INDEX(All_Rosters[],'All Rosters'!$Q31,2),"")</f>
        <v>Whitehead, Jordan</v>
      </c>
      <c r="C38" s="7" t="str">
        <f>IFERROR(INDEX(All_Rosters[],'All Rosters'!$Q31,3),"")</f>
        <v>TBB</v>
      </c>
      <c r="D38" s="7" t="str">
        <f>IFERROR(INDEX(All_Rosters[],'All Rosters'!$Q31,4),"")</f>
        <v>S</v>
      </c>
      <c r="E38" s="8">
        <f>IFERROR(INDEX(All_Rosters[],'All Rosters'!$Q31,5),"")</f>
        <v>14</v>
      </c>
      <c r="F38" s="9">
        <f>IFERROR(INDEX(All_Rosters[],'All Rosters'!$Q31,6),"")</f>
        <v>3</v>
      </c>
      <c r="G38" s="9" t="str">
        <f>IF(LEN(B38)=0,"",
_xlfn.XLOOKUP(_xlfn.CONCAT(B38," ",C38," ",D38),'Selected Keepers Data'!$A:$A,'Selected Keepers Data'!$B:$B,"No",0,1))</f>
        <v>No</v>
      </c>
      <c r="J38" s="6" t="str">
        <f>IFERROR(INDEX(All_Rosters[],'All Rosters'!$U31,2),"")</f>
        <v>Hobbs, Nate</v>
      </c>
      <c r="K38" s="7" t="str">
        <f>IFERROR(INDEX(All_Rosters[],'All Rosters'!$U31,3),"")</f>
        <v>LVR</v>
      </c>
      <c r="L38" s="7" t="str">
        <f>IFERROR(INDEX(All_Rosters[],'All Rosters'!$U31,4),"")</f>
        <v>CB</v>
      </c>
      <c r="M38" s="8">
        <f>IFERROR(INDEX(All_Rosters[],'All Rosters'!$U31,5),"")</f>
        <v>19</v>
      </c>
      <c r="N38" s="9">
        <f>IFERROR(INDEX(All_Rosters[],'All Rosters'!$U31,6),"")</f>
        <v>3</v>
      </c>
      <c r="O38" s="9" t="str">
        <f>IF(LEN(J38)=0,"",
_xlfn.XLOOKUP(_xlfn.CONCAT(J38," ",K38," ",L38),'Selected Keepers Data'!$A:$A,'Selected Keepers Data'!$B:$B,"No",0,1))</f>
        <v>Yes</v>
      </c>
      <c r="R38" s="6" t="str">
        <f>IFERROR(INDEX(All_Rosters[],'All Rosters'!$Y31,2),"")</f>
        <v>Greenlaw, Dre</v>
      </c>
      <c r="S38" s="7" t="str">
        <f>IFERROR(INDEX(All_Rosters[],'All Rosters'!$Y31,3),"")</f>
        <v>SFO</v>
      </c>
      <c r="T38" s="7" t="str">
        <f>IFERROR(INDEX(All_Rosters[],'All Rosters'!$Y31,4),"")</f>
        <v>LB</v>
      </c>
      <c r="U38" s="8">
        <f>IFERROR(INDEX(All_Rosters[],'All Rosters'!$Y31,5),"")</f>
        <v>28</v>
      </c>
      <c r="V38" s="9">
        <f>IFERROR(INDEX(All_Rosters[],'All Rosters'!$Y31,6),"")</f>
        <v>3</v>
      </c>
      <c r="W38" s="9" t="str">
        <f>IF(LEN(R38)=0,"",
_xlfn.XLOOKUP(_xlfn.CONCAT(R38," ",S38," ",T38),'Selected Keepers Data'!$A:$A,'Selected Keepers Data'!$B:$B,"No",0,1))</f>
        <v>Yes</v>
      </c>
      <c r="Z38" s="6" t="str">
        <f>IFERROR(INDEX(All_Rosters[],'All Rosters'!$AC31,2),"")</f>
        <v>Roberts, Elandon</v>
      </c>
      <c r="AA38" s="7" t="str">
        <f>IFERROR(INDEX(All_Rosters[],'All Rosters'!$AC31,3),"")</f>
        <v>PIT</v>
      </c>
      <c r="AB38" s="7" t="str">
        <f>IFERROR(INDEX(All_Rosters[],'All Rosters'!$AC31,4),"")</f>
        <v>LB</v>
      </c>
      <c r="AC38" s="8">
        <f>IFERROR(INDEX(All_Rosters[],'All Rosters'!$AC31,5),"")</f>
        <v>5</v>
      </c>
      <c r="AD38" s="9">
        <f>IFERROR(INDEX(All_Rosters[],'All Rosters'!$AC31,6),"")</f>
        <v>3</v>
      </c>
      <c r="AE38" s="9" t="str">
        <f>IF(LEN(Z38)=0,"",
_xlfn.XLOOKUP(_xlfn.CONCAT(Z38," ",AA38," ",AB38),'Selected Keepers Data'!$A:$A,'Selected Keepers Data'!$B:$B,"No",0,1))</f>
        <v>Yes</v>
      </c>
      <c r="AH38" s="6" t="str">
        <f>IFERROR(INDEX(All_Rosters[],'All Rosters'!$AG31,2),"")</f>
        <v>Neal, Ryan</v>
      </c>
      <c r="AI38" s="7" t="str">
        <f>IFERROR(INDEX(All_Rosters[],'All Rosters'!$AG31,3),"")</f>
        <v>TBB</v>
      </c>
      <c r="AJ38" s="7" t="str">
        <f>IFERROR(INDEX(All_Rosters[],'All Rosters'!$AG31,4),"")</f>
        <v>S</v>
      </c>
      <c r="AK38" s="8">
        <f>IFERROR(INDEX(All_Rosters[],'All Rosters'!$AG31,5),"")</f>
        <v>5</v>
      </c>
      <c r="AL38" s="9">
        <f>IFERROR(INDEX(All_Rosters[],'All Rosters'!$AG31,6),"")</f>
        <v>3</v>
      </c>
      <c r="AM38" s="9" t="str">
        <f>IF(LEN(AH38)=0,"",
_xlfn.XLOOKUP(_xlfn.CONCAT(AH38," ",AI38," ",AJ38),'Selected Keepers Data'!$A:$A,'Selected Keepers Data'!$B:$B,"No",0,1))</f>
        <v>No</v>
      </c>
      <c r="AP38" s="6" t="str">
        <f>IFERROR(INDEX(All_Rosters[],'All Rosters'!$AK31,2),"")</f>
        <v>Brisker, Jaquan</v>
      </c>
      <c r="AQ38" s="7" t="str">
        <f>IFERROR(INDEX(All_Rosters[],'All Rosters'!$AK31,3),"")</f>
        <v>CHI</v>
      </c>
      <c r="AR38" s="7" t="str">
        <f>IFERROR(INDEX(All_Rosters[],'All Rosters'!$AK31,4),"")</f>
        <v>S</v>
      </c>
      <c r="AS38" s="8">
        <f>IFERROR(INDEX(All_Rosters[],'All Rosters'!$AK31,5),"")</f>
        <v>23</v>
      </c>
      <c r="AT38" s="9">
        <f>IFERROR(INDEX(All_Rosters[],'All Rosters'!$AK31,6),"")</f>
        <v>3</v>
      </c>
      <c r="AU38" s="9" t="str">
        <f>IF(LEN(AP38)=0,"",
_xlfn.XLOOKUP(_xlfn.CONCAT(AP38," ",AQ38," ",AR38),'Selected Keepers Data'!$A:$A,'Selected Keepers Data'!$B:$B,"No",0,1))</f>
        <v>Yes</v>
      </c>
      <c r="AX38" s="6" t="str">
        <f>IFERROR(INDEX(All_Rosters[],'All Rosters'!$AO31,2),"")</f>
        <v>Dodson, Tyrel</v>
      </c>
      <c r="AY38" s="7" t="str">
        <f>IFERROR(INDEX(All_Rosters[],'All Rosters'!$AO31,3),"")</f>
        <v>SEA</v>
      </c>
      <c r="AZ38" s="7" t="str">
        <f>IFERROR(INDEX(All_Rosters[],'All Rosters'!$AO31,4),"")</f>
        <v>LB</v>
      </c>
      <c r="BA38" s="8">
        <f>IFERROR(INDEX(All_Rosters[],'All Rosters'!$AO31,5),"")</f>
        <v>5</v>
      </c>
      <c r="BB38" s="9">
        <f>IFERROR(INDEX(All_Rosters[],'All Rosters'!$AO31,6),"")</f>
        <v>3</v>
      </c>
      <c r="BC38" s="9" t="str">
        <f>IF(LEN(AX38)=0,"",
_xlfn.XLOOKUP(_xlfn.CONCAT(AX38," ",AY38," ",AZ38),'Selected Keepers Data'!$A:$A,'Selected Keepers Data'!$B:$B,"No",0,1))</f>
        <v>Yes</v>
      </c>
      <c r="BF38" s="6" t="str">
        <f>IFERROR(INDEX(All_Rosters[],'All Rosters'!$AS31,2),"")</f>
        <v>Bentley, Ja'Whaun</v>
      </c>
      <c r="BG38" s="7" t="str">
        <f>IFERROR(INDEX(All_Rosters[],'All Rosters'!$AS31,3),"")</f>
        <v>NEP</v>
      </c>
      <c r="BH38" s="7" t="str">
        <f>IFERROR(INDEX(All_Rosters[],'All Rosters'!$AS31,4),"")</f>
        <v>LB</v>
      </c>
      <c r="BI38" s="8">
        <f>IFERROR(INDEX(All_Rosters[],'All Rosters'!$AS31,5),"")</f>
        <v>8</v>
      </c>
      <c r="BJ38" s="9">
        <f>IFERROR(INDEX(All_Rosters[],'All Rosters'!$AS31,6),"")</f>
        <v>3</v>
      </c>
      <c r="BK38" s="9" t="str">
        <f>IF(LEN(BF38)=0,"",
_xlfn.XLOOKUP(_xlfn.CONCAT(BF38," ",BG38," ",BH38),'Selected Keepers Data'!$A:$A,'Selected Keepers Data'!$B:$B,"No",0,1))</f>
        <v>Yes</v>
      </c>
      <c r="BQ38" s="6" t="str">
        <f>IFERROR(INDEX(All_Rosters[],'All Rosters'!$AW31,2),"")</f>
        <v>Lloyd, Devin</v>
      </c>
      <c r="BR38" s="7" t="str">
        <f>IFERROR(INDEX(All_Rosters[],'All Rosters'!$AW31,3),"")</f>
        <v>JAC</v>
      </c>
      <c r="BS38" s="7" t="str">
        <f>IFERROR(INDEX(All_Rosters[],'All Rosters'!$AW31,4),"")</f>
        <v>LB</v>
      </c>
      <c r="BT38" s="8">
        <f>IFERROR(INDEX(All_Rosters[],'All Rosters'!$AW31,5),"")</f>
        <v>9</v>
      </c>
      <c r="BU38" s="9">
        <f>IFERROR(INDEX(All_Rosters[],'All Rosters'!$AW31,6),"")</f>
        <v>3</v>
      </c>
      <c r="BV38" s="9" t="str">
        <f>IF(LEN(BQ38)=0,"",
_xlfn.XLOOKUP(_xlfn.CONCAT(BQ38," ",BR38," ",BS38),'Selected Keepers Data'!$A:$A,'Selected Keepers Data'!$B:$B,"No",0,1))</f>
        <v>Yes</v>
      </c>
      <c r="BY38" s="6" t="str">
        <f>IFERROR(INDEX(All_Rosters[],'All Rosters'!$BA31,2),"")</f>
        <v>Vander Esch, Leighton</v>
      </c>
      <c r="BZ38" s="7" t="str">
        <f>IFERROR(INDEX(All_Rosters[],'All Rosters'!$BA31,3),"")</f>
        <v>FA</v>
      </c>
      <c r="CA38" s="7" t="str">
        <f>IFERROR(INDEX(All_Rosters[],'All Rosters'!$BA31,4),"")</f>
        <v>LB</v>
      </c>
      <c r="CB38" s="8">
        <f>IFERROR(INDEX(All_Rosters[],'All Rosters'!$BA31,5),"")</f>
        <v>5</v>
      </c>
      <c r="CC38" s="9">
        <f>IFERROR(INDEX(All_Rosters[],'All Rosters'!$BA31,6),"")</f>
        <v>3</v>
      </c>
      <c r="CD38" s="9" t="str">
        <f>IF(LEN(BY38)=0,"",
_xlfn.XLOOKUP(_xlfn.CONCAT(BY38," ",BZ38," ",CA38),'Selected Keepers Data'!$A:$A,'Selected Keepers Data'!$B:$B,"No",0,1))</f>
        <v>No</v>
      </c>
      <c r="CG38" s="6" t="str">
        <f>IFERROR(INDEX(All_Rosters[],'All Rosters'!$BE31,2),"")</f>
        <v>Banks, Deonte</v>
      </c>
      <c r="CH38" s="7" t="str">
        <f>IFERROR(INDEX(All_Rosters[],'All Rosters'!$BE31,3),"")</f>
        <v>NYG</v>
      </c>
      <c r="CI38" s="7" t="str">
        <f>IFERROR(INDEX(All_Rosters[],'All Rosters'!$BE31,4),"")</f>
        <v>CB</v>
      </c>
      <c r="CJ38" s="8">
        <f>IFERROR(INDEX(All_Rosters[],'All Rosters'!$BE31,5),"")</f>
        <v>5</v>
      </c>
      <c r="CK38" s="9">
        <f>IFERROR(INDEX(All_Rosters[],'All Rosters'!$BE31,6),"")</f>
        <v>3</v>
      </c>
      <c r="CL38" s="9" t="str">
        <f>IF(LEN(CG38)=0,"",
_xlfn.XLOOKUP(_xlfn.CONCAT(CG38," ",CH38," ",CI38),'Selected Keepers Data'!$A:$A,'Selected Keepers Data'!$B:$B,"No",0,1))</f>
        <v>No</v>
      </c>
      <c r="CO38" s="6" t="str">
        <f>IFERROR(INDEX(All_Rosters[],'All Rosters'!$BI31,2),"")</f>
        <v>Hamilton, Kyle</v>
      </c>
      <c r="CP38" s="7" t="str">
        <f>IFERROR(INDEX(All_Rosters[],'All Rosters'!$BI31,3),"")</f>
        <v>BAL</v>
      </c>
      <c r="CQ38" s="7" t="str">
        <f>IFERROR(INDEX(All_Rosters[],'All Rosters'!$BI31,4),"")</f>
        <v>S</v>
      </c>
      <c r="CR38" s="8">
        <f>IFERROR(INDEX(All_Rosters[],'All Rosters'!$BI31,5),"")</f>
        <v>23</v>
      </c>
      <c r="CS38" s="9">
        <f>IFERROR(INDEX(All_Rosters[],'All Rosters'!$BI31,6),"")</f>
        <v>3</v>
      </c>
      <c r="CT38" s="9" t="str">
        <f>IF(LEN(CO38)=0,"",
_xlfn.XLOOKUP(_xlfn.CONCAT(CO38," ",CP38," ",CQ38),'Selected Keepers Data'!$A:$A,'Selected Keepers Data'!$B:$B,"No",0,1))</f>
        <v>Yes</v>
      </c>
    </row>
    <row r="39" spans="2:98" x14ac:dyDescent="0.45">
      <c r="B39" s="6" t="str">
        <f>IFERROR(INDEX(All_Rosters[],'All Rosters'!$Q32,2),"")</f>
        <v>Reid, Justin</v>
      </c>
      <c r="C39" s="7" t="str">
        <f>IFERROR(INDEX(All_Rosters[],'All Rosters'!$Q32,3),"")</f>
        <v>KCC</v>
      </c>
      <c r="D39" s="7" t="str">
        <f>IFERROR(INDEX(All_Rosters[],'All Rosters'!$Q32,4),"")</f>
        <v>S</v>
      </c>
      <c r="E39" s="8">
        <f>IFERROR(INDEX(All_Rosters[],'All Rosters'!$Q32,5),"")</f>
        <v>5</v>
      </c>
      <c r="F39" s="9">
        <f>IFERROR(INDEX(All_Rosters[],'All Rosters'!$Q32,6),"")</f>
        <v>3</v>
      </c>
      <c r="G39" s="9" t="str">
        <f>IF(LEN(B39)=0,"",
_xlfn.XLOOKUP(_xlfn.CONCAT(B39," ",C39," ",D39),'Selected Keepers Data'!$A:$A,'Selected Keepers Data'!$B:$B,"No",0,1))</f>
        <v>Yes</v>
      </c>
      <c r="J39" s="6" t="str">
        <f>IFERROR(INDEX(All_Rosters[],'All Rosters'!$U32,2),"")</f>
        <v>Bland, DaRon</v>
      </c>
      <c r="K39" s="7" t="str">
        <f>IFERROR(INDEX(All_Rosters[],'All Rosters'!$U32,3),"")</f>
        <v>DAL</v>
      </c>
      <c r="L39" s="7" t="str">
        <f>IFERROR(INDEX(All_Rosters[],'All Rosters'!$U32,4),"")</f>
        <v>CB</v>
      </c>
      <c r="M39" s="8">
        <f>IFERROR(INDEX(All_Rosters[],'All Rosters'!$U32,5),"")</f>
        <v>7</v>
      </c>
      <c r="N39" s="9">
        <f>IFERROR(INDEX(All_Rosters[],'All Rosters'!$U32,6),"")</f>
        <v>3</v>
      </c>
      <c r="O39" s="9" t="str">
        <f>IF(LEN(J39)=0,"",
_xlfn.XLOOKUP(_xlfn.CONCAT(J39," ",K39," ",L39),'Selected Keepers Data'!$A:$A,'Selected Keepers Data'!$B:$B,"No",0,1))</f>
        <v>Yes</v>
      </c>
      <c r="R39" s="6" t="str">
        <f>IFERROR(INDEX(All_Rosters[],'All Rosters'!$Y32,2),"")</f>
        <v>Deablo, Divine</v>
      </c>
      <c r="S39" s="7" t="str">
        <f>IFERROR(INDEX(All_Rosters[],'All Rosters'!$Y32,3),"")</f>
        <v>LVR</v>
      </c>
      <c r="T39" s="7" t="str">
        <f>IFERROR(INDEX(All_Rosters[],'All Rosters'!$Y32,4),"")</f>
        <v>LB</v>
      </c>
      <c r="U39" s="8">
        <f>IFERROR(INDEX(All_Rosters[],'All Rosters'!$Y32,5),"")</f>
        <v>20</v>
      </c>
      <c r="V39" s="9">
        <f>IFERROR(INDEX(All_Rosters[],'All Rosters'!$Y32,6),"")</f>
        <v>3</v>
      </c>
      <c r="W39" s="9" t="str">
        <f>IF(LEN(R39)=0,"",
_xlfn.XLOOKUP(_xlfn.CONCAT(R39," ",S39," ",T39),'Selected Keepers Data'!$A:$A,'Selected Keepers Data'!$B:$B,"No",0,1))</f>
        <v>No</v>
      </c>
      <c r="Z39" s="6" t="str">
        <f>IFERROR(INDEX(All_Rosters[],'All Rosters'!$AC32,2),"")</f>
        <v>Anzalone, Alex</v>
      </c>
      <c r="AA39" s="7" t="str">
        <f>IFERROR(INDEX(All_Rosters[],'All Rosters'!$AC32,3),"")</f>
        <v>DET</v>
      </c>
      <c r="AB39" s="7" t="str">
        <f>IFERROR(INDEX(All_Rosters[],'All Rosters'!$AC32,4),"")</f>
        <v>LB</v>
      </c>
      <c r="AC39" s="8">
        <f>IFERROR(INDEX(All_Rosters[],'All Rosters'!$AC32,5),"")</f>
        <v>5</v>
      </c>
      <c r="AD39" s="9">
        <f>IFERROR(INDEX(All_Rosters[],'All Rosters'!$AC32,6),"")</f>
        <v>3</v>
      </c>
      <c r="AE39" s="9" t="str">
        <f>IF(LEN(Z39)=0,"",
_xlfn.XLOOKUP(_xlfn.CONCAT(Z39," ",AA39," ",AB39),'Selected Keepers Data'!$A:$A,'Selected Keepers Data'!$B:$B,"No",0,1))</f>
        <v>Yes</v>
      </c>
      <c r="AH39" s="6" t="str">
        <f>IFERROR(INDEX(All_Rosters[],'All Rosters'!$AG32,2),"")</f>
        <v>Walker, Tracy</v>
      </c>
      <c r="AI39" s="7" t="str">
        <f>IFERROR(INDEX(All_Rosters[],'All Rosters'!$AG32,3),"")</f>
        <v>FA</v>
      </c>
      <c r="AJ39" s="7" t="str">
        <f>IFERROR(INDEX(All_Rosters[],'All Rosters'!$AG32,4),"")</f>
        <v>S</v>
      </c>
      <c r="AK39" s="8">
        <f>IFERROR(INDEX(All_Rosters[],'All Rosters'!$AG32,5),"")</f>
        <v>5</v>
      </c>
      <c r="AL39" s="9">
        <f>IFERROR(INDEX(All_Rosters[],'All Rosters'!$AG32,6),"")</f>
        <v>3</v>
      </c>
      <c r="AM39" s="9" t="str">
        <f>IF(LEN(AH39)=0,"",
_xlfn.XLOOKUP(_xlfn.CONCAT(AH39," ",AI39," ",AJ39),'Selected Keepers Data'!$A:$A,'Selected Keepers Data'!$B:$B,"No",0,1))</f>
        <v>No</v>
      </c>
      <c r="AP39" s="6" t="str">
        <f>IFERROR(INDEX(All_Rosters[],'All Rosters'!$AK32,2),"")</f>
        <v>Mathieu, Tyrann</v>
      </c>
      <c r="AQ39" s="7" t="str">
        <f>IFERROR(INDEX(All_Rosters[],'All Rosters'!$AK32,3),"")</f>
        <v>NOS</v>
      </c>
      <c r="AR39" s="7" t="str">
        <f>IFERROR(INDEX(All_Rosters[],'All Rosters'!$AK32,4),"")</f>
        <v>S</v>
      </c>
      <c r="AS39" s="8">
        <f>IFERROR(INDEX(All_Rosters[],'All Rosters'!$AK32,5),"")</f>
        <v>5</v>
      </c>
      <c r="AT39" s="9">
        <f>IFERROR(INDEX(All_Rosters[],'All Rosters'!$AK32,6),"")</f>
        <v>3</v>
      </c>
      <c r="AU39" s="9" t="str">
        <f>IF(LEN(AP39)=0,"",
_xlfn.XLOOKUP(_xlfn.CONCAT(AP39," ",AQ39," ",AR39),'Selected Keepers Data'!$A:$A,'Selected Keepers Data'!$B:$B,"No",0,1))</f>
        <v>No</v>
      </c>
      <c r="AX39" s="6" t="str">
        <f>IFERROR(INDEX(All_Rosters[],'All Rosters'!$AO32,2),"")</f>
        <v>Lenoir, Deommodore</v>
      </c>
      <c r="AY39" s="7" t="str">
        <f>IFERROR(INDEX(All_Rosters[],'All Rosters'!$AO32,3),"")</f>
        <v>SFO</v>
      </c>
      <c r="AZ39" s="7" t="str">
        <f>IFERROR(INDEX(All_Rosters[],'All Rosters'!$AO32,4),"")</f>
        <v>CB</v>
      </c>
      <c r="BA39" s="8">
        <f>IFERROR(INDEX(All_Rosters[],'All Rosters'!$AO32,5),"")</f>
        <v>19</v>
      </c>
      <c r="BB39" s="9">
        <f>IFERROR(INDEX(All_Rosters[],'All Rosters'!$AO32,6),"")</f>
        <v>3</v>
      </c>
      <c r="BC39" s="9" t="str">
        <f>IF(LEN(AX39)=0,"",
_xlfn.XLOOKUP(_xlfn.CONCAT(AX39," ",AY39," ",AZ39),'Selected Keepers Data'!$A:$A,'Selected Keepers Data'!$B:$B,"No",0,1))</f>
        <v>No</v>
      </c>
      <c r="BF39" s="6" t="str">
        <f>IFERROR(INDEX(All_Rosters[],'All Rosters'!$AS32,2),"")</f>
        <v>Pace, Ivan</v>
      </c>
      <c r="BG39" s="7" t="str">
        <f>IFERROR(INDEX(All_Rosters[],'All Rosters'!$AS32,3),"")</f>
        <v>MIN</v>
      </c>
      <c r="BH39" s="7" t="str">
        <f>IFERROR(INDEX(All_Rosters[],'All Rosters'!$AS32,4),"")</f>
        <v>LB</v>
      </c>
      <c r="BI39" s="8">
        <f>IFERROR(INDEX(All_Rosters[],'All Rosters'!$AS32,5),"")</f>
        <v>5</v>
      </c>
      <c r="BJ39" s="9">
        <f>IFERROR(INDEX(All_Rosters[],'All Rosters'!$AS32,6),"")</f>
        <v>3</v>
      </c>
      <c r="BK39" s="9" t="str">
        <f>IF(LEN(BF39)=0,"",
_xlfn.XLOOKUP(_xlfn.CONCAT(BF39," ",BG39," ",BH39),'Selected Keepers Data'!$A:$A,'Selected Keepers Data'!$B:$B,"No",0,1))</f>
        <v>Yes</v>
      </c>
      <c r="BQ39" s="6" t="str">
        <f>IFERROR(INDEX(All_Rosters[],'All Rosters'!$AW32,2),"")</f>
        <v>Fitzpatrick, Minkah</v>
      </c>
      <c r="BR39" s="7" t="str">
        <f>IFERROR(INDEX(All_Rosters[],'All Rosters'!$AW32,3),"")</f>
        <v>PIT</v>
      </c>
      <c r="BS39" s="7" t="str">
        <f>IFERROR(INDEX(All_Rosters[],'All Rosters'!$AW32,4),"")</f>
        <v>S</v>
      </c>
      <c r="BT39" s="8">
        <f>IFERROR(INDEX(All_Rosters[],'All Rosters'!$AW32,5),"")</f>
        <v>29</v>
      </c>
      <c r="BU39" s="9">
        <f>IFERROR(INDEX(All_Rosters[],'All Rosters'!$AW32,6),"")</f>
        <v>3</v>
      </c>
      <c r="BV39" s="9" t="str">
        <f>IF(LEN(BQ39)=0,"",
_xlfn.XLOOKUP(_xlfn.CONCAT(BQ39," ",BR39," ",BS39),'Selected Keepers Data'!$A:$A,'Selected Keepers Data'!$B:$B,"No",0,1))</f>
        <v>No</v>
      </c>
      <c r="BY39" s="6" t="str">
        <f>IFERROR(INDEX(All_Rosters[],'All Rosters'!$BA32,2),"")</f>
        <v>Smith, Harrison</v>
      </c>
      <c r="BZ39" s="7" t="str">
        <f>IFERROR(INDEX(All_Rosters[],'All Rosters'!$BA32,3),"")</f>
        <v>MIN</v>
      </c>
      <c r="CA39" s="7" t="str">
        <f>IFERROR(INDEX(All_Rosters[],'All Rosters'!$BA32,4),"")</f>
        <v>S</v>
      </c>
      <c r="CB39" s="8">
        <f>IFERROR(INDEX(All_Rosters[],'All Rosters'!$BA32,5),"")</f>
        <v>5</v>
      </c>
      <c r="CC39" s="9">
        <f>IFERROR(INDEX(All_Rosters[],'All Rosters'!$BA32,6),"")</f>
        <v>3</v>
      </c>
      <c r="CD39" s="9" t="str">
        <f>IF(LEN(BY39)=0,"",
_xlfn.XLOOKUP(_xlfn.CONCAT(BY39," ",BZ39," ",CA39),'Selected Keepers Data'!$A:$A,'Selected Keepers Data'!$B:$B,"No",0,1))</f>
        <v>Yes</v>
      </c>
      <c r="CG39" s="6" t="str">
        <f>IFERROR(INDEX(All_Rosters[],'All Rosters'!$BE32,2),"")</f>
        <v>Douglas, Rasul</v>
      </c>
      <c r="CH39" s="7" t="str">
        <f>IFERROR(INDEX(All_Rosters[],'All Rosters'!$BE32,3),"")</f>
        <v>BUF</v>
      </c>
      <c r="CI39" s="7" t="str">
        <f>IFERROR(INDEX(All_Rosters[],'All Rosters'!$BE32,4),"")</f>
        <v>CB</v>
      </c>
      <c r="CJ39" s="8">
        <f>IFERROR(INDEX(All_Rosters[],'All Rosters'!$BE32,5),"")</f>
        <v>5</v>
      </c>
      <c r="CK39" s="9">
        <f>IFERROR(INDEX(All_Rosters[],'All Rosters'!$BE32,6),"")</f>
        <v>3</v>
      </c>
      <c r="CL39" s="9" t="str">
        <f>IF(LEN(CG39)=0,"",
_xlfn.XLOOKUP(_xlfn.CONCAT(CG39," ",CH39," ",CI39),'Selected Keepers Data'!$A:$A,'Selected Keepers Data'!$B:$B,"No",0,1))</f>
        <v>No</v>
      </c>
      <c r="CO39" s="6" t="str">
        <f>IFERROR(INDEX(All_Rosters[],'All Rosters'!$BI32,2),"")</f>
        <v>Holland, Jevon</v>
      </c>
      <c r="CP39" s="7" t="str">
        <f>IFERROR(INDEX(All_Rosters[],'All Rosters'!$BI32,3),"")</f>
        <v>MIA</v>
      </c>
      <c r="CQ39" s="7" t="str">
        <f>IFERROR(INDEX(All_Rosters[],'All Rosters'!$BI32,4),"")</f>
        <v>S</v>
      </c>
      <c r="CR39" s="8">
        <f>IFERROR(INDEX(All_Rosters[],'All Rosters'!$BI32,5),"")</f>
        <v>22</v>
      </c>
      <c r="CS39" s="9">
        <f>IFERROR(INDEX(All_Rosters[],'All Rosters'!$BI32,6),"")</f>
        <v>3</v>
      </c>
      <c r="CT39" s="9" t="str">
        <f>IF(LEN(CO39)=0,"",
_xlfn.XLOOKUP(_xlfn.CONCAT(CO39," ",CP39," ",CQ39),'Selected Keepers Data'!$A:$A,'Selected Keepers Data'!$B:$B,"No",0,1))</f>
        <v>No</v>
      </c>
    </row>
    <row r="40" spans="2:98" x14ac:dyDescent="0.45">
      <c r="B40" s="6" t="str">
        <f>IFERROR(INDEX(All_Rosters[],'All Rosters'!$Q33,2),"")</f>
        <v>Delpit, Grant</v>
      </c>
      <c r="C40" s="7" t="str">
        <f>IFERROR(INDEX(All_Rosters[],'All Rosters'!$Q33,3),"")</f>
        <v>CLE</v>
      </c>
      <c r="D40" s="7" t="str">
        <f>IFERROR(INDEX(All_Rosters[],'All Rosters'!$Q33,4),"")</f>
        <v>S</v>
      </c>
      <c r="E40" s="8">
        <f>IFERROR(INDEX(All_Rosters[],'All Rosters'!$Q33,5),"")</f>
        <v>5</v>
      </c>
      <c r="F40" s="9">
        <f>IFERROR(INDEX(All_Rosters[],'All Rosters'!$Q33,6),"")</f>
        <v>3</v>
      </c>
      <c r="G40" s="9" t="str">
        <f>IF(LEN(B40)=0,"",
_xlfn.XLOOKUP(_xlfn.CONCAT(B40," ",C40," ",D40),'Selected Keepers Data'!$A:$A,'Selected Keepers Data'!$B:$B,"No",0,1))</f>
        <v>Yes</v>
      </c>
      <c r="J40" s="6" t="str">
        <f>IFERROR(INDEX(All_Rosters[],'All Rosters'!$U33,2),"")</f>
        <v>Winfield, Antoine</v>
      </c>
      <c r="K40" s="7" t="str">
        <f>IFERROR(INDEX(All_Rosters[],'All Rosters'!$U33,3),"")</f>
        <v>TBB</v>
      </c>
      <c r="L40" s="7" t="str">
        <f>IFERROR(INDEX(All_Rosters[],'All Rosters'!$U33,4),"")</f>
        <v>S</v>
      </c>
      <c r="M40" s="8">
        <f>IFERROR(INDEX(All_Rosters[],'All Rosters'!$U33,5),"")</f>
        <v>27</v>
      </c>
      <c r="N40" s="9">
        <f>IFERROR(INDEX(All_Rosters[],'All Rosters'!$U33,6),"")</f>
        <v>3</v>
      </c>
      <c r="O40" s="9" t="str">
        <f>IF(LEN(J40)=0,"",
_xlfn.XLOOKUP(_xlfn.CONCAT(J40," ",K40," ",L40),'Selected Keepers Data'!$A:$A,'Selected Keepers Data'!$B:$B,"No",0,1))</f>
        <v>Yes</v>
      </c>
      <c r="R40" s="6" t="str">
        <f>IFERROR(INDEX(All_Rosters[],'All Rosters'!$Y33,2),"")</f>
        <v>Owusu-Koramoah, Jeremiah</v>
      </c>
      <c r="S40" s="7" t="str">
        <f>IFERROR(INDEX(All_Rosters[],'All Rosters'!$Y33,3),"")</f>
        <v>CLE</v>
      </c>
      <c r="T40" s="7" t="str">
        <f>IFERROR(INDEX(All_Rosters[],'All Rosters'!$Y33,4),"")</f>
        <v>LB</v>
      </c>
      <c r="U40" s="8">
        <f>IFERROR(INDEX(All_Rosters[],'All Rosters'!$Y33,5),"")</f>
        <v>10</v>
      </c>
      <c r="V40" s="9">
        <f>IFERROR(INDEX(All_Rosters[],'All Rosters'!$Y33,6),"")</f>
        <v>3</v>
      </c>
      <c r="W40" s="9" t="str">
        <f>IF(LEN(R40)=0,"",
_xlfn.XLOOKUP(_xlfn.CONCAT(R40," ",S40," ",T40),'Selected Keepers Data'!$A:$A,'Selected Keepers Data'!$B:$B,"No",0,1))</f>
        <v>Yes</v>
      </c>
      <c r="Z40" s="6" t="str">
        <f>IFERROR(INDEX(All_Rosters[],'All Rosters'!$AC33,2),"")</f>
        <v>Bernard, Terrel</v>
      </c>
      <c r="AA40" s="7" t="str">
        <f>IFERROR(INDEX(All_Rosters[],'All Rosters'!$AC33,3),"")</f>
        <v>BUF</v>
      </c>
      <c r="AB40" s="7" t="str">
        <f>IFERROR(INDEX(All_Rosters[],'All Rosters'!$AC33,4),"")</f>
        <v>LB</v>
      </c>
      <c r="AC40" s="8">
        <f>IFERROR(INDEX(All_Rosters[],'All Rosters'!$AC33,5),"")</f>
        <v>5</v>
      </c>
      <c r="AD40" s="9">
        <f>IFERROR(INDEX(All_Rosters[],'All Rosters'!$AC33,6),"")</f>
        <v>3</v>
      </c>
      <c r="AE40" s="9" t="str">
        <f>IF(LEN(Z40)=0,"",
_xlfn.XLOOKUP(_xlfn.CONCAT(Z40," ",AA40," ",AB40),'Selected Keepers Data'!$A:$A,'Selected Keepers Data'!$B:$B,"No",0,1))</f>
        <v>Yes</v>
      </c>
      <c r="AH40" s="6" t="str">
        <f>IFERROR(INDEX(All_Rosters[],'All Rosters'!$AG33,2),"")</f>
        <v>Hyde, Micah</v>
      </c>
      <c r="AI40" s="7" t="str">
        <f>IFERROR(INDEX(All_Rosters[],'All Rosters'!$AG33,3),"")</f>
        <v>BUF</v>
      </c>
      <c r="AJ40" s="7" t="str">
        <f>IFERROR(INDEX(All_Rosters[],'All Rosters'!$AG33,4),"")</f>
        <v>S</v>
      </c>
      <c r="AK40" s="8">
        <f>IFERROR(INDEX(All_Rosters[],'All Rosters'!$AG33,5),"")</f>
        <v>5</v>
      </c>
      <c r="AL40" s="9">
        <f>IFERROR(INDEX(All_Rosters[],'All Rosters'!$AG33,6),"")</f>
        <v>3</v>
      </c>
      <c r="AM40" s="9" t="str">
        <f>IF(LEN(AH40)=0,"",
_xlfn.XLOOKUP(_xlfn.CONCAT(AH40," ",AI40," ",AJ40),'Selected Keepers Data'!$A:$A,'Selected Keepers Data'!$B:$B,"No",0,1))</f>
        <v>No</v>
      </c>
      <c r="AP40" s="6" t="str">
        <f>IFERROR(INDEX(All_Rosters[],'All Rosters'!$AK33,2),"")</f>
        <v>Amos, Adrian</v>
      </c>
      <c r="AQ40" s="7" t="str">
        <f>IFERROR(INDEX(All_Rosters[],'All Rosters'!$AK33,3),"")</f>
        <v>HOU</v>
      </c>
      <c r="AR40" s="7" t="str">
        <f>IFERROR(INDEX(All_Rosters[],'All Rosters'!$AK33,4),"")</f>
        <v>S</v>
      </c>
      <c r="AS40" s="8">
        <f>IFERROR(INDEX(All_Rosters[],'All Rosters'!$AK33,5),"")</f>
        <v>5</v>
      </c>
      <c r="AT40" s="9">
        <f>IFERROR(INDEX(All_Rosters[],'All Rosters'!$AK33,6),"")</f>
        <v>3</v>
      </c>
      <c r="AU40" s="9" t="str">
        <f>IF(LEN(AP40)=0,"",
_xlfn.XLOOKUP(_xlfn.CONCAT(AP40," ",AQ40," ",AR40),'Selected Keepers Data'!$A:$A,'Selected Keepers Data'!$B:$B,"No",0,1))</f>
        <v>No</v>
      </c>
      <c r="AX40" s="6" t="str">
        <f>IFERROR(INDEX(All_Rosters[],'All Rosters'!$AO33,2),"")</f>
        <v>Brown, Tre</v>
      </c>
      <c r="AY40" s="7" t="str">
        <f>IFERROR(INDEX(All_Rosters[],'All Rosters'!$AO33,3),"")</f>
        <v>SEA</v>
      </c>
      <c r="AZ40" s="7" t="str">
        <f>IFERROR(INDEX(All_Rosters[],'All Rosters'!$AO33,4),"")</f>
        <v>CB</v>
      </c>
      <c r="BA40" s="8">
        <f>IFERROR(INDEX(All_Rosters[],'All Rosters'!$AO33,5),"")</f>
        <v>19</v>
      </c>
      <c r="BB40" s="9">
        <f>IFERROR(INDEX(All_Rosters[],'All Rosters'!$AO33,6),"")</f>
        <v>3</v>
      </c>
      <c r="BC40" s="9" t="str">
        <f>IF(LEN(AX40)=0,"",
_xlfn.XLOOKUP(_xlfn.CONCAT(AX40," ",AY40," ",AZ40),'Selected Keepers Data'!$A:$A,'Selected Keepers Data'!$B:$B,"No",0,1))</f>
        <v>No</v>
      </c>
      <c r="BF40" s="6" t="str">
        <f>IFERROR(INDEX(All_Rosters[],'All Rosters'!$AS33,2),"")</f>
        <v>Cunningham, Zach</v>
      </c>
      <c r="BG40" s="7" t="str">
        <f>IFERROR(INDEX(All_Rosters[],'All Rosters'!$AS33,3),"")</f>
        <v>FA</v>
      </c>
      <c r="BH40" s="7" t="str">
        <f>IFERROR(INDEX(All_Rosters[],'All Rosters'!$AS33,4),"")</f>
        <v>LB</v>
      </c>
      <c r="BI40" s="8">
        <f>IFERROR(INDEX(All_Rosters[],'All Rosters'!$AS33,5),"")</f>
        <v>5</v>
      </c>
      <c r="BJ40" s="9">
        <f>IFERROR(INDEX(All_Rosters[],'All Rosters'!$AS33,6),"")</f>
        <v>3</v>
      </c>
      <c r="BK40" s="9" t="str">
        <f>IF(LEN(BF40)=0,"",
_xlfn.XLOOKUP(_xlfn.CONCAT(BF40," ",BG40," ",BH40),'Selected Keepers Data'!$A:$A,'Selected Keepers Data'!$B:$B,"No",0,1))</f>
        <v>No</v>
      </c>
      <c r="BQ40" s="6" t="str">
        <f>IFERROR(INDEX(All_Rosters[],'All Rosters'!$AW33,2),"")</f>
        <v>Chinn, Jeremy</v>
      </c>
      <c r="BR40" s="7" t="str">
        <f>IFERROR(INDEX(All_Rosters[],'All Rosters'!$AW33,3),"")</f>
        <v>WAS</v>
      </c>
      <c r="BS40" s="7" t="str">
        <f>IFERROR(INDEX(All_Rosters[],'All Rosters'!$AW33,4),"")</f>
        <v>S</v>
      </c>
      <c r="BT40" s="8">
        <f>IFERROR(INDEX(All_Rosters[],'All Rosters'!$AW33,5),"")</f>
        <v>20</v>
      </c>
      <c r="BU40" s="9">
        <f>IFERROR(INDEX(All_Rosters[],'All Rosters'!$AW33,6),"")</f>
        <v>3</v>
      </c>
      <c r="BV40" s="9" t="str">
        <f>IF(LEN(BQ40)=0,"",
_xlfn.XLOOKUP(_xlfn.CONCAT(BQ40," ",BR40," ",BS40),'Selected Keepers Data'!$A:$A,'Selected Keepers Data'!$B:$B,"No",0,1))</f>
        <v>No</v>
      </c>
      <c r="BY40" s="6" t="str">
        <f>IFERROR(INDEX(All_Rosters[],'All Rosters'!$BA33,2),"")</f>
        <v>Hill, Daxton</v>
      </c>
      <c r="BZ40" s="7" t="str">
        <f>IFERROR(INDEX(All_Rosters[],'All Rosters'!$BA33,3),"")</f>
        <v>CIN</v>
      </c>
      <c r="CA40" s="7" t="str">
        <f>IFERROR(INDEX(All_Rosters[],'All Rosters'!$BA33,4),"")</f>
        <v>S</v>
      </c>
      <c r="CB40" s="8">
        <f>IFERROR(INDEX(All_Rosters[],'All Rosters'!$BA33,5),"")</f>
        <v>5</v>
      </c>
      <c r="CC40" s="9">
        <f>IFERROR(INDEX(All_Rosters[],'All Rosters'!$BA33,6),"")</f>
        <v>3</v>
      </c>
      <c r="CD40" s="9" t="str">
        <f>IF(LEN(BY40)=0,"",
_xlfn.XLOOKUP(_xlfn.CONCAT(BY40," ",BZ40," ",CA40),'Selected Keepers Data'!$A:$A,'Selected Keepers Data'!$B:$B,"No",0,1))</f>
        <v>Yes</v>
      </c>
      <c r="CG40" s="6" t="str">
        <f>IFERROR(INDEX(All_Rosters[],'All Rosters'!$BE33,2),"")</f>
        <v>Blankenship, Reed</v>
      </c>
      <c r="CH40" s="7" t="str">
        <f>IFERROR(INDEX(All_Rosters[],'All Rosters'!$BE33,3),"")</f>
        <v>PHI</v>
      </c>
      <c r="CI40" s="7" t="str">
        <f>IFERROR(INDEX(All_Rosters[],'All Rosters'!$BE33,4),"")</f>
        <v>S</v>
      </c>
      <c r="CJ40" s="8">
        <f>IFERROR(INDEX(All_Rosters[],'All Rosters'!$BE33,5),"")</f>
        <v>5</v>
      </c>
      <c r="CK40" s="9">
        <f>IFERROR(INDEX(All_Rosters[],'All Rosters'!$BE33,6),"")</f>
        <v>3</v>
      </c>
      <c r="CL40" s="9" t="str">
        <f>IF(LEN(CG40)=0,"",
_xlfn.XLOOKUP(_xlfn.CONCAT(CG40," ",CH40," ",CI40),'Selected Keepers Data'!$A:$A,'Selected Keepers Data'!$B:$B,"No",0,1))</f>
        <v>Yes</v>
      </c>
      <c r="CO40" s="6" t="str">
        <f>IFERROR(INDEX(All_Rosters[],'All Rosters'!$BI33,2),"")</f>
        <v>Metellus, Josh</v>
      </c>
      <c r="CP40" s="7" t="str">
        <f>IFERROR(INDEX(All_Rosters[],'All Rosters'!$BI33,3),"")</f>
        <v>MIN</v>
      </c>
      <c r="CQ40" s="7" t="str">
        <f>IFERROR(INDEX(All_Rosters[],'All Rosters'!$BI33,4),"")</f>
        <v>S</v>
      </c>
      <c r="CR40" s="8">
        <f>IFERROR(INDEX(All_Rosters[],'All Rosters'!$BI33,5),"")</f>
        <v>22</v>
      </c>
      <c r="CS40" s="9">
        <f>IFERROR(INDEX(All_Rosters[],'All Rosters'!$BI33,6),"")</f>
        <v>3</v>
      </c>
      <c r="CT40" s="9" t="str">
        <f>IF(LEN(CO40)=0,"",
_xlfn.XLOOKUP(_xlfn.CONCAT(CO40," ",CP40," ",CQ40),'Selected Keepers Data'!$A:$A,'Selected Keepers Data'!$B:$B,"No",0,1))</f>
        <v>Yes</v>
      </c>
    </row>
    <row r="41" spans="2:98" x14ac:dyDescent="0.45">
      <c r="B41" s="6" t="str">
        <f>IFERROR(INDEX(All_Rosters[],'All Rosters'!$Q34,2),"")</f>
        <v>Grant, Richie</v>
      </c>
      <c r="C41" s="7" t="str">
        <f>IFERROR(INDEX(All_Rosters[],'All Rosters'!$Q34,3),"")</f>
        <v>ATL</v>
      </c>
      <c r="D41" s="7" t="str">
        <f>IFERROR(INDEX(All_Rosters[],'All Rosters'!$Q34,4),"")</f>
        <v>S</v>
      </c>
      <c r="E41" s="8">
        <f>IFERROR(INDEX(All_Rosters[],'All Rosters'!$Q34,5),"")</f>
        <v>5</v>
      </c>
      <c r="F41" s="9">
        <f>IFERROR(INDEX(All_Rosters[],'All Rosters'!$Q34,6),"")</f>
        <v>3</v>
      </c>
      <c r="G41" s="9" t="str">
        <f>IF(LEN(B41)=0,"",
_xlfn.XLOOKUP(_xlfn.CONCAT(B41," ",C41," ",D41),'Selected Keepers Data'!$A:$A,'Selected Keepers Data'!$B:$B,"No",0,1))</f>
        <v>No</v>
      </c>
      <c r="J41" s="6" t="str">
        <f>IFERROR(INDEX(All_Rosters[],'All Rosters'!$U34,2),"")</f>
        <v>Melifonwu, Ifeatu</v>
      </c>
      <c r="K41" s="7" t="str">
        <f>IFERROR(INDEX(All_Rosters[],'All Rosters'!$U34,3),"")</f>
        <v>DET</v>
      </c>
      <c r="L41" s="7" t="str">
        <f>IFERROR(INDEX(All_Rosters[],'All Rosters'!$U34,4),"")</f>
        <v>S</v>
      </c>
      <c r="M41" s="8">
        <f>IFERROR(INDEX(All_Rosters[],'All Rosters'!$U34,5),"")</f>
        <v>19</v>
      </c>
      <c r="N41" s="9">
        <f>IFERROR(INDEX(All_Rosters[],'All Rosters'!$U34,6),"")</f>
        <v>3</v>
      </c>
      <c r="O41" s="9" t="str">
        <f>IF(LEN(J41)=0,"",
_xlfn.XLOOKUP(_xlfn.CONCAT(J41," ",K41," ",L41),'Selected Keepers Data'!$A:$A,'Selected Keepers Data'!$B:$B,"No",0,1))</f>
        <v>No</v>
      </c>
      <c r="R41" s="6" t="str">
        <f>IFERROR(INDEX(All_Rosters[],'All Rosters'!$Y34,2),"")</f>
        <v>Witherspoon, Devon</v>
      </c>
      <c r="S41" s="7" t="str">
        <f>IFERROR(INDEX(All_Rosters[],'All Rosters'!$Y34,3),"")</f>
        <v>SEA</v>
      </c>
      <c r="T41" s="7" t="str">
        <f>IFERROR(INDEX(All_Rosters[],'All Rosters'!$Y34,4),"")</f>
        <v>CB</v>
      </c>
      <c r="U41" s="8">
        <f>IFERROR(INDEX(All_Rosters[],'All Rosters'!$Y34,5),"")</f>
        <v>5</v>
      </c>
      <c r="V41" s="9">
        <f>IFERROR(INDEX(All_Rosters[],'All Rosters'!$Y34,6),"")</f>
        <v>4</v>
      </c>
      <c r="W41" s="9" t="str">
        <f>IF(LEN(R41)=0,"",
_xlfn.XLOOKUP(_xlfn.CONCAT(R41," ",S41," ",T41),'Selected Keepers Data'!$A:$A,'Selected Keepers Data'!$B:$B,"No",0,1))</f>
        <v>Yes</v>
      </c>
      <c r="Z41" s="6" t="str">
        <f>IFERROR(INDEX(All_Rosters[],'All Rosters'!$AC34,2),"")</f>
        <v>Pitre, Jalen</v>
      </c>
      <c r="AA41" s="7" t="str">
        <f>IFERROR(INDEX(All_Rosters[],'All Rosters'!$AC34,3),"")</f>
        <v>HOU</v>
      </c>
      <c r="AB41" s="7" t="str">
        <f>IFERROR(INDEX(All_Rosters[],'All Rosters'!$AC34,4),"")</f>
        <v>S</v>
      </c>
      <c r="AC41" s="8">
        <f>IFERROR(INDEX(All_Rosters[],'All Rosters'!$AC34,5),"")</f>
        <v>32</v>
      </c>
      <c r="AD41" s="9">
        <f>IFERROR(INDEX(All_Rosters[],'All Rosters'!$AC34,6),"")</f>
        <v>3</v>
      </c>
      <c r="AE41" s="9" t="str">
        <f>IF(LEN(Z41)=0,"",
_xlfn.XLOOKUP(_xlfn.CONCAT(Z41," ",AA41," ",AB41),'Selected Keepers Data'!$A:$A,'Selected Keepers Data'!$B:$B,"No",0,1))</f>
        <v>No</v>
      </c>
      <c r="AH41" s="6" t="str">
        <f>IFERROR(INDEX(All_Rosters[],'All Rosters'!$AG34,2),"")</f>
        <v>Bell, Vonn</v>
      </c>
      <c r="AI41" s="7" t="str">
        <f>IFERROR(INDEX(All_Rosters[],'All Rosters'!$AG34,3),"")</f>
        <v>CIN</v>
      </c>
      <c r="AJ41" s="7" t="str">
        <f>IFERROR(INDEX(All_Rosters[],'All Rosters'!$AG34,4),"")</f>
        <v>S</v>
      </c>
      <c r="AK41" s="8">
        <f>IFERROR(INDEX(All_Rosters[],'All Rosters'!$AG34,5),"")</f>
        <v>5</v>
      </c>
      <c r="AL41" s="9">
        <f>IFERROR(INDEX(All_Rosters[],'All Rosters'!$AG34,6),"")</f>
        <v>3</v>
      </c>
      <c r="AM41" s="9" t="str">
        <f>IF(LEN(AH41)=0,"",
_xlfn.XLOOKUP(_xlfn.CONCAT(AH41," ",AI41," ",AJ41),'Selected Keepers Data'!$A:$A,'Selected Keepers Data'!$B:$B,"No",0,1))</f>
        <v>No</v>
      </c>
      <c r="AP41" s="6" t="str">
        <f>IFERROR(INDEX(All_Rosters[],'All Rosters'!$AK34,2),"")</f>
        <v/>
      </c>
      <c r="AQ41" s="7" t="str">
        <f>IFERROR(INDEX(All_Rosters[],'All Rosters'!$AK34,3),"")</f>
        <v/>
      </c>
      <c r="AR41" s="7" t="str">
        <f>IFERROR(INDEX(All_Rosters[],'All Rosters'!$AK34,4),"")</f>
        <v/>
      </c>
      <c r="AS41" s="8" t="str">
        <f>IFERROR(INDEX(All_Rosters[],'All Rosters'!$AK34,5),"")</f>
        <v/>
      </c>
      <c r="AT41" s="9" t="str">
        <f>IFERROR(INDEX(All_Rosters[],'All Rosters'!$AK34,6),"")</f>
        <v/>
      </c>
      <c r="AU41" s="9" t="str">
        <f>IF(LEN(AP41)=0,"",
_xlfn.XLOOKUP(_xlfn.CONCAT(AP41," ",AQ41," ",AR41),'Selected Keepers Data'!$A:$A,'Selected Keepers Data'!$B:$B,"No",0,1))</f>
        <v/>
      </c>
      <c r="AX41" s="6" t="str">
        <f>IFERROR(INDEX(All_Rosters[],'All Rosters'!$AO34,2),"")</f>
        <v>Taylor, Alontae</v>
      </c>
      <c r="AY41" s="7" t="str">
        <f>IFERROR(INDEX(All_Rosters[],'All Rosters'!$AO34,3),"")</f>
        <v>NOS</v>
      </c>
      <c r="AZ41" s="7" t="str">
        <f>IFERROR(INDEX(All_Rosters[],'All Rosters'!$AO34,4),"")</f>
        <v>CB</v>
      </c>
      <c r="BA41" s="8">
        <f>IFERROR(INDEX(All_Rosters[],'All Rosters'!$AO34,5),"")</f>
        <v>13</v>
      </c>
      <c r="BB41" s="9">
        <f>IFERROR(INDEX(All_Rosters[],'All Rosters'!$AO34,6),"")</f>
        <v>3</v>
      </c>
      <c r="BC41" s="9" t="str">
        <f>IF(LEN(AX41)=0,"",
_xlfn.XLOOKUP(_xlfn.CONCAT(AX41," ",AY41," ",AZ41),'Selected Keepers Data'!$A:$A,'Selected Keepers Data'!$B:$B,"No",0,1))</f>
        <v>No</v>
      </c>
      <c r="BF41" s="6" t="str">
        <f>IFERROR(INDEX(All_Rosters[],'All Rosters'!$AS34,2),"")</f>
        <v>Sneed, L'Jarius</v>
      </c>
      <c r="BG41" s="7" t="str">
        <f>IFERROR(INDEX(All_Rosters[],'All Rosters'!$AS34,3),"")</f>
        <v>TEN</v>
      </c>
      <c r="BH41" s="7" t="str">
        <f>IFERROR(INDEX(All_Rosters[],'All Rosters'!$AS34,4),"")</f>
        <v>CB</v>
      </c>
      <c r="BI41" s="8">
        <f>IFERROR(INDEX(All_Rosters[],'All Rosters'!$AS34,5),"")</f>
        <v>5</v>
      </c>
      <c r="BJ41" s="9">
        <f>IFERROR(INDEX(All_Rosters[],'All Rosters'!$AS34,6),"")</f>
        <v>3</v>
      </c>
      <c r="BK41" s="9" t="str">
        <f>IF(LEN(BF41)=0,"",
_xlfn.XLOOKUP(_xlfn.CONCAT(BF41," ",BG41," ",BH41),'Selected Keepers Data'!$A:$A,'Selected Keepers Data'!$B:$B,"No",0,1))</f>
        <v>No</v>
      </c>
      <c r="BQ41" s="6" t="str">
        <f>IFERROR(INDEX(All_Rosters[],'All Rosters'!$AW34,2),"")</f>
        <v>Bates, Jessie</v>
      </c>
      <c r="BR41" s="7" t="str">
        <f>IFERROR(INDEX(All_Rosters[],'All Rosters'!$AW34,3),"")</f>
        <v>ATL</v>
      </c>
      <c r="BS41" s="7" t="str">
        <f>IFERROR(INDEX(All_Rosters[],'All Rosters'!$AW34,4),"")</f>
        <v>S</v>
      </c>
      <c r="BT41" s="8">
        <f>IFERROR(INDEX(All_Rosters[],'All Rosters'!$AW34,5),"")</f>
        <v>8</v>
      </c>
      <c r="BU41" s="9">
        <f>IFERROR(INDEX(All_Rosters[],'All Rosters'!$AW34,6),"")</f>
        <v>3</v>
      </c>
      <c r="BV41" s="9" t="str">
        <f>IF(LEN(BQ41)=0,"",
_xlfn.XLOOKUP(_xlfn.CONCAT(BQ41," ",BR41," ",BS41),'Selected Keepers Data'!$A:$A,'Selected Keepers Data'!$B:$B,"No",0,1))</f>
        <v>Yes</v>
      </c>
      <c r="BY41" s="6" t="str">
        <f>IFERROR(INDEX(All_Rosters[],'All Rosters'!$BA34,2),"")</f>
        <v>Elliott, DeShon</v>
      </c>
      <c r="BZ41" s="7" t="str">
        <f>IFERROR(INDEX(All_Rosters[],'All Rosters'!$BA34,3),"")</f>
        <v>PIT</v>
      </c>
      <c r="CA41" s="7" t="str">
        <f>IFERROR(INDEX(All_Rosters[],'All Rosters'!$BA34,4),"")</f>
        <v>S</v>
      </c>
      <c r="CB41" s="8">
        <f>IFERROR(INDEX(All_Rosters[],'All Rosters'!$BA34,5),"")</f>
        <v>5</v>
      </c>
      <c r="CC41" s="9">
        <f>IFERROR(INDEX(All_Rosters[],'All Rosters'!$BA34,6),"")</f>
        <v>3</v>
      </c>
      <c r="CD41" s="9" t="str">
        <f>IF(LEN(BY41)=0,"",
_xlfn.XLOOKUP(_xlfn.CONCAT(BY41," ",BZ41," ",CA41),'Selected Keepers Data'!$A:$A,'Selected Keepers Data'!$B:$B,"No",0,1))</f>
        <v>Yes</v>
      </c>
      <c r="CG41" s="6" t="str">
        <f>IFERROR(INDEX(All_Rosters[],'All Rosters'!$BE34,2),"")</f>
        <v/>
      </c>
      <c r="CH41" s="7" t="str">
        <f>IFERROR(INDEX(All_Rosters[],'All Rosters'!$BE34,3),"")</f>
        <v/>
      </c>
      <c r="CI41" s="7" t="str">
        <f>IFERROR(INDEX(All_Rosters[],'All Rosters'!$BE34,4),"")</f>
        <v/>
      </c>
      <c r="CJ41" s="8" t="str">
        <f>IFERROR(INDEX(All_Rosters[],'All Rosters'!$BE34,5),"")</f>
        <v/>
      </c>
      <c r="CK41" s="9" t="str">
        <f>IFERROR(INDEX(All_Rosters[],'All Rosters'!$BE34,6),"")</f>
        <v/>
      </c>
      <c r="CL41" s="9" t="str">
        <f>IF(LEN(CG41)=0,"",
_xlfn.XLOOKUP(_xlfn.CONCAT(CG41," ",CH41," ",CI41),'Selected Keepers Data'!$A:$A,'Selected Keepers Data'!$B:$B,"No",0,1))</f>
        <v/>
      </c>
      <c r="CO41" s="6" t="str">
        <f>IFERROR(INDEX(All_Rosters[],'All Rosters'!$BI34,2),"")</f>
        <v>Baker, Budda</v>
      </c>
      <c r="CP41" s="7" t="str">
        <f>IFERROR(INDEX(All_Rosters[],'All Rosters'!$BI34,3),"")</f>
        <v>ARI</v>
      </c>
      <c r="CQ41" s="7" t="str">
        <f>IFERROR(INDEX(All_Rosters[],'All Rosters'!$BI34,4),"")</f>
        <v>S</v>
      </c>
      <c r="CR41" s="8">
        <f>IFERROR(INDEX(All_Rosters[],'All Rosters'!$BI34,5),"")</f>
        <v>17</v>
      </c>
      <c r="CS41" s="9">
        <f>IFERROR(INDEX(All_Rosters[],'All Rosters'!$BI34,6),"")</f>
        <v>3</v>
      </c>
      <c r="CT41" s="9" t="str">
        <f>IF(LEN(CO41)=0,"",
_xlfn.XLOOKUP(_xlfn.CONCAT(CO41," ",CP41," ",CQ41),'Selected Keepers Data'!$A:$A,'Selected Keepers Data'!$B:$B,"No",0,1))</f>
        <v>Yes</v>
      </c>
    </row>
    <row r="42" spans="2:98" x14ac:dyDescent="0.45">
      <c r="B42" s="6" t="str">
        <f>IFERROR(INDEX(All_Rosters[],'All Rosters'!$Q35,2),"")</f>
        <v>Pinnock, Jason</v>
      </c>
      <c r="C42" s="7" t="str">
        <f>IFERROR(INDEX(All_Rosters[],'All Rosters'!$Q35,3),"")</f>
        <v>NYG</v>
      </c>
      <c r="D42" s="7" t="str">
        <f>IFERROR(INDEX(All_Rosters[],'All Rosters'!$Q35,4),"")</f>
        <v>S</v>
      </c>
      <c r="E42" s="8">
        <f>IFERROR(INDEX(All_Rosters[],'All Rosters'!$Q35,5),"")</f>
        <v>5</v>
      </c>
      <c r="F42" s="9">
        <f>IFERROR(INDEX(All_Rosters[],'All Rosters'!$Q35,6),"")</f>
        <v>3</v>
      </c>
      <c r="G42" s="9" t="str">
        <f>IF(LEN(B42)=0,"",
_xlfn.XLOOKUP(_xlfn.CONCAT(B42," ",C42," ",D42),'Selected Keepers Data'!$A:$A,'Selected Keepers Data'!$B:$B,"No",0,1))</f>
        <v>No</v>
      </c>
      <c r="J42" s="6" t="str">
        <f>IFERROR(INDEX(All_Rosters[],'All Rosters'!$U35,2),"")</f>
        <v>Battle, Jordan</v>
      </c>
      <c r="K42" s="7" t="str">
        <f>IFERROR(INDEX(All_Rosters[],'All Rosters'!$U35,3),"")</f>
        <v>CIN</v>
      </c>
      <c r="L42" s="7" t="str">
        <f>IFERROR(INDEX(All_Rosters[],'All Rosters'!$U35,4),"")</f>
        <v>S</v>
      </c>
      <c r="M42" s="8">
        <f>IFERROR(INDEX(All_Rosters[],'All Rosters'!$U35,5),"")</f>
        <v>10</v>
      </c>
      <c r="N42" s="9">
        <f>IFERROR(INDEX(All_Rosters[],'All Rosters'!$U35,6),"")</f>
        <v>4</v>
      </c>
      <c r="O42" s="9" t="str">
        <f>IF(LEN(J42)=0,"",
_xlfn.XLOOKUP(_xlfn.CONCAT(J42," ",K42," ",L42),'Selected Keepers Data'!$A:$A,'Selected Keepers Data'!$B:$B,"No",0,1))</f>
        <v>No</v>
      </c>
      <c r="R42" s="6" t="str">
        <f>IFERROR(INDEX(All_Rosters[],'All Rosters'!$Y35,2),"")</f>
        <v>James, Derwin</v>
      </c>
      <c r="S42" s="7" t="str">
        <f>IFERROR(INDEX(All_Rosters[],'All Rosters'!$Y35,3),"")</f>
        <v>LAC</v>
      </c>
      <c r="T42" s="7" t="str">
        <f>IFERROR(INDEX(All_Rosters[],'All Rosters'!$Y35,4),"")</f>
        <v>S</v>
      </c>
      <c r="U42" s="8">
        <f>IFERROR(INDEX(All_Rosters[],'All Rosters'!$Y35,5),"")</f>
        <v>27</v>
      </c>
      <c r="V42" s="9">
        <f>IFERROR(INDEX(All_Rosters[],'All Rosters'!$Y35,6),"")</f>
        <v>3</v>
      </c>
      <c r="W42" s="9" t="str">
        <f>IF(LEN(R42)=0,"",
_xlfn.XLOOKUP(_xlfn.CONCAT(R42," ",S42," ",T42),'Selected Keepers Data'!$A:$A,'Selected Keepers Data'!$B:$B,"No",0,1))</f>
        <v>Yes</v>
      </c>
      <c r="Z42" s="6" t="str">
        <f>IFERROR(INDEX(All_Rosters[],'All Rosters'!$AC35,2),"")</f>
        <v>Hufanga, Talanoa</v>
      </c>
      <c r="AA42" s="7" t="str">
        <f>IFERROR(INDEX(All_Rosters[],'All Rosters'!$AC35,3),"")</f>
        <v>SFO</v>
      </c>
      <c r="AB42" s="7" t="str">
        <f>IFERROR(INDEX(All_Rosters[],'All Rosters'!$AC35,4),"")</f>
        <v>S</v>
      </c>
      <c r="AC42" s="8">
        <f>IFERROR(INDEX(All_Rosters[],'All Rosters'!$AC35,5),"")</f>
        <v>20</v>
      </c>
      <c r="AD42" s="9">
        <f>IFERROR(INDEX(All_Rosters[],'All Rosters'!$AC35,6),"")</f>
        <v>3</v>
      </c>
      <c r="AE42" s="9" t="str">
        <f>IF(LEN(Z42)=0,"",
_xlfn.XLOOKUP(_xlfn.CONCAT(Z42," ",AA42," ",AB42),'Selected Keepers Data'!$A:$A,'Selected Keepers Data'!$B:$B,"No",0,1))</f>
        <v>No</v>
      </c>
      <c r="AH42" s="6" t="str">
        <f>IFERROR(INDEX(All_Rosters[],'All Rosters'!$AG35,2),"")</f>
        <v>Edmunds, Terrell</v>
      </c>
      <c r="AI42" s="7" t="str">
        <f>IFERROR(INDEX(All_Rosters[],'All Rosters'!$AG35,3),"")</f>
        <v>JAC</v>
      </c>
      <c r="AJ42" s="7" t="str">
        <f>IFERROR(INDEX(All_Rosters[],'All Rosters'!$AG35,4),"")</f>
        <v>S</v>
      </c>
      <c r="AK42" s="8">
        <f>IFERROR(INDEX(All_Rosters[],'All Rosters'!$AG35,5),"")</f>
        <v>5</v>
      </c>
      <c r="AL42" s="9">
        <f>IFERROR(INDEX(All_Rosters[],'All Rosters'!$AG35,6),"")</f>
        <v>3</v>
      </c>
      <c r="AM42" s="9" t="str">
        <f>IF(LEN(AH42)=0,"",
_xlfn.XLOOKUP(_xlfn.CONCAT(AH42," ",AI42," ",AJ42),'Selected Keepers Data'!$A:$A,'Selected Keepers Data'!$B:$B,"No",0,1))</f>
        <v>No</v>
      </c>
      <c r="AP42" s="6" t="str">
        <f>IFERROR(INDEX(All_Rosters[],'All Rosters'!$AK35,2),"")</f>
        <v/>
      </c>
      <c r="AQ42" s="7" t="str">
        <f>IFERROR(INDEX(All_Rosters[],'All Rosters'!$AK35,3),"")</f>
        <v/>
      </c>
      <c r="AR42" s="7" t="str">
        <f>IFERROR(INDEX(All_Rosters[],'All Rosters'!$AK35,4),"")</f>
        <v/>
      </c>
      <c r="AS42" s="8" t="str">
        <f>IFERROR(INDEX(All_Rosters[],'All Rosters'!$AK35,5),"")</f>
        <v/>
      </c>
      <c r="AT42" s="9" t="str">
        <f>IFERROR(INDEX(All_Rosters[],'All Rosters'!$AK35,6),"")</f>
        <v/>
      </c>
      <c r="AU42" s="9" t="str">
        <f>IF(LEN(AP42)=0,"",
_xlfn.XLOOKUP(_xlfn.CONCAT(AP42," ",AQ42," ",AR42),'Selected Keepers Data'!$A:$A,'Selected Keepers Data'!$B:$B,"No",0,1))</f>
        <v/>
      </c>
      <c r="AX42" s="6" t="str">
        <f>IFERROR(INDEX(All_Rosters[],'All Rosters'!$AO35,2),"")</f>
        <v>Poyer, Jordan</v>
      </c>
      <c r="AY42" s="7" t="str">
        <f>IFERROR(INDEX(All_Rosters[],'All Rosters'!$AO35,3),"")</f>
        <v>MIA</v>
      </c>
      <c r="AZ42" s="7" t="str">
        <f>IFERROR(INDEX(All_Rosters[],'All Rosters'!$AO35,4),"")</f>
        <v>S</v>
      </c>
      <c r="BA42" s="8">
        <f>IFERROR(INDEX(All_Rosters[],'All Rosters'!$AO35,5),"")</f>
        <v>5</v>
      </c>
      <c r="BB42" s="9">
        <f>IFERROR(INDEX(All_Rosters[],'All Rosters'!$AO35,6),"")</f>
        <v>3</v>
      </c>
      <c r="BC42" s="9" t="str">
        <f>IF(LEN(AX42)=0,"",
_xlfn.XLOOKUP(_xlfn.CONCAT(AX42," ",AY42," ",AZ42),'Selected Keepers Data'!$A:$A,'Selected Keepers Data'!$B:$B,"No",0,1))</f>
        <v>Yes</v>
      </c>
      <c r="BF42" s="6" t="str">
        <f>IFERROR(INDEX(All_Rosters[],'All Rosters'!$AS35,2),"")</f>
        <v>Moore, Kenny</v>
      </c>
      <c r="BG42" s="7" t="str">
        <f>IFERROR(INDEX(All_Rosters[],'All Rosters'!$AS35,3),"")</f>
        <v>IND</v>
      </c>
      <c r="BH42" s="7" t="str">
        <f>IFERROR(INDEX(All_Rosters[],'All Rosters'!$AS35,4),"")</f>
        <v>CB</v>
      </c>
      <c r="BI42" s="8">
        <f>IFERROR(INDEX(All_Rosters[],'All Rosters'!$AS35,5),"")</f>
        <v>5</v>
      </c>
      <c r="BJ42" s="9">
        <f>IFERROR(INDEX(All_Rosters[],'All Rosters'!$AS35,6),"")</f>
        <v>3</v>
      </c>
      <c r="BK42" s="9" t="str">
        <f>IF(LEN(BF42)=0,"",
_xlfn.XLOOKUP(_xlfn.CONCAT(BF42," ",BG42," ",BH42),'Selected Keepers Data'!$A:$A,'Selected Keepers Data'!$B:$B,"No",0,1))</f>
        <v>No</v>
      </c>
      <c r="BQ42" s="6" t="str">
        <f>IFERROR(INDEX(All_Rosters[],'All Rosters'!$AW35,2),"")</f>
        <v>McKinney, Xavier</v>
      </c>
      <c r="BR42" s="7" t="str">
        <f>IFERROR(INDEX(All_Rosters[],'All Rosters'!$AW35,3),"")</f>
        <v>GBP</v>
      </c>
      <c r="BS42" s="7" t="str">
        <f>IFERROR(INDEX(All_Rosters[],'All Rosters'!$AW35,4),"")</f>
        <v>S</v>
      </c>
      <c r="BT42" s="8">
        <f>IFERROR(INDEX(All_Rosters[],'All Rosters'!$AW35,5),"")</f>
        <v>5</v>
      </c>
      <c r="BU42" s="9">
        <f>IFERROR(INDEX(All_Rosters[],'All Rosters'!$AW35,6),"")</f>
        <v>3</v>
      </c>
      <c r="BV42" s="9" t="str">
        <f>IF(LEN(BQ42)=0,"",
_xlfn.XLOOKUP(_xlfn.CONCAT(BQ42," ",BR42," ",BS42),'Selected Keepers Data'!$A:$A,'Selected Keepers Data'!$B:$B,"No",0,1))</f>
        <v>Yes</v>
      </c>
      <c r="BY42" s="6" t="str">
        <f>IFERROR(INDEX(All_Rosters[],'All Rosters'!$BA35,2),"")</f>
        <v/>
      </c>
      <c r="BZ42" s="7" t="str">
        <f>IFERROR(INDEX(All_Rosters[],'All Rosters'!$BA35,3),"")</f>
        <v/>
      </c>
      <c r="CA42" s="7" t="str">
        <f>IFERROR(INDEX(All_Rosters[],'All Rosters'!$BA35,4),"")</f>
        <v/>
      </c>
      <c r="CB42" s="8" t="str">
        <f>IFERROR(INDEX(All_Rosters[],'All Rosters'!$BA35,5),"")</f>
        <v/>
      </c>
      <c r="CC42" s="9" t="str">
        <f>IFERROR(INDEX(All_Rosters[],'All Rosters'!$BA35,6),"")</f>
        <v/>
      </c>
      <c r="CD42" s="9" t="str">
        <f>IF(LEN(BY42)=0,"",
_xlfn.XLOOKUP(_xlfn.CONCAT(BY42," ",BZ42," ",CA42),'Selected Keepers Data'!$A:$A,'Selected Keepers Data'!$B:$B,"No",0,1))</f>
        <v/>
      </c>
      <c r="CG42" s="6" t="str">
        <f>IFERROR(INDEX(All_Rosters[],'All Rosters'!$BE35,2),"")</f>
        <v/>
      </c>
      <c r="CH42" s="7" t="str">
        <f>IFERROR(INDEX(All_Rosters[],'All Rosters'!$BE35,3),"")</f>
        <v/>
      </c>
      <c r="CI42" s="7" t="str">
        <f>IFERROR(INDEX(All_Rosters[],'All Rosters'!$BE35,4),"")</f>
        <v/>
      </c>
      <c r="CJ42" s="8" t="str">
        <f>IFERROR(INDEX(All_Rosters[],'All Rosters'!$BE35,5),"")</f>
        <v/>
      </c>
      <c r="CK42" s="9" t="str">
        <f>IFERROR(INDEX(All_Rosters[],'All Rosters'!$BE35,6),"")</f>
        <v/>
      </c>
      <c r="CL42" s="9" t="str">
        <f>IF(LEN(CG42)=0,"",
_xlfn.XLOOKUP(_xlfn.CONCAT(CG42," ",CH42," ",CI42),'Selected Keepers Data'!$A:$A,'Selected Keepers Data'!$B:$B,"No",0,1))</f>
        <v/>
      </c>
      <c r="CO42" s="6" t="str">
        <f>IFERROR(INDEX(All_Rosters[],'All Rosters'!$BI35,2),"")</f>
        <v>Curl, Kamren</v>
      </c>
      <c r="CP42" s="7" t="str">
        <f>IFERROR(INDEX(All_Rosters[],'All Rosters'!$BI35,3),"")</f>
        <v>LAR</v>
      </c>
      <c r="CQ42" s="7" t="str">
        <f>IFERROR(INDEX(All_Rosters[],'All Rosters'!$BI35,4),"")</f>
        <v>S</v>
      </c>
      <c r="CR42" s="8">
        <f>IFERROR(INDEX(All_Rosters[],'All Rosters'!$BI35,5),"")</f>
        <v>12</v>
      </c>
      <c r="CS42" s="9">
        <f>IFERROR(INDEX(All_Rosters[],'All Rosters'!$BI35,6),"")</f>
        <v>3</v>
      </c>
      <c r="CT42" s="9" t="str">
        <f>IF(LEN(CO42)=0,"",
_xlfn.XLOOKUP(_xlfn.CONCAT(CO42," ",CP42," ",CQ42),'Selected Keepers Data'!$A:$A,'Selected Keepers Data'!$B:$B,"No",0,1))</f>
        <v>Yes</v>
      </c>
    </row>
    <row r="43" spans="2:98" x14ac:dyDescent="0.45">
      <c r="B43" s="6" t="str">
        <f>IFERROR(INDEX(All_Rosters[],'All Rosters'!$Q36,2),"")</f>
        <v/>
      </c>
      <c r="C43" s="7" t="str">
        <f>IFERROR(INDEX(All_Rosters[],'All Rosters'!$Q36,3),"")</f>
        <v/>
      </c>
      <c r="D43" s="7" t="str">
        <f>IFERROR(INDEX(All_Rosters[],'All Rosters'!$Q36,4),"")</f>
        <v/>
      </c>
      <c r="E43" s="8" t="str">
        <f>IFERROR(INDEX(All_Rosters[],'All Rosters'!$Q36,5),"")</f>
        <v/>
      </c>
      <c r="F43" s="9" t="str">
        <f>IFERROR(INDEX(All_Rosters[],'All Rosters'!$Q36,6),"")</f>
        <v/>
      </c>
      <c r="G43" s="9" t="str">
        <f>IF(LEN(B43)=0,"",
_xlfn.XLOOKUP(_xlfn.CONCAT(B43," ",C43," ",D43),'Selected Keepers Data'!$A:$A,'Selected Keepers Data'!$B:$B,"No",0,1))</f>
        <v/>
      </c>
      <c r="J43" s="6" t="str">
        <f>IFERROR(INDEX(All_Rosters[],'All Rosters'!$U36,2),"")</f>
        <v/>
      </c>
      <c r="K43" s="7" t="str">
        <f>IFERROR(INDEX(All_Rosters[],'All Rosters'!$U36,3),"")</f>
        <v/>
      </c>
      <c r="L43" s="7" t="str">
        <f>IFERROR(INDEX(All_Rosters[],'All Rosters'!$U36,4),"")</f>
        <v/>
      </c>
      <c r="M43" s="8" t="str">
        <f>IFERROR(INDEX(All_Rosters[],'All Rosters'!$U36,5),"")</f>
        <v/>
      </c>
      <c r="N43" s="9" t="str">
        <f>IFERROR(INDEX(All_Rosters[],'All Rosters'!$U36,6),"")</f>
        <v/>
      </c>
      <c r="O43" s="9" t="str">
        <f>IF(LEN(J43)=0,"",
_xlfn.XLOOKUP(_xlfn.CONCAT(J43," ",K43," ",L43),'Selected Keepers Data'!$A:$A,'Selected Keepers Data'!$B:$B,"No",0,1))</f>
        <v/>
      </c>
      <c r="R43" s="6" t="str">
        <f>IFERROR(INDEX(All_Rosters[],'All Rosters'!$Y36,2),"")</f>
        <v>Dugger, Kyle</v>
      </c>
      <c r="S43" s="7" t="str">
        <f>IFERROR(INDEX(All_Rosters[],'All Rosters'!$Y36,3),"")</f>
        <v>NEP</v>
      </c>
      <c r="T43" s="7" t="str">
        <f>IFERROR(INDEX(All_Rosters[],'All Rosters'!$Y36,4),"")</f>
        <v>S</v>
      </c>
      <c r="U43" s="8">
        <f>IFERROR(INDEX(All_Rosters[],'All Rosters'!$Y36,5),"")</f>
        <v>8</v>
      </c>
      <c r="V43" s="9">
        <f>IFERROR(INDEX(All_Rosters[],'All Rosters'!$Y36,6),"")</f>
        <v>3</v>
      </c>
      <c r="W43" s="9" t="str">
        <f>IF(LEN(R43)=0,"",
_xlfn.XLOOKUP(_xlfn.CONCAT(R43," ",S43," ",T43),'Selected Keepers Data'!$A:$A,'Selected Keepers Data'!$B:$B,"No",0,1))</f>
        <v>Yes</v>
      </c>
      <c r="Z43" s="6" t="str">
        <f>IFERROR(INDEX(All_Rosters[],'All Rosters'!$AC36,2),"")</f>
        <v>Williams, Marcus</v>
      </c>
      <c r="AA43" s="7" t="str">
        <f>IFERROR(INDEX(All_Rosters[],'All Rosters'!$AC36,3),"")</f>
        <v>BAL</v>
      </c>
      <c r="AB43" s="7" t="str">
        <f>IFERROR(INDEX(All_Rosters[],'All Rosters'!$AC36,4),"")</f>
        <v>S</v>
      </c>
      <c r="AC43" s="8">
        <f>IFERROR(INDEX(All_Rosters[],'All Rosters'!$AC36,5),"")</f>
        <v>5</v>
      </c>
      <c r="AD43" s="9">
        <f>IFERROR(INDEX(All_Rosters[],'All Rosters'!$AC36,6),"")</f>
        <v>3</v>
      </c>
      <c r="AE43" s="9" t="str">
        <f>IF(LEN(Z43)=0,"",
_xlfn.XLOOKUP(_xlfn.CONCAT(Z43," ",AA43," ",AB43),'Selected Keepers Data'!$A:$A,'Selected Keepers Data'!$B:$B,"No",0,1))</f>
        <v>No</v>
      </c>
      <c r="AH43" s="6" t="str">
        <f>IFERROR(INDEX(All_Rosters[],'All Rosters'!$AG36,2),"")</f>
        <v/>
      </c>
      <c r="AI43" s="7" t="str">
        <f>IFERROR(INDEX(All_Rosters[],'All Rosters'!$AG36,3),"")</f>
        <v/>
      </c>
      <c r="AJ43" s="7" t="str">
        <f>IFERROR(INDEX(All_Rosters[],'All Rosters'!$AG36,4),"")</f>
        <v/>
      </c>
      <c r="AK43" s="8" t="str">
        <f>IFERROR(INDEX(All_Rosters[],'All Rosters'!$AG36,5),"")</f>
        <v/>
      </c>
      <c r="AL43" s="9" t="str">
        <f>IFERROR(INDEX(All_Rosters[],'All Rosters'!$AG36,6),"")</f>
        <v/>
      </c>
      <c r="AM43" s="9" t="str">
        <f>IF(LEN(AH43)=0,"",
_xlfn.XLOOKUP(_xlfn.CONCAT(AH43," ",AI43," ",AJ43),'Selected Keepers Data'!$A:$A,'Selected Keepers Data'!$B:$B,"No",0,1))</f>
        <v/>
      </c>
      <c r="AP43" s="6" t="str">
        <f>IFERROR(INDEX(All_Rosters[],'All Rosters'!$AK36,2),"")</f>
        <v/>
      </c>
      <c r="AQ43" s="7" t="str">
        <f>IFERROR(INDEX(All_Rosters[],'All Rosters'!$AK36,3),"")</f>
        <v/>
      </c>
      <c r="AR43" s="7" t="str">
        <f>IFERROR(INDEX(All_Rosters[],'All Rosters'!$AK36,4),"")</f>
        <v/>
      </c>
      <c r="AS43" s="8" t="str">
        <f>IFERROR(INDEX(All_Rosters[],'All Rosters'!$AK36,5),"")</f>
        <v/>
      </c>
      <c r="AT43" s="9" t="str">
        <f>IFERROR(INDEX(All_Rosters[],'All Rosters'!$AK36,6),"")</f>
        <v/>
      </c>
      <c r="AU43" s="9" t="str">
        <f>IF(LEN(AP43)=0,"",
_xlfn.XLOOKUP(_xlfn.CONCAT(AP43," ",AQ43," ",AR43),'Selected Keepers Data'!$A:$A,'Selected Keepers Data'!$B:$B,"No",0,1))</f>
        <v/>
      </c>
      <c r="AX43" s="6" t="str">
        <f>IFERROR(INDEX(All_Rosters[],'All Rosters'!$AO36,2),"")</f>
        <v>Ford, Rudy</v>
      </c>
      <c r="AY43" s="7" t="str">
        <f>IFERROR(INDEX(All_Rosters[],'All Rosters'!$AO36,3),"")</f>
        <v>GBP</v>
      </c>
      <c r="AZ43" s="7" t="str">
        <f>IFERROR(INDEX(All_Rosters[],'All Rosters'!$AO36,4),"")</f>
        <v>S</v>
      </c>
      <c r="BA43" s="8">
        <f>IFERROR(INDEX(All_Rosters[],'All Rosters'!$AO36,5),"")</f>
        <v>5</v>
      </c>
      <c r="BB43" s="9">
        <f>IFERROR(INDEX(All_Rosters[],'All Rosters'!$AO36,6),"")</f>
        <v>3</v>
      </c>
      <c r="BC43" s="9" t="str">
        <f>IF(LEN(AX43)=0,"",
_xlfn.XLOOKUP(_xlfn.CONCAT(AX43," ",AY43," ",AZ43),'Selected Keepers Data'!$A:$A,'Selected Keepers Data'!$B:$B,"No",0,1))</f>
        <v>No</v>
      </c>
      <c r="BF43" s="6" t="str">
        <f>IFERROR(INDEX(All_Rosters[],'All Rosters'!$AS36,2),"")</f>
        <v>Jenkins, Rayshawn</v>
      </c>
      <c r="BG43" s="7" t="str">
        <f>IFERROR(INDEX(All_Rosters[],'All Rosters'!$AS36,3),"")</f>
        <v>SEA</v>
      </c>
      <c r="BH43" s="7" t="str">
        <f>IFERROR(INDEX(All_Rosters[],'All Rosters'!$AS36,4),"")</f>
        <v>S</v>
      </c>
      <c r="BI43" s="8">
        <f>IFERROR(INDEX(All_Rosters[],'All Rosters'!$AS36,5),"")</f>
        <v>13</v>
      </c>
      <c r="BJ43" s="9">
        <f>IFERROR(INDEX(All_Rosters[],'All Rosters'!$AS36,6),"")</f>
        <v>3</v>
      </c>
      <c r="BK43" s="9" t="str">
        <f>IF(LEN(BF43)=0,"",
_xlfn.XLOOKUP(_xlfn.CONCAT(BF43," ",BG43," ",BH43),'Selected Keepers Data'!$A:$A,'Selected Keepers Data'!$B:$B,"No",0,1))</f>
        <v>No</v>
      </c>
      <c r="BQ43" s="6" t="str">
        <f>IFERROR(INDEX(All_Rosters[],'All Rosters'!$AW36,2),"")</f>
        <v>Love, Julian</v>
      </c>
      <c r="BR43" s="7" t="str">
        <f>IFERROR(INDEX(All_Rosters[],'All Rosters'!$AW36,3),"")</f>
        <v>SEA</v>
      </c>
      <c r="BS43" s="7" t="str">
        <f>IFERROR(INDEX(All_Rosters[],'All Rosters'!$AW36,4),"")</f>
        <v>S</v>
      </c>
      <c r="BT43" s="8">
        <f>IFERROR(INDEX(All_Rosters[],'All Rosters'!$AW36,5),"")</f>
        <v>5</v>
      </c>
      <c r="BU43" s="9">
        <f>IFERROR(INDEX(All_Rosters[],'All Rosters'!$AW36,6),"")</f>
        <v>3</v>
      </c>
      <c r="BV43" s="9" t="str">
        <f>IF(LEN(BQ43)=0,"",
_xlfn.XLOOKUP(_xlfn.CONCAT(BQ43," ",BR43," ",BS43),'Selected Keepers Data'!$A:$A,'Selected Keepers Data'!$B:$B,"No",0,1))</f>
        <v>Yes</v>
      </c>
      <c r="BY43" s="6" t="str">
        <f>IFERROR(INDEX(All_Rosters[],'All Rosters'!$BA36,2),"")</f>
        <v/>
      </c>
      <c r="BZ43" s="7" t="str">
        <f>IFERROR(INDEX(All_Rosters[],'All Rosters'!$BA36,3),"")</f>
        <v/>
      </c>
      <c r="CA43" s="7" t="str">
        <f>IFERROR(INDEX(All_Rosters[],'All Rosters'!$BA36,4),"")</f>
        <v/>
      </c>
      <c r="CB43" s="8" t="str">
        <f>IFERROR(INDEX(All_Rosters[],'All Rosters'!$BA36,5),"")</f>
        <v/>
      </c>
      <c r="CC43" s="9" t="str">
        <f>IFERROR(INDEX(All_Rosters[],'All Rosters'!$BA36,6),"")</f>
        <v/>
      </c>
      <c r="CD43" s="9" t="str">
        <f>IF(LEN(BY43)=0,"",
_xlfn.XLOOKUP(_xlfn.CONCAT(BY43," ",BZ43," ",CA43),'Selected Keepers Data'!$A:$A,'Selected Keepers Data'!$B:$B,"No",0,1))</f>
        <v/>
      </c>
      <c r="CG43" s="6" t="str">
        <f>IFERROR(INDEX(All_Rosters[],'All Rosters'!$BE36,2),"")</f>
        <v/>
      </c>
      <c r="CH43" s="7" t="str">
        <f>IFERROR(INDEX(All_Rosters[],'All Rosters'!$BE36,3),"")</f>
        <v/>
      </c>
      <c r="CI43" s="7" t="str">
        <f>IFERROR(INDEX(All_Rosters[],'All Rosters'!$BE36,4),"")</f>
        <v/>
      </c>
      <c r="CJ43" s="8" t="str">
        <f>IFERROR(INDEX(All_Rosters[],'All Rosters'!$BE36,5),"")</f>
        <v/>
      </c>
      <c r="CK43" s="9" t="str">
        <f>IFERROR(INDEX(All_Rosters[],'All Rosters'!$BE36,6),"")</f>
        <v/>
      </c>
      <c r="CL43" s="9" t="str">
        <f>IF(LEN(CG43)=0,"",
_xlfn.XLOOKUP(_xlfn.CONCAT(CG43," ",CH43," ",CI43),'Selected Keepers Data'!$A:$A,'Selected Keepers Data'!$B:$B,"No",0,1))</f>
        <v/>
      </c>
      <c r="CO43" s="6" t="str">
        <f>IFERROR(INDEX(All_Rosters[],'All Rosters'!$BI36,2),"")</f>
        <v>Thompson, Jalen</v>
      </c>
      <c r="CP43" s="7" t="str">
        <f>IFERROR(INDEX(All_Rosters[],'All Rosters'!$BI36,3),"")</f>
        <v>ARI</v>
      </c>
      <c r="CQ43" s="7" t="str">
        <f>IFERROR(INDEX(All_Rosters[],'All Rosters'!$BI36,4),"")</f>
        <v>S</v>
      </c>
      <c r="CR43" s="8">
        <f>IFERROR(INDEX(All_Rosters[],'All Rosters'!$BI36,5),"")</f>
        <v>7</v>
      </c>
      <c r="CS43" s="9">
        <f>IFERROR(INDEX(All_Rosters[],'All Rosters'!$BI36,6),"")</f>
        <v>3</v>
      </c>
      <c r="CT43" s="9" t="str">
        <f>IF(LEN(CO43)=0,"",
_xlfn.XLOOKUP(_xlfn.CONCAT(CO43," ",CP43," ",CQ43),'Selected Keepers Data'!$A:$A,'Selected Keepers Data'!$B:$B,"No",0,1))</f>
        <v>Yes</v>
      </c>
    </row>
    <row r="44" spans="2:98" x14ac:dyDescent="0.45">
      <c r="B44" s="6" t="str">
        <f>IFERROR(INDEX(All_Rosters[],'All Rosters'!$Q37,2),"")</f>
        <v/>
      </c>
      <c r="C44" s="7" t="str">
        <f>IFERROR(INDEX(All_Rosters[],'All Rosters'!$Q37,3),"")</f>
        <v/>
      </c>
      <c r="D44" s="7" t="str">
        <f>IFERROR(INDEX(All_Rosters[],'All Rosters'!$Q37,4),"")</f>
        <v/>
      </c>
      <c r="E44" s="8" t="str">
        <f>IFERROR(INDEX(All_Rosters[],'All Rosters'!$Q37,5),"")</f>
        <v/>
      </c>
      <c r="F44" s="9" t="str">
        <f>IFERROR(INDEX(All_Rosters[],'All Rosters'!$Q37,6),"")</f>
        <v/>
      </c>
      <c r="G44" s="9" t="str">
        <f>IF(LEN(B44)=0,"",
_xlfn.XLOOKUP(_xlfn.CONCAT(B44," ",C44," ",D44),'Selected Keepers Data'!$A:$A,'Selected Keepers Data'!$B:$B,"No",0,1))</f>
        <v/>
      </c>
      <c r="J44" s="6" t="str">
        <f>IFERROR(INDEX(All_Rosters[],'All Rosters'!$U37,2),"")</f>
        <v/>
      </c>
      <c r="K44" s="7" t="str">
        <f>IFERROR(INDEX(All_Rosters[],'All Rosters'!$U37,3),"")</f>
        <v/>
      </c>
      <c r="L44" s="7" t="str">
        <f>IFERROR(INDEX(All_Rosters[],'All Rosters'!$U37,4),"")</f>
        <v/>
      </c>
      <c r="M44" s="8" t="str">
        <f>IFERROR(INDEX(All_Rosters[],'All Rosters'!$U37,5),"")</f>
        <v/>
      </c>
      <c r="N44" s="9" t="str">
        <f>IFERROR(INDEX(All_Rosters[],'All Rosters'!$U37,6),"")</f>
        <v/>
      </c>
      <c r="O44" s="9" t="str">
        <f>IF(LEN(J44)=0,"",
_xlfn.XLOOKUP(_xlfn.CONCAT(J44," ",K44," ",L44),'Selected Keepers Data'!$A:$A,'Selected Keepers Data'!$B:$B,"No",0,1))</f>
        <v/>
      </c>
      <c r="R44" s="6" t="str">
        <f>IFERROR(INDEX(All_Rosters[],'All Rosters'!$Y37,2),"")</f>
        <v>Blackmon, Julian</v>
      </c>
      <c r="S44" s="7" t="str">
        <f>IFERROR(INDEX(All_Rosters[],'All Rosters'!$Y37,3),"")</f>
        <v>IND</v>
      </c>
      <c r="T44" s="7" t="str">
        <f>IFERROR(INDEX(All_Rosters[],'All Rosters'!$Y37,4),"")</f>
        <v>S</v>
      </c>
      <c r="U44" s="8">
        <f>IFERROR(INDEX(All_Rosters[],'All Rosters'!$Y37,5),"")</f>
        <v>5</v>
      </c>
      <c r="V44" s="9">
        <f>IFERROR(INDEX(All_Rosters[],'All Rosters'!$Y37,6),"")</f>
        <v>3</v>
      </c>
      <c r="W44" s="9" t="str">
        <f>IF(LEN(R44)=0,"",
_xlfn.XLOOKUP(_xlfn.CONCAT(R44," ",S44," ",T44),'Selected Keepers Data'!$A:$A,'Selected Keepers Data'!$B:$B,"No",0,1))</f>
        <v>Yes</v>
      </c>
      <c r="Z44" s="6" t="str">
        <f>IFERROR(INDEX(All_Rosters[],'All Rosters'!$AC37,2),"")</f>
        <v>Bynum, Camryn</v>
      </c>
      <c r="AA44" s="7" t="str">
        <f>IFERROR(INDEX(All_Rosters[],'All Rosters'!$AC37,3),"")</f>
        <v>MIN</v>
      </c>
      <c r="AB44" s="7" t="str">
        <f>IFERROR(INDEX(All_Rosters[],'All Rosters'!$AC37,4),"")</f>
        <v>S</v>
      </c>
      <c r="AC44" s="8">
        <f>IFERROR(INDEX(All_Rosters[],'All Rosters'!$AC37,5),"")</f>
        <v>5</v>
      </c>
      <c r="AD44" s="9">
        <f>IFERROR(INDEX(All_Rosters[],'All Rosters'!$AC37,6),"")</f>
        <v>3</v>
      </c>
      <c r="AE44" s="9" t="str">
        <f>IF(LEN(Z44)=0,"",
_xlfn.XLOOKUP(_xlfn.CONCAT(Z44," ",AA44," ",AB44),'Selected Keepers Data'!$A:$A,'Selected Keepers Data'!$B:$B,"No",0,1))</f>
        <v>Yes</v>
      </c>
      <c r="AH44" s="6" t="str">
        <f>IFERROR(INDEX(All_Rosters[],'All Rosters'!$AG37,2),"")</f>
        <v/>
      </c>
      <c r="AI44" s="7" t="str">
        <f>IFERROR(INDEX(All_Rosters[],'All Rosters'!$AG37,3),"")</f>
        <v/>
      </c>
      <c r="AJ44" s="7" t="str">
        <f>IFERROR(INDEX(All_Rosters[],'All Rosters'!$AG37,4),"")</f>
        <v/>
      </c>
      <c r="AK44" s="8" t="str">
        <f>IFERROR(INDEX(All_Rosters[],'All Rosters'!$AG37,5),"")</f>
        <v/>
      </c>
      <c r="AL44" s="9" t="str">
        <f>IFERROR(INDEX(All_Rosters[],'All Rosters'!$AG37,6),"")</f>
        <v/>
      </c>
      <c r="AM44" s="9" t="str">
        <f>IF(LEN(AH44)=0,"",
_xlfn.XLOOKUP(_xlfn.CONCAT(AH44," ",AI44," ",AJ44),'Selected Keepers Data'!$A:$A,'Selected Keepers Data'!$B:$B,"No",0,1))</f>
        <v/>
      </c>
      <c r="AP44" s="6" t="str">
        <f>IFERROR(INDEX(All_Rosters[],'All Rosters'!$AK37,2),"")</f>
        <v/>
      </c>
      <c r="AQ44" s="7" t="str">
        <f>IFERROR(INDEX(All_Rosters[],'All Rosters'!$AK37,3),"")</f>
        <v/>
      </c>
      <c r="AR44" s="7" t="str">
        <f>IFERROR(INDEX(All_Rosters[],'All Rosters'!$AK37,4),"")</f>
        <v/>
      </c>
      <c r="AS44" s="8" t="str">
        <f>IFERROR(INDEX(All_Rosters[],'All Rosters'!$AK37,5),"")</f>
        <v/>
      </c>
      <c r="AT44" s="9" t="str">
        <f>IFERROR(INDEX(All_Rosters[],'All Rosters'!$AK37,6),"")</f>
        <v/>
      </c>
      <c r="AU44" s="9" t="str">
        <f>IF(LEN(AP44)=0,"",
_xlfn.XLOOKUP(_xlfn.CONCAT(AP44," ",AQ44," ",AR44),'Selected Keepers Data'!$A:$A,'Selected Keepers Data'!$B:$B,"No",0,1))</f>
        <v/>
      </c>
      <c r="AX44" s="6" t="str">
        <f>IFERROR(INDEX(All_Rosters[],'All Rosters'!$AO37,2),"")</f>
        <v/>
      </c>
      <c r="AY44" s="7" t="str">
        <f>IFERROR(INDEX(All_Rosters[],'All Rosters'!$AO37,3),"")</f>
        <v/>
      </c>
      <c r="AZ44" s="7" t="str">
        <f>IFERROR(INDEX(All_Rosters[],'All Rosters'!$AO37,4),"")</f>
        <v/>
      </c>
      <c r="BA44" s="8" t="str">
        <f>IFERROR(INDEX(All_Rosters[],'All Rosters'!$AO37,5),"")</f>
        <v/>
      </c>
      <c r="BB44" s="9" t="str">
        <f>IFERROR(INDEX(All_Rosters[],'All Rosters'!$AO37,6),"")</f>
        <v/>
      </c>
      <c r="BC44" s="9" t="str">
        <f>IF(LEN(AX44)=0,"",
_xlfn.XLOOKUP(_xlfn.CONCAT(AX44," ",AY44," ",AZ44),'Selected Keepers Data'!$A:$A,'Selected Keepers Data'!$B:$B,"No",0,1))</f>
        <v/>
      </c>
      <c r="BF44" s="6" t="str">
        <f>IFERROR(INDEX(All_Rosters[],'All Rosters'!$AS37,2),"")</f>
        <v>Moehrig, Trevon</v>
      </c>
      <c r="BG44" s="7" t="str">
        <f>IFERROR(INDEX(All_Rosters[],'All Rosters'!$AS37,3),"")</f>
        <v>LVR</v>
      </c>
      <c r="BH44" s="7" t="str">
        <f>IFERROR(INDEX(All_Rosters[],'All Rosters'!$AS37,4),"")</f>
        <v>S</v>
      </c>
      <c r="BI44" s="8">
        <f>IFERROR(INDEX(All_Rosters[],'All Rosters'!$AS37,5),"")</f>
        <v>5</v>
      </c>
      <c r="BJ44" s="9">
        <f>IFERROR(INDEX(All_Rosters[],'All Rosters'!$AS37,6),"")</f>
        <v>3</v>
      </c>
      <c r="BK44" s="9" t="str">
        <f>IF(LEN(BF44)=0,"",
_xlfn.XLOOKUP(_xlfn.CONCAT(BF44," ",BG44," ",BH44),'Selected Keepers Data'!$A:$A,'Selected Keepers Data'!$B:$B,"No",0,1))</f>
        <v>No</v>
      </c>
      <c r="BQ44" s="6" t="str">
        <f>IFERROR(INDEX(All_Rosters[],'All Rosters'!$AW37,2),"")</f>
        <v>Byard, Kevin</v>
      </c>
      <c r="BR44" s="7" t="str">
        <f>IFERROR(INDEX(All_Rosters[],'All Rosters'!$AW37,3),"")</f>
        <v>CHI</v>
      </c>
      <c r="BS44" s="7" t="str">
        <f>IFERROR(INDEX(All_Rosters[],'All Rosters'!$AW37,4),"")</f>
        <v>S</v>
      </c>
      <c r="BT44" s="8">
        <f>IFERROR(INDEX(All_Rosters[],'All Rosters'!$AW37,5),"")</f>
        <v>5</v>
      </c>
      <c r="BU44" s="9">
        <f>IFERROR(INDEX(All_Rosters[],'All Rosters'!$AW37,6),"")</f>
        <v>3</v>
      </c>
      <c r="BV44" s="9" t="str">
        <f>IF(LEN(BQ44)=0,"",
_xlfn.XLOOKUP(_xlfn.CONCAT(BQ44," ",BR44," ",BS44),'Selected Keepers Data'!$A:$A,'Selected Keepers Data'!$B:$B,"No",0,1))</f>
        <v>Yes</v>
      </c>
      <c r="BY44" s="6" t="str">
        <f>IFERROR(INDEX(All_Rosters[],'All Rosters'!$BA37,2),"")</f>
        <v/>
      </c>
      <c r="BZ44" s="7" t="str">
        <f>IFERROR(INDEX(All_Rosters[],'All Rosters'!$BA37,3),"")</f>
        <v/>
      </c>
      <c r="CA44" s="7" t="str">
        <f>IFERROR(INDEX(All_Rosters[],'All Rosters'!$BA37,4),"")</f>
        <v/>
      </c>
      <c r="CB44" s="8" t="str">
        <f>IFERROR(INDEX(All_Rosters[],'All Rosters'!$BA37,5),"")</f>
        <v/>
      </c>
      <c r="CC44" s="9" t="str">
        <f>IFERROR(INDEX(All_Rosters[],'All Rosters'!$BA37,6),"")</f>
        <v/>
      </c>
      <c r="CD44" s="9" t="str">
        <f>IF(LEN(BY44)=0,"",
_xlfn.XLOOKUP(_xlfn.CONCAT(BY44," ",BZ44," ",CA44),'Selected Keepers Data'!$A:$A,'Selected Keepers Data'!$B:$B,"No",0,1))</f>
        <v/>
      </c>
      <c r="CG44" s="6" t="str">
        <f>IFERROR(INDEX(All_Rosters[],'All Rosters'!$BE37,2),"")</f>
        <v/>
      </c>
      <c r="CH44" s="7" t="str">
        <f>IFERROR(INDEX(All_Rosters[],'All Rosters'!$BE37,3),"")</f>
        <v/>
      </c>
      <c r="CI44" s="7" t="str">
        <f>IFERROR(INDEX(All_Rosters[],'All Rosters'!$BE37,4),"")</f>
        <v/>
      </c>
      <c r="CJ44" s="8" t="str">
        <f>IFERROR(INDEX(All_Rosters[],'All Rosters'!$BE37,5),"")</f>
        <v/>
      </c>
      <c r="CK44" s="9" t="str">
        <f>IFERROR(INDEX(All_Rosters[],'All Rosters'!$BE37,6),"")</f>
        <v/>
      </c>
      <c r="CL44" s="9" t="str">
        <f>IF(LEN(CG44)=0,"",
_xlfn.XLOOKUP(_xlfn.CONCAT(CG44," ",CH44," ",CI44),'Selected Keepers Data'!$A:$A,'Selected Keepers Data'!$B:$B,"No",0,1))</f>
        <v/>
      </c>
      <c r="CO44" s="6" t="str">
        <f>IFERROR(INDEX(All_Rosters[],'All Rosters'!$BI37,2),"")</f>
        <v/>
      </c>
      <c r="CP44" s="7" t="str">
        <f>IFERROR(INDEX(All_Rosters[],'All Rosters'!$BI37,3),"")</f>
        <v/>
      </c>
      <c r="CQ44" s="7" t="str">
        <f>IFERROR(INDEX(All_Rosters[],'All Rosters'!$BI37,4),"")</f>
        <v/>
      </c>
      <c r="CR44" s="8" t="str">
        <f>IFERROR(INDEX(All_Rosters[],'All Rosters'!$BI37,5),"")</f>
        <v/>
      </c>
      <c r="CS44" s="9" t="str">
        <f>IFERROR(INDEX(All_Rosters[],'All Rosters'!$BI37,6),"")</f>
        <v/>
      </c>
      <c r="CT44" s="9" t="str">
        <f>IF(LEN(CO44)=0,"",
_xlfn.XLOOKUP(_xlfn.CONCAT(CO44," ",CP44," ",CQ44),'Selected Keepers Data'!$A:$A,'Selected Keepers Data'!$B:$B,"No",0,1))</f>
        <v/>
      </c>
    </row>
    <row r="45" spans="2:98" x14ac:dyDescent="0.45">
      <c r="B45" s="6" t="str">
        <f>IFERROR(INDEX(All_Rosters[],'All Rosters'!$Q38,2),"")</f>
        <v/>
      </c>
      <c r="C45" s="7" t="str">
        <f>IFERROR(INDEX(All_Rosters[],'All Rosters'!$Q38,3),"")</f>
        <v/>
      </c>
      <c r="D45" s="7" t="str">
        <f>IFERROR(INDEX(All_Rosters[],'All Rosters'!$Q38,4),"")</f>
        <v/>
      </c>
      <c r="E45" s="8" t="str">
        <f>IFERROR(INDEX(All_Rosters[],'All Rosters'!$Q38,5),"")</f>
        <v/>
      </c>
      <c r="F45" s="9" t="str">
        <f>IFERROR(INDEX(All_Rosters[],'All Rosters'!$Q38,6),"")</f>
        <v/>
      </c>
      <c r="G45" s="9" t="str">
        <f>IF(LEN(B45)=0,"",
_xlfn.XLOOKUP(_xlfn.CONCAT(B45," ",C45," ",D45),'Selected Keepers Data'!$A:$A,'Selected Keepers Data'!$B:$B,"No",0,1))</f>
        <v/>
      </c>
      <c r="J45" s="6" t="str">
        <f>IFERROR(INDEX(All_Rosters[],'All Rosters'!$U38,2),"")</f>
        <v/>
      </c>
      <c r="K45" s="7" t="str">
        <f>IFERROR(INDEX(All_Rosters[],'All Rosters'!$U38,3),"")</f>
        <v/>
      </c>
      <c r="L45" s="7" t="str">
        <f>IFERROR(INDEX(All_Rosters[],'All Rosters'!$U38,4),"")</f>
        <v/>
      </c>
      <c r="M45" s="8" t="str">
        <f>IFERROR(INDEX(All_Rosters[],'All Rosters'!$U38,5),"")</f>
        <v/>
      </c>
      <c r="N45" s="9" t="str">
        <f>IFERROR(INDEX(All_Rosters[],'All Rosters'!$U38,6),"")</f>
        <v/>
      </c>
      <c r="O45" s="9" t="str">
        <f>IF(LEN(J45)=0,"",
_xlfn.XLOOKUP(_xlfn.CONCAT(J45," ",K45," ",L45),'Selected Keepers Data'!$A:$A,'Selected Keepers Data'!$B:$B,"No",0,1))</f>
        <v/>
      </c>
      <c r="R45" s="6" t="str">
        <f>IFERROR(INDEX(All_Rosters[],'All Rosters'!$Y38,2),"")</f>
        <v/>
      </c>
      <c r="S45" s="7" t="str">
        <f>IFERROR(INDEX(All_Rosters[],'All Rosters'!$Y38,3),"")</f>
        <v/>
      </c>
      <c r="T45" s="7" t="str">
        <f>IFERROR(INDEX(All_Rosters[],'All Rosters'!$Y38,4),"")</f>
        <v/>
      </c>
      <c r="U45" s="8" t="str">
        <f>IFERROR(INDEX(All_Rosters[],'All Rosters'!$Y38,5),"")</f>
        <v/>
      </c>
      <c r="V45" s="9" t="str">
        <f>IFERROR(INDEX(All_Rosters[],'All Rosters'!$Y38,6),"")</f>
        <v/>
      </c>
      <c r="W45" s="9" t="str">
        <f>IF(LEN(R45)=0,"",
_xlfn.XLOOKUP(_xlfn.CONCAT(R45," ",S45," ",T45),'Selected Keepers Data'!$A:$A,'Selected Keepers Data'!$B:$B,"No",0,1))</f>
        <v/>
      </c>
      <c r="Z45" s="6" t="str">
        <f>IFERROR(INDEX(All_Rosters[],'All Rosters'!$AC38,2),"")</f>
        <v>Hooker, Amani</v>
      </c>
      <c r="AA45" s="7" t="str">
        <f>IFERROR(INDEX(All_Rosters[],'All Rosters'!$AC38,3),"")</f>
        <v>TEN</v>
      </c>
      <c r="AB45" s="7" t="str">
        <f>IFERROR(INDEX(All_Rosters[],'All Rosters'!$AC38,4),"")</f>
        <v>S</v>
      </c>
      <c r="AC45" s="8">
        <f>IFERROR(INDEX(All_Rosters[],'All Rosters'!$AC38,5),"")</f>
        <v>5</v>
      </c>
      <c r="AD45" s="9">
        <f>IFERROR(INDEX(All_Rosters[],'All Rosters'!$AC38,6),"")</f>
        <v>3</v>
      </c>
      <c r="AE45" s="9" t="str">
        <f>IF(LEN(Z45)=0,"",
_xlfn.XLOOKUP(_xlfn.CONCAT(Z45," ",AA45," ",AB45),'Selected Keepers Data'!$A:$A,'Selected Keepers Data'!$B:$B,"No",0,1))</f>
        <v>Yes</v>
      </c>
      <c r="AH45" s="6" t="str">
        <f>IFERROR(INDEX(All_Rosters[],'All Rosters'!$AG38,2),"")</f>
        <v/>
      </c>
      <c r="AI45" s="7" t="str">
        <f>IFERROR(INDEX(All_Rosters[],'All Rosters'!$AG38,3),"")</f>
        <v/>
      </c>
      <c r="AJ45" s="7" t="str">
        <f>IFERROR(INDEX(All_Rosters[],'All Rosters'!$AG38,4),"")</f>
        <v/>
      </c>
      <c r="AK45" s="8" t="str">
        <f>IFERROR(INDEX(All_Rosters[],'All Rosters'!$AG38,5),"")</f>
        <v/>
      </c>
      <c r="AL45" s="9" t="str">
        <f>IFERROR(INDEX(All_Rosters[],'All Rosters'!$AG38,6),"")</f>
        <v/>
      </c>
      <c r="AM45" s="9" t="str">
        <f>IF(LEN(AH45)=0,"",
_xlfn.XLOOKUP(_xlfn.CONCAT(AH45," ",AI45," ",AJ45),'Selected Keepers Data'!$A:$A,'Selected Keepers Data'!$B:$B,"No",0,1))</f>
        <v/>
      </c>
      <c r="AP45" s="6" t="str">
        <f>IFERROR(INDEX(All_Rosters[],'All Rosters'!$AK38,2),"")</f>
        <v/>
      </c>
      <c r="AQ45" s="7" t="str">
        <f>IFERROR(INDEX(All_Rosters[],'All Rosters'!$AK38,3),"")</f>
        <v/>
      </c>
      <c r="AR45" s="7" t="str">
        <f>IFERROR(INDEX(All_Rosters[],'All Rosters'!$AK38,4),"")</f>
        <v/>
      </c>
      <c r="AS45" s="8" t="str">
        <f>IFERROR(INDEX(All_Rosters[],'All Rosters'!$AK38,5),"")</f>
        <v/>
      </c>
      <c r="AT45" s="9" t="str">
        <f>IFERROR(INDEX(All_Rosters[],'All Rosters'!$AK38,6),"")</f>
        <v/>
      </c>
      <c r="AU45" s="9" t="str">
        <f>IF(LEN(AP45)=0,"",
_xlfn.XLOOKUP(_xlfn.CONCAT(AP45," ",AQ45," ",AR45),'Selected Keepers Data'!$A:$A,'Selected Keepers Data'!$B:$B,"No",0,1))</f>
        <v/>
      </c>
      <c r="AX45" s="6" t="str">
        <f>IFERROR(INDEX(All_Rosters[],'All Rosters'!$AO38,2),"")</f>
        <v/>
      </c>
      <c r="AY45" s="7" t="str">
        <f>IFERROR(INDEX(All_Rosters[],'All Rosters'!$AO38,3),"")</f>
        <v/>
      </c>
      <c r="AZ45" s="7" t="str">
        <f>IFERROR(INDEX(All_Rosters[],'All Rosters'!$AO38,4),"")</f>
        <v/>
      </c>
      <c r="BA45" s="8" t="str">
        <f>IFERROR(INDEX(All_Rosters[],'All Rosters'!$AO38,5),"")</f>
        <v/>
      </c>
      <c r="BB45" s="9" t="str">
        <f>IFERROR(INDEX(All_Rosters[],'All Rosters'!$AO38,6),"")</f>
        <v/>
      </c>
      <c r="BC45" s="9" t="str">
        <f>IF(LEN(AX45)=0,"",
_xlfn.XLOOKUP(_xlfn.CONCAT(AX45," ",AY45," ",AZ45),'Selected Keepers Data'!$A:$A,'Selected Keepers Data'!$B:$B,"No",0,1))</f>
        <v/>
      </c>
      <c r="BF45" s="6" t="str">
        <f>IFERROR(INDEX(All_Rosters[],'All Rosters'!$AS38,2),"")</f>
        <v/>
      </c>
      <c r="BG45" s="7" t="str">
        <f>IFERROR(INDEX(All_Rosters[],'All Rosters'!$AS38,3),"")</f>
        <v/>
      </c>
      <c r="BH45" s="7" t="str">
        <f>IFERROR(INDEX(All_Rosters[],'All Rosters'!$AS38,4),"")</f>
        <v/>
      </c>
      <c r="BI45" s="8" t="str">
        <f>IFERROR(INDEX(All_Rosters[],'All Rosters'!$AS38,5),"")</f>
        <v/>
      </c>
      <c r="BJ45" s="9" t="str">
        <f>IFERROR(INDEX(All_Rosters[],'All Rosters'!$AS38,6),"")</f>
        <v/>
      </c>
      <c r="BK45" s="9" t="str">
        <f>IF(LEN(BF45)=0,"",
_xlfn.XLOOKUP(_xlfn.CONCAT(BF45," ",BG45," ",BH45),'Selected Keepers Data'!$A:$A,'Selected Keepers Data'!$B:$B,"No",0,1))</f>
        <v/>
      </c>
      <c r="BQ45" s="6" t="str">
        <f>IFERROR(INDEX(All_Rosters[],'All Rosters'!$AW38,2),"")</f>
        <v/>
      </c>
      <c r="BR45" s="7" t="str">
        <f>IFERROR(INDEX(All_Rosters[],'All Rosters'!$AW38,3),"")</f>
        <v/>
      </c>
      <c r="BS45" s="7" t="str">
        <f>IFERROR(INDEX(All_Rosters[],'All Rosters'!$AW38,4),"")</f>
        <v/>
      </c>
      <c r="BT45" s="8" t="str">
        <f>IFERROR(INDEX(All_Rosters[],'All Rosters'!$AW38,5),"")</f>
        <v/>
      </c>
      <c r="BU45" s="9" t="str">
        <f>IFERROR(INDEX(All_Rosters[],'All Rosters'!$AW38,6),"")</f>
        <v/>
      </c>
      <c r="BV45" s="9" t="str">
        <f>IF(LEN(BQ45)=0,"",
_xlfn.XLOOKUP(_xlfn.CONCAT(BQ45," ",BR45," ",BS45),'Selected Keepers Data'!$A:$A,'Selected Keepers Data'!$B:$B,"No",0,1))</f>
        <v/>
      </c>
      <c r="BY45" s="6" t="str">
        <f>IFERROR(INDEX(All_Rosters[],'All Rosters'!$BA38,2),"")</f>
        <v/>
      </c>
      <c r="BZ45" s="7" t="str">
        <f>IFERROR(INDEX(All_Rosters[],'All Rosters'!$BA38,3),"")</f>
        <v/>
      </c>
      <c r="CA45" s="7" t="str">
        <f>IFERROR(INDEX(All_Rosters[],'All Rosters'!$BA38,4),"")</f>
        <v/>
      </c>
      <c r="CB45" s="8" t="str">
        <f>IFERROR(INDEX(All_Rosters[],'All Rosters'!$BA38,5),"")</f>
        <v/>
      </c>
      <c r="CC45" s="9" t="str">
        <f>IFERROR(INDEX(All_Rosters[],'All Rosters'!$BA38,6),"")</f>
        <v/>
      </c>
      <c r="CD45" s="9" t="str">
        <f>IF(LEN(BY45)=0,"",
_xlfn.XLOOKUP(_xlfn.CONCAT(BY45," ",BZ45," ",CA45),'Selected Keepers Data'!$A:$A,'Selected Keepers Data'!$B:$B,"No",0,1))</f>
        <v/>
      </c>
      <c r="CG45" s="6" t="str">
        <f>IFERROR(INDEX(All_Rosters[],'All Rosters'!$BE38,2),"")</f>
        <v/>
      </c>
      <c r="CH45" s="7" t="str">
        <f>IFERROR(INDEX(All_Rosters[],'All Rosters'!$BE38,3),"")</f>
        <v/>
      </c>
      <c r="CI45" s="7" t="str">
        <f>IFERROR(INDEX(All_Rosters[],'All Rosters'!$BE38,4),"")</f>
        <v/>
      </c>
      <c r="CJ45" s="8" t="str">
        <f>IFERROR(INDEX(All_Rosters[],'All Rosters'!$BE38,5),"")</f>
        <v/>
      </c>
      <c r="CK45" s="9" t="str">
        <f>IFERROR(INDEX(All_Rosters[],'All Rosters'!$BE38,6),"")</f>
        <v/>
      </c>
      <c r="CL45" s="9" t="str">
        <f>IF(LEN(CG45)=0,"",
_xlfn.XLOOKUP(_xlfn.CONCAT(CG45," ",CH45," ",CI45),'Selected Keepers Data'!$A:$A,'Selected Keepers Data'!$B:$B,"No",0,1))</f>
        <v/>
      </c>
      <c r="CO45" s="6" t="str">
        <f>IFERROR(INDEX(All_Rosters[],'All Rosters'!$BI38,2),"")</f>
        <v/>
      </c>
      <c r="CP45" s="7" t="str">
        <f>IFERROR(INDEX(All_Rosters[],'All Rosters'!$BI38,3),"")</f>
        <v/>
      </c>
      <c r="CQ45" s="7" t="str">
        <f>IFERROR(INDEX(All_Rosters[],'All Rosters'!$BI38,4),"")</f>
        <v/>
      </c>
      <c r="CR45" s="8" t="str">
        <f>IFERROR(INDEX(All_Rosters[],'All Rosters'!$BI38,5),"")</f>
        <v/>
      </c>
      <c r="CS45" s="9" t="str">
        <f>IFERROR(INDEX(All_Rosters[],'All Rosters'!$BI38,6),"")</f>
        <v/>
      </c>
      <c r="CT45" s="9" t="str">
        <f>IF(LEN(CO45)=0,"",
_xlfn.XLOOKUP(_xlfn.CONCAT(CO45," ",CP45," ",CQ45),'Selected Keepers Data'!$A:$A,'Selected Keepers Data'!$B:$B,"No",0,1))</f>
        <v/>
      </c>
    </row>
    <row r="46" spans="2:98" ht="14.65" thickBot="1" x14ac:dyDescent="0.5">
      <c r="B46" s="6" t="str">
        <f>IFERROR(INDEX(All_Rosters[],'All Rosters'!$Q39,2),"")</f>
        <v/>
      </c>
      <c r="C46" s="7" t="str">
        <f>IFERROR(INDEX(All_Rosters[],'All Rosters'!$Q39,3),"")</f>
        <v/>
      </c>
      <c r="D46" s="7" t="str">
        <f>IFERROR(INDEX(All_Rosters[],'All Rosters'!$Q39,4),"")</f>
        <v/>
      </c>
      <c r="E46" s="8" t="str">
        <f>IFERROR(INDEX(All_Rosters[],'All Rosters'!$Q39,5),"")</f>
        <v/>
      </c>
      <c r="F46" s="9" t="str">
        <f>IFERROR(INDEX(All_Rosters[],'All Rosters'!$Q39,6),"")</f>
        <v/>
      </c>
      <c r="G46" s="9" t="str">
        <f>IF(LEN(B46)=0,"",
_xlfn.XLOOKUP(_xlfn.CONCAT(B46," ",C46," ",D46),'Selected Keepers Data'!$A:$A,'Selected Keepers Data'!$B:$B,"No",0,1))</f>
        <v/>
      </c>
      <c r="J46" s="6" t="str">
        <f>IFERROR(INDEX(All_Rosters[],'All Rosters'!$U39,2),"")</f>
        <v/>
      </c>
      <c r="K46" s="7" t="str">
        <f>IFERROR(INDEX(All_Rosters[],'All Rosters'!$U39,3),"")</f>
        <v/>
      </c>
      <c r="L46" s="7" t="str">
        <f>IFERROR(INDEX(All_Rosters[],'All Rosters'!$U39,4),"")</f>
        <v/>
      </c>
      <c r="M46" s="8" t="str">
        <f>IFERROR(INDEX(All_Rosters[],'All Rosters'!$U39,5),"")</f>
        <v/>
      </c>
      <c r="N46" s="9" t="str">
        <f>IFERROR(INDEX(All_Rosters[],'All Rosters'!$U39,6),"")</f>
        <v/>
      </c>
      <c r="O46" s="9" t="str">
        <f>IF(LEN(J46)=0,"",
_xlfn.XLOOKUP(_xlfn.CONCAT(J46," ",K46," ",L46),'Selected Keepers Data'!$A:$A,'Selected Keepers Data'!$B:$B,"No",0,1))</f>
        <v/>
      </c>
      <c r="R46" s="6" t="str">
        <f>IFERROR(INDEX(All_Rosters[],'All Rosters'!$Y39,2),"")</f>
        <v/>
      </c>
      <c r="S46" s="7" t="str">
        <f>IFERROR(INDEX(All_Rosters[],'All Rosters'!$Y39,3),"")</f>
        <v/>
      </c>
      <c r="T46" s="7" t="str">
        <f>IFERROR(INDEX(All_Rosters[],'All Rosters'!$Y39,4),"")</f>
        <v/>
      </c>
      <c r="U46" s="8" t="str">
        <f>IFERROR(INDEX(All_Rosters[],'All Rosters'!$Y39,5),"")</f>
        <v/>
      </c>
      <c r="V46" s="9" t="str">
        <f>IFERROR(INDEX(All_Rosters[],'All Rosters'!$Y39,6),"")</f>
        <v/>
      </c>
      <c r="W46" s="9" t="str">
        <f>IF(LEN(R46)=0,"",
_xlfn.XLOOKUP(_xlfn.CONCAT(R46," ",S46," ",T46),'Selected Keepers Data'!$A:$A,'Selected Keepers Data'!$B:$B,"No",0,1))</f>
        <v/>
      </c>
      <c r="Z46" s="6" t="str">
        <f>IFERROR(INDEX(All_Rosters[],'All Rosters'!$AC39,2),"")</f>
        <v/>
      </c>
      <c r="AA46" s="7" t="str">
        <f>IFERROR(INDEX(All_Rosters[],'All Rosters'!$AC39,3),"")</f>
        <v/>
      </c>
      <c r="AB46" s="7" t="str">
        <f>IFERROR(INDEX(All_Rosters[],'All Rosters'!$AC39,4),"")</f>
        <v/>
      </c>
      <c r="AC46" s="8" t="str">
        <f>IFERROR(INDEX(All_Rosters[],'All Rosters'!$AC39,5),"")</f>
        <v/>
      </c>
      <c r="AD46" s="9" t="str">
        <f>IFERROR(INDEX(All_Rosters[],'All Rosters'!$AC39,6),"")</f>
        <v/>
      </c>
      <c r="AE46" s="9" t="str">
        <f>IF(LEN(Z46)=0,"",
_xlfn.XLOOKUP(_xlfn.CONCAT(Z46," ",AA46," ",AB46),'Selected Keepers Data'!$A:$A,'Selected Keepers Data'!$B:$B,"No",0,1))</f>
        <v/>
      </c>
      <c r="AH46" s="6" t="str">
        <f>IFERROR(INDEX(All_Rosters[],'All Rosters'!$AG39,2),"")</f>
        <v/>
      </c>
      <c r="AI46" s="7" t="str">
        <f>IFERROR(INDEX(All_Rosters[],'All Rosters'!$AG39,3),"")</f>
        <v/>
      </c>
      <c r="AJ46" s="7" t="str">
        <f>IFERROR(INDEX(All_Rosters[],'All Rosters'!$AG39,4),"")</f>
        <v/>
      </c>
      <c r="AK46" s="8" t="str">
        <f>IFERROR(INDEX(All_Rosters[],'All Rosters'!$AG39,5),"")</f>
        <v/>
      </c>
      <c r="AL46" s="9" t="str">
        <f>IFERROR(INDEX(All_Rosters[],'All Rosters'!$AG39,6),"")</f>
        <v/>
      </c>
      <c r="AM46" s="9" t="str">
        <f>IF(LEN(AH46)=0,"",
_xlfn.XLOOKUP(_xlfn.CONCAT(AH46," ",AI46," ",AJ46),'Selected Keepers Data'!$A:$A,'Selected Keepers Data'!$B:$B,"No",0,1))</f>
        <v/>
      </c>
      <c r="AP46" s="6" t="str">
        <f>IFERROR(INDEX(All_Rosters[],'All Rosters'!$AK39,2),"")</f>
        <v/>
      </c>
      <c r="AQ46" s="7" t="str">
        <f>IFERROR(INDEX(All_Rosters[],'All Rosters'!$AK39,3),"")</f>
        <v/>
      </c>
      <c r="AR46" s="7" t="str">
        <f>IFERROR(INDEX(All_Rosters[],'All Rosters'!$AK39,4),"")</f>
        <v/>
      </c>
      <c r="AS46" s="8" t="str">
        <f>IFERROR(INDEX(All_Rosters[],'All Rosters'!$AK39,5),"")</f>
        <v/>
      </c>
      <c r="AT46" s="9" t="str">
        <f>IFERROR(INDEX(All_Rosters[],'All Rosters'!$AK39,6),"")</f>
        <v/>
      </c>
      <c r="AU46" s="9" t="str">
        <f>IF(LEN(AP46)=0,"",
_xlfn.XLOOKUP(_xlfn.CONCAT(AP46," ",AQ46," ",AR46),'Selected Keepers Data'!$A:$A,'Selected Keepers Data'!$B:$B,"No",0,1))</f>
        <v/>
      </c>
      <c r="AX46" s="6" t="str">
        <f>IFERROR(INDEX(All_Rosters[],'All Rosters'!$AO39,2),"")</f>
        <v/>
      </c>
      <c r="AY46" s="7" t="str">
        <f>IFERROR(INDEX(All_Rosters[],'All Rosters'!$AO39,3),"")</f>
        <v/>
      </c>
      <c r="AZ46" s="7" t="str">
        <f>IFERROR(INDEX(All_Rosters[],'All Rosters'!$AO39,4),"")</f>
        <v/>
      </c>
      <c r="BA46" s="8" t="str">
        <f>IFERROR(INDEX(All_Rosters[],'All Rosters'!$AO39,5),"")</f>
        <v/>
      </c>
      <c r="BB46" s="9" t="str">
        <f>IFERROR(INDEX(All_Rosters[],'All Rosters'!$AO39,6),"")</f>
        <v/>
      </c>
      <c r="BC46" s="9" t="str">
        <f>IF(LEN(AX46)=0,"",
_xlfn.XLOOKUP(_xlfn.CONCAT(AX46," ",AY46," ",AZ46),'Selected Keepers Data'!$A:$A,'Selected Keepers Data'!$B:$B,"No",0,1))</f>
        <v/>
      </c>
      <c r="BF46" s="6" t="str">
        <f>IFERROR(INDEX(All_Rosters[],'All Rosters'!$AS39,2),"")</f>
        <v/>
      </c>
      <c r="BG46" s="7" t="str">
        <f>IFERROR(INDEX(All_Rosters[],'All Rosters'!$AS39,3),"")</f>
        <v/>
      </c>
      <c r="BH46" s="7" t="str">
        <f>IFERROR(INDEX(All_Rosters[],'All Rosters'!$AS39,4),"")</f>
        <v/>
      </c>
      <c r="BI46" s="8" t="str">
        <f>IFERROR(INDEX(All_Rosters[],'All Rosters'!$AS39,5),"")</f>
        <v/>
      </c>
      <c r="BJ46" s="9" t="str">
        <f>IFERROR(INDEX(All_Rosters[],'All Rosters'!$AS39,6),"")</f>
        <v/>
      </c>
      <c r="BK46" s="9" t="str">
        <f>IF(LEN(BF46)=0,"",
_xlfn.XLOOKUP(_xlfn.CONCAT(BF46," ",BG46," ",BH46),'Selected Keepers Data'!$A:$A,'Selected Keepers Data'!$B:$B,"No",0,1))</f>
        <v/>
      </c>
      <c r="BQ46" s="6" t="str">
        <f>IFERROR(INDEX(All_Rosters[],'All Rosters'!$AW39,2),"")</f>
        <v/>
      </c>
      <c r="BR46" s="7" t="str">
        <f>IFERROR(INDEX(All_Rosters[],'All Rosters'!$AW39,3),"")</f>
        <v/>
      </c>
      <c r="BS46" s="7" t="str">
        <f>IFERROR(INDEX(All_Rosters[],'All Rosters'!$AW39,4),"")</f>
        <v/>
      </c>
      <c r="BT46" s="8" t="str">
        <f>IFERROR(INDEX(All_Rosters[],'All Rosters'!$AW39,5),"")</f>
        <v/>
      </c>
      <c r="BU46" s="9" t="str">
        <f>IFERROR(INDEX(All_Rosters[],'All Rosters'!$AW39,6),"")</f>
        <v/>
      </c>
      <c r="BV46" s="9" t="str">
        <f>IF(LEN(BQ46)=0,"",
_xlfn.XLOOKUP(_xlfn.CONCAT(BQ46," ",BR46," ",BS46),'Selected Keepers Data'!$A:$A,'Selected Keepers Data'!$B:$B,"No",0,1))</f>
        <v/>
      </c>
      <c r="BY46" s="6" t="str">
        <f>IFERROR(INDEX(All_Rosters[],'All Rosters'!$BA39,2),"")</f>
        <v/>
      </c>
      <c r="BZ46" s="7" t="str">
        <f>IFERROR(INDEX(All_Rosters[],'All Rosters'!$BA39,3),"")</f>
        <v/>
      </c>
      <c r="CA46" s="7" t="str">
        <f>IFERROR(INDEX(All_Rosters[],'All Rosters'!$BA39,4),"")</f>
        <v/>
      </c>
      <c r="CB46" s="8" t="str">
        <f>IFERROR(INDEX(All_Rosters[],'All Rosters'!$BA39,5),"")</f>
        <v/>
      </c>
      <c r="CC46" s="9" t="str">
        <f>IFERROR(INDEX(All_Rosters[],'All Rosters'!$BA39,6),"")</f>
        <v/>
      </c>
      <c r="CD46" s="9" t="str">
        <f>IF(LEN(BY46)=0,"",
_xlfn.XLOOKUP(_xlfn.CONCAT(BY46," ",BZ46," ",CA46),'Selected Keepers Data'!$A:$A,'Selected Keepers Data'!$B:$B,"No",0,1))</f>
        <v/>
      </c>
      <c r="CG46" s="6" t="str">
        <f>IFERROR(INDEX(All_Rosters[],'All Rosters'!$BE39,2),"")</f>
        <v/>
      </c>
      <c r="CH46" s="7" t="str">
        <f>IFERROR(INDEX(All_Rosters[],'All Rosters'!$BE39,3),"")</f>
        <v/>
      </c>
      <c r="CI46" s="7" t="str">
        <f>IFERROR(INDEX(All_Rosters[],'All Rosters'!$BE39,4),"")</f>
        <v/>
      </c>
      <c r="CJ46" s="8" t="str">
        <f>IFERROR(INDEX(All_Rosters[],'All Rosters'!$BE39,5),"")</f>
        <v/>
      </c>
      <c r="CK46" s="9" t="str">
        <f>IFERROR(INDEX(All_Rosters[],'All Rosters'!$BE39,6),"")</f>
        <v/>
      </c>
      <c r="CL46" s="9" t="str">
        <f>IF(LEN(CG46)=0,"",
_xlfn.XLOOKUP(_xlfn.CONCAT(CG46," ",CH46," ",CI46),'Selected Keepers Data'!$A:$A,'Selected Keepers Data'!$B:$B,"No",0,1))</f>
        <v/>
      </c>
      <c r="CO46" s="6" t="str">
        <f>IFERROR(INDEX(All_Rosters[],'All Rosters'!$BI39,2),"")</f>
        <v/>
      </c>
      <c r="CP46" s="7" t="str">
        <f>IFERROR(INDEX(All_Rosters[],'All Rosters'!$BI39,3),"")</f>
        <v/>
      </c>
      <c r="CQ46" s="7" t="str">
        <f>IFERROR(INDEX(All_Rosters[],'All Rosters'!$BI39,4),"")</f>
        <v/>
      </c>
      <c r="CR46" s="8" t="str">
        <f>IFERROR(INDEX(All_Rosters[],'All Rosters'!$BI39,5),"")</f>
        <v/>
      </c>
      <c r="CS46" s="9" t="str">
        <f>IFERROR(INDEX(All_Rosters[],'All Rosters'!$BI39,6),"")</f>
        <v/>
      </c>
      <c r="CT46" s="9" t="str">
        <f>IF(LEN(CO46)=0,"",
_xlfn.XLOOKUP(_xlfn.CONCAT(CO46," ",CP46," ",CQ46),'Selected Keepers Data'!$A:$A,'Selected Keepers Data'!$B:$B,"No",0,1))</f>
        <v/>
      </c>
    </row>
    <row r="47" spans="2:98" x14ac:dyDescent="0.45">
      <c r="B47" s="27" t="s">
        <v>517</v>
      </c>
      <c r="C47" s="12"/>
      <c r="D47" s="12"/>
      <c r="E47" s="13"/>
      <c r="F47" s="14"/>
      <c r="G47" s="14"/>
      <c r="J47" s="27" t="s">
        <v>517</v>
      </c>
      <c r="K47" s="12"/>
      <c r="L47" s="12"/>
      <c r="M47" s="13"/>
      <c r="N47" s="14"/>
      <c r="O47" s="14"/>
      <c r="R47" s="27" t="s">
        <v>517</v>
      </c>
      <c r="S47" s="12"/>
      <c r="T47" s="12"/>
      <c r="U47" s="13"/>
      <c r="V47" s="14"/>
      <c r="W47" s="14"/>
      <c r="Z47" s="27" t="s">
        <v>517</v>
      </c>
      <c r="AA47" s="12"/>
      <c r="AB47" s="12"/>
      <c r="AC47" s="13"/>
      <c r="AD47" s="14"/>
      <c r="AE47" s="14"/>
      <c r="AH47" s="27" t="s">
        <v>517</v>
      </c>
      <c r="AI47" s="12"/>
      <c r="AJ47" s="12"/>
      <c r="AK47" s="13"/>
      <c r="AL47" s="14"/>
      <c r="AM47" s="14"/>
      <c r="AP47" s="27" t="s">
        <v>517</v>
      </c>
      <c r="AQ47" s="12"/>
      <c r="AR47" s="12"/>
      <c r="AS47" s="13"/>
      <c r="AT47" s="14"/>
      <c r="AU47" s="14"/>
      <c r="AX47" s="27" t="s">
        <v>517</v>
      </c>
      <c r="AY47" s="12"/>
      <c r="AZ47" s="12"/>
      <c r="BA47" s="13"/>
      <c r="BB47" s="14"/>
      <c r="BC47" s="14"/>
      <c r="BF47" s="27" t="s">
        <v>517</v>
      </c>
      <c r="BG47" s="12"/>
      <c r="BH47" s="12"/>
      <c r="BI47" s="13"/>
      <c r="BJ47" s="14"/>
      <c r="BK47" s="14"/>
      <c r="BQ47" s="27" t="s">
        <v>517</v>
      </c>
      <c r="BR47" s="12"/>
      <c r="BS47" s="12"/>
      <c r="BT47" s="13"/>
      <c r="BU47" s="14"/>
      <c r="BV47" s="14"/>
      <c r="BY47" s="27" t="s">
        <v>517</v>
      </c>
      <c r="BZ47" s="12"/>
      <c r="CA47" s="12"/>
      <c r="CB47" s="13"/>
      <c r="CC47" s="14"/>
      <c r="CD47" s="14"/>
      <c r="CG47" s="27" t="s">
        <v>517</v>
      </c>
      <c r="CH47" s="12"/>
      <c r="CI47" s="12"/>
      <c r="CJ47" s="13"/>
      <c r="CK47" s="14"/>
      <c r="CL47" s="14"/>
      <c r="CO47" s="27" t="s">
        <v>517</v>
      </c>
      <c r="CP47" s="12"/>
      <c r="CQ47" s="12"/>
      <c r="CR47" s="13"/>
      <c r="CS47" s="14"/>
      <c r="CT47" s="14"/>
    </row>
    <row r="48" spans="2:98" x14ac:dyDescent="0.45">
      <c r="B48" s="6" t="str">
        <f>IFERROR(INDEX(All_Rosters[],'All Rosters'!$S2,2),"")</f>
        <v>Hull, Evan</v>
      </c>
      <c r="C48" s="7" t="str">
        <f>IFERROR(INDEX(All_Rosters[],'All Rosters'!$S2,3),"")</f>
        <v>IND</v>
      </c>
      <c r="D48" s="7" t="str">
        <f>IFERROR(INDEX(All_Rosters[],'All Rosters'!$S2,4),"")</f>
        <v>RB</v>
      </c>
      <c r="E48" s="8">
        <f>IFERROR(INDEX(All_Rosters[],'All Rosters'!$S2,5),"")</f>
        <v>1</v>
      </c>
      <c r="F48" s="9">
        <f>IFERROR(INDEX(All_Rosters[],'All Rosters'!$S2,6),"")</f>
        <v>4</v>
      </c>
      <c r="G48" s="9" t="str">
        <f>IF(LEN(B48)=0,"",
_xlfn.XLOOKUP(_xlfn.CONCAT(B48," ",C48," ",D48),'Selected Keepers Data'!$A:$A,'Selected Keepers Data'!$B:$B,"No",0,1))</f>
        <v>Yes</v>
      </c>
      <c r="J48" s="6" t="str">
        <f>IFERROR(INDEX(All_Rosters[],'All Rosters'!$W2,2),"")</f>
        <v>Smith-Njigba, Jaxon</v>
      </c>
      <c r="K48" s="7" t="str">
        <f>IFERROR(INDEX(All_Rosters[],'All Rosters'!$W2,3),"")</f>
        <v>SEA</v>
      </c>
      <c r="L48" s="7" t="str">
        <f>IFERROR(INDEX(All_Rosters[],'All Rosters'!$W2,4),"")</f>
        <v>WR</v>
      </c>
      <c r="M48" s="8">
        <f>IFERROR(INDEX(All_Rosters[],'All Rosters'!$W2,5),"")</f>
        <v>69</v>
      </c>
      <c r="N48" s="9">
        <f>IFERROR(INDEX(All_Rosters[],'All Rosters'!$W2,6),"")</f>
        <v>4</v>
      </c>
      <c r="O48" s="9" t="str">
        <f>IF(LEN(J48)=0,"",
_xlfn.XLOOKUP(_xlfn.CONCAT(J48," ",K48," ",L48),'Selected Keepers Data'!$A:$A,'Selected Keepers Data'!$B:$B,"No",0,1))</f>
        <v>Yes</v>
      </c>
      <c r="R48" s="6" t="str">
        <f>IFERROR(INDEX(All_Rosters[],'All Rosters'!$AA2,2),"")</f>
        <v>Bigsby, Tank</v>
      </c>
      <c r="S48" s="7" t="str">
        <f>IFERROR(INDEX(All_Rosters[],'All Rosters'!$AA2,3),"")</f>
        <v>JAC</v>
      </c>
      <c r="T48" s="7" t="str">
        <f>IFERROR(INDEX(All_Rosters[],'All Rosters'!$AA2,4),"")</f>
        <v>RB</v>
      </c>
      <c r="U48" s="8">
        <f>IFERROR(INDEX(All_Rosters[],'All Rosters'!$AA2,5),"")</f>
        <v>31</v>
      </c>
      <c r="V48" s="9">
        <f>IFERROR(INDEX(All_Rosters[],'All Rosters'!$AA2,6),"")</f>
        <v>4</v>
      </c>
      <c r="W48" s="9" t="str">
        <f>IF(LEN(R48)=0,"",
_xlfn.XLOOKUP(_xlfn.CONCAT(R48," ",S48," ",T48),'Selected Keepers Data'!$A:$A,'Selected Keepers Data'!$B:$B,"No",0,1))</f>
        <v>Yes</v>
      </c>
      <c r="Z48" s="6" t="str">
        <f>IFERROR(INDEX(All_Rosters[],'All Rosters'!$AE2,2),"")</f>
        <v>Rodriguez, Chris</v>
      </c>
      <c r="AA48" s="7" t="str">
        <f>IFERROR(INDEX(All_Rosters[],'All Rosters'!$AE2,3),"")</f>
        <v>WAS</v>
      </c>
      <c r="AB48" s="7" t="str">
        <f>IFERROR(INDEX(All_Rosters[],'All Rosters'!$AE2,4),"")</f>
        <v>RB</v>
      </c>
      <c r="AC48" s="8">
        <f>IFERROR(INDEX(All_Rosters[],'All Rosters'!$AE2,5),"")</f>
        <v>1</v>
      </c>
      <c r="AD48" s="9">
        <f>IFERROR(INDEX(All_Rosters[],'All Rosters'!$AE2,6),"")</f>
        <v>4</v>
      </c>
      <c r="AE48" s="9" t="str">
        <f>IF(LEN(Z48)=0,"",
_xlfn.XLOOKUP(_xlfn.CONCAT(Z48," ",AA48," ",AB48),'Selected Keepers Data'!$A:$A,'Selected Keepers Data'!$B:$B,"No",0,1))</f>
        <v>No</v>
      </c>
      <c r="AH48" s="6" t="str">
        <f>IFERROR(INDEX(All_Rosters[],'All Rosters'!$AI2,2),"")</f>
        <v>Evans, Zach</v>
      </c>
      <c r="AI48" s="7" t="str">
        <f>IFERROR(INDEX(All_Rosters[],'All Rosters'!$AI2,3),"")</f>
        <v>LAR</v>
      </c>
      <c r="AJ48" s="7" t="str">
        <f>IFERROR(INDEX(All_Rosters[],'All Rosters'!$AI2,4),"")</f>
        <v>RB</v>
      </c>
      <c r="AK48" s="8">
        <f>IFERROR(INDEX(All_Rosters[],'All Rosters'!$AI2,5),"")</f>
        <v>16</v>
      </c>
      <c r="AL48" s="9">
        <f>IFERROR(INDEX(All_Rosters[],'All Rosters'!$AI2,6),"")</f>
        <v>4</v>
      </c>
      <c r="AM48" s="9" t="str">
        <f>IF(LEN(AH48)=0,"",
_xlfn.XLOOKUP(_xlfn.CONCAT(AH48," ",AI48," ",AJ48),'Selected Keepers Data'!$A:$A,'Selected Keepers Data'!$B:$B,"No",0,1))</f>
        <v>No</v>
      </c>
      <c r="AP48" s="6" t="str">
        <f>IFERROR(INDEX(All_Rosters[],'All Rosters'!$AM2,2),"")</f>
        <v>Spears, Tyjae</v>
      </c>
      <c r="AQ48" s="7" t="str">
        <f>IFERROR(INDEX(All_Rosters[],'All Rosters'!$AM2,3),"")</f>
        <v>TEN</v>
      </c>
      <c r="AR48" s="7" t="str">
        <f>IFERROR(INDEX(All_Rosters[],'All Rosters'!$AM2,4),"")</f>
        <v>RB</v>
      </c>
      <c r="AS48" s="8">
        <f>IFERROR(INDEX(All_Rosters[],'All Rosters'!$AM2,5),"")</f>
        <v>32</v>
      </c>
      <c r="AT48" s="9">
        <f>IFERROR(INDEX(All_Rosters[],'All Rosters'!$AM2,6),"")</f>
        <v>4</v>
      </c>
      <c r="AU48" s="9" t="str">
        <f>IF(LEN(AP48)=0,"",
_xlfn.XLOOKUP(_xlfn.CONCAT(AP48," ",AQ48," ",AR48),'Selected Keepers Data'!$A:$A,'Selected Keepers Data'!$B:$B,"No",0,1))</f>
        <v>No</v>
      </c>
      <c r="AX48" s="6" t="str">
        <f>IFERROR(INDEX(All_Rosters[],'All Rosters'!$AQ2,2),"")</f>
        <v/>
      </c>
      <c r="AY48" s="7" t="str">
        <f>IFERROR(INDEX(All_Rosters[],'All Rosters'!$AQ2,3),"")</f>
        <v/>
      </c>
      <c r="AZ48" s="7" t="str">
        <f>IFERROR(INDEX(All_Rosters[],'All Rosters'!$AQ2,4),"")</f>
        <v/>
      </c>
      <c r="BA48" s="8" t="str">
        <f>IFERROR(INDEX(All_Rosters[],'All Rosters'!$AQ2,5),"")</f>
        <v/>
      </c>
      <c r="BB48" s="9" t="str">
        <f>IFERROR(INDEX(All_Rosters[],'All Rosters'!$AQ2,6),"")</f>
        <v/>
      </c>
      <c r="BC48" s="9" t="str">
        <f>IF(LEN(AX48)=0,"",
_xlfn.XLOOKUP(_xlfn.CONCAT(AX48," ",AY48," ",AZ48),'Selected Keepers Data'!$A:$A,'Selected Keepers Data'!$B:$B,"No",0,1))</f>
        <v/>
      </c>
      <c r="BF48" s="6" t="str">
        <f>IFERROR(INDEX(All_Rosters[],'All Rosters'!$AU2,2),"")</f>
        <v>Wilson, Emanuel</v>
      </c>
      <c r="BG48" s="7" t="str">
        <f>IFERROR(INDEX(All_Rosters[],'All Rosters'!$AU2,3),"")</f>
        <v>GBP</v>
      </c>
      <c r="BH48" s="7" t="str">
        <f>IFERROR(INDEX(All_Rosters[],'All Rosters'!$AU2,4),"")</f>
        <v>RB</v>
      </c>
      <c r="BI48" s="8">
        <f>IFERROR(INDEX(All_Rosters[],'All Rosters'!$AU2,5),"")</f>
        <v>1</v>
      </c>
      <c r="BJ48" s="9">
        <f>IFERROR(INDEX(All_Rosters[],'All Rosters'!$AU2,6),"")</f>
        <v>3</v>
      </c>
      <c r="BK48" s="9" t="str">
        <f>IF(LEN(BF48)=0,"",
_xlfn.XLOOKUP(_xlfn.CONCAT(BF48," ",BG48," ",BH48),'Selected Keepers Data'!$A:$A,'Selected Keepers Data'!$B:$B,"No",0,1))</f>
        <v>No</v>
      </c>
      <c r="BQ48" s="6" t="str">
        <f>IFERROR(INDEX(All_Rosters[],'All Rosters'!$AY2,2),"")</f>
        <v>Bennett, Stetson</v>
      </c>
      <c r="BR48" s="7" t="str">
        <f>IFERROR(INDEX(All_Rosters[],'All Rosters'!$AY2,3),"")</f>
        <v>LAR</v>
      </c>
      <c r="BS48" s="7" t="str">
        <f>IFERROR(INDEX(All_Rosters[],'All Rosters'!$AY2,4),"")</f>
        <v>QB</v>
      </c>
      <c r="BT48" s="8">
        <f>IFERROR(INDEX(All_Rosters[],'All Rosters'!$AY2,5),"")</f>
        <v>2</v>
      </c>
      <c r="BU48" s="9">
        <f>IFERROR(INDEX(All_Rosters[],'All Rosters'!$AY2,6),"")</f>
        <v>4</v>
      </c>
      <c r="BV48" s="9" t="str">
        <f>IF(LEN(BQ48)=0,"",
_xlfn.XLOOKUP(_xlfn.CONCAT(BQ48," ",BR48," ",BS48),'Selected Keepers Data'!$A:$A,'Selected Keepers Data'!$B:$B,"No",0,1))</f>
        <v>No</v>
      </c>
      <c r="BY48" s="6" t="str">
        <f>IFERROR(INDEX(All_Rosters[],'All Rosters'!$BC2,2),"")</f>
        <v>Abanikanda, Israel</v>
      </c>
      <c r="BZ48" s="7" t="str">
        <f>IFERROR(INDEX(All_Rosters[],'All Rosters'!$BC2,3),"")</f>
        <v>NYJ</v>
      </c>
      <c r="CA48" s="7" t="str">
        <f>IFERROR(INDEX(All_Rosters[],'All Rosters'!$BC2,4),"")</f>
        <v>RB</v>
      </c>
      <c r="CB48" s="8">
        <f>IFERROR(INDEX(All_Rosters[],'All Rosters'!$BC2,5),"")</f>
        <v>2</v>
      </c>
      <c r="CC48" s="9">
        <f>IFERROR(INDEX(All_Rosters[],'All Rosters'!$BC2,6),"")</f>
        <v>4</v>
      </c>
      <c r="CD48" s="9" t="str">
        <f>IF(LEN(BY48)=0,"",
_xlfn.XLOOKUP(_xlfn.CONCAT(BY48," ",BZ48," ",CA48),'Selected Keepers Data'!$A:$A,'Selected Keepers Data'!$B:$B,"No",0,1))</f>
        <v>No</v>
      </c>
      <c r="CG48" s="6" t="str">
        <f>IFERROR(INDEX(All_Rosters[],'All Rosters'!$BG2,2),"")</f>
        <v>Thompson-Robinson, Dorian</v>
      </c>
      <c r="CH48" s="7" t="str">
        <f>IFERROR(INDEX(All_Rosters[],'All Rosters'!$BG2,3),"")</f>
        <v>CLE</v>
      </c>
      <c r="CI48" s="7" t="str">
        <f>IFERROR(INDEX(All_Rosters[],'All Rosters'!$BG2,4),"")</f>
        <v>QB</v>
      </c>
      <c r="CJ48" s="8">
        <f>IFERROR(INDEX(All_Rosters[],'All Rosters'!$BG2,5),"")</f>
        <v>1</v>
      </c>
      <c r="CK48" s="9">
        <f>IFERROR(INDEX(All_Rosters[],'All Rosters'!$BG2,6),"")</f>
        <v>3</v>
      </c>
      <c r="CL48" s="9" t="str">
        <f>IF(LEN(CG48)=0,"",
_xlfn.XLOOKUP(_xlfn.CONCAT(CG48," ",CH48," ",CI48),'Selected Keepers Data'!$A:$A,'Selected Keepers Data'!$B:$B,"No",0,1))</f>
        <v>No</v>
      </c>
      <c r="CO48" s="6" t="str">
        <f>IFERROR(INDEX(All_Rosters[],'All Rosters'!$BK2,2),"")</f>
        <v>Ika, Siaki</v>
      </c>
      <c r="CP48" s="7" t="str">
        <f>IFERROR(INDEX(All_Rosters[],'All Rosters'!$BK2,3),"")</f>
        <v>CLE</v>
      </c>
      <c r="CQ48" s="7" t="str">
        <f>IFERROR(INDEX(All_Rosters[],'All Rosters'!$BK2,4),"")</f>
        <v>DT</v>
      </c>
      <c r="CR48" s="8">
        <f>IFERROR(INDEX(All_Rosters[],'All Rosters'!$BK2,5),"")</f>
        <v>1</v>
      </c>
      <c r="CS48" s="9">
        <f>IFERROR(INDEX(All_Rosters[],'All Rosters'!$BK2,6),"")</f>
        <v>4</v>
      </c>
      <c r="CT48" s="9" t="str">
        <f>IF(LEN(CO48)=0,"",
_xlfn.XLOOKUP(_xlfn.CONCAT(CO48," ",CP48," ",CQ48),'Selected Keepers Data'!$A:$A,'Selected Keepers Data'!$B:$B,"No",0,1))</f>
        <v>No</v>
      </c>
    </row>
    <row r="49" spans="2:98" x14ac:dyDescent="0.45">
      <c r="B49" s="6" t="str">
        <f>IFERROR(INDEX(All_Rosters[],'All Rosters'!$S3,2),"")</f>
        <v>Wilson, Tyree</v>
      </c>
      <c r="C49" s="7" t="str">
        <f>IFERROR(INDEX(All_Rosters[],'All Rosters'!$S3,3),"")</f>
        <v>LVR</v>
      </c>
      <c r="D49" s="7" t="str">
        <f>IFERROR(INDEX(All_Rosters[],'All Rosters'!$S3,4),"")</f>
        <v>DE</v>
      </c>
      <c r="E49" s="8">
        <f>IFERROR(INDEX(All_Rosters[],'All Rosters'!$S3,5),"")</f>
        <v>15</v>
      </c>
      <c r="F49" s="9">
        <f>IFERROR(INDEX(All_Rosters[],'All Rosters'!$S3,6),"")</f>
        <v>4</v>
      </c>
      <c r="G49" s="9" t="str">
        <f>IF(LEN(B49)=0,"",
_xlfn.XLOOKUP(_xlfn.CONCAT(B49," ",C49," ",D49),'Selected Keepers Data'!$A:$A,'Selected Keepers Data'!$B:$B,"No",0,1))</f>
        <v>Yes</v>
      </c>
      <c r="J49" s="6" t="str">
        <f>IFERROR(INDEX(All_Rosters[],'All Rosters'!$W3,2),"")</f>
        <v>Kincaid, Dalton</v>
      </c>
      <c r="K49" s="7" t="str">
        <f>IFERROR(INDEX(All_Rosters[],'All Rosters'!$W3,3),"")</f>
        <v>BUF</v>
      </c>
      <c r="L49" s="7" t="str">
        <f>IFERROR(INDEX(All_Rosters[],'All Rosters'!$W3,4),"")</f>
        <v>TE</v>
      </c>
      <c r="M49" s="8">
        <f>IFERROR(INDEX(All_Rosters[],'All Rosters'!$W3,5),"")</f>
        <v>35</v>
      </c>
      <c r="N49" s="9">
        <f>IFERROR(INDEX(All_Rosters[],'All Rosters'!$W3,6),"")</f>
        <v>4</v>
      </c>
      <c r="O49" s="9" t="str">
        <f>IF(LEN(J49)=0,"",
_xlfn.XLOOKUP(_xlfn.CONCAT(J49," ",K49," ",L49),'Selected Keepers Data'!$A:$A,'Selected Keepers Data'!$B:$B,"No",0,1))</f>
        <v>Yes</v>
      </c>
      <c r="R49" s="6" t="str">
        <f>IFERROR(INDEX(All_Rosters[],'All Rosters'!$AA3,2),"")</f>
        <v>Bresee, Bryan</v>
      </c>
      <c r="S49" s="7" t="str">
        <f>IFERROR(INDEX(All_Rosters[],'All Rosters'!$AA3,3),"")</f>
        <v>NOS</v>
      </c>
      <c r="T49" s="7" t="str">
        <f>IFERROR(INDEX(All_Rosters[],'All Rosters'!$AA3,4),"")</f>
        <v>DT</v>
      </c>
      <c r="U49" s="8">
        <f>IFERROR(INDEX(All_Rosters[],'All Rosters'!$AA3,5),"")</f>
        <v>2</v>
      </c>
      <c r="V49" s="9">
        <f>IFERROR(INDEX(All_Rosters[],'All Rosters'!$AA3,6),"")</f>
        <v>4</v>
      </c>
      <c r="W49" s="9" t="str">
        <f>IF(LEN(R49)=0,"",
_xlfn.XLOOKUP(_xlfn.CONCAT(R49," ",S49," ",T49),'Selected Keepers Data'!$A:$A,'Selected Keepers Data'!$B:$B,"No",0,1))</f>
        <v>Yes</v>
      </c>
      <c r="Z49" s="6" t="str">
        <f>IFERROR(INDEX(All_Rosters[],'All Rosters'!$AE3,2),"")</f>
        <v>Strange, Brenton</v>
      </c>
      <c r="AA49" s="7" t="str">
        <f>IFERROR(INDEX(All_Rosters[],'All Rosters'!$AE3,3),"")</f>
        <v>JAC</v>
      </c>
      <c r="AB49" s="7" t="str">
        <f>IFERROR(INDEX(All_Rosters[],'All Rosters'!$AE3,4),"")</f>
        <v>TE</v>
      </c>
      <c r="AC49" s="8">
        <f>IFERROR(INDEX(All_Rosters[],'All Rosters'!$AE3,5),"")</f>
        <v>3</v>
      </c>
      <c r="AD49" s="9">
        <f>IFERROR(INDEX(All_Rosters[],'All Rosters'!$AE3,6),"")</f>
        <v>4</v>
      </c>
      <c r="AE49" s="9" t="str">
        <f>IF(LEN(Z49)=0,"",
_xlfn.XLOOKUP(_xlfn.CONCAT(Z49," ",AA49," ",AB49),'Selected Keepers Data'!$A:$A,'Selected Keepers Data'!$B:$B,"No",0,1))</f>
        <v>Yes</v>
      </c>
      <c r="AH49" s="6" t="str">
        <f>IFERROR(INDEX(All_Rosters[],'All Rosters'!$AI3,2),"")</f>
        <v>Hyatt, Jalin</v>
      </c>
      <c r="AI49" s="7" t="str">
        <f>IFERROR(INDEX(All_Rosters[],'All Rosters'!$AI3,3),"")</f>
        <v>NYG</v>
      </c>
      <c r="AJ49" s="7" t="str">
        <f>IFERROR(INDEX(All_Rosters[],'All Rosters'!$AI3,4),"")</f>
        <v>WR</v>
      </c>
      <c r="AK49" s="8">
        <f>IFERROR(INDEX(All_Rosters[],'All Rosters'!$AI3,5),"")</f>
        <v>21</v>
      </c>
      <c r="AL49" s="9">
        <f>IFERROR(INDEX(All_Rosters[],'All Rosters'!$AI3,6),"")</f>
        <v>4</v>
      </c>
      <c r="AM49" s="9" t="str">
        <f>IF(LEN(AH49)=0,"",
_xlfn.XLOOKUP(_xlfn.CONCAT(AH49," ",AI49," ",AJ49),'Selected Keepers Data'!$A:$A,'Selected Keepers Data'!$B:$B,"No",0,1))</f>
        <v>No</v>
      </c>
      <c r="AP49" s="6" t="str">
        <f>IFERROR(INDEX(All_Rosters[],'All Rosters'!$AM3,2),"")</f>
        <v/>
      </c>
      <c r="AQ49" s="7" t="str">
        <f>IFERROR(INDEX(All_Rosters[],'All Rosters'!$AM3,3),"")</f>
        <v/>
      </c>
      <c r="AR49" s="7" t="str">
        <f>IFERROR(INDEX(All_Rosters[],'All Rosters'!$AM3,4),"")</f>
        <v/>
      </c>
      <c r="AS49" s="8" t="str">
        <f>IFERROR(INDEX(All_Rosters[],'All Rosters'!$AM3,5),"")</f>
        <v/>
      </c>
      <c r="AT49" s="9" t="str">
        <f>IFERROR(INDEX(All_Rosters[],'All Rosters'!$AM3,6),"")</f>
        <v/>
      </c>
      <c r="AU49" s="9" t="str">
        <f>IF(LEN(AP49)=0,"",
_xlfn.XLOOKUP(_xlfn.CONCAT(AP49," ",AQ49," ",AR49),'Selected Keepers Data'!$A:$A,'Selected Keepers Data'!$B:$B,"No",0,1))</f>
        <v/>
      </c>
      <c r="AX49" s="6" t="str">
        <f>IFERROR(INDEX(All_Rosters[],'All Rosters'!$AQ3,2),"")</f>
        <v/>
      </c>
      <c r="AY49" s="7" t="str">
        <f>IFERROR(INDEX(All_Rosters[],'All Rosters'!$AQ3,3),"")</f>
        <v/>
      </c>
      <c r="AZ49" s="7" t="str">
        <f>IFERROR(INDEX(All_Rosters[],'All Rosters'!$AQ3,4),"")</f>
        <v/>
      </c>
      <c r="BA49" s="8" t="str">
        <f>IFERROR(INDEX(All_Rosters[],'All Rosters'!$AQ3,5),"")</f>
        <v/>
      </c>
      <c r="BB49" s="9" t="str">
        <f>IFERROR(INDEX(All_Rosters[],'All Rosters'!$AQ3,6),"")</f>
        <v/>
      </c>
      <c r="BC49" s="9" t="str">
        <f>IF(LEN(AX49)=0,"",
_xlfn.XLOOKUP(_xlfn.CONCAT(AX49," ",AY49," ",AZ49),'Selected Keepers Data'!$A:$A,'Selected Keepers Data'!$B:$B,"No",0,1))</f>
        <v/>
      </c>
      <c r="BF49" s="6" t="str">
        <f>IFERROR(INDEX(All_Rosters[],'All Rosters'!$AU3,2),"")</f>
        <v>Mims, Marvin</v>
      </c>
      <c r="BG49" s="7" t="str">
        <f>IFERROR(INDEX(All_Rosters[],'All Rosters'!$AU3,3),"")</f>
        <v>DEN</v>
      </c>
      <c r="BH49" s="7" t="str">
        <f>IFERROR(INDEX(All_Rosters[],'All Rosters'!$AU3,4),"")</f>
        <v>WR</v>
      </c>
      <c r="BI49" s="8">
        <f>IFERROR(INDEX(All_Rosters[],'All Rosters'!$AU3,5),"")</f>
        <v>20</v>
      </c>
      <c r="BJ49" s="9">
        <f>IFERROR(INDEX(All_Rosters[],'All Rosters'!$AU3,6),"")</f>
        <v>4</v>
      </c>
      <c r="BK49" s="9" t="str">
        <f>IF(LEN(BF49)=0,"",
_xlfn.XLOOKUP(_xlfn.CONCAT(BF49," ",BG49," ",BH49),'Selected Keepers Data'!$A:$A,'Selected Keepers Data'!$B:$B,"No",0,1))</f>
        <v>Yes</v>
      </c>
      <c r="BQ49" s="6" t="str">
        <f>IFERROR(INDEX(All_Rosters[],'All Rosters'!$AY3,2),"")</f>
        <v>Tune, Clayton</v>
      </c>
      <c r="BR49" s="7" t="str">
        <f>IFERROR(INDEX(All_Rosters[],'All Rosters'!$AY3,3),"")</f>
        <v>ARI</v>
      </c>
      <c r="BS49" s="7" t="str">
        <f>IFERROR(INDEX(All_Rosters[],'All Rosters'!$AY3,4),"")</f>
        <v>QB</v>
      </c>
      <c r="BT49" s="8">
        <f>IFERROR(INDEX(All_Rosters[],'All Rosters'!$AY3,5),"")</f>
        <v>1</v>
      </c>
      <c r="BU49" s="9">
        <f>IFERROR(INDEX(All_Rosters[],'All Rosters'!$AY3,6),"")</f>
        <v>4</v>
      </c>
      <c r="BV49" s="9" t="str">
        <f>IF(LEN(BQ49)=0,"",
_xlfn.XLOOKUP(_xlfn.CONCAT(BQ49," ",BR49," ",BS49),'Selected Keepers Data'!$A:$A,'Selected Keepers Data'!$B:$B,"No",0,1))</f>
        <v>No</v>
      </c>
      <c r="BY49" s="6" t="str">
        <f>IFERROR(INDEX(All_Rosters[],'All Rosters'!$BC3,2),"")</f>
        <v>Hutchinson, Xavier</v>
      </c>
      <c r="BZ49" s="7" t="str">
        <f>IFERROR(INDEX(All_Rosters[],'All Rosters'!$BC3,3),"")</f>
        <v>HOU</v>
      </c>
      <c r="CA49" s="7" t="str">
        <f>IFERROR(INDEX(All_Rosters[],'All Rosters'!$BC3,4),"")</f>
        <v>WR</v>
      </c>
      <c r="CB49" s="8">
        <f>IFERROR(INDEX(All_Rosters[],'All Rosters'!$BC3,5),"")</f>
        <v>1</v>
      </c>
      <c r="CC49" s="9">
        <f>IFERROR(INDEX(All_Rosters[],'All Rosters'!$BC3,6),"")</f>
        <v>4</v>
      </c>
      <c r="CD49" s="9" t="str">
        <f>IF(LEN(BY49)=0,"",
_xlfn.XLOOKUP(_xlfn.CONCAT(BY49," ",BZ49," ",CA49),'Selected Keepers Data'!$A:$A,'Selected Keepers Data'!$B:$B,"No",0,1))</f>
        <v>No</v>
      </c>
      <c r="CG49" s="6" t="str">
        <f>IFERROR(INDEX(All_Rosters[],'All Rosters'!$BG3,2),"")</f>
        <v>Kraft, Tucker</v>
      </c>
      <c r="CH49" s="7" t="str">
        <f>IFERROR(INDEX(All_Rosters[],'All Rosters'!$BG3,3),"")</f>
        <v>GBP</v>
      </c>
      <c r="CI49" s="7" t="str">
        <f>IFERROR(INDEX(All_Rosters[],'All Rosters'!$BG3,4),"")</f>
        <v>TE</v>
      </c>
      <c r="CJ49" s="8">
        <f>IFERROR(INDEX(All_Rosters[],'All Rosters'!$BG3,5),"")</f>
        <v>12</v>
      </c>
      <c r="CK49" s="9">
        <f>IFERROR(INDEX(All_Rosters[],'All Rosters'!$BG3,6),"")</f>
        <v>4</v>
      </c>
      <c r="CL49" s="9" t="str">
        <f>IF(LEN(CG49)=0,"",
_xlfn.XLOOKUP(_xlfn.CONCAT(CG49," ",CH49," ",CI49),'Selected Keepers Data'!$A:$A,'Selected Keepers Data'!$B:$B,"No",0,1))</f>
        <v>Yes</v>
      </c>
      <c r="CO49" s="6" t="str">
        <f>IFERROR(INDEX(All_Rosters[],'All Rosters'!$BK3,2),"")</f>
        <v>Forbes, Emmanuel</v>
      </c>
      <c r="CP49" s="7" t="str">
        <f>IFERROR(INDEX(All_Rosters[],'All Rosters'!$BK3,3),"")</f>
        <v>WAS</v>
      </c>
      <c r="CQ49" s="7" t="str">
        <f>IFERROR(INDEX(All_Rosters[],'All Rosters'!$BK3,4),"")</f>
        <v>CB</v>
      </c>
      <c r="CR49" s="8">
        <f>IFERROR(INDEX(All_Rosters[],'All Rosters'!$BK3,5),"")</f>
        <v>2</v>
      </c>
      <c r="CS49" s="9">
        <f>IFERROR(INDEX(All_Rosters[],'All Rosters'!$BK3,6),"")</f>
        <v>4</v>
      </c>
      <c r="CT49" s="9" t="str">
        <f>IF(LEN(CO49)=0,"",
_xlfn.XLOOKUP(_xlfn.CONCAT(CO49," ",CP49," ",CQ49),'Selected Keepers Data'!$A:$A,'Selected Keepers Data'!$B:$B,"No",0,1))</f>
        <v>No</v>
      </c>
    </row>
    <row r="50" spans="2:98" x14ac:dyDescent="0.45">
      <c r="B50" s="6" t="str">
        <f>IFERROR(INDEX(All_Rosters[],'All Rosters'!$S4,2),"")</f>
        <v>Van Ness, Lukas</v>
      </c>
      <c r="C50" s="7" t="str">
        <f>IFERROR(INDEX(All_Rosters[],'All Rosters'!$S4,3),"")</f>
        <v>GBP</v>
      </c>
      <c r="D50" s="7" t="str">
        <f>IFERROR(INDEX(All_Rosters[],'All Rosters'!$S4,4),"")</f>
        <v>DE</v>
      </c>
      <c r="E50" s="8">
        <f>IFERROR(INDEX(All_Rosters[],'All Rosters'!$S4,5),"")</f>
        <v>3</v>
      </c>
      <c r="F50" s="9">
        <f>IFERROR(INDEX(All_Rosters[],'All Rosters'!$S4,6),"")</f>
        <v>4</v>
      </c>
      <c r="G50" s="9" t="str">
        <f>IF(LEN(B50)=0,"",
_xlfn.XLOOKUP(_xlfn.CONCAT(B50," ",C50," ",D50),'Selected Keepers Data'!$A:$A,'Selected Keepers Data'!$B:$B,"No",0,1))</f>
        <v>Yes</v>
      </c>
      <c r="J50" s="6" t="str">
        <f>IFERROR(INDEX(All_Rosters[],'All Rosters'!$W4,2),"")</f>
        <v>Murphy, Myles</v>
      </c>
      <c r="K50" s="7" t="str">
        <f>IFERROR(INDEX(All_Rosters[],'All Rosters'!$W4,3),"")</f>
        <v>CIN</v>
      </c>
      <c r="L50" s="7" t="str">
        <f>IFERROR(INDEX(All_Rosters[],'All Rosters'!$W4,4),"")</f>
        <v>DE</v>
      </c>
      <c r="M50" s="8">
        <f>IFERROR(INDEX(All_Rosters[],'All Rosters'!$W4,5),"")</f>
        <v>10</v>
      </c>
      <c r="N50" s="9">
        <f>IFERROR(INDEX(All_Rosters[],'All Rosters'!$W4,6),"")</f>
        <v>4</v>
      </c>
      <c r="O50" s="9" t="str">
        <f>IF(LEN(J50)=0,"",
_xlfn.XLOOKUP(_xlfn.CONCAT(J50," ",K50," ",L50),'Selected Keepers Data'!$A:$A,'Selected Keepers Data'!$B:$B,"No",0,1))</f>
        <v>Yes</v>
      </c>
      <c r="R50" s="6" t="str">
        <f>IFERROR(INDEX(All_Rosters[],'All Rosters'!$AA4,2),"")</f>
        <v>Simpson, Trenton</v>
      </c>
      <c r="S50" s="7" t="str">
        <f>IFERROR(INDEX(All_Rosters[],'All Rosters'!$AA4,3),"")</f>
        <v>BAL</v>
      </c>
      <c r="T50" s="7" t="str">
        <f>IFERROR(INDEX(All_Rosters[],'All Rosters'!$AA4,4),"")</f>
        <v>LB</v>
      </c>
      <c r="U50" s="8">
        <f>IFERROR(INDEX(All_Rosters[],'All Rosters'!$AA4,5),"")</f>
        <v>11</v>
      </c>
      <c r="V50" s="9">
        <f>IFERROR(INDEX(All_Rosters[],'All Rosters'!$AA4,6),"")</f>
        <v>4</v>
      </c>
      <c r="W50" s="9" t="str">
        <f>IF(LEN(R50)=0,"",
_xlfn.XLOOKUP(_xlfn.CONCAT(R50," ",S50," ",T50),'Selected Keepers Data'!$A:$A,'Selected Keepers Data'!$B:$B,"No",0,1))</f>
        <v>No</v>
      </c>
      <c r="Z50" s="6" t="str">
        <f>IFERROR(INDEX(All_Rosters[],'All Rosters'!$AE4,2),"")</f>
        <v>Washington, Darnell</v>
      </c>
      <c r="AA50" s="7" t="str">
        <f>IFERROR(INDEX(All_Rosters[],'All Rosters'!$AE4,3),"")</f>
        <v>PIT</v>
      </c>
      <c r="AB50" s="7" t="str">
        <f>IFERROR(INDEX(All_Rosters[],'All Rosters'!$AE4,4),"")</f>
        <v>TE</v>
      </c>
      <c r="AC50" s="8">
        <f>IFERROR(INDEX(All_Rosters[],'All Rosters'!$AE4,5),"")</f>
        <v>1</v>
      </c>
      <c r="AD50" s="9">
        <f>IFERROR(INDEX(All_Rosters[],'All Rosters'!$AE4,6),"")</f>
        <v>4</v>
      </c>
      <c r="AE50" s="9" t="str">
        <f>IF(LEN(Z50)=0,"",
_xlfn.XLOOKUP(_xlfn.CONCAT(Z50," ",AA50," ",AB50),'Selected Keepers Data'!$A:$A,'Selected Keepers Data'!$B:$B,"No",0,1))</f>
        <v>No</v>
      </c>
      <c r="AH50" s="6" t="str">
        <f>IFERROR(INDEX(All_Rosters[],'All Rosters'!$AI4,2),"")</f>
        <v>Smith, Nolan</v>
      </c>
      <c r="AI50" s="7" t="str">
        <f>IFERROR(INDEX(All_Rosters[],'All Rosters'!$AI4,3),"")</f>
        <v>PHI</v>
      </c>
      <c r="AJ50" s="7" t="str">
        <f>IFERROR(INDEX(All_Rosters[],'All Rosters'!$AI4,4),"")</f>
        <v>DE</v>
      </c>
      <c r="AK50" s="8">
        <f>IFERROR(INDEX(All_Rosters[],'All Rosters'!$AI4,5),"")</f>
        <v>8</v>
      </c>
      <c r="AL50" s="9">
        <f>IFERROR(INDEX(All_Rosters[],'All Rosters'!$AI4,6),"")</f>
        <v>4</v>
      </c>
      <c r="AM50" s="9" t="str">
        <f>IF(LEN(AH50)=0,"",
_xlfn.XLOOKUP(_xlfn.CONCAT(AH50," ",AI50," ",AJ50),'Selected Keepers Data'!$A:$A,'Selected Keepers Data'!$B:$B,"No",0,1))</f>
        <v>No</v>
      </c>
      <c r="AP50" s="6" t="str">
        <f>IFERROR(INDEX(All_Rosters[],'All Rosters'!$AM4,2),"")</f>
        <v/>
      </c>
      <c r="AQ50" s="7" t="str">
        <f>IFERROR(INDEX(All_Rosters[],'All Rosters'!$AM4,3),"")</f>
        <v/>
      </c>
      <c r="AR50" s="7" t="str">
        <f>IFERROR(INDEX(All_Rosters[],'All Rosters'!$AM4,4),"")</f>
        <v/>
      </c>
      <c r="AS50" s="8" t="str">
        <f>IFERROR(INDEX(All_Rosters[],'All Rosters'!$AM4,5),"")</f>
        <v/>
      </c>
      <c r="AT50" s="9" t="str">
        <f>IFERROR(INDEX(All_Rosters[],'All Rosters'!$AM4,6),"")</f>
        <v/>
      </c>
      <c r="AU50" s="9" t="str">
        <f>IF(LEN(AP50)=0,"",
_xlfn.XLOOKUP(_xlfn.CONCAT(AP50," ",AQ50," ",AR50),'Selected Keepers Data'!$A:$A,'Selected Keepers Data'!$B:$B,"No",0,1))</f>
        <v/>
      </c>
      <c r="AX50" s="6" t="str">
        <f>IFERROR(INDEX(All_Rosters[],'All Rosters'!$AQ4,2),"")</f>
        <v/>
      </c>
      <c r="AY50" s="7" t="str">
        <f>IFERROR(INDEX(All_Rosters[],'All Rosters'!$AQ4,3),"")</f>
        <v/>
      </c>
      <c r="AZ50" s="7" t="str">
        <f>IFERROR(INDEX(All_Rosters[],'All Rosters'!$AQ4,4),"")</f>
        <v/>
      </c>
      <c r="BA50" s="8" t="str">
        <f>IFERROR(INDEX(All_Rosters[],'All Rosters'!$AQ4,5),"")</f>
        <v/>
      </c>
      <c r="BB50" s="9" t="str">
        <f>IFERROR(INDEX(All_Rosters[],'All Rosters'!$AQ4,6),"")</f>
        <v/>
      </c>
      <c r="BC50" s="9" t="str">
        <f>IF(LEN(AX50)=0,"",
_xlfn.XLOOKUP(_xlfn.CONCAT(AX50," ",AY50," ",AZ50),'Selected Keepers Data'!$A:$A,'Selected Keepers Data'!$B:$B,"No",0,1))</f>
        <v/>
      </c>
      <c r="BF50" s="6" t="str">
        <f>IFERROR(INDEX(All_Rosters[],'All Rosters'!$AU4,2),"")</f>
        <v>Jones, Charlie</v>
      </c>
      <c r="BG50" s="7" t="str">
        <f>IFERROR(INDEX(All_Rosters[],'All Rosters'!$AU4,3),"")</f>
        <v>CIN</v>
      </c>
      <c r="BH50" s="7" t="str">
        <f>IFERROR(INDEX(All_Rosters[],'All Rosters'!$AU4,4),"")</f>
        <v>WR</v>
      </c>
      <c r="BI50" s="8">
        <f>IFERROR(INDEX(All_Rosters[],'All Rosters'!$AU4,5),"")</f>
        <v>1</v>
      </c>
      <c r="BJ50" s="9">
        <f>IFERROR(INDEX(All_Rosters[],'All Rosters'!$AU4,6),"")</f>
        <v>3</v>
      </c>
      <c r="BK50" s="9" t="str">
        <f>IF(LEN(BF50)=0,"",
_xlfn.XLOOKUP(_xlfn.CONCAT(BF50," ",BG50," ",BH50),'Selected Keepers Data'!$A:$A,'Selected Keepers Data'!$B:$B,"No",0,1))</f>
        <v>Yes</v>
      </c>
      <c r="BQ50" s="6" t="str">
        <f>IFERROR(INDEX(All_Rosters[],'All Rosters'!$AY4,2),"")</f>
        <v>Boutte, Kayshon</v>
      </c>
      <c r="BR50" s="7" t="str">
        <f>IFERROR(INDEX(All_Rosters[],'All Rosters'!$AY4,3),"")</f>
        <v>NEP</v>
      </c>
      <c r="BS50" s="7" t="str">
        <f>IFERROR(INDEX(All_Rosters[],'All Rosters'!$AY4,4),"")</f>
        <v>WR</v>
      </c>
      <c r="BT50" s="8">
        <f>IFERROR(INDEX(All_Rosters[],'All Rosters'!$AY4,5),"")</f>
        <v>2</v>
      </c>
      <c r="BU50" s="9">
        <f>IFERROR(INDEX(All_Rosters[],'All Rosters'!$AY4,6),"")</f>
        <v>4</v>
      </c>
      <c r="BV50" s="9" t="str">
        <f>IF(LEN(BQ50)=0,"",
_xlfn.XLOOKUP(_xlfn.CONCAT(BQ50," ",BR50," ",BS50),'Selected Keepers Data'!$A:$A,'Selected Keepers Data'!$B:$B,"No",0,1))</f>
        <v>No</v>
      </c>
      <c r="BY50" s="6" t="str">
        <f>IFERROR(INDEX(All_Rosters[],'All Rosters'!$BC4,2),"")</f>
        <v/>
      </c>
      <c r="BZ50" s="7" t="str">
        <f>IFERROR(INDEX(All_Rosters[],'All Rosters'!$BC4,3),"")</f>
        <v/>
      </c>
      <c r="CA50" s="7" t="str">
        <f>IFERROR(INDEX(All_Rosters[],'All Rosters'!$BC4,4),"")</f>
        <v/>
      </c>
      <c r="CB50" s="8" t="str">
        <f>IFERROR(INDEX(All_Rosters[],'All Rosters'!$BC4,5),"")</f>
        <v/>
      </c>
      <c r="CC50" s="9" t="str">
        <f>IFERROR(INDEX(All_Rosters[],'All Rosters'!$BC4,6),"")</f>
        <v/>
      </c>
      <c r="CD50" s="9" t="str">
        <f>IF(LEN(BY50)=0,"",
_xlfn.XLOOKUP(_xlfn.CONCAT(BY50," ",BZ50," ",CA50),'Selected Keepers Data'!$A:$A,'Selected Keepers Data'!$B:$B,"No",0,1))</f>
        <v/>
      </c>
      <c r="CG50" s="6" t="str">
        <f>IFERROR(INDEX(All_Rosters[],'All Rosters'!$BG4,2),"")</f>
        <v>Anudike-Uzomah, Felix</v>
      </c>
      <c r="CH50" s="7" t="str">
        <f>IFERROR(INDEX(All_Rosters[],'All Rosters'!$BG4,3),"")</f>
        <v>KCC</v>
      </c>
      <c r="CI50" s="7" t="str">
        <f>IFERROR(INDEX(All_Rosters[],'All Rosters'!$BG4,4),"")</f>
        <v>DE</v>
      </c>
      <c r="CJ50" s="8">
        <f>IFERROR(INDEX(All_Rosters[],'All Rosters'!$BG4,5),"")</f>
        <v>4</v>
      </c>
      <c r="CK50" s="9">
        <f>IFERROR(INDEX(All_Rosters[],'All Rosters'!$BG4,6),"")</f>
        <v>4</v>
      </c>
      <c r="CL50" s="9" t="str">
        <f>IF(LEN(CG50)=0,"",
_xlfn.XLOOKUP(_xlfn.CONCAT(CG50," ",CH50," ",CI50),'Selected Keepers Data'!$A:$A,'Selected Keepers Data'!$B:$B,"No",0,1))</f>
        <v>No</v>
      </c>
      <c r="CO50" s="6" t="str">
        <f>IFERROR(INDEX(All_Rosters[],'All Rosters'!$BK4,2),"")</f>
        <v/>
      </c>
      <c r="CP50" s="7" t="str">
        <f>IFERROR(INDEX(All_Rosters[],'All Rosters'!$BK4,3),"")</f>
        <v/>
      </c>
      <c r="CQ50" s="7" t="str">
        <f>IFERROR(INDEX(All_Rosters[],'All Rosters'!$BK4,4),"")</f>
        <v/>
      </c>
      <c r="CR50" s="8" t="str">
        <f>IFERROR(INDEX(All_Rosters[],'All Rosters'!$BK4,5),"")</f>
        <v/>
      </c>
      <c r="CS50" s="9" t="str">
        <f>IFERROR(INDEX(All_Rosters[],'All Rosters'!$BK4,6),"")</f>
        <v/>
      </c>
      <c r="CT50" s="9" t="str">
        <f>IF(LEN(CO50)=0,"",
_xlfn.XLOOKUP(_xlfn.CONCAT(CO50," ",CP50," ",CQ50),'Selected Keepers Data'!$A:$A,'Selected Keepers Data'!$B:$B,"No",0,1))</f>
        <v/>
      </c>
    </row>
    <row r="51" spans="2:98" x14ac:dyDescent="0.45">
      <c r="B51" s="6" t="str">
        <f>IFERROR(INDEX(All_Rosters[],'All Rosters'!$S5,2),"")</f>
        <v>Overshown, DeMarvion</v>
      </c>
      <c r="C51" s="7" t="str">
        <f>IFERROR(INDEX(All_Rosters[],'All Rosters'!$S5,3),"")</f>
        <v>DAL</v>
      </c>
      <c r="D51" s="7" t="str">
        <f>IFERROR(INDEX(All_Rosters[],'All Rosters'!$S5,4),"")</f>
        <v>LB</v>
      </c>
      <c r="E51" s="8">
        <f>IFERROR(INDEX(All_Rosters[],'All Rosters'!$S5,5),"")</f>
        <v>2</v>
      </c>
      <c r="F51" s="9">
        <f>IFERROR(INDEX(All_Rosters[],'All Rosters'!$S5,6),"")</f>
        <v>4</v>
      </c>
      <c r="G51" s="9" t="str">
        <f>IF(LEN(B51)=0,"",
_xlfn.XLOOKUP(_xlfn.CONCAT(B51," ",C51," ",D51),'Selected Keepers Data'!$A:$A,'Selected Keepers Data'!$B:$B,"No",0,1))</f>
        <v>Yes</v>
      </c>
      <c r="J51" s="6" t="str">
        <f>IFERROR(INDEX(All_Rosters[],'All Rosters'!$W5,2),"")</f>
        <v>Henley, Daiyan</v>
      </c>
      <c r="K51" s="7" t="str">
        <f>IFERROR(INDEX(All_Rosters[],'All Rosters'!$W5,3),"")</f>
        <v>LAC</v>
      </c>
      <c r="L51" s="7" t="str">
        <f>IFERROR(INDEX(All_Rosters[],'All Rosters'!$W5,4),"")</f>
        <v>LB</v>
      </c>
      <c r="M51" s="8">
        <f>IFERROR(INDEX(All_Rosters[],'All Rosters'!$W5,5),"")</f>
        <v>21</v>
      </c>
      <c r="N51" s="9">
        <f>IFERROR(INDEX(All_Rosters[],'All Rosters'!$W5,6),"")</f>
        <v>4</v>
      </c>
      <c r="O51" s="9" t="str">
        <f>IF(LEN(J51)=0,"",
_xlfn.XLOOKUP(_xlfn.CONCAT(J51," ",K51," ",L51),'Selected Keepers Data'!$A:$A,'Selected Keepers Data'!$B:$B,"No",0,1))</f>
        <v>Yes</v>
      </c>
      <c r="R51" s="6" t="str">
        <f>IFERROR(INDEX(All_Rosters[],'All Rosters'!$AA5,2),"")</f>
        <v/>
      </c>
      <c r="S51" s="7" t="str">
        <f>IFERROR(INDEX(All_Rosters[],'All Rosters'!$AA5,3),"")</f>
        <v/>
      </c>
      <c r="T51" s="7" t="str">
        <f>IFERROR(INDEX(All_Rosters[],'All Rosters'!$AA5,4),"")</f>
        <v/>
      </c>
      <c r="U51" s="8" t="str">
        <f>IFERROR(INDEX(All_Rosters[],'All Rosters'!$AA5,5),"")</f>
        <v/>
      </c>
      <c r="V51" s="9" t="str">
        <f>IFERROR(INDEX(All_Rosters[],'All Rosters'!$AA5,6),"")</f>
        <v/>
      </c>
      <c r="W51" s="9" t="str">
        <f>IF(LEN(R51)=0,"",
_xlfn.XLOOKUP(_xlfn.CONCAT(R51," ",S51," ",T51),'Selected Keepers Data'!$A:$A,'Selected Keepers Data'!$B:$B,"No",0,1))</f>
        <v/>
      </c>
      <c r="Z51" s="6" t="str">
        <f>IFERROR(INDEX(All_Rosters[],'All Rosters'!$AE5,2),"")</f>
        <v>Carter, Jalen</v>
      </c>
      <c r="AA51" s="7" t="str">
        <f>IFERROR(INDEX(All_Rosters[],'All Rosters'!$AE5,3),"")</f>
        <v>PHI</v>
      </c>
      <c r="AB51" s="7" t="str">
        <f>IFERROR(INDEX(All_Rosters[],'All Rosters'!$AE5,4),"")</f>
        <v>DT</v>
      </c>
      <c r="AC51" s="8">
        <f>IFERROR(INDEX(All_Rosters[],'All Rosters'!$AE5,5),"")</f>
        <v>14</v>
      </c>
      <c r="AD51" s="9">
        <f>IFERROR(INDEX(All_Rosters[],'All Rosters'!$AE5,6),"")</f>
        <v>4</v>
      </c>
      <c r="AE51" s="9" t="str">
        <f>IF(LEN(Z51)=0,"",
_xlfn.XLOOKUP(_xlfn.CONCAT(Z51," ",AA51," ",AB51),'Selected Keepers Data'!$A:$A,'Selected Keepers Data'!$B:$B,"No",0,1))</f>
        <v>Yes</v>
      </c>
      <c r="AH51" s="6" t="str">
        <f>IFERROR(INDEX(All_Rosters[],'All Rosters'!$AI5,2),"")</f>
        <v>Sanders, Drew</v>
      </c>
      <c r="AI51" s="7" t="str">
        <f>IFERROR(INDEX(All_Rosters[],'All Rosters'!$AI5,3),"")</f>
        <v>DEN</v>
      </c>
      <c r="AJ51" s="7" t="str">
        <f>IFERROR(INDEX(All_Rosters[],'All Rosters'!$AI5,4),"")</f>
        <v>LB</v>
      </c>
      <c r="AK51" s="8">
        <f>IFERROR(INDEX(All_Rosters[],'All Rosters'!$AI5,5),"")</f>
        <v>16</v>
      </c>
      <c r="AL51" s="9">
        <f>IFERROR(INDEX(All_Rosters[],'All Rosters'!$AI5,6),"")</f>
        <v>4</v>
      </c>
      <c r="AM51" s="9" t="str">
        <f>IF(LEN(AH51)=0,"",
_xlfn.XLOOKUP(_xlfn.CONCAT(AH51," ",AI51," ",AJ51),'Selected Keepers Data'!$A:$A,'Selected Keepers Data'!$B:$B,"No",0,1))</f>
        <v>No</v>
      </c>
      <c r="AP51" s="6" t="str">
        <f>IFERROR(INDEX(All_Rosters[],'All Rosters'!$AM5,2),"")</f>
        <v/>
      </c>
      <c r="AQ51" s="7" t="str">
        <f>IFERROR(INDEX(All_Rosters[],'All Rosters'!$AM5,3),"")</f>
        <v/>
      </c>
      <c r="AR51" s="7" t="str">
        <f>IFERROR(INDEX(All_Rosters[],'All Rosters'!$AM5,4),"")</f>
        <v/>
      </c>
      <c r="AS51" s="8" t="str">
        <f>IFERROR(INDEX(All_Rosters[],'All Rosters'!$AM5,5),"")</f>
        <v/>
      </c>
      <c r="AT51" s="9" t="str">
        <f>IFERROR(INDEX(All_Rosters[],'All Rosters'!$AM5,6),"")</f>
        <v/>
      </c>
      <c r="AU51" s="9" t="str">
        <f>IF(LEN(AP51)=0,"",
_xlfn.XLOOKUP(_xlfn.CONCAT(AP51," ",AQ51," ",AR51),'Selected Keepers Data'!$A:$A,'Selected Keepers Data'!$B:$B,"No",0,1))</f>
        <v/>
      </c>
      <c r="AX51" s="6" t="str">
        <f>IFERROR(INDEX(All_Rosters[],'All Rosters'!$AQ5,2),"")</f>
        <v/>
      </c>
      <c r="AY51" s="7" t="str">
        <f>IFERROR(INDEX(All_Rosters[],'All Rosters'!$AQ5,3),"")</f>
        <v/>
      </c>
      <c r="AZ51" s="7" t="str">
        <f>IFERROR(INDEX(All_Rosters[],'All Rosters'!$AQ5,4),"")</f>
        <v/>
      </c>
      <c r="BA51" s="8" t="str">
        <f>IFERROR(INDEX(All_Rosters[],'All Rosters'!$AQ5,5),"")</f>
        <v/>
      </c>
      <c r="BB51" s="9" t="str">
        <f>IFERROR(INDEX(All_Rosters[],'All Rosters'!$AQ5,6),"")</f>
        <v/>
      </c>
      <c r="BC51" s="9" t="str">
        <f>IF(LEN(AX51)=0,"",
_xlfn.XLOOKUP(_xlfn.CONCAT(AX51," ",AY51," ",AZ51),'Selected Keepers Data'!$A:$A,'Selected Keepers Data'!$B:$B,"No",0,1))</f>
        <v/>
      </c>
      <c r="BF51" s="6" t="str">
        <f>IFERROR(INDEX(All_Rosters[],'All Rosters'!$AU5,2),"")</f>
        <v>Iosivas, Andrei</v>
      </c>
      <c r="BG51" s="7" t="str">
        <f>IFERROR(INDEX(All_Rosters[],'All Rosters'!$AU5,3),"")</f>
        <v>CIN</v>
      </c>
      <c r="BH51" s="7" t="str">
        <f>IFERROR(INDEX(All_Rosters[],'All Rosters'!$AU5,4),"")</f>
        <v>WR</v>
      </c>
      <c r="BI51" s="8">
        <f>IFERROR(INDEX(All_Rosters[],'All Rosters'!$AU5,5),"")</f>
        <v>1</v>
      </c>
      <c r="BJ51" s="9">
        <f>IFERROR(INDEX(All_Rosters[],'All Rosters'!$AU5,6),"")</f>
        <v>3</v>
      </c>
      <c r="BK51" s="9" t="str">
        <f>IF(LEN(BF51)=0,"",
_xlfn.XLOOKUP(_xlfn.CONCAT(BF51," ",BG51," ",BH51),'Selected Keepers Data'!$A:$A,'Selected Keepers Data'!$B:$B,"No",0,1))</f>
        <v>Yes</v>
      </c>
      <c r="BQ51" s="6" t="str">
        <f>IFERROR(INDEX(All_Rosters[],'All Rosters'!$AY5,2),"")</f>
        <v>McDonald, Will</v>
      </c>
      <c r="BR51" s="7" t="str">
        <f>IFERROR(INDEX(All_Rosters[],'All Rosters'!$AY5,3),"")</f>
        <v>NYJ</v>
      </c>
      <c r="BS51" s="7" t="str">
        <f>IFERROR(INDEX(All_Rosters[],'All Rosters'!$AY5,4),"")</f>
        <v>DE</v>
      </c>
      <c r="BT51" s="8">
        <f>IFERROR(INDEX(All_Rosters[],'All Rosters'!$AY5,5),"")</f>
        <v>2</v>
      </c>
      <c r="BU51" s="9">
        <f>IFERROR(INDEX(All_Rosters[],'All Rosters'!$AY5,6),"")</f>
        <v>4</v>
      </c>
      <c r="BV51" s="9" t="str">
        <f>IF(LEN(BQ51)=0,"",
_xlfn.XLOOKUP(_xlfn.CONCAT(BQ51," ",BR51," ",BS51),'Selected Keepers Data'!$A:$A,'Selected Keepers Data'!$B:$B,"No",0,1))</f>
        <v>No</v>
      </c>
      <c r="BY51" s="6" t="str">
        <f>IFERROR(INDEX(All_Rosters[],'All Rosters'!$BC5,2),"")</f>
        <v/>
      </c>
      <c r="BZ51" s="7" t="str">
        <f>IFERROR(INDEX(All_Rosters[],'All Rosters'!$BC5,3),"")</f>
        <v/>
      </c>
      <c r="CA51" s="7" t="str">
        <f>IFERROR(INDEX(All_Rosters[],'All Rosters'!$BC5,4),"")</f>
        <v/>
      </c>
      <c r="CB51" s="8" t="str">
        <f>IFERROR(INDEX(All_Rosters[],'All Rosters'!$BC5,5),"")</f>
        <v/>
      </c>
      <c r="CC51" s="9" t="str">
        <f>IFERROR(INDEX(All_Rosters[],'All Rosters'!$BC5,6),"")</f>
        <v/>
      </c>
      <c r="CD51" s="9" t="str">
        <f>IF(LEN(BY51)=0,"",
_xlfn.XLOOKUP(_xlfn.CONCAT(BY51," ",BZ51," ",CA51),'Selected Keepers Data'!$A:$A,'Selected Keepers Data'!$B:$B,"No",0,1))</f>
        <v/>
      </c>
      <c r="CG51" s="6" t="str">
        <f>IFERROR(INDEX(All_Rosters[],'All Rosters'!$BG5,2),"")</f>
        <v/>
      </c>
      <c r="CH51" s="7" t="str">
        <f>IFERROR(INDEX(All_Rosters[],'All Rosters'!$BG5,3),"")</f>
        <v/>
      </c>
      <c r="CI51" s="7" t="str">
        <f>IFERROR(INDEX(All_Rosters[],'All Rosters'!$BG5,4),"")</f>
        <v/>
      </c>
      <c r="CJ51" s="8" t="str">
        <f>IFERROR(INDEX(All_Rosters[],'All Rosters'!$BG5,5),"")</f>
        <v/>
      </c>
      <c r="CK51" s="9" t="str">
        <f>IFERROR(INDEX(All_Rosters[],'All Rosters'!$BG5,6),"")</f>
        <v/>
      </c>
      <c r="CL51" s="9" t="str">
        <f>IF(LEN(CG51)=0,"",
_xlfn.XLOOKUP(_xlfn.CONCAT(CG51," ",CH51," ",CI51),'Selected Keepers Data'!$A:$A,'Selected Keepers Data'!$B:$B,"No",0,1))</f>
        <v/>
      </c>
      <c r="CO51" s="6" t="str">
        <f>IFERROR(INDEX(All_Rosters[],'All Rosters'!$BK5,2),"")</f>
        <v/>
      </c>
      <c r="CP51" s="7" t="str">
        <f>IFERROR(INDEX(All_Rosters[],'All Rosters'!$BK5,3),"")</f>
        <v/>
      </c>
      <c r="CQ51" s="7" t="str">
        <f>IFERROR(INDEX(All_Rosters[],'All Rosters'!$BK5,4),"")</f>
        <v/>
      </c>
      <c r="CR51" s="8" t="str">
        <f>IFERROR(INDEX(All_Rosters[],'All Rosters'!$BK5,5),"")</f>
        <v/>
      </c>
      <c r="CS51" s="9" t="str">
        <f>IFERROR(INDEX(All_Rosters[],'All Rosters'!$BK5,6),"")</f>
        <v/>
      </c>
      <c r="CT51" s="9" t="str">
        <f>IF(LEN(CO51)=0,"",
_xlfn.XLOOKUP(_xlfn.CONCAT(CO51," ",CP51," ",CQ51),'Selected Keepers Data'!$A:$A,'Selected Keepers Data'!$B:$B,"No",0,1))</f>
        <v/>
      </c>
    </row>
    <row r="52" spans="2:98" x14ac:dyDescent="0.45">
      <c r="B52" s="6" t="str">
        <f>IFERROR(INDEX(All_Rosters[],'All Rosters'!$S6,2),"")</f>
        <v>Dennis, SirVocea</v>
      </c>
      <c r="C52" s="7" t="str">
        <f>IFERROR(INDEX(All_Rosters[],'All Rosters'!$S6,3),"")</f>
        <v>TBB</v>
      </c>
      <c r="D52" s="7" t="str">
        <f>IFERROR(INDEX(All_Rosters[],'All Rosters'!$S6,4),"")</f>
        <v>LB</v>
      </c>
      <c r="E52" s="8">
        <f>IFERROR(INDEX(All_Rosters[],'All Rosters'!$S6,5),"")</f>
        <v>1</v>
      </c>
      <c r="F52" s="9">
        <f>IFERROR(INDEX(All_Rosters[],'All Rosters'!$S6,6),"")</f>
        <v>4</v>
      </c>
      <c r="G52" s="9" t="str">
        <f>IF(LEN(B52)=0,"",
_xlfn.XLOOKUP(_xlfn.CONCAT(B52," ",C52," ",D52),'Selected Keepers Data'!$A:$A,'Selected Keepers Data'!$B:$B,"No",0,1))</f>
        <v>Yes</v>
      </c>
      <c r="J52" s="6" t="str">
        <f>IFERROR(INDEX(All_Rosters[],'All Rosters'!$W6,2),"")</f>
        <v>Branch, Brian</v>
      </c>
      <c r="K52" s="7" t="str">
        <f>IFERROR(INDEX(All_Rosters[],'All Rosters'!$W6,3),"")</f>
        <v>DET</v>
      </c>
      <c r="L52" s="7" t="str">
        <f>IFERROR(INDEX(All_Rosters[],'All Rosters'!$W6,4),"")</f>
        <v>S</v>
      </c>
      <c r="M52" s="8">
        <f>IFERROR(INDEX(All_Rosters[],'All Rosters'!$W6,5),"")</f>
        <v>25</v>
      </c>
      <c r="N52" s="9">
        <f>IFERROR(INDEX(All_Rosters[],'All Rosters'!$W6,6),"")</f>
        <v>4</v>
      </c>
      <c r="O52" s="9" t="str">
        <f>IF(LEN(J52)=0,"",
_xlfn.XLOOKUP(_xlfn.CONCAT(J52," ",K52," ",L52),'Selected Keepers Data'!$A:$A,'Selected Keepers Data'!$B:$B,"No",0,1))</f>
        <v>Yes</v>
      </c>
      <c r="R52" s="6" t="str">
        <f>IFERROR(INDEX(All_Rosters[],'All Rosters'!$AA6,2),"")</f>
        <v/>
      </c>
      <c r="S52" s="7" t="str">
        <f>IFERROR(INDEX(All_Rosters[],'All Rosters'!$AA6,3),"")</f>
        <v/>
      </c>
      <c r="T52" s="7" t="str">
        <f>IFERROR(INDEX(All_Rosters[],'All Rosters'!$AA6,4),"")</f>
        <v/>
      </c>
      <c r="U52" s="8" t="str">
        <f>IFERROR(INDEX(All_Rosters[],'All Rosters'!$AA6,5),"")</f>
        <v/>
      </c>
      <c r="V52" s="9" t="str">
        <f>IFERROR(INDEX(All_Rosters[],'All Rosters'!$AA6,6),"")</f>
        <v/>
      </c>
      <c r="W52" s="9" t="str">
        <f>IF(LEN(R52)=0,"",
_xlfn.XLOOKUP(_xlfn.CONCAT(R52," ",S52," ",T52),'Selected Keepers Data'!$A:$A,'Selected Keepers Data'!$B:$B,"No",0,1))</f>
        <v/>
      </c>
      <c r="Z52" s="6" t="str">
        <f>IFERROR(INDEX(All_Rosters[],'All Rosters'!$AE6,2),"")</f>
        <v>Smith, Mazi</v>
      </c>
      <c r="AA52" s="7" t="str">
        <f>IFERROR(INDEX(All_Rosters[],'All Rosters'!$AE6,3),"")</f>
        <v>DAL</v>
      </c>
      <c r="AB52" s="7" t="str">
        <f>IFERROR(INDEX(All_Rosters[],'All Rosters'!$AE6,4),"")</f>
        <v>DT</v>
      </c>
      <c r="AC52" s="8">
        <f>IFERROR(INDEX(All_Rosters[],'All Rosters'!$AE6,5),"")</f>
        <v>1</v>
      </c>
      <c r="AD52" s="9">
        <f>IFERROR(INDEX(All_Rosters[],'All Rosters'!$AE6,6),"")</f>
        <v>4</v>
      </c>
      <c r="AE52" s="9" t="str">
        <f>IF(LEN(Z52)=0,"",
_xlfn.XLOOKUP(_xlfn.CONCAT(Z52," ",AA52," ",AB52),'Selected Keepers Data'!$A:$A,'Selected Keepers Data'!$B:$B,"No",0,1))</f>
        <v>No</v>
      </c>
      <c r="AH52" s="6" t="str">
        <f>IFERROR(INDEX(All_Rosters[],'All Rosters'!$AI6,2),"")</f>
        <v>Brown, Sydney</v>
      </c>
      <c r="AI52" s="7" t="str">
        <f>IFERROR(INDEX(All_Rosters[],'All Rosters'!$AI6,3),"")</f>
        <v>PHI</v>
      </c>
      <c r="AJ52" s="7" t="str">
        <f>IFERROR(INDEX(All_Rosters[],'All Rosters'!$AI6,4),"")</f>
        <v>S</v>
      </c>
      <c r="AK52" s="8">
        <f>IFERROR(INDEX(All_Rosters[],'All Rosters'!$AI6,5),"")</f>
        <v>3</v>
      </c>
      <c r="AL52" s="9">
        <f>IFERROR(INDEX(All_Rosters[],'All Rosters'!$AI6,6),"")</f>
        <v>4</v>
      </c>
      <c r="AM52" s="9" t="str">
        <f>IF(LEN(AH52)=0,"",
_xlfn.XLOOKUP(_xlfn.CONCAT(AH52," ",AI52," ",AJ52),'Selected Keepers Data'!$A:$A,'Selected Keepers Data'!$B:$B,"No",0,1))</f>
        <v>No</v>
      </c>
      <c r="AP52" s="6" t="str">
        <f>IFERROR(INDEX(All_Rosters[],'All Rosters'!$AM6,2),"")</f>
        <v/>
      </c>
      <c r="AQ52" s="7" t="str">
        <f>IFERROR(INDEX(All_Rosters[],'All Rosters'!$AM6,3),"")</f>
        <v/>
      </c>
      <c r="AR52" s="7" t="str">
        <f>IFERROR(INDEX(All_Rosters[],'All Rosters'!$AM6,4),"")</f>
        <v/>
      </c>
      <c r="AS52" s="8" t="str">
        <f>IFERROR(INDEX(All_Rosters[],'All Rosters'!$AM6,5),"")</f>
        <v/>
      </c>
      <c r="AT52" s="9" t="str">
        <f>IFERROR(INDEX(All_Rosters[],'All Rosters'!$AM6,6),"")</f>
        <v/>
      </c>
      <c r="AU52" s="9" t="str">
        <f>IF(LEN(AP52)=0,"",
_xlfn.XLOOKUP(_xlfn.CONCAT(AP52," ",AQ52," ",AR52),'Selected Keepers Data'!$A:$A,'Selected Keepers Data'!$B:$B,"No",0,1))</f>
        <v/>
      </c>
      <c r="AX52" s="6" t="str">
        <f>IFERROR(INDEX(All_Rosters[],'All Rosters'!$AQ6,2),"")</f>
        <v/>
      </c>
      <c r="AY52" s="7" t="str">
        <f>IFERROR(INDEX(All_Rosters[],'All Rosters'!$AQ6,3),"")</f>
        <v/>
      </c>
      <c r="AZ52" s="7" t="str">
        <f>IFERROR(INDEX(All_Rosters[],'All Rosters'!$AQ6,4),"")</f>
        <v/>
      </c>
      <c r="BA52" s="8" t="str">
        <f>IFERROR(INDEX(All_Rosters[],'All Rosters'!$AQ6,5),"")</f>
        <v/>
      </c>
      <c r="BB52" s="9" t="str">
        <f>IFERROR(INDEX(All_Rosters[],'All Rosters'!$AQ6,6),"")</f>
        <v/>
      </c>
      <c r="BC52" s="9" t="str">
        <f>IF(LEN(AX52)=0,"",
_xlfn.XLOOKUP(_xlfn.CONCAT(AX52," ",AY52," ",AZ52),'Selected Keepers Data'!$A:$A,'Selected Keepers Data'!$B:$B,"No",0,1))</f>
        <v/>
      </c>
      <c r="BF52" s="6" t="str">
        <f>IFERROR(INDEX(All_Rosters[],'All Rosters'!$AU6,2),"")</f>
        <v>Anderson, Will</v>
      </c>
      <c r="BG52" s="7" t="str">
        <f>IFERROR(INDEX(All_Rosters[],'All Rosters'!$AU6,3),"")</f>
        <v>HOU</v>
      </c>
      <c r="BH52" s="7" t="str">
        <f>IFERROR(INDEX(All_Rosters[],'All Rosters'!$AU6,4),"")</f>
        <v>DE</v>
      </c>
      <c r="BI52" s="8">
        <f>IFERROR(INDEX(All_Rosters[],'All Rosters'!$AU6,5),"")</f>
        <v>27</v>
      </c>
      <c r="BJ52" s="9">
        <f>IFERROR(INDEX(All_Rosters[],'All Rosters'!$AU6,6),"")</f>
        <v>4</v>
      </c>
      <c r="BK52" s="9" t="str">
        <f>IF(LEN(BF52)=0,"",
_xlfn.XLOOKUP(_xlfn.CONCAT(BF52," ",BG52," ",BH52),'Selected Keepers Data'!$A:$A,'Selected Keepers Data'!$B:$B,"No",0,1))</f>
        <v>Yes</v>
      </c>
      <c r="BQ52" s="6" t="str">
        <f>IFERROR(INDEX(All_Rosters[],'All Rosters'!$AY6,2),"")</f>
        <v>Williams, Dorian</v>
      </c>
      <c r="BR52" s="7" t="str">
        <f>IFERROR(INDEX(All_Rosters[],'All Rosters'!$AY6,3),"")</f>
        <v>BUF</v>
      </c>
      <c r="BS52" s="7" t="str">
        <f>IFERROR(INDEX(All_Rosters[],'All Rosters'!$AY6,4),"")</f>
        <v>LB</v>
      </c>
      <c r="BT52" s="8">
        <f>IFERROR(INDEX(All_Rosters[],'All Rosters'!$AY6,5),"")</f>
        <v>3</v>
      </c>
      <c r="BU52" s="9">
        <f>IFERROR(INDEX(All_Rosters[],'All Rosters'!$AY6,6),"")</f>
        <v>4</v>
      </c>
      <c r="BV52" s="9" t="str">
        <f>IF(LEN(BQ52)=0,"",
_xlfn.XLOOKUP(_xlfn.CONCAT(BQ52," ",BR52," ",BS52),'Selected Keepers Data'!$A:$A,'Selected Keepers Data'!$B:$B,"No",0,1))</f>
        <v>No</v>
      </c>
      <c r="BY52" s="6" t="str">
        <f>IFERROR(INDEX(All_Rosters[],'All Rosters'!$BC6,2),"")</f>
        <v/>
      </c>
      <c r="BZ52" s="7" t="str">
        <f>IFERROR(INDEX(All_Rosters[],'All Rosters'!$BC6,3),"")</f>
        <v/>
      </c>
      <c r="CA52" s="7" t="str">
        <f>IFERROR(INDEX(All_Rosters[],'All Rosters'!$BC6,4),"")</f>
        <v/>
      </c>
      <c r="CB52" s="8" t="str">
        <f>IFERROR(INDEX(All_Rosters[],'All Rosters'!$BC6,5),"")</f>
        <v/>
      </c>
      <c r="CC52" s="9" t="str">
        <f>IFERROR(INDEX(All_Rosters[],'All Rosters'!$BC6,6),"")</f>
        <v/>
      </c>
      <c r="CD52" s="9" t="str">
        <f>IF(LEN(BY52)=0,"",
_xlfn.XLOOKUP(_xlfn.CONCAT(BY52," ",BZ52," ",CA52),'Selected Keepers Data'!$A:$A,'Selected Keepers Data'!$B:$B,"No",0,1))</f>
        <v/>
      </c>
      <c r="CG52" s="6" t="str">
        <f>IFERROR(INDEX(All_Rosters[],'All Rosters'!$BG6,2),"")</f>
        <v/>
      </c>
      <c r="CH52" s="7" t="str">
        <f>IFERROR(INDEX(All_Rosters[],'All Rosters'!$BG6,3),"")</f>
        <v/>
      </c>
      <c r="CI52" s="7" t="str">
        <f>IFERROR(INDEX(All_Rosters[],'All Rosters'!$BG6,4),"")</f>
        <v/>
      </c>
      <c r="CJ52" s="8" t="str">
        <f>IFERROR(INDEX(All_Rosters[],'All Rosters'!$BG6,5),"")</f>
        <v/>
      </c>
      <c r="CK52" s="9" t="str">
        <f>IFERROR(INDEX(All_Rosters[],'All Rosters'!$BG6,6),"")</f>
        <v/>
      </c>
      <c r="CL52" s="9" t="str">
        <f>IF(LEN(CG52)=0,"",
_xlfn.XLOOKUP(_xlfn.CONCAT(CG52," ",CH52," ",CI52),'Selected Keepers Data'!$A:$A,'Selected Keepers Data'!$B:$B,"No",0,1))</f>
        <v/>
      </c>
      <c r="CO52" s="6" t="str">
        <f>IFERROR(INDEX(All_Rosters[],'All Rosters'!$BK6,2),"")</f>
        <v/>
      </c>
      <c r="CP52" s="7" t="str">
        <f>IFERROR(INDEX(All_Rosters[],'All Rosters'!$BK6,3),"")</f>
        <v/>
      </c>
      <c r="CQ52" s="7" t="str">
        <f>IFERROR(INDEX(All_Rosters[],'All Rosters'!$BK6,4),"")</f>
        <v/>
      </c>
      <c r="CR52" s="8" t="str">
        <f>IFERROR(INDEX(All_Rosters[],'All Rosters'!$BK6,5),"")</f>
        <v/>
      </c>
      <c r="CS52" s="9" t="str">
        <f>IFERROR(INDEX(All_Rosters[],'All Rosters'!$BK6,6),"")</f>
        <v/>
      </c>
      <c r="CT52" s="9" t="str">
        <f>IF(LEN(CO52)=0,"",
_xlfn.XLOOKUP(_xlfn.CONCAT(CO52," ",CP52," ",CQ52),'Selected Keepers Data'!$A:$A,'Selected Keepers Data'!$B:$B,"No",0,1))</f>
        <v/>
      </c>
    </row>
    <row r="53" spans="2:98" x14ac:dyDescent="0.45">
      <c r="B53" s="6" t="str">
        <f>IFERROR(INDEX(All_Rosters[],'All Rosters'!$S7,2),"")</f>
        <v/>
      </c>
      <c r="C53" s="7" t="str">
        <f>IFERROR(INDEX(All_Rosters[],'All Rosters'!$S7,3),"")</f>
        <v/>
      </c>
      <c r="D53" s="7" t="str">
        <f>IFERROR(INDEX(All_Rosters[],'All Rosters'!$S7,4),"")</f>
        <v/>
      </c>
      <c r="E53" s="8" t="str">
        <f>IFERROR(INDEX(All_Rosters[],'All Rosters'!$S7,5),"")</f>
        <v/>
      </c>
      <c r="F53" s="9" t="str">
        <f>IFERROR(INDEX(All_Rosters[],'All Rosters'!$S7,6),"")</f>
        <v/>
      </c>
      <c r="G53" s="9" t="str">
        <f>IF(LEN(B53)=0,"",
_xlfn.XLOOKUP(_xlfn.CONCAT(B53," ",C53," ",D53),'Selected Keepers Data'!$A:$A,'Selected Keepers Data'!$B:$B,"No",0,1))</f>
        <v/>
      </c>
      <c r="J53" s="6" t="str">
        <f>IFERROR(INDEX(All_Rosters[],'All Rosters'!$W7,2),"")</f>
        <v/>
      </c>
      <c r="K53" s="7" t="str">
        <f>IFERROR(INDEX(All_Rosters[],'All Rosters'!$W7,3),"")</f>
        <v/>
      </c>
      <c r="L53" s="7" t="str">
        <f>IFERROR(INDEX(All_Rosters[],'All Rosters'!$W7,4),"")</f>
        <v/>
      </c>
      <c r="M53" s="8" t="str">
        <f>IFERROR(INDEX(All_Rosters[],'All Rosters'!$W7,5),"")</f>
        <v/>
      </c>
      <c r="N53" s="9" t="str">
        <f>IFERROR(INDEX(All_Rosters[],'All Rosters'!$W7,6),"")</f>
        <v/>
      </c>
      <c r="O53" s="9" t="str">
        <f>IF(LEN(J53)=0,"",
_xlfn.XLOOKUP(_xlfn.CONCAT(J53," ",K53," ",L53),'Selected Keepers Data'!$A:$A,'Selected Keepers Data'!$B:$B,"No",0,1))</f>
        <v/>
      </c>
      <c r="R53" s="6" t="str">
        <f>IFERROR(INDEX(All_Rosters[],'All Rosters'!$AA7,2),"")</f>
        <v/>
      </c>
      <c r="S53" s="7" t="str">
        <f>IFERROR(INDEX(All_Rosters[],'All Rosters'!$AA7,3),"")</f>
        <v/>
      </c>
      <c r="T53" s="7" t="str">
        <f>IFERROR(INDEX(All_Rosters[],'All Rosters'!$AA7,4),"")</f>
        <v/>
      </c>
      <c r="U53" s="8" t="str">
        <f>IFERROR(INDEX(All_Rosters[],'All Rosters'!$AA7,5),"")</f>
        <v/>
      </c>
      <c r="V53" s="9" t="str">
        <f>IFERROR(INDEX(All_Rosters[],'All Rosters'!$AA7,6),"")</f>
        <v/>
      </c>
      <c r="W53" s="9" t="str">
        <f>IF(LEN(R53)=0,"",
_xlfn.XLOOKUP(_xlfn.CONCAT(R53," ",S53," ",T53),'Selected Keepers Data'!$A:$A,'Selected Keepers Data'!$B:$B,"No",0,1))</f>
        <v/>
      </c>
      <c r="Z53" s="6" t="str">
        <f>IFERROR(INDEX(All_Rosters[],'All Rosters'!$AE7,2),"")</f>
        <v>Brown, Ji'Ayir</v>
      </c>
      <c r="AA53" s="7" t="str">
        <f>IFERROR(INDEX(All_Rosters[],'All Rosters'!$AE7,3),"")</f>
        <v>SFO</v>
      </c>
      <c r="AB53" s="7" t="str">
        <f>IFERROR(INDEX(All_Rosters[],'All Rosters'!$AE7,4),"")</f>
        <v>S</v>
      </c>
      <c r="AC53" s="8">
        <f>IFERROR(INDEX(All_Rosters[],'All Rosters'!$AE7,5),"")</f>
        <v>1</v>
      </c>
      <c r="AD53" s="9">
        <f>IFERROR(INDEX(All_Rosters[],'All Rosters'!$AE7,6),"")</f>
        <v>4</v>
      </c>
      <c r="AE53" s="9" t="str">
        <f>IF(LEN(Z53)=0,"",
_xlfn.XLOOKUP(_xlfn.CONCAT(Z53," ",AA53," ",AB53),'Selected Keepers Data'!$A:$A,'Selected Keepers Data'!$B:$B,"No",0,1))</f>
        <v>Yes</v>
      </c>
      <c r="AH53" s="6" t="str">
        <f>IFERROR(INDEX(All_Rosters[],'All Rosters'!$AI7,2),"")</f>
        <v/>
      </c>
      <c r="AI53" s="7" t="str">
        <f>IFERROR(INDEX(All_Rosters[],'All Rosters'!$AI7,3),"")</f>
        <v/>
      </c>
      <c r="AJ53" s="7" t="str">
        <f>IFERROR(INDEX(All_Rosters[],'All Rosters'!$AI7,4),"")</f>
        <v/>
      </c>
      <c r="AK53" s="8" t="str">
        <f>IFERROR(INDEX(All_Rosters[],'All Rosters'!$AI7,5),"")</f>
        <v/>
      </c>
      <c r="AL53" s="9" t="str">
        <f>IFERROR(INDEX(All_Rosters[],'All Rosters'!$AI7,6),"")</f>
        <v/>
      </c>
      <c r="AM53" s="9" t="str">
        <f>IF(LEN(AH53)=0,"",
_xlfn.XLOOKUP(_xlfn.CONCAT(AH53," ",AI53," ",AJ53),'Selected Keepers Data'!$A:$A,'Selected Keepers Data'!$B:$B,"No",0,1))</f>
        <v/>
      </c>
      <c r="AP53" s="6" t="str">
        <f>IFERROR(INDEX(All_Rosters[],'All Rosters'!$AM7,2),"")</f>
        <v/>
      </c>
      <c r="AQ53" s="7" t="str">
        <f>IFERROR(INDEX(All_Rosters[],'All Rosters'!$AM7,3),"")</f>
        <v/>
      </c>
      <c r="AR53" s="7" t="str">
        <f>IFERROR(INDEX(All_Rosters[],'All Rosters'!$AM7,4),"")</f>
        <v/>
      </c>
      <c r="AS53" s="8" t="str">
        <f>IFERROR(INDEX(All_Rosters[],'All Rosters'!$AM7,5),"")</f>
        <v/>
      </c>
      <c r="AT53" s="9" t="str">
        <f>IFERROR(INDEX(All_Rosters[],'All Rosters'!$AM7,6),"")</f>
        <v/>
      </c>
      <c r="AU53" s="9" t="str">
        <f>IF(LEN(AP53)=0,"",
_xlfn.XLOOKUP(_xlfn.CONCAT(AP53," ",AQ53," ",AR53),'Selected Keepers Data'!$A:$A,'Selected Keepers Data'!$B:$B,"No",0,1))</f>
        <v/>
      </c>
      <c r="AX53" s="6" t="str">
        <f>IFERROR(INDEX(All_Rosters[],'All Rosters'!$AQ7,2),"")</f>
        <v/>
      </c>
      <c r="AY53" s="7" t="str">
        <f>IFERROR(INDEX(All_Rosters[],'All Rosters'!$AQ7,3),"")</f>
        <v/>
      </c>
      <c r="AZ53" s="7" t="str">
        <f>IFERROR(INDEX(All_Rosters[],'All Rosters'!$AQ7,4),"")</f>
        <v/>
      </c>
      <c r="BA53" s="8" t="str">
        <f>IFERROR(INDEX(All_Rosters[],'All Rosters'!$AQ7,5),"")</f>
        <v/>
      </c>
      <c r="BB53" s="9" t="str">
        <f>IFERROR(INDEX(All_Rosters[],'All Rosters'!$AQ7,6),"")</f>
        <v/>
      </c>
      <c r="BC53" s="9" t="str">
        <f>IF(LEN(AX53)=0,"",
_xlfn.XLOOKUP(_xlfn.CONCAT(AX53," ",AY53," ",AZ53),'Selected Keepers Data'!$A:$A,'Selected Keepers Data'!$B:$B,"No",0,1))</f>
        <v/>
      </c>
      <c r="BF53" s="6" t="str">
        <f>IFERROR(INDEX(All_Rosters[],'All Rosters'!$AU7,2),"")</f>
        <v/>
      </c>
      <c r="BG53" s="7" t="str">
        <f>IFERROR(INDEX(All_Rosters[],'All Rosters'!$AU7,3),"")</f>
        <v/>
      </c>
      <c r="BH53" s="7" t="str">
        <f>IFERROR(INDEX(All_Rosters[],'All Rosters'!$AU7,4),"")</f>
        <v/>
      </c>
      <c r="BI53" s="8" t="str">
        <f>IFERROR(INDEX(All_Rosters[],'All Rosters'!$AU7,5),"")</f>
        <v/>
      </c>
      <c r="BJ53" s="9" t="str">
        <f>IFERROR(INDEX(All_Rosters[],'All Rosters'!$AU7,6),"")</f>
        <v/>
      </c>
      <c r="BK53" s="9" t="str">
        <f>IF(LEN(BF53)=0,"",
_xlfn.XLOOKUP(_xlfn.CONCAT(BF53," ",BG53," ",BH53),'Selected Keepers Data'!$A:$A,'Selected Keepers Data'!$B:$B,"No",0,1))</f>
        <v/>
      </c>
      <c r="BQ53" s="6" t="str">
        <f>IFERROR(INDEX(All_Rosters[],'All Rosters'!$AY7,2),"")</f>
        <v/>
      </c>
      <c r="BR53" s="7" t="str">
        <f>IFERROR(INDEX(All_Rosters[],'All Rosters'!$AY7,3),"")</f>
        <v/>
      </c>
      <c r="BS53" s="7" t="str">
        <f>IFERROR(INDEX(All_Rosters[],'All Rosters'!$AY7,4),"")</f>
        <v/>
      </c>
      <c r="BT53" s="8" t="str">
        <f>IFERROR(INDEX(All_Rosters[],'All Rosters'!$AY7,5),"")</f>
        <v/>
      </c>
      <c r="BU53" s="9" t="str">
        <f>IFERROR(INDEX(All_Rosters[],'All Rosters'!$AY7,6),"")</f>
        <v/>
      </c>
      <c r="BV53" s="9" t="str">
        <f>IF(LEN(BQ53)=0,"",
_xlfn.XLOOKUP(_xlfn.CONCAT(BQ53," ",BR53," ",BS53),'Selected Keepers Data'!$A:$A,'Selected Keepers Data'!$B:$B,"No",0,1))</f>
        <v/>
      </c>
      <c r="BY53" s="6" t="str">
        <f>IFERROR(INDEX(All_Rosters[],'All Rosters'!$BC7,2),"")</f>
        <v/>
      </c>
      <c r="BZ53" s="7" t="str">
        <f>IFERROR(INDEX(All_Rosters[],'All Rosters'!$BC7,3),"")</f>
        <v/>
      </c>
      <c r="CA53" s="7" t="str">
        <f>IFERROR(INDEX(All_Rosters[],'All Rosters'!$BC7,4),"")</f>
        <v/>
      </c>
      <c r="CB53" s="8" t="str">
        <f>IFERROR(INDEX(All_Rosters[],'All Rosters'!$BC7,5),"")</f>
        <v/>
      </c>
      <c r="CC53" s="9" t="str">
        <f>IFERROR(INDEX(All_Rosters[],'All Rosters'!$BC7,6),"")</f>
        <v/>
      </c>
      <c r="CD53" s="9" t="str">
        <f>IF(LEN(BY53)=0,"",
_xlfn.XLOOKUP(_xlfn.CONCAT(BY53," ",BZ53," ",CA53),'Selected Keepers Data'!$A:$A,'Selected Keepers Data'!$B:$B,"No",0,1))</f>
        <v/>
      </c>
      <c r="CG53" s="6" t="str">
        <f>IFERROR(INDEX(All_Rosters[],'All Rosters'!$BG7,2),"")</f>
        <v/>
      </c>
      <c r="CH53" s="7" t="str">
        <f>IFERROR(INDEX(All_Rosters[],'All Rosters'!$BG7,3),"")</f>
        <v/>
      </c>
      <c r="CI53" s="7" t="str">
        <f>IFERROR(INDEX(All_Rosters[],'All Rosters'!$BG7,4),"")</f>
        <v/>
      </c>
      <c r="CJ53" s="8" t="str">
        <f>IFERROR(INDEX(All_Rosters[],'All Rosters'!$BG7,5),"")</f>
        <v/>
      </c>
      <c r="CK53" s="9" t="str">
        <f>IFERROR(INDEX(All_Rosters[],'All Rosters'!$BG7,6),"")</f>
        <v/>
      </c>
      <c r="CL53" s="9" t="str">
        <f>IF(LEN(CG53)=0,"",
_xlfn.XLOOKUP(_xlfn.CONCAT(CG53," ",CH53," ",CI53),'Selected Keepers Data'!$A:$A,'Selected Keepers Data'!$B:$B,"No",0,1))</f>
        <v/>
      </c>
      <c r="CO53" s="6" t="str">
        <f>IFERROR(INDEX(All_Rosters[],'All Rosters'!$BK7,2),"")</f>
        <v/>
      </c>
      <c r="CP53" s="7" t="str">
        <f>IFERROR(INDEX(All_Rosters[],'All Rosters'!$BK7,3),"")</f>
        <v/>
      </c>
      <c r="CQ53" s="7" t="str">
        <f>IFERROR(INDEX(All_Rosters[],'All Rosters'!$BK7,4),"")</f>
        <v/>
      </c>
      <c r="CR53" s="8" t="str">
        <f>IFERROR(INDEX(All_Rosters[],'All Rosters'!$BK7,5),"")</f>
        <v/>
      </c>
      <c r="CS53" s="9" t="str">
        <f>IFERROR(INDEX(All_Rosters[],'All Rosters'!$BK7,6),"")</f>
        <v/>
      </c>
      <c r="CT53" s="9" t="str">
        <f>IF(LEN(CO53)=0,"",
_xlfn.XLOOKUP(_xlfn.CONCAT(CO53," ",CP53," ",CQ53),'Selected Keepers Data'!$A:$A,'Selected Keepers Data'!$B:$B,"No",0,1))</f>
        <v/>
      </c>
    </row>
    <row r="54" spans="2:98" ht="14.65" thickBot="1" x14ac:dyDescent="0.5">
      <c r="B54" s="10" t="str">
        <f>IFERROR(INDEX(All_Rosters[],'All Rosters'!$S8,2),"")</f>
        <v/>
      </c>
      <c r="C54" s="11" t="str">
        <f>IFERROR(INDEX(All_Rosters[],'All Rosters'!$S8,3),"")</f>
        <v/>
      </c>
      <c r="D54" s="11" t="str">
        <f>IFERROR(INDEX(All_Rosters[],'All Rosters'!$S8,4),"")</f>
        <v/>
      </c>
      <c r="E54" s="17" t="str">
        <f>IFERROR(INDEX(All_Rosters[],'All Rosters'!$S8,5),"")</f>
        <v/>
      </c>
      <c r="F54" s="18" t="str">
        <f>IFERROR(INDEX(All_Rosters[],'All Rosters'!$S8,6),"")</f>
        <v/>
      </c>
      <c r="G54" s="26" t="str">
        <f>IF(LEN(B54)=0,"",
_xlfn.XLOOKUP(_xlfn.CONCAT(B54," ",C54," ",D54),'Selected Keepers Data'!$A:$A,'Selected Keepers Data'!$B:$B,"No",0,1))</f>
        <v/>
      </c>
      <c r="J54" s="6" t="str">
        <f>IFERROR(INDEX(All_Rosters[],'All Rosters'!$W8,2),"")</f>
        <v/>
      </c>
      <c r="K54" s="7" t="str">
        <f>IFERROR(INDEX(All_Rosters[],'All Rosters'!$W8,3),"")</f>
        <v/>
      </c>
      <c r="L54" s="7" t="str">
        <f>IFERROR(INDEX(All_Rosters[],'All Rosters'!$W8,4),"")</f>
        <v/>
      </c>
      <c r="M54" s="8" t="str">
        <f>IFERROR(INDEX(All_Rosters[],'All Rosters'!$W8,5),"")</f>
        <v/>
      </c>
      <c r="N54" s="9" t="str">
        <f>IFERROR(INDEX(All_Rosters[],'All Rosters'!$W8,6),"")</f>
        <v/>
      </c>
      <c r="O54" s="26" t="str">
        <f>IF(LEN(J54)=0,"",
_xlfn.XLOOKUP(_xlfn.CONCAT(J54," ",K54," ",L54),'Selected Keepers Data'!$A:$A,'Selected Keepers Data'!$B:$B,"No",0,1))</f>
        <v/>
      </c>
      <c r="R54" s="6" t="str">
        <f>IFERROR(INDEX(All_Rosters[],'All Rosters'!$AA8,2),"")</f>
        <v/>
      </c>
      <c r="S54" s="7" t="str">
        <f>IFERROR(INDEX(All_Rosters[],'All Rosters'!$AA8,3),"")</f>
        <v/>
      </c>
      <c r="T54" s="7" t="str">
        <f>IFERROR(INDEX(All_Rosters[],'All Rosters'!$AA8,4),"")</f>
        <v/>
      </c>
      <c r="U54" s="8" t="str">
        <f>IFERROR(INDEX(All_Rosters[],'All Rosters'!$AA8,5),"")</f>
        <v/>
      </c>
      <c r="V54" s="9" t="str">
        <f>IFERROR(INDEX(All_Rosters[],'All Rosters'!$AA8,6),"")</f>
        <v/>
      </c>
      <c r="W54" s="26" t="str">
        <f>IF(LEN(R54)=0,"",
_xlfn.XLOOKUP(_xlfn.CONCAT(R54," ",S54," ",T54),'Selected Keepers Data'!$A:$A,'Selected Keepers Data'!$B:$B,"No",0,1))</f>
        <v/>
      </c>
      <c r="Z54" s="6" t="str">
        <f>IFERROR(INDEX(All_Rosters[],'All Rosters'!$AE8,2),"")</f>
        <v/>
      </c>
      <c r="AA54" s="7" t="str">
        <f>IFERROR(INDEX(All_Rosters[],'All Rosters'!$AE8,3),"")</f>
        <v/>
      </c>
      <c r="AB54" s="7" t="str">
        <f>IFERROR(INDEX(All_Rosters[],'All Rosters'!$AE8,4),"")</f>
        <v/>
      </c>
      <c r="AC54" s="8" t="str">
        <f>IFERROR(INDEX(All_Rosters[],'All Rosters'!$AE8,5),"")</f>
        <v/>
      </c>
      <c r="AD54" s="9" t="str">
        <f>IFERROR(INDEX(All_Rosters[],'All Rosters'!$AE8,6),"")</f>
        <v/>
      </c>
      <c r="AE54" s="26" t="str">
        <f>IF(LEN(Z54)=0,"",
_xlfn.XLOOKUP(_xlfn.CONCAT(Z54," ",AA54," ",AB54),'Selected Keepers Data'!$A:$A,'Selected Keepers Data'!$B:$B,"No",0,1))</f>
        <v/>
      </c>
      <c r="AH54" s="6" t="str">
        <f>IFERROR(INDEX(All_Rosters[],'All Rosters'!$AI8,2),"")</f>
        <v/>
      </c>
      <c r="AI54" s="7" t="str">
        <f>IFERROR(INDEX(All_Rosters[],'All Rosters'!$AI8,3),"")</f>
        <v/>
      </c>
      <c r="AJ54" s="7" t="str">
        <f>IFERROR(INDEX(All_Rosters[],'All Rosters'!$AI8,4),"")</f>
        <v/>
      </c>
      <c r="AK54" s="8" t="str">
        <f>IFERROR(INDEX(All_Rosters[],'All Rosters'!$AI8,5),"")</f>
        <v/>
      </c>
      <c r="AL54" s="9" t="str">
        <f>IFERROR(INDEX(All_Rosters[],'All Rosters'!$AI8,6),"")</f>
        <v/>
      </c>
      <c r="AM54" s="26" t="str">
        <f>IF(LEN(AH54)=0,"",
_xlfn.XLOOKUP(_xlfn.CONCAT(AH54," ",AI54," ",AJ54),'Selected Keepers Data'!$A:$A,'Selected Keepers Data'!$B:$B,"No",0,1))</f>
        <v/>
      </c>
      <c r="AP54" s="6" t="str">
        <f>IFERROR(INDEX(All_Rosters[],'All Rosters'!$AM8,2),"")</f>
        <v/>
      </c>
      <c r="AQ54" s="7" t="str">
        <f>IFERROR(INDEX(All_Rosters[],'All Rosters'!$AM8,3),"")</f>
        <v/>
      </c>
      <c r="AR54" s="7" t="str">
        <f>IFERROR(INDEX(All_Rosters[],'All Rosters'!$AM8,4),"")</f>
        <v/>
      </c>
      <c r="AS54" s="8" t="str">
        <f>IFERROR(INDEX(All_Rosters[],'All Rosters'!$AM8,5),"")</f>
        <v/>
      </c>
      <c r="AT54" s="9" t="str">
        <f>IFERROR(INDEX(All_Rosters[],'All Rosters'!$AM8,6),"")</f>
        <v/>
      </c>
      <c r="AU54" s="26" t="str">
        <f>IF(LEN(AP54)=0,"",
_xlfn.XLOOKUP(_xlfn.CONCAT(AP54," ",AQ54," ",AR54),'Selected Keepers Data'!$A:$A,'Selected Keepers Data'!$B:$B,"No",0,1))</f>
        <v/>
      </c>
      <c r="AX54" s="6" t="str">
        <f>IFERROR(INDEX(All_Rosters[],'All Rosters'!$AQ8,2),"")</f>
        <v/>
      </c>
      <c r="AY54" s="7" t="str">
        <f>IFERROR(INDEX(All_Rosters[],'All Rosters'!$AQ8,3),"")</f>
        <v/>
      </c>
      <c r="AZ54" s="7" t="str">
        <f>IFERROR(INDEX(All_Rosters[],'All Rosters'!$AQ8,4),"")</f>
        <v/>
      </c>
      <c r="BA54" s="8" t="str">
        <f>IFERROR(INDEX(All_Rosters[],'All Rosters'!$AQ8,5),"")</f>
        <v/>
      </c>
      <c r="BB54" s="9" t="str">
        <f>IFERROR(INDEX(All_Rosters[],'All Rosters'!$AQ8,6),"")</f>
        <v/>
      </c>
      <c r="BC54" s="26" t="str">
        <f>IF(LEN(AX54)=0,"",
_xlfn.XLOOKUP(_xlfn.CONCAT(AX54," ",AY54," ",AZ54),'Selected Keepers Data'!$A:$A,'Selected Keepers Data'!$B:$B,"No",0,1))</f>
        <v/>
      </c>
      <c r="BF54" s="6" t="str">
        <f>IFERROR(INDEX(All_Rosters[],'All Rosters'!$AU8,2),"")</f>
        <v/>
      </c>
      <c r="BG54" s="7" t="str">
        <f>IFERROR(INDEX(All_Rosters[],'All Rosters'!$AU8,3),"")</f>
        <v/>
      </c>
      <c r="BH54" s="7" t="str">
        <f>IFERROR(INDEX(All_Rosters[],'All Rosters'!$AU8,4),"")</f>
        <v/>
      </c>
      <c r="BI54" s="8" t="str">
        <f>IFERROR(INDEX(All_Rosters[],'All Rosters'!$AU8,5),"")</f>
        <v/>
      </c>
      <c r="BJ54" s="9" t="str">
        <f>IFERROR(INDEX(All_Rosters[],'All Rosters'!$AU8,6),"")</f>
        <v/>
      </c>
      <c r="BK54" s="26" t="str">
        <f>IF(LEN(BF54)=0,"",
_xlfn.XLOOKUP(_xlfn.CONCAT(BF54," ",BG54," ",BH54),'Selected Keepers Data'!$A:$A,'Selected Keepers Data'!$B:$B,"No",0,1))</f>
        <v/>
      </c>
      <c r="BQ54" s="6" t="str">
        <f>IFERROR(INDEX(All_Rosters[],'All Rosters'!$AY8,2),"")</f>
        <v/>
      </c>
      <c r="BR54" s="7" t="str">
        <f>IFERROR(INDEX(All_Rosters[],'All Rosters'!$AY8,3),"")</f>
        <v/>
      </c>
      <c r="BS54" s="7" t="str">
        <f>IFERROR(INDEX(All_Rosters[],'All Rosters'!$AY8,4),"")</f>
        <v/>
      </c>
      <c r="BT54" s="8" t="str">
        <f>IFERROR(INDEX(All_Rosters[],'All Rosters'!$AY8,5),"")</f>
        <v/>
      </c>
      <c r="BU54" s="9" t="str">
        <f>IFERROR(INDEX(All_Rosters[],'All Rosters'!$AY8,6),"")</f>
        <v/>
      </c>
      <c r="BV54" s="26" t="str">
        <f>IF(LEN(BQ54)=0,"",
_xlfn.XLOOKUP(_xlfn.CONCAT(BQ54," ",BR54," ",BS54),'Selected Keepers Data'!$A:$A,'Selected Keepers Data'!$B:$B,"No",0,1))</f>
        <v/>
      </c>
      <c r="BY54" s="6" t="str">
        <f>IFERROR(INDEX(All_Rosters[],'All Rosters'!$BC8,2),"")</f>
        <v/>
      </c>
      <c r="BZ54" s="7" t="str">
        <f>IFERROR(INDEX(All_Rosters[],'All Rosters'!$BC8,3),"")</f>
        <v/>
      </c>
      <c r="CA54" s="7" t="str">
        <f>IFERROR(INDEX(All_Rosters[],'All Rosters'!$BC8,4),"")</f>
        <v/>
      </c>
      <c r="CB54" s="8" t="str">
        <f>IFERROR(INDEX(All_Rosters[],'All Rosters'!$BC8,5),"")</f>
        <v/>
      </c>
      <c r="CC54" s="9" t="str">
        <f>IFERROR(INDEX(All_Rosters[],'All Rosters'!$BC8,6),"")</f>
        <v/>
      </c>
      <c r="CD54" s="26" t="str">
        <f>IF(LEN(BY54)=0,"",
_xlfn.XLOOKUP(_xlfn.CONCAT(BY54," ",BZ54," ",CA54),'Selected Keepers Data'!$A:$A,'Selected Keepers Data'!$B:$B,"No",0,1))</f>
        <v/>
      </c>
      <c r="CG54" s="6" t="str">
        <f>IFERROR(INDEX(All_Rosters[],'All Rosters'!$BG8,2),"")</f>
        <v/>
      </c>
      <c r="CH54" s="7" t="str">
        <f>IFERROR(INDEX(All_Rosters[],'All Rosters'!$BG8,3),"")</f>
        <v/>
      </c>
      <c r="CI54" s="7" t="str">
        <f>IFERROR(INDEX(All_Rosters[],'All Rosters'!$BG8,4),"")</f>
        <v/>
      </c>
      <c r="CJ54" s="8" t="str">
        <f>IFERROR(INDEX(All_Rosters[],'All Rosters'!$BG8,5),"")</f>
        <v/>
      </c>
      <c r="CK54" s="9" t="str">
        <f>IFERROR(INDEX(All_Rosters[],'All Rosters'!$BG8,6),"")</f>
        <v/>
      </c>
      <c r="CL54" s="26" t="str">
        <f>IF(LEN(CG54)=0,"",
_xlfn.XLOOKUP(_xlfn.CONCAT(CG54," ",CH54," ",CI54),'Selected Keepers Data'!$A:$A,'Selected Keepers Data'!$B:$B,"No",0,1))</f>
        <v/>
      </c>
      <c r="CO54" s="6" t="str">
        <f>IFERROR(INDEX(All_Rosters[],'All Rosters'!$BK8,2),"")</f>
        <v/>
      </c>
      <c r="CP54" s="7" t="str">
        <f>IFERROR(INDEX(All_Rosters[],'All Rosters'!$BK8,3),"")</f>
        <v/>
      </c>
      <c r="CQ54" s="7" t="str">
        <f>IFERROR(INDEX(All_Rosters[],'All Rosters'!$BK8,4),"")</f>
        <v/>
      </c>
      <c r="CR54" s="8" t="str">
        <f>IFERROR(INDEX(All_Rosters[],'All Rosters'!$BK8,5),"")</f>
        <v/>
      </c>
      <c r="CS54" s="9" t="str">
        <f>IFERROR(INDEX(All_Rosters[],'All Rosters'!$BK8,6),"")</f>
        <v/>
      </c>
      <c r="CT54" s="26" t="str">
        <f>IF(LEN(CO54)=0,"",
_xlfn.XLOOKUP(_xlfn.CONCAT(CO54," ",CP54," ",CQ54),'Selected Keepers Data'!$A:$A,'Selected Keepers Data'!$B:$B,"No",0,1))</f>
        <v/>
      </c>
    </row>
    <row r="55" spans="2:98" x14ac:dyDescent="0.45">
      <c r="B55" s="27" t="s">
        <v>516</v>
      </c>
      <c r="C55" s="12"/>
      <c r="D55" s="12"/>
      <c r="E55" s="13"/>
      <c r="F55" s="14"/>
      <c r="J55" s="27" t="s">
        <v>516</v>
      </c>
      <c r="K55" s="12"/>
      <c r="L55" s="12"/>
      <c r="M55" s="13"/>
      <c r="N55" s="14"/>
      <c r="R55" s="27" t="s">
        <v>516</v>
      </c>
      <c r="S55" s="12"/>
      <c r="T55" s="12"/>
      <c r="U55" s="13"/>
      <c r="V55" s="14"/>
      <c r="Z55" s="27" t="s">
        <v>516</v>
      </c>
      <c r="AA55" s="12"/>
      <c r="AB55" s="12"/>
      <c r="AC55" s="13"/>
      <c r="AD55" s="14"/>
      <c r="AH55" s="27" t="s">
        <v>516</v>
      </c>
      <c r="AI55" s="12"/>
      <c r="AJ55" s="12"/>
      <c r="AK55" s="13"/>
      <c r="AL55" s="14"/>
      <c r="AP55" s="27" t="s">
        <v>516</v>
      </c>
      <c r="AQ55" s="12"/>
      <c r="AR55" s="12"/>
      <c r="AS55" s="13"/>
      <c r="AT55" s="14"/>
      <c r="AX55" s="27" t="s">
        <v>516</v>
      </c>
      <c r="AY55" s="12"/>
      <c r="AZ55" s="12"/>
      <c r="BA55" s="13"/>
      <c r="BB55" s="14"/>
      <c r="BF55" s="27" t="s">
        <v>516</v>
      </c>
      <c r="BG55" s="12"/>
      <c r="BH55" s="12"/>
      <c r="BI55" s="13"/>
      <c r="BJ55" s="14"/>
      <c r="BQ55" s="27" t="s">
        <v>516</v>
      </c>
      <c r="BR55" s="12"/>
      <c r="BS55" s="12"/>
      <c r="BT55" s="13"/>
      <c r="BU55" s="14"/>
      <c r="BY55" s="27" t="s">
        <v>516</v>
      </c>
      <c r="BZ55" s="12"/>
      <c r="CA55" s="12"/>
      <c r="CB55" s="13"/>
      <c r="CC55" s="14"/>
      <c r="CG55" s="27" t="s">
        <v>516</v>
      </c>
      <c r="CH55" s="12"/>
      <c r="CI55" s="12"/>
      <c r="CJ55" s="13"/>
      <c r="CK55" s="14"/>
      <c r="CO55" s="27" t="s">
        <v>516</v>
      </c>
      <c r="CP55" s="12"/>
      <c r="CQ55" s="12"/>
      <c r="CR55" s="13"/>
      <c r="CS55" s="14"/>
    </row>
    <row r="56" spans="2:98" x14ac:dyDescent="0.45">
      <c r="B56" s="19">
        <f>IFERROR(INDEX(Draft_Results_For_MMH[],'Draft Results For MMH'!$M2,1),"")</f>
        <v>1.04</v>
      </c>
      <c r="C56" s="7"/>
      <c r="D56" s="7"/>
      <c r="E56" s="8">
        <f>IFERROR(INDEX(Draft_Results_For_MMH[],'Draft Results For MMH'!$M2,8),"")</f>
        <v>39</v>
      </c>
      <c r="F56" s="9"/>
      <c r="J56" s="19">
        <f>IFERROR(INDEX(Draft_Results_For_MMH[],'Draft Results For MMH'!$O2,1),"")</f>
        <v>1.1100000000000001</v>
      </c>
      <c r="K56" s="7"/>
      <c r="L56" s="7"/>
      <c r="M56" s="8">
        <f>IFERROR(INDEX(Draft_Results_For_MMH[],'Draft Results For MMH'!$O2,8),"")</f>
        <v>21</v>
      </c>
      <c r="N56" s="9"/>
      <c r="R56" s="19">
        <f>IFERROR(INDEX(Draft_Results_For_MMH[],'Draft Results For MMH'!$Q2,1),"")</f>
        <v>1.0900000000000001</v>
      </c>
      <c r="S56" s="7"/>
      <c r="T56" s="7"/>
      <c r="U56" s="8">
        <f>IFERROR(INDEX(Draft_Results_For_MMH[],'Draft Results For MMH'!$Q2,8),"")</f>
        <v>24</v>
      </c>
      <c r="V56" s="9"/>
      <c r="Z56" s="19">
        <f>IFERROR(INDEX(Draft_Results_For_MMH[],'Draft Results For MMH'!$S2,1),"")</f>
        <v>1.1200000000000001</v>
      </c>
      <c r="AA56" s="7"/>
      <c r="AB56" s="7"/>
      <c r="AC56" s="8">
        <f>IFERROR(INDEX(Draft_Results_For_MMH[],'Draft Results For MMH'!$S2,8),"")</f>
        <v>20</v>
      </c>
      <c r="AD56" s="9"/>
      <c r="AH56" s="19">
        <f>IFERROR(INDEX(Draft_Results_For_MMH[],'Draft Results For MMH'!$U2,1),"")</f>
        <v>1.01</v>
      </c>
      <c r="AI56" s="7"/>
      <c r="AJ56" s="7"/>
      <c r="AK56" s="8">
        <f>IFERROR(INDEX(Draft_Results_For_MMH[],'Draft Results For MMH'!$U2,8),"")</f>
        <v>45</v>
      </c>
      <c r="AL56" s="9"/>
      <c r="AP56" s="19">
        <f>IFERROR(INDEX(Draft_Results_For_MMH[],'Draft Results For MMH'!$W2,1),"")</f>
        <v>1.02</v>
      </c>
      <c r="AQ56" s="7"/>
      <c r="AR56" s="7"/>
      <c r="AS56" s="8">
        <f>IFERROR(INDEX(Draft_Results_For_MMH[],'Draft Results For MMH'!$W2,8),"")</f>
        <v>43</v>
      </c>
      <c r="AT56" s="9"/>
      <c r="AX56" s="19">
        <f>IFERROR(INDEX(Draft_Results_For_MMH[],'Draft Results For MMH'!$Y2,1),"")</f>
        <v>1.03</v>
      </c>
      <c r="AY56" s="7"/>
      <c r="AZ56" s="7"/>
      <c r="BA56" s="8">
        <f>IFERROR(INDEX(Draft_Results_For_MMH[],'Draft Results For MMH'!$Y2,8),"")</f>
        <v>41</v>
      </c>
      <c r="BB56" s="9"/>
      <c r="BF56" s="19">
        <f>IFERROR(INDEX(Draft_Results_For_MMH[],'Draft Results For MMH'!$AA2,1),"")</f>
        <v>1.06</v>
      </c>
      <c r="BG56" s="7"/>
      <c r="BH56" s="7"/>
      <c r="BI56" s="8">
        <f>IFERROR(INDEX(Draft_Results_For_MMH[],'Draft Results For MMH'!$AA2,8),"")</f>
        <v>33</v>
      </c>
      <c r="BJ56" s="9"/>
      <c r="BQ56" s="19">
        <f>IFERROR(INDEX(Draft_Results_For_MMH[],'Draft Results For MMH'!$AC2,1),"")</f>
        <v>1.1000000000000001</v>
      </c>
      <c r="BR56" s="7"/>
      <c r="BS56" s="7"/>
      <c r="BT56" s="8">
        <f>IFERROR(INDEX(Draft_Results_For_MMH[],'Draft Results For MMH'!$AC2,8),"")</f>
        <v>22</v>
      </c>
      <c r="BU56" s="9"/>
      <c r="BY56" s="19">
        <f>IFERROR(INDEX(Draft_Results_For_MMH[],'Draft Results For MMH'!$AE2,1),"")</f>
        <v>1.05</v>
      </c>
      <c r="BZ56" s="7"/>
      <c r="CA56" s="7"/>
      <c r="CB56" s="8">
        <f>IFERROR(INDEX(Draft_Results_For_MMH[],'Draft Results For MMH'!$AE2,8),"")</f>
        <v>36</v>
      </c>
      <c r="CC56" s="9"/>
      <c r="CG56" s="19">
        <f>IFERROR(INDEX(Draft_Results_For_MMH[],'Draft Results For MMH'!$AG2,1),"")</f>
        <v>1.08</v>
      </c>
      <c r="CH56" s="7"/>
      <c r="CI56" s="7"/>
      <c r="CJ56" s="8">
        <f>IFERROR(INDEX(Draft_Results_For_MMH[],'Draft Results For MMH'!$AG2,8),"")</f>
        <v>27</v>
      </c>
      <c r="CK56" s="9"/>
      <c r="CO56" s="19">
        <f>IFERROR(INDEX(Draft_Results_For_MMH[],'Draft Results For MMH'!$AI2,1),"")</f>
        <v>1.07</v>
      </c>
      <c r="CP56" s="7"/>
      <c r="CQ56" s="7"/>
      <c r="CR56" s="8">
        <f>IFERROR(INDEX(Draft_Results_For_MMH[],'Draft Results For MMH'!$AI2,8),"")</f>
        <v>30</v>
      </c>
      <c r="CS56" s="9"/>
    </row>
    <row r="57" spans="2:98" x14ac:dyDescent="0.45">
      <c r="B57" s="19">
        <f>IFERROR(INDEX(Draft_Results_For_MMH[],'Draft Results For MMH'!$M3,1),"")</f>
        <v>3.04</v>
      </c>
      <c r="C57" s="7"/>
      <c r="D57" s="7"/>
      <c r="E57" s="8">
        <f>IFERROR(INDEX(Draft_Results_For_MMH[],'Draft Results For MMH'!$M3,8),"")</f>
        <v>12</v>
      </c>
      <c r="F57" s="9"/>
      <c r="J57" s="19">
        <f>IFERROR(INDEX(Draft_Results_For_MMH[],'Draft Results For MMH'!$O3,1),"")</f>
        <v>2.11</v>
      </c>
      <c r="K57" s="7"/>
      <c r="L57" s="7"/>
      <c r="M57" s="8">
        <f>IFERROR(INDEX(Draft_Results_For_MMH[],'Draft Results For MMH'!$O3,8),"")</f>
        <v>14</v>
      </c>
      <c r="N57" s="9"/>
      <c r="R57" s="19">
        <f>IFERROR(INDEX(Draft_Results_For_MMH[],'Draft Results For MMH'!$Q3,1),"")</f>
        <v>2.09</v>
      </c>
      <c r="S57" s="7"/>
      <c r="T57" s="7"/>
      <c r="U57" s="8">
        <f>IFERROR(INDEX(Draft_Results_For_MMH[],'Draft Results For MMH'!$Q3,8),"")</f>
        <v>15</v>
      </c>
      <c r="V57" s="9"/>
      <c r="Z57" s="19">
        <f>IFERROR(INDEX(Draft_Results_For_MMH[],'Draft Results For MMH'!$S3,1),"")</f>
        <v>2.12</v>
      </c>
      <c r="AA57" s="7"/>
      <c r="AB57" s="7"/>
      <c r="AC57" s="8">
        <f>IFERROR(INDEX(Draft_Results_For_MMH[],'Draft Results For MMH'!$S3,8),"")</f>
        <v>14</v>
      </c>
      <c r="AD57" s="9"/>
      <c r="AH57" s="19">
        <f>IFERROR(INDEX(Draft_Results_For_MMH[],'Draft Results For MMH'!$U3,1),"")</f>
        <v>2.0099999999999998</v>
      </c>
      <c r="AI57" s="7"/>
      <c r="AJ57" s="7"/>
      <c r="AK57" s="8">
        <f>IFERROR(INDEX(Draft_Results_For_MMH[],'Draft Results For MMH'!$U3,8),"")</f>
        <v>19</v>
      </c>
      <c r="AL57" s="9"/>
      <c r="AP57" s="19">
        <f>IFERROR(INDEX(Draft_Results_For_MMH[],'Draft Results For MMH'!$W3,1),"")</f>
        <v>2.02</v>
      </c>
      <c r="AQ57" s="7"/>
      <c r="AR57" s="7"/>
      <c r="AS57" s="8">
        <f>IFERROR(INDEX(Draft_Results_For_MMH[],'Draft Results For MMH'!$W3,8),"")</f>
        <v>19</v>
      </c>
      <c r="AT57" s="9"/>
      <c r="AX57" s="19">
        <f>IFERROR(INDEX(Draft_Results_For_MMH[],'Draft Results For MMH'!$Y3,1),"")</f>
        <v>2.0299999999999998</v>
      </c>
      <c r="AY57" s="7"/>
      <c r="AZ57" s="7"/>
      <c r="BA57" s="8">
        <f>IFERROR(INDEX(Draft_Results_For_MMH[],'Draft Results For MMH'!$Y3,8),"")</f>
        <v>18</v>
      </c>
      <c r="BB57" s="9"/>
      <c r="BF57" s="19">
        <f>IFERROR(INDEX(Draft_Results_For_MMH[],'Draft Results For MMH'!$AA3,1),"")</f>
        <v>2.06</v>
      </c>
      <c r="BG57" s="7"/>
      <c r="BH57" s="7"/>
      <c r="BI57" s="8">
        <f>IFERROR(INDEX(Draft_Results_For_MMH[],'Draft Results For MMH'!$AA3,8),"")</f>
        <v>17</v>
      </c>
      <c r="BJ57" s="9"/>
      <c r="BQ57" s="19">
        <f>IFERROR(INDEX(Draft_Results_For_MMH[],'Draft Results For MMH'!$AC3,1),"")</f>
        <v>2.1</v>
      </c>
      <c r="BR57" s="7"/>
      <c r="BS57" s="7"/>
      <c r="BT57" s="8">
        <f>IFERROR(INDEX(Draft_Results_For_MMH[],'Draft Results For MMH'!$AC3,8),"")</f>
        <v>15</v>
      </c>
      <c r="BU57" s="9"/>
      <c r="BY57" s="19">
        <f>IFERROR(INDEX(Draft_Results_For_MMH[],'Draft Results For MMH'!$AE3,1),"")</f>
        <v>2.0499999999999998</v>
      </c>
      <c r="BZ57" s="7"/>
      <c r="CA57" s="7"/>
      <c r="CB57" s="8">
        <f>IFERROR(INDEX(Draft_Results_For_MMH[],'Draft Results For MMH'!$AE3,8),"")</f>
        <v>17</v>
      </c>
      <c r="CC57" s="9"/>
      <c r="CG57" s="19">
        <f>IFERROR(INDEX(Draft_Results_For_MMH[],'Draft Results For MMH'!$AG3,1),"")</f>
        <v>2.08</v>
      </c>
      <c r="CH57" s="7"/>
      <c r="CI57" s="7"/>
      <c r="CJ57" s="8">
        <f>IFERROR(INDEX(Draft_Results_For_MMH[],'Draft Results For MMH'!$AG3,8),"")</f>
        <v>16</v>
      </c>
      <c r="CK57" s="9"/>
      <c r="CO57" s="19">
        <f>IFERROR(INDEX(Draft_Results_For_MMH[],'Draft Results For MMH'!$AI3,1),"")</f>
        <v>2.0699999999999998</v>
      </c>
      <c r="CP57" s="7"/>
      <c r="CQ57" s="7"/>
      <c r="CR57" s="8">
        <f>IFERROR(INDEX(Draft_Results_For_MMH[],'Draft Results For MMH'!$AI3,8),"")</f>
        <v>16</v>
      </c>
      <c r="CS57" s="9"/>
    </row>
    <row r="58" spans="2:98" x14ac:dyDescent="0.45">
      <c r="B58" s="19">
        <f>IFERROR(INDEX(Draft_Results_For_MMH[],'Draft Results For MMH'!$M4,1),"")</f>
        <v>4.03</v>
      </c>
      <c r="C58" s="7"/>
      <c r="D58" s="7"/>
      <c r="E58" s="8">
        <f>IFERROR(INDEX(Draft_Results_For_MMH[],'Draft Results For MMH'!$M4,8),"")</f>
        <v>6</v>
      </c>
      <c r="F58" s="9"/>
      <c r="J58" s="19">
        <f>IFERROR(INDEX(Draft_Results_For_MMH[],'Draft Results For MMH'!$O4,1),"")</f>
        <v>3.11</v>
      </c>
      <c r="K58" s="7"/>
      <c r="L58" s="7"/>
      <c r="M58" s="8">
        <f>IFERROR(INDEX(Draft_Results_For_MMH[],'Draft Results For MMH'!$O4,8),"")</f>
        <v>8</v>
      </c>
      <c r="N58" s="9"/>
      <c r="R58" s="19">
        <f>IFERROR(INDEX(Draft_Results_For_MMH[],'Draft Results For MMH'!$Q4,1),"")</f>
        <v>3.09</v>
      </c>
      <c r="S58" s="7"/>
      <c r="T58" s="7"/>
      <c r="U58" s="8">
        <f>IFERROR(INDEX(Draft_Results_For_MMH[],'Draft Results For MMH'!$Q4,8),"")</f>
        <v>9</v>
      </c>
      <c r="V58" s="9"/>
      <c r="Z58" s="19">
        <f>IFERROR(INDEX(Draft_Results_For_MMH[],'Draft Results For MMH'!$S4,1),"")</f>
        <v>3.12</v>
      </c>
      <c r="AA58" s="7"/>
      <c r="AB58" s="7"/>
      <c r="AC58" s="8">
        <f>IFERROR(INDEX(Draft_Results_For_MMH[],'Draft Results For MMH'!$S4,8),"")</f>
        <v>8</v>
      </c>
      <c r="AD58" s="9"/>
      <c r="AH58" s="19">
        <f>IFERROR(INDEX(Draft_Results_For_MMH[],'Draft Results For MMH'!$U4,1),"")</f>
        <v>3.01</v>
      </c>
      <c r="AI58" s="7"/>
      <c r="AJ58" s="7"/>
      <c r="AK58" s="8">
        <f>IFERROR(INDEX(Draft_Results_For_MMH[],'Draft Results For MMH'!$U4,8),"")</f>
        <v>13</v>
      </c>
      <c r="AL58" s="9"/>
      <c r="AP58" s="19">
        <f>IFERROR(INDEX(Draft_Results_For_MMH[],'Draft Results For MMH'!$W4,1),"")</f>
        <v>3.02</v>
      </c>
      <c r="AQ58" s="7"/>
      <c r="AR58" s="7"/>
      <c r="AS58" s="8">
        <f>IFERROR(INDEX(Draft_Results_For_MMH[],'Draft Results For MMH'!$W4,8),"")</f>
        <v>13</v>
      </c>
      <c r="AT58" s="9"/>
      <c r="AX58" s="19">
        <f>IFERROR(INDEX(Draft_Results_For_MMH[],'Draft Results For MMH'!$Y4,1),"")</f>
        <v>2.04</v>
      </c>
      <c r="AY58" s="7"/>
      <c r="AZ58" s="7"/>
      <c r="BA58" s="8">
        <f>IFERROR(INDEX(Draft_Results_For_MMH[],'Draft Results For MMH'!$Y4,8),"")</f>
        <v>18</v>
      </c>
      <c r="BB58" s="9"/>
      <c r="BF58" s="19">
        <f>IFERROR(INDEX(Draft_Results_For_MMH[],'Draft Results For MMH'!$AA4,1),"")</f>
        <v>3.06</v>
      </c>
      <c r="BG58" s="7"/>
      <c r="BH58" s="7"/>
      <c r="BI58" s="8">
        <f>IFERROR(INDEX(Draft_Results_For_MMH[],'Draft Results For MMH'!$AA4,8),"")</f>
        <v>11</v>
      </c>
      <c r="BJ58" s="9"/>
      <c r="BQ58" s="19">
        <f>IFERROR(INDEX(Draft_Results_For_MMH[],'Draft Results For MMH'!$AC4,1),"")</f>
        <v>3.1</v>
      </c>
      <c r="BR58" s="7"/>
      <c r="BS58" s="7"/>
      <c r="BT58" s="8">
        <f>IFERROR(INDEX(Draft_Results_For_MMH[],'Draft Results For MMH'!$AC4,8),"")</f>
        <v>9</v>
      </c>
      <c r="BU58" s="9"/>
      <c r="BY58" s="19">
        <f>IFERROR(INDEX(Draft_Results_For_MMH[],'Draft Results For MMH'!$AE4,1),"")</f>
        <v>3.05</v>
      </c>
      <c r="BZ58" s="7"/>
      <c r="CA58" s="7"/>
      <c r="CB58" s="8">
        <f>IFERROR(INDEX(Draft_Results_For_MMH[],'Draft Results For MMH'!$AE4,8),"")</f>
        <v>11</v>
      </c>
      <c r="CC58" s="9"/>
      <c r="CG58" s="19">
        <f>IFERROR(INDEX(Draft_Results_For_MMH[],'Draft Results For MMH'!$AG4,1),"")</f>
        <v>3.08</v>
      </c>
      <c r="CH58" s="7"/>
      <c r="CI58" s="7"/>
      <c r="CJ58" s="8">
        <f>IFERROR(INDEX(Draft_Results_For_MMH[],'Draft Results For MMH'!$AG4,8),"")</f>
        <v>10</v>
      </c>
      <c r="CK58" s="9"/>
      <c r="CO58" s="19">
        <f>IFERROR(INDEX(Draft_Results_For_MMH[],'Draft Results For MMH'!$AI4,1),"")</f>
        <v>3.07</v>
      </c>
      <c r="CP58" s="7"/>
      <c r="CQ58" s="7"/>
      <c r="CR58" s="8">
        <f>IFERROR(INDEX(Draft_Results_For_MMH[],'Draft Results For MMH'!$AI4,8),"")</f>
        <v>10</v>
      </c>
      <c r="CS58" s="9"/>
    </row>
    <row r="59" spans="2:98" x14ac:dyDescent="0.45">
      <c r="B59" s="19">
        <f>IFERROR(INDEX(Draft_Results_For_MMH[],'Draft Results For MMH'!$M5,1),"")</f>
        <v>4.04</v>
      </c>
      <c r="C59" s="7"/>
      <c r="D59" s="7"/>
      <c r="E59" s="8">
        <f>IFERROR(INDEX(Draft_Results_For_MMH[],'Draft Results For MMH'!$M5,8),"")</f>
        <v>6</v>
      </c>
      <c r="F59" s="9"/>
      <c r="J59" s="19">
        <f>IFERROR(INDEX(Draft_Results_For_MMH[],'Draft Results For MMH'!$O5,1),"")</f>
        <v>4.1100000000000003</v>
      </c>
      <c r="K59" s="7"/>
      <c r="L59" s="7"/>
      <c r="M59" s="8">
        <f>IFERROR(INDEX(Draft_Results_For_MMH[],'Draft Results For MMH'!$O5,8),"")</f>
        <v>2</v>
      </c>
      <c r="N59" s="9"/>
      <c r="R59" s="19">
        <f>IFERROR(INDEX(Draft_Results_For_MMH[],'Draft Results For MMH'!$Q5,1),"")</f>
        <v>4.09</v>
      </c>
      <c r="S59" s="7"/>
      <c r="T59" s="7"/>
      <c r="U59" s="8">
        <f>IFERROR(INDEX(Draft_Results_For_MMH[],'Draft Results For MMH'!$Q5,8),"")</f>
        <v>3</v>
      </c>
      <c r="V59" s="9"/>
      <c r="Z59" s="19">
        <f>IFERROR(INDEX(Draft_Results_For_MMH[],'Draft Results For MMH'!$S5,1),"")</f>
        <v>4.12</v>
      </c>
      <c r="AA59" s="7"/>
      <c r="AB59" s="7"/>
      <c r="AC59" s="8">
        <f>IFERROR(INDEX(Draft_Results_For_MMH[],'Draft Results For MMH'!$S5,8),"")</f>
        <v>2</v>
      </c>
      <c r="AD59" s="9"/>
      <c r="AH59" s="19">
        <f>IFERROR(INDEX(Draft_Results_For_MMH[],'Draft Results For MMH'!$U5,1),"")</f>
        <v>4.01</v>
      </c>
      <c r="AI59" s="7"/>
      <c r="AJ59" s="7"/>
      <c r="AK59" s="8">
        <f>IFERROR(INDEX(Draft_Results_For_MMH[],'Draft Results For MMH'!$U5,8),"")</f>
        <v>7</v>
      </c>
      <c r="AL59" s="9"/>
      <c r="AP59" s="19">
        <f>IFERROR(INDEX(Draft_Results_For_MMH[],'Draft Results For MMH'!$W5,1),"")</f>
        <v>4.0199999999999996</v>
      </c>
      <c r="AQ59" s="7"/>
      <c r="AR59" s="7"/>
      <c r="AS59" s="8">
        <f>IFERROR(INDEX(Draft_Results_For_MMH[],'Draft Results For MMH'!$W5,8),"")</f>
        <v>7</v>
      </c>
      <c r="AT59" s="9"/>
      <c r="AX59" s="19">
        <f>IFERROR(INDEX(Draft_Results_For_MMH[],'Draft Results For MMH'!$Y5,1),"")</f>
        <v>3.03</v>
      </c>
      <c r="AY59" s="7"/>
      <c r="AZ59" s="7"/>
      <c r="BA59" s="8">
        <f>IFERROR(INDEX(Draft_Results_For_MMH[],'Draft Results For MMH'!$Y5,8),"")</f>
        <v>12</v>
      </c>
      <c r="BB59" s="9"/>
      <c r="BF59" s="19">
        <f>IFERROR(INDEX(Draft_Results_For_MMH[],'Draft Results For MMH'!$AA5,1),"")</f>
        <v>4.0599999999999996</v>
      </c>
      <c r="BG59" s="7"/>
      <c r="BH59" s="7"/>
      <c r="BI59" s="8">
        <f>IFERROR(INDEX(Draft_Results_For_MMH[],'Draft Results For MMH'!$AA5,8),"")</f>
        <v>5</v>
      </c>
      <c r="BJ59" s="9"/>
      <c r="BQ59" s="19">
        <f>IFERROR(INDEX(Draft_Results_For_MMH[],'Draft Results For MMH'!$AC5,1),"")</f>
        <v>4.0999999999999996</v>
      </c>
      <c r="BR59" s="7"/>
      <c r="BS59" s="7"/>
      <c r="BT59" s="8">
        <f>IFERROR(INDEX(Draft_Results_For_MMH[],'Draft Results For MMH'!$AC5,8),"")</f>
        <v>3</v>
      </c>
      <c r="BU59" s="9"/>
      <c r="BY59" s="19">
        <f>IFERROR(INDEX(Draft_Results_For_MMH[],'Draft Results For MMH'!$AE5,1),"")</f>
        <v>4.05</v>
      </c>
      <c r="BZ59" s="7"/>
      <c r="CA59" s="7"/>
      <c r="CB59" s="8">
        <f>IFERROR(INDEX(Draft_Results_For_MMH[],'Draft Results For MMH'!$AE5,8),"")</f>
        <v>5</v>
      </c>
      <c r="CC59" s="9"/>
      <c r="CG59" s="19">
        <f>IFERROR(INDEX(Draft_Results_For_MMH[],'Draft Results For MMH'!$AG5,1),"")</f>
        <v>4.08</v>
      </c>
      <c r="CH59" s="7"/>
      <c r="CI59" s="7"/>
      <c r="CJ59" s="8">
        <f>IFERROR(INDEX(Draft_Results_For_MMH[],'Draft Results For MMH'!$AG5,8),"")</f>
        <v>4</v>
      </c>
      <c r="CK59" s="9"/>
      <c r="CO59" s="19">
        <f>IFERROR(INDEX(Draft_Results_For_MMH[],'Draft Results For MMH'!$AI5,1),"")</f>
        <v>4.07</v>
      </c>
      <c r="CP59" s="7"/>
      <c r="CQ59" s="7"/>
      <c r="CR59" s="8">
        <f>IFERROR(INDEX(Draft_Results_For_MMH[],'Draft Results For MMH'!$AI5,8),"")</f>
        <v>4</v>
      </c>
      <c r="CS59" s="9"/>
    </row>
    <row r="60" spans="2:98" x14ac:dyDescent="0.45">
      <c r="B60" s="19">
        <f>IFERROR(INDEX(Draft_Results_For_MMH[],'Draft Results For MMH'!$M6,1),"")</f>
        <v>5.04</v>
      </c>
      <c r="C60" s="7"/>
      <c r="D60" s="7"/>
      <c r="E60" s="8">
        <f>IFERROR(INDEX(Draft_Results_For_MMH[],'Draft Results For MMH'!$M6,8),"")</f>
        <v>1</v>
      </c>
      <c r="F60" s="9"/>
      <c r="J60" s="19">
        <f>IFERROR(INDEX(Draft_Results_For_MMH[],'Draft Results For MMH'!$O6,1),"")</f>
        <v>5.1100000000000003</v>
      </c>
      <c r="K60" s="7"/>
      <c r="L60" s="7"/>
      <c r="M60" s="8">
        <f>IFERROR(INDEX(Draft_Results_For_MMH[],'Draft Results For MMH'!$O6,8),"")</f>
        <v>1</v>
      </c>
      <c r="N60" s="9"/>
      <c r="R60" s="19">
        <f>IFERROR(INDEX(Draft_Results_For_MMH[],'Draft Results For MMH'!$Q6,1),"")</f>
        <v>5.09</v>
      </c>
      <c r="S60" s="7"/>
      <c r="T60" s="7"/>
      <c r="U60" s="8">
        <f>IFERROR(INDEX(Draft_Results_For_MMH[],'Draft Results For MMH'!$Q6,8),"")</f>
        <v>1</v>
      </c>
      <c r="V60" s="9"/>
      <c r="Z60" s="19">
        <f>IFERROR(INDEX(Draft_Results_For_MMH[],'Draft Results For MMH'!$S6,1),"")</f>
        <v>5.12</v>
      </c>
      <c r="AA60" s="7"/>
      <c r="AB60" s="7"/>
      <c r="AC60" s="8">
        <f>IFERROR(INDEX(Draft_Results_For_MMH[],'Draft Results For MMH'!$S6,8),"")</f>
        <v>1</v>
      </c>
      <c r="AD60" s="9"/>
      <c r="AH60" s="19">
        <f>IFERROR(INDEX(Draft_Results_For_MMH[],'Draft Results For MMH'!$U6,1),"")</f>
        <v>5.01</v>
      </c>
      <c r="AI60" s="7"/>
      <c r="AJ60" s="7"/>
      <c r="AK60" s="8">
        <f>IFERROR(INDEX(Draft_Results_For_MMH[],'Draft Results For MMH'!$U6,8),"")</f>
        <v>1</v>
      </c>
      <c r="AL60" s="9"/>
      <c r="AP60" s="19">
        <f>IFERROR(INDEX(Draft_Results_For_MMH[],'Draft Results For MMH'!$W6,1),"")</f>
        <v>5.0199999999999996</v>
      </c>
      <c r="AQ60" s="7"/>
      <c r="AR60" s="7"/>
      <c r="AS60" s="8">
        <f>IFERROR(INDEX(Draft_Results_For_MMH[],'Draft Results For MMH'!$W6,8),"")</f>
        <v>1</v>
      </c>
      <c r="AT60" s="9"/>
      <c r="AX60" s="19">
        <f>IFERROR(INDEX(Draft_Results_For_MMH[],'Draft Results For MMH'!$Y6,1),"")</f>
        <v>5.03</v>
      </c>
      <c r="AY60" s="7"/>
      <c r="AZ60" s="7"/>
      <c r="BA60" s="8">
        <f>IFERROR(INDEX(Draft_Results_For_MMH[],'Draft Results For MMH'!$Y6,8),"")</f>
        <v>1</v>
      </c>
      <c r="BB60" s="9"/>
      <c r="BF60" s="19">
        <f>IFERROR(INDEX(Draft_Results_For_MMH[],'Draft Results For MMH'!$AA6,1),"")</f>
        <v>5.0599999999999996</v>
      </c>
      <c r="BG60" s="7"/>
      <c r="BH60" s="7"/>
      <c r="BI60" s="8">
        <f>IFERROR(INDEX(Draft_Results_For_MMH[],'Draft Results For MMH'!$AA6,8),"")</f>
        <v>1</v>
      </c>
      <c r="BJ60" s="9"/>
      <c r="BQ60" s="19">
        <f>IFERROR(INDEX(Draft_Results_For_MMH[],'Draft Results For MMH'!$AC6,1),"")</f>
        <v>5.0999999999999996</v>
      </c>
      <c r="BR60" s="7"/>
      <c r="BS60" s="7"/>
      <c r="BT60" s="8">
        <f>IFERROR(INDEX(Draft_Results_For_MMH[],'Draft Results For MMH'!$AC6,8),"")</f>
        <v>1</v>
      </c>
      <c r="BU60" s="9"/>
      <c r="BY60" s="19">
        <f>IFERROR(INDEX(Draft_Results_For_MMH[],'Draft Results For MMH'!$AE6,1),"")</f>
        <v>5.05</v>
      </c>
      <c r="BZ60" s="7"/>
      <c r="CA60" s="7"/>
      <c r="CB60" s="8">
        <f>IFERROR(INDEX(Draft_Results_For_MMH[],'Draft Results For MMH'!$AE6,8),"")</f>
        <v>1</v>
      </c>
      <c r="CC60" s="9"/>
      <c r="CG60" s="19">
        <f>IFERROR(INDEX(Draft_Results_For_MMH[],'Draft Results For MMH'!$AG6,1),"")</f>
        <v>5.08</v>
      </c>
      <c r="CH60" s="7"/>
      <c r="CI60" s="7"/>
      <c r="CJ60" s="8">
        <f>IFERROR(INDEX(Draft_Results_For_MMH[],'Draft Results For MMH'!$AG6,8),"")</f>
        <v>1</v>
      </c>
      <c r="CK60" s="9"/>
      <c r="CO60" s="19">
        <f>IFERROR(INDEX(Draft_Results_For_MMH[],'Draft Results For MMH'!$AI6,1),"")</f>
        <v>5.07</v>
      </c>
      <c r="CP60" s="7"/>
      <c r="CQ60" s="7"/>
      <c r="CR60" s="8">
        <f>IFERROR(INDEX(Draft_Results_For_MMH[],'Draft Results For MMH'!$AI6,8),"")</f>
        <v>1</v>
      </c>
      <c r="CS60" s="9"/>
    </row>
    <row r="61" spans="2:98" x14ac:dyDescent="0.45">
      <c r="B61" s="19" t="str">
        <f>IFERROR(INDEX(Draft_Results_For_MMH[],'Draft Results For MMH'!$M7,1),"")</f>
        <v/>
      </c>
      <c r="C61" s="7"/>
      <c r="D61" s="7"/>
      <c r="E61" s="8" t="str">
        <f>IFERROR(INDEX(Draft_Results_For_MMH[],'Draft Results For MMH'!$M7,8),"")</f>
        <v/>
      </c>
      <c r="F61" s="9"/>
      <c r="J61" s="19" t="str">
        <f>IFERROR(INDEX(Draft_Results_For_MMH[],'Draft Results For MMH'!$O7,1),"")</f>
        <v/>
      </c>
      <c r="K61" s="7"/>
      <c r="L61" s="7"/>
      <c r="M61" s="8" t="str">
        <f>IFERROR(INDEX(Draft_Results_For_MMH[],'Draft Results For MMH'!$O7,8),"")</f>
        <v/>
      </c>
      <c r="N61" s="9"/>
      <c r="R61" s="19" t="str">
        <f>IFERROR(INDEX(Draft_Results_For_MMH[],'Draft Results For MMH'!$Q7,1),"")</f>
        <v/>
      </c>
      <c r="S61" s="7"/>
      <c r="T61" s="7"/>
      <c r="U61" s="8" t="str">
        <f>IFERROR(INDEX(Draft_Results_For_MMH[],'Draft Results For MMH'!$Q7,8),"")</f>
        <v/>
      </c>
      <c r="V61" s="9"/>
      <c r="Z61" s="19" t="str">
        <f>IFERROR(INDEX(Draft_Results_For_MMH[],'Draft Results For MMH'!$S7,1),"")</f>
        <v/>
      </c>
      <c r="AA61" s="7"/>
      <c r="AB61" s="7"/>
      <c r="AC61" s="8" t="str">
        <f>IFERROR(INDEX(Draft_Results_For_MMH[],'Draft Results For MMH'!$S7,8),"")</f>
        <v/>
      </c>
      <c r="AD61" s="9"/>
      <c r="AH61" s="19" t="str">
        <f>IFERROR(INDEX(Draft_Results_For_MMH[],'Draft Results For MMH'!$U7,1),"")</f>
        <v/>
      </c>
      <c r="AI61" s="7"/>
      <c r="AJ61" s="7"/>
      <c r="AK61" s="8" t="str">
        <f>IFERROR(INDEX(Draft_Results_For_MMH[],'Draft Results For MMH'!$U7,8),"")</f>
        <v/>
      </c>
      <c r="AL61" s="9"/>
      <c r="AP61" s="19" t="str">
        <f>IFERROR(INDEX(Draft_Results_For_MMH[],'Draft Results For MMH'!$W7,1),"")</f>
        <v/>
      </c>
      <c r="AQ61" s="7"/>
      <c r="AR61" s="7"/>
      <c r="AS61" s="8" t="str">
        <f>IFERROR(INDEX(Draft_Results_For_MMH[],'Draft Results For MMH'!$W7,8),"")</f>
        <v/>
      </c>
      <c r="AT61" s="9"/>
      <c r="AX61" s="19" t="str">
        <f>IFERROR(INDEX(Draft_Results_For_MMH[],'Draft Results For MMH'!$Y7,1),"")</f>
        <v/>
      </c>
      <c r="AY61" s="7"/>
      <c r="AZ61" s="7"/>
      <c r="BA61" s="8" t="str">
        <f>IFERROR(INDEX(Draft_Results_For_MMH[],'Draft Results For MMH'!$Y7,8),"")</f>
        <v/>
      </c>
      <c r="BB61" s="9"/>
      <c r="BF61" s="19" t="str">
        <f>IFERROR(INDEX(Draft_Results_For_MMH[],'Draft Results For MMH'!$AA7,1),"")</f>
        <v/>
      </c>
      <c r="BG61" s="7"/>
      <c r="BH61" s="7"/>
      <c r="BI61" s="8" t="str">
        <f>IFERROR(INDEX(Draft_Results_For_MMH[],'Draft Results For MMH'!$AA7,8),"")</f>
        <v/>
      </c>
      <c r="BJ61" s="9"/>
      <c r="BQ61" s="19" t="str">
        <f>IFERROR(INDEX(Draft_Results_For_MMH[],'Draft Results For MMH'!$AC7,1),"")</f>
        <v/>
      </c>
      <c r="BR61" s="7"/>
      <c r="BS61" s="7"/>
      <c r="BT61" s="8" t="str">
        <f>IFERROR(INDEX(Draft_Results_For_MMH[],'Draft Results For MMH'!$AC7,8),"")</f>
        <v/>
      </c>
      <c r="BU61" s="9"/>
      <c r="BY61" s="19" t="str">
        <f>IFERROR(INDEX(Draft_Results_For_MMH[],'Draft Results For MMH'!$AE7,1),"")</f>
        <v/>
      </c>
      <c r="BZ61" s="7"/>
      <c r="CA61" s="7"/>
      <c r="CB61" s="8" t="str">
        <f>IFERROR(INDEX(Draft_Results_For_MMH[],'Draft Results For MMH'!$AE7,8),"")</f>
        <v/>
      </c>
      <c r="CC61" s="9"/>
      <c r="CG61" s="19" t="str">
        <f>IFERROR(INDEX(Draft_Results_For_MMH[],'Draft Results For MMH'!$AG7,1),"")</f>
        <v/>
      </c>
      <c r="CH61" s="7"/>
      <c r="CI61" s="7"/>
      <c r="CJ61" s="8" t="str">
        <f>IFERROR(INDEX(Draft_Results_For_MMH[],'Draft Results For MMH'!$AG7,8),"")</f>
        <v/>
      </c>
      <c r="CK61" s="9"/>
      <c r="CO61" s="19" t="str">
        <f>IFERROR(INDEX(Draft_Results_For_MMH[],'Draft Results For MMH'!$AI7,1),"")</f>
        <v/>
      </c>
      <c r="CP61" s="7"/>
      <c r="CQ61" s="7"/>
      <c r="CR61" s="8" t="str">
        <f>IFERROR(INDEX(Draft_Results_For_MMH[],'Draft Results For MMH'!$AI7,8),"")</f>
        <v/>
      </c>
      <c r="CS61" s="9"/>
    </row>
    <row r="62" spans="2:98" x14ac:dyDescent="0.45">
      <c r="B62" s="19" t="str">
        <f>IFERROR(INDEX(Draft_Results_For_MMH[],'Draft Results For MMH'!$M8,1),"")</f>
        <v/>
      </c>
      <c r="C62" s="7"/>
      <c r="D62" s="7"/>
      <c r="E62" s="8" t="str">
        <f>IFERROR(INDEX(Draft_Results_For_MMH[],'Draft Results For MMH'!$M8,8),"")</f>
        <v/>
      </c>
      <c r="F62" s="9"/>
      <c r="J62" s="19" t="str">
        <f>IFERROR(INDEX(Draft_Results_For_MMH[],'Draft Results For MMH'!$O8,1),"")</f>
        <v/>
      </c>
      <c r="K62" s="7"/>
      <c r="L62" s="7"/>
      <c r="M62" s="8" t="str">
        <f>IFERROR(INDEX(Draft_Results_For_MMH[],'Draft Results For MMH'!$O8,8),"")</f>
        <v/>
      </c>
      <c r="N62" s="9"/>
      <c r="R62" s="19" t="str">
        <f>IFERROR(INDEX(Draft_Results_For_MMH[],'Draft Results For MMH'!$Q8,1),"")</f>
        <v/>
      </c>
      <c r="S62" s="7"/>
      <c r="T62" s="7"/>
      <c r="U62" s="8" t="str">
        <f>IFERROR(INDEX(Draft_Results_For_MMH[],'Draft Results For MMH'!$Q8,8),"")</f>
        <v/>
      </c>
      <c r="V62" s="9"/>
      <c r="Z62" s="19" t="str">
        <f>IFERROR(INDEX(Draft_Results_For_MMH[],'Draft Results For MMH'!$S8,1),"")</f>
        <v/>
      </c>
      <c r="AA62" s="7"/>
      <c r="AB62" s="7"/>
      <c r="AC62" s="8" t="str">
        <f>IFERROR(INDEX(Draft_Results_For_MMH[],'Draft Results For MMH'!$S8,8),"")</f>
        <v/>
      </c>
      <c r="AD62" s="9"/>
      <c r="AH62" s="19" t="str">
        <f>IFERROR(INDEX(Draft_Results_For_MMH[],'Draft Results For MMH'!$U8,1),"")</f>
        <v/>
      </c>
      <c r="AI62" s="7"/>
      <c r="AJ62" s="7"/>
      <c r="AK62" s="8" t="str">
        <f>IFERROR(INDEX(Draft_Results_For_MMH[],'Draft Results For MMH'!$U8,8),"")</f>
        <v/>
      </c>
      <c r="AL62" s="9"/>
      <c r="AP62" s="19" t="str">
        <f>IFERROR(INDEX(Draft_Results_For_MMH[],'Draft Results For MMH'!$W8,1),"")</f>
        <v/>
      </c>
      <c r="AQ62" s="7"/>
      <c r="AR62" s="7"/>
      <c r="AS62" s="8" t="str">
        <f>IFERROR(INDEX(Draft_Results_For_MMH[],'Draft Results For MMH'!$W8,8),"")</f>
        <v/>
      </c>
      <c r="AT62" s="9"/>
      <c r="AX62" s="19" t="str">
        <f>IFERROR(INDEX(Draft_Results_For_MMH[],'Draft Results For MMH'!$Y8,1),"")</f>
        <v/>
      </c>
      <c r="AY62" s="7"/>
      <c r="AZ62" s="7"/>
      <c r="BA62" s="8" t="str">
        <f>IFERROR(INDEX(Draft_Results_For_MMH[],'Draft Results For MMH'!$Y8,8),"")</f>
        <v/>
      </c>
      <c r="BB62" s="9"/>
      <c r="BF62" s="19" t="str">
        <f>IFERROR(INDEX(Draft_Results_For_MMH[],'Draft Results For MMH'!$AA8,1),"")</f>
        <v/>
      </c>
      <c r="BG62" s="7"/>
      <c r="BH62" s="7"/>
      <c r="BI62" s="8" t="str">
        <f>IFERROR(INDEX(Draft_Results_For_MMH[],'Draft Results For MMH'!$AA8,8),"")</f>
        <v/>
      </c>
      <c r="BJ62" s="9"/>
      <c r="BQ62" s="19" t="str">
        <f>IFERROR(INDEX(Draft_Results_For_MMH[],'Draft Results For MMH'!$AC8,1),"")</f>
        <v/>
      </c>
      <c r="BR62" s="7"/>
      <c r="BS62" s="7"/>
      <c r="BT62" s="8" t="str">
        <f>IFERROR(INDEX(Draft_Results_For_MMH[],'Draft Results For MMH'!$AC8,8),"")</f>
        <v/>
      </c>
      <c r="BU62" s="9"/>
      <c r="BY62" s="19" t="str">
        <f>IFERROR(INDEX(Draft_Results_For_MMH[],'Draft Results For MMH'!$AE8,1),"")</f>
        <v/>
      </c>
      <c r="BZ62" s="7"/>
      <c r="CA62" s="7"/>
      <c r="CB62" s="8" t="str">
        <f>IFERROR(INDEX(Draft_Results_For_MMH[],'Draft Results For MMH'!$AE8,8),"")</f>
        <v/>
      </c>
      <c r="CC62" s="9"/>
      <c r="CG62" s="19" t="str">
        <f>IFERROR(INDEX(Draft_Results_For_MMH[],'Draft Results For MMH'!$AG8,1),"")</f>
        <v/>
      </c>
      <c r="CH62" s="7"/>
      <c r="CI62" s="7"/>
      <c r="CJ62" s="8" t="str">
        <f>IFERROR(INDEX(Draft_Results_For_MMH[],'Draft Results For MMH'!$AG8,8),"")</f>
        <v/>
      </c>
      <c r="CK62" s="9"/>
      <c r="CO62" s="19" t="str">
        <f>IFERROR(INDEX(Draft_Results_For_MMH[],'Draft Results For MMH'!$AI8,1),"")</f>
        <v/>
      </c>
      <c r="CP62" s="7"/>
      <c r="CQ62" s="7"/>
      <c r="CR62" s="8" t="str">
        <f>IFERROR(INDEX(Draft_Results_For_MMH[],'Draft Results For MMH'!$AI8,8),"")</f>
        <v/>
      </c>
      <c r="CS62" s="9"/>
    </row>
    <row r="63" spans="2:98" x14ac:dyDescent="0.45">
      <c r="B63" s="19" t="str">
        <f>IFERROR(INDEX(Draft_Results_For_MMH[],'Draft Results For MMH'!$M9,1),"")</f>
        <v/>
      </c>
      <c r="C63" s="7"/>
      <c r="D63" s="7"/>
      <c r="E63" s="8" t="str">
        <f>IFERROR(INDEX(Draft_Results_For_MMH[],'Draft Results For MMH'!$M9,8),"")</f>
        <v/>
      </c>
      <c r="F63" s="9"/>
      <c r="J63" s="19" t="str">
        <f>IFERROR(INDEX(Draft_Results_For_MMH[],'Draft Results For MMH'!$O9,1),"")</f>
        <v/>
      </c>
      <c r="K63" s="7"/>
      <c r="L63" s="7"/>
      <c r="M63" s="8" t="str">
        <f>IFERROR(INDEX(Draft_Results_For_MMH[],'Draft Results For MMH'!$O9,8),"")</f>
        <v/>
      </c>
      <c r="N63" s="9"/>
      <c r="R63" s="19" t="str">
        <f>IFERROR(INDEX(Draft_Results_For_MMH[],'Draft Results For MMH'!$Q9,1),"")</f>
        <v/>
      </c>
      <c r="S63" s="7"/>
      <c r="T63" s="7"/>
      <c r="U63" s="8" t="str">
        <f>IFERROR(INDEX(Draft_Results_For_MMH[],'Draft Results For MMH'!$Q9,8),"")</f>
        <v/>
      </c>
      <c r="V63" s="9"/>
      <c r="Z63" s="19" t="str">
        <f>IFERROR(INDEX(Draft_Results_For_MMH[],'Draft Results For MMH'!$S9,1),"")</f>
        <v/>
      </c>
      <c r="AA63" s="7"/>
      <c r="AB63" s="7"/>
      <c r="AC63" s="8" t="str">
        <f>IFERROR(INDEX(Draft_Results_For_MMH[],'Draft Results For MMH'!$S9,8),"")</f>
        <v/>
      </c>
      <c r="AD63" s="9"/>
      <c r="AH63" s="19" t="str">
        <f>IFERROR(INDEX(Draft_Results_For_MMH[],'Draft Results For MMH'!$U9,1),"")</f>
        <v/>
      </c>
      <c r="AI63" s="7"/>
      <c r="AJ63" s="7"/>
      <c r="AK63" s="8" t="str">
        <f>IFERROR(INDEX(Draft_Results_For_MMH[],'Draft Results For MMH'!$U9,8),"")</f>
        <v/>
      </c>
      <c r="AL63" s="9"/>
      <c r="AP63" s="19" t="str">
        <f>IFERROR(INDEX(Draft_Results_For_MMH[],'Draft Results For MMH'!$W9,1),"")</f>
        <v/>
      </c>
      <c r="AQ63" s="7"/>
      <c r="AR63" s="7"/>
      <c r="AS63" s="8" t="str">
        <f>IFERROR(INDEX(Draft_Results_For_MMH[],'Draft Results For MMH'!$W9,8),"")</f>
        <v/>
      </c>
      <c r="AT63" s="9"/>
      <c r="AX63" s="19" t="str">
        <f>IFERROR(INDEX(Draft_Results_For_MMH[],'Draft Results For MMH'!$Y9,1),"")</f>
        <v/>
      </c>
      <c r="AY63" s="7"/>
      <c r="AZ63" s="7"/>
      <c r="BA63" s="8" t="str">
        <f>IFERROR(INDEX(Draft_Results_For_MMH[],'Draft Results For MMH'!$Y9,8),"")</f>
        <v/>
      </c>
      <c r="BB63" s="9"/>
      <c r="BF63" s="19" t="str">
        <f>IFERROR(INDEX(Draft_Results_For_MMH[],'Draft Results For MMH'!$AA9,1),"")</f>
        <v/>
      </c>
      <c r="BG63" s="7"/>
      <c r="BH63" s="7"/>
      <c r="BI63" s="8" t="str">
        <f>IFERROR(INDEX(Draft_Results_For_MMH[],'Draft Results For MMH'!$AA9,8),"")</f>
        <v/>
      </c>
      <c r="BJ63" s="9"/>
      <c r="BQ63" s="19" t="str">
        <f>IFERROR(INDEX(Draft_Results_For_MMH[],'Draft Results For MMH'!$AC9,1),"")</f>
        <v/>
      </c>
      <c r="BR63" s="7"/>
      <c r="BS63" s="7"/>
      <c r="BT63" s="8" t="str">
        <f>IFERROR(INDEX(Draft_Results_For_MMH[],'Draft Results For MMH'!$AC9,8),"")</f>
        <v/>
      </c>
      <c r="BU63" s="9"/>
      <c r="BY63" s="19" t="str">
        <f>IFERROR(INDEX(Draft_Results_For_MMH[],'Draft Results For MMH'!$AE9,1),"")</f>
        <v/>
      </c>
      <c r="BZ63" s="7"/>
      <c r="CA63" s="7"/>
      <c r="CB63" s="8" t="str">
        <f>IFERROR(INDEX(Draft_Results_For_MMH[],'Draft Results For MMH'!$AE9,8),"")</f>
        <v/>
      </c>
      <c r="CC63" s="9"/>
      <c r="CG63" s="19" t="str">
        <f>IFERROR(INDEX(Draft_Results_For_MMH[],'Draft Results For MMH'!$AG9,1),"")</f>
        <v/>
      </c>
      <c r="CH63" s="7"/>
      <c r="CI63" s="7"/>
      <c r="CJ63" s="8" t="str">
        <f>IFERROR(INDEX(Draft_Results_For_MMH[],'Draft Results For MMH'!$AG9,8),"")</f>
        <v/>
      </c>
      <c r="CK63" s="9"/>
      <c r="CO63" s="19" t="str">
        <f>IFERROR(INDEX(Draft_Results_For_MMH[],'Draft Results For MMH'!$AI9,1),"")</f>
        <v/>
      </c>
      <c r="CP63" s="7"/>
      <c r="CQ63" s="7"/>
      <c r="CR63" s="8" t="str">
        <f>IFERROR(INDEX(Draft_Results_For_MMH[],'Draft Results For MMH'!$AI9,8),"")</f>
        <v/>
      </c>
      <c r="CS63" s="9"/>
    </row>
    <row r="64" spans="2:98" x14ac:dyDescent="0.45">
      <c r="B64" s="19" t="str">
        <f>IFERROR(INDEX(Draft_Results_For_MMH[],'Draft Results For MMH'!$M10,1),"")</f>
        <v/>
      </c>
      <c r="C64" s="7"/>
      <c r="D64" s="7"/>
      <c r="E64" s="8" t="str">
        <f>IFERROR(INDEX(Draft_Results_For_MMH[],'Draft Results For MMH'!$M10,8),"")</f>
        <v/>
      </c>
      <c r="F64" s="9"/>
      <c r="J64" s="19" t="str">
        <f>IFERROR(INDEX(Draft_Results_For_MMH[],'Draft Results For MMH'!$O10,1),"")</f>
        <v/>
      </c>
      <c r="K64" s="7"/>
      <c r="L64" s="7"/>
      <c r="M64" s="8" t="str">
        <f>IFERROR(INDEX(Draft_Results_For_MMH[],'Draft Results For MMH'!$O10,8),"")</f>
        <v/>
      </c>
      <c r="N64" s="9"/>
      <c r="R64" s="19" t="str">
        <f>IFERROR(INDEX(Draft_Results_For_MMH[],'Draft Results For MMH'!$Q10,1),"")</f>
        <v/>
      </c>
      <c r="S64" s="7"/>
      <c r="T64" s="7"/>
      <c r="U64" s="8" t="str">
        <f>IFERROR(INDEX(Draft_Results_For_MMH[],'Draft Results For MMH'!$Q10,8),"")</f>
        <v/>
      </c>
      <c r="V64" s="9"/>
      <c r="Z64" s="19" t="str">
        <f>IFERROR(INDEX(Draft_Results_For_MMH[],'Draft Results For MMH'!$S10,1),"")</f>
        <v/>
      </c>
      <c r="AA64" s="7"/>
      <c r="AB64" s="7"/>
      <c r="AC64" s="8" t="str">
        <f>IFERROR(INDEX(Draft_Results_For_MMH[],'Draft Results For MMH'!$S10,8),"")</f>
        <v/>
      </c>
      <c r="AD64" s="9"/>
      <c r="AH64" s="19" t="str">
        <f>IFERROR(INDEX(Draft_Results_For_MMH[],'Draft Results For MMH'!$U10,1),"")</f>
        <v/>
      </c>
      <c r="AI64" s="7"/>
      <c r="AJ64" s="7"/>
      <c r="AK64" s="8" t="str">
        <f>IFERROR(INDEX(Draft_Results_For_MMH[],'Draft Results For MMH'!$U10,8),"")</f>
        <v/>
      </c>
      <c r="AL64" s="9"/>
      <c r="AP64" s="19" t="str">
        <f>IFERROR(INDEX(Draft_Results_For_MMH[],'Draft Results For MMH'!$W10,1),"")</f>
        <v/>
      </c>
      <c r="AQ64" s="7"/>
      <c r="AR64" s="7"/>
      <c r="AS64" s="8" t="str">
        <f>IFERROR(INDEX(Draft_Results_For_MMH[],'Draft Results For MMH'!$W10,8),"")</f>
        <v/>
      </c>
      <c r="AT64" s="9"/>
      <c r="AX64" s="19" t="str">
        <f>IFERROR(INDEX(Draft_Results_For_MMH[],'Draft Results For MMH'!$Y10,1),"")</f>
        <v/>
      </c>
      <c r="AY64" s="7"/>
      <c r="AZ64" s="7"/>
      <c r="BA64" s="8" t="str">
        <f>IFERROR(INDEX(Draft_Results_For_MMH[],'Draft Results For MMH'!$Y10,8),"")</f>
        <v/>
      </c>
      <c r="BB64" s="9"/>
      <c r="BF64" s="19" t="str">
        <f>IFERROR(INDEX(Draft_Results_For_MMH[],'Draft Results For MMH'!$AA10,1),"")</f>
        <v/>
      </c>
      <c r="BG64" s="7"/>
      <c r="BH64" s="7"/>
      <c r="BI64" s="8" t="str">
        <f>IFERROR(INDEX(Draft_Results_For_MMH[],'Draft Results For MMH'!$AA10,8),"")</f>
        <v/>
      </c>
      <c r="BJ64" s="9"/>
      <c r="BQ64" s="19" t="str">
        <f>IFERROR(INDEX(Draft_Results_For_MMH[],'Draft Results For MMH'!$AC10,1),"")</f>
        <v/>
      </c>
      <c r="BR64" s="7"/>
      <c r="BS64" s="7"/>
      <c r="BT64" s="8" t="str">
        <f>IFERROR(INDEX(Draft_Results_For_MMH[],'Draft Results For MMH'!$AC10,8),"")</f>
        <v/>
      </c>
      <c r="BU64" s="9"/>
      <c r="BY64" s="19" t="str">
        <f>IFERROR(INDEX(Draft_Results_For_MMH[],'Draft Results For MMH'!$AE10,1),"")</f>
        <v/>
      </c>
      <c r="BZ64" s="7"/>
      <c r="CA64" s="7"/>
      <c r="CB64" s="8" t="str">
        <f>IFERROR(INDEX(Draft_Results_For_MMH[],'Draft Results For MMH'!$AE10,8),"")</f>
        <v/>
      </c>
      <c r="CC64" s="9"/>
      <c r="CG64" s="19" t="str">
        <f>IFERROR(INDEX(Draft_Results_For_MMH[],'Draft Results For MMH'!$AG10,1),"")</f>
        <v/>
      </c>
      <c r="CH64" s="7"/>
      <c r="CI64" s="7"/>
      <c r="CJ64" s="8" t="str">
        <f>IFERROR(INDEX(Draft_Results_For_MMH[],'Draft Results For MMH'!$AG10,8),"")</f>
        <v/>
      </c>
      <c r="CK64" s="9"/>
      <c r="CO64" s="19" t="str">
        <f>IFERROR(INDEX(Draft_Results_For_MMH[],'Draft Results For MMH'!$AI10,1),"")</f>
        <v/>
      </c>
      <c r="CP64" s="7"/>
      <c r="CQ64" s="7"/>
      <c r="CR64" s="8" t="str">
        <f>IFERROR(INDEX(Draft_Results_For_MMH[],'Draft Results For MMH'!$AI10,8),"")</f>
        <v/>
      </c>
      <c r="CS64" s="9"/>
    </row>
  </sheetData>
  <conditionalFormatting sqref="B4:B7 B9:G54">
    <cfRule type="expression" dxfId="166" priority="90">
      <formula>MOD(ROW(),2)=0</formula>
    </cfRule>
  </conditionalFormatting>
  <conditionalFormatting sqref="B9:F46">
    <cfRule type="expression" dxfId="165" priority="88">
      <formula>G9="No"</formula>
    </cfRule>
  </conditionalFormatting>
  <conditionalFormatting sqref="B56:F64">
    <cfRule type="expression" dxfId="164" priority="89">
      <formula>MOD(ROW(),2)=0</formula>
    </cfRule>
  </conditionalFormatting>
  <conditionalFormatting sqref="C3:D7">
    <cfRule type="expression" dxfId="163" priority="86">
      <formula>MOD(ROW(),2)=0</formula>
    </cfRule>
  </conditionalFormatting>
  <conditionalFormatting sqref="C4:D4">
    <cfRule type="expression" dxfId="162" priority="85">
      <formula>$C4="Over the Cap"</formula>
    </cfRule>
  </conditionalFormatting>
  <conditionalFormatting sqref="C5:D5">
    <cfRule type="expression" dxfId="161" priority="87">
      <formula>$C5="Over the Limit"</formula>
    </cfRule>
  </conditionalFormatting>
  <conditionalFormatting sqref="J4:J7 J9:O54">
    <cfRule type="expression" dxfId="160" priority="78">
      <formula>MOD(ROW(),2)=0</formula>
    </cfRule>
  </conditionalFormatting>
  <conditionalFormatting sqref="J9:N46">
    <cfRule type="expression" dxfId="159" priority="76">
      <formula>O9="No"</formula>
    </cfRule>
  </conditionalFormatting>
  <conditionalFormatting sqref="J56:N64">
    <cfRule type="expression" dxfId="158" priority="77">
      <formula>MOD(ROW(),2)=0</formula>
    </cfRule>
  </conditionalFormatting>
  <conditionalFormatting sqref="K3:L7">
    <cfRule type="expression" dxfId="157" priority="74">
      <formula>MOD(ROW(),2)=0</formula>
    </cfRule>
  </conditionalFormatting>
  <conditionalFormatting sqref="K4:L4">
    <cfRule type="expression" dxfId="156" priority="73">
      <formula>$C4="Over the Cap"</formula>
    </cfRule>
  </conditionalFormatting>
  <conditionalFormatting sqref="K5:L5">
    <cfRule type="expression" dxfId="155" priority="75">
      <formula>$C5="Over the Limit"</formula>
    </cfRule>
  </conditionalFormatting>
  <conditionalFormatting sqref="R4:R7 R9:W54">
    <cfRule type="expression" dxfId="154" priority="72">
      <formula>MOD(ROW(),2)=0</formula>
    </cfRule>
  </conditionalFormatting>
  <conditionalFormatting sqref="R9:V46">
    <cfRule type="expression" dxfId="153" priority="70">
      <formula>W9="No"</formula>
    </cfRule>
  </conditionalFormatting>
  <conditionalFormatting sqref="R56:V64">
    <cfRule type="expression" dxfId="152" priority="71">
      <formula>MOD(ROW(),2)=0</formula>
    </cfRule>
  </conditionalFormatting>
  <conditionalFormatting sqref="S3:T7">
    <cfRule type="expression" dxfId="151" priority="68">
      <formula>MOD(ROW(),2)=0</formula>
    </cfRule>
  </conditionalFormatting>
  <conditionalFormatting sqref="S4:T4">
    <cfRule type="expression" dxfId="150" priority="67">
      <formula>$C4="Over the Cap"</formula>
    </cfRule>
  </conditionalFormatting>
  <conditionalFormatting sqref="S5:T5">
    <cfRule type="expression" dxfId="149" priority="69">
      <formula>$C5="Over the Limit"</formula>
    </cfRule>
  </conditionalFormatting>
  <conditionalFormatting sqref="Z4:Z7 Z9:AE54">
    <cfRule type="expression" dxfId="148" priority="66">
      <formula>MOD(ROW(),2)=0</formula>
    </cfRule>
  </conditionalFormatting>
  <conditionalFormatting sqref="Z9:AD46">
    <cfRule type="expression" dxfId="147" priority="64">
      <formula>AE9="No"</formula>
    </cfRule>
  </conditionalFormatting>
  <conditionalFormatting sqref="Z56:AD64">
    <cfRule type="expression" dxfId="146" priority="65">
      <formula>MOD(ROW(),2)=0</formula>
    </cfRule>
  </conditionalFormatting>
  <conditionalFormatting sqref="AA3:AB7">
    <cfRule type="expression" dxfId="145" priority="62">
      <formula>MOD(ROW(),2)=0</formula>
    </cfRule>
  </conditionalFormatting>
  <conditionalFormatting sqref="AA4:AB4">
    <cfRule type="expression" dxfId="144" priority="61">
      <formula>$C4="Over the Cap"</formula>
    </cfRule>
  </conditionalFormatting>
  <conditionalFormatting sqref="AA5:AB5">
    <cfRule type="expression" dxfId="143" priority="63">
      <formula>$C5="Over the Limit"</formula>
    </cfRule>
  </conditionalFormatting>
  <conditionalFormatting sqref="AH4:AH7 AH9:AM54">
    <cfRule type="expression" dxfId="142" priority="60">
      <formula>MOD(ROW(),2)=0</formula>
    </cfRule>
  </conditionalFormatting>
  <conditionalFormatting sqref="AH9:AL46">
    <cfRule type="expression" dxfId="141" priority="58">
      <formula>AM9="No"</formula>
    </cfRule>
  </conditionalFormatting>
  <conditionalFormatting sqref="AH56:AL64">
    <cfRule type="expression" dxfId="140" priority="59">
      <formula>MOD(ROW(),2)=0</formula>
    </cfRule>
  </conditionalFormatting>
  <conditionalFormatting sqref="AI3:AJ7">
    <cfRule type="expression" dxfId="139" priority="56">
      <formula>MOD(ROW(),2)=0</formula>
    </cfRule>
  </conditionalFormatting>
  <conditionalFormatting sqref="AI4:AJ4">
    <cfRule type="expression" dxfId="138" priority="55">
      <formula>$C4="Over the Cap"</formula>
    </cfRule>
  </conditionalFormatting>
  <conditionalFormatting sqref="AI5:AJ5">
    <cfRule type="expression" dxfId="137" priority="57">
      <formula>$C5="Over the Limit"</formula>
    </cfRule>
  </conditionalFormatting>
  <conditionalFormatting sqref="AP4:AP7 AP9:AU54">
    <cfRule type="expression" dxfId="136" priority="54">
      <formula>MOD(ROW(),2)=0</formula>
    </cfRule>
  </conditionalFormatting>
  <conditionalFormatting sqref="AP9:AT46">
    <cfRule type="expression" dxfId="135" priority="52">
      <formula>AU9="No"</formula>
    </cfRule>
  </conditionalFormatting>
  <conditionalFormatting sqref="AP56:AT64">
    <cfRule type="expression" dxfId="134" priority="53">
      <formula>MOD(ROW(),2)=0</formula>
    </cfRule>
  </conditionalFormatting>
  <conditionalFormatting sqref="AQ3:AR7">
    <cfRule type="expression" dxfId="133" priority="50">
      <formula>MOD(ROW(),2)=0</formula>
    </cfRule>
  </conditionalFormatting>
  <conditionalFormatting sqref="AQ4:AR4">
    <cfRule type="expression" dxfId="132" priority="49">
      <formula>$C4="Over the Cap"</formula>
    </cfRule>
  </conditionalFormatting>
  <conditionalFormatting sqref="AQ5:AR5">
    <cfRule type="expression" dxfId="131" priority="51">
      <formula>$C5="Over the Limit"</formula>
    </cfRule>
  </conditionalFormatting>
  <conditionalFormatting sqref="AX4:AX7 AX9:BC54">
    <cfRule type="expression" dxfId="130" priority="48">
      <formula>MOD(ROW(),2)=0</formula>
    </cfRule>
  </conditionalFormatting>
  <conditionalFormatting sqref="AX9:BB46">
    <cfRule type="expression" dxfId="129" priority="46">
      <formula>BC9="No"</formula>
    </cfRule>
  </conditionalFormatting>
  <conditionalFormatting sqref="AX56:BB64">
    <cfRule type="expression" dxfId="128" priority="47">
      <formula>MOD(ROW(),2)=0</formula>
    </cfRule>
  </conditionalFormatting>
  <conditionalFormatting sqref="AY3:AZ7">
    <cfRule type="expression" dxfId="127" priority="44">
      <formula>MOD(ROW(),2)=0</formula>
    </cfRule>
  </conditionalFormatting>
  <conditionalFormatting sqref="AY4:AZ4">
    <cfRule type="expression" dxfId="126" priority="43">
      <formula>$C4="Over the Cap"</formula>
    </cfRule>
  </conditionalFormatting>
  <conditionalFormatting sqref="AY5:AZ5">
    <cfRule type="expression" dxfId="125" priority="45">
      <formula>$C5="Over the Limit"</formula>
    </cfRule>
  </conditionalFormatting>
  <conditionalFormatting sqref="BF4:BF7 BF9:BK54">
    <cfRule type="expression" dxfId="124" priority="42">
      <formula>MOD(ROW(),2)=0</formula>
    </cfRule>
  </conditionalFormatting>
  <conditionalFormatting sqref="BF9:BJ46">
    <cfRule type="expression" dxfId="123" priority="40">
      <formula>BK9="No"</formula>
    </cfRule>
  </conditionalFormatting>
  <conditionalFormatting sqref="BF56:BJ64">
    <cfRule type="expression" dxfId="122" priority="41">
      <formula>MOD(ROW(),2)=0</formula>
    </cfRule>
  </conditionalFormatting>
  <conditionalFormatting sqref="BG3:BH7">
    <cfRule type="expression" dxfId="121" priority="38">
      <formula>MOD(ROW(),2)=0</formula>
    </cfRule>
  </conditionalFormatting>
  <conditionalFormatting sqref="BG4:BH4">
    <cfRule type="expression" dxfId="120" priority="37">
      <formula>$C4="Over the Cap"</formula>
    </cfRule>
  </conditionalFormatting>
  <conditionalFormatting sqref="BG5:BH5">
    <cfRule type="expression" dxfId="119" priority="39">
      <formula>$C5="Over the Limit"</formula>
    </cfRule>
  </conditionalFormatting>
  <conditionalFormatting sqref="BQ4:BQ7 BQ9:BV54">
    <cfRule type="expression" dxfId="118" priority="36">
      <formula>MOD(ROW(),2)=0</formula>
    </cfRule>
  </conditionalFormatting>
  <conditionalFormatting sqref="BQ9:BU46">
    <cfRule type="expression" dxfId="117" priority="34">
      <formula>BV9="No"</formula>
    </cfRule>
  </conditionalFormatting>
  <conditionalFormatting sqref="BQ56:BU64">
    <cfRule type="expression" dxfId="116" priority="35">
      <formula>MOD(ROW(),2)=0</formula>
    </cfRule>
  </conditionalFormatting>
  <conditionalFormatting sqref="BR3:BS7">
    <cfRule type="expression" dxfId="115" priority="32">
      <formula>MOD(ROW(),2)=0</formula>
    </cfRule>
  </conditionalFormatting>
  <conditionalFormatting sqref="BR4:BS4">
    <cfRule type="expression" dxfId="114" priority="31">
      <formula>$C4="Over the Cap"</formula>
    </cfRule>
  </conditionalFormatting>
  <conditionalFormatting sqref="BR5:BS5">
    <cfRule type="expression" dxfId="113" priority="33">
      <formula>$C5="Over the Limit"</formula>
    </cfRule>
  </conditionalFormatting>
  <conditionalFormatting sqref="BY4:BY7 BY9:CD54">
    <cfRule type="expression" dxfId="112" priority="30">
      <formula>MOD(ROW(),2)=0</formula>
    </cfRule>
  </conditionalFormatting>
  <conditionalFormatting sqref="BY9:CC46">
    <cfRule type="expression" dxfId="111" priority="28">
      <formula>CD9="No"</formula>
    </cfRule>
  </conditionalFormatting>
  <conditionalFormatting sqref="BY56:CC64">
    <cfRule type="expression" dxfId="110" priority="29">
      <formula>MOD(ROW(),2)=0</formula>
    </cfRule>
  </conditionalFormatting>
  <conditionalFormatting sqref="BZ3:CA7">
    <cfRule type="expression" dxfId="109" priority="26">
      <formula>MOD(ROW(),2)=0</formula>
    </cfRule>
  </conditionalFormatting>
  <conditionalFormatting sqref="BZ4:CA4">
    <cfRule type="expression" dxfId="108" priority="25">
      <formula>$C4="Over the Cap"</formula>
    </cfRule>
  </conditionalFormatting>
  <conditionalFormatting sqref="BZ5:CA5">
    <cfRule type="expression" dxfId="107" priority="27">
      <formula>$C5="Over the Limit"</formula>
    </cfRule>
  </conditionalFormatting>
  <conditionalFormatting sqref="CG4:CG7 CG9:CL54">
    <cfRule type="expression" dxfId="106" priority="24">
      <formula>MOD(ROW(),2)=0</formula>
    </cfRule>
  </conditionalFormatting>
  <conditionalFormatting sqref="CG9:CK46">
    <cfRule type="expression" dxfId="105" priority="22">
      <formula>CL9="no"</formula>
    </cfRule>
  </conditionalFormatting>
  <conditionalFormatting sqref="CG56:CK64">
    <cfRule type="expression" dxfId="104" priority="23">
      <formula>MOD(ROW(),2)=0</formula>
    </cfRule>
  </conditionalFormatting>
  <conditionalFormatting sqref="CH3:CI7">
    <cfRule type="expression" dxfId="103" priority="20">
      <formula>MOD(ROW(),2)=0</formula>
    </cfRule>
  </conditionalFormatting>
  <conditionalFormatting sqref="CH4:CI4">
    <cfRule type="expression" dxfId="102" priority="19">
      <formula>$C4="Over the Cap"</formula>
    </cfRule>
  </conditionalFormatting>
  <conditionalFormatting sqref="CH5:CI5">
    <cfRule type="expression" dxfId="101" priority="21">
      <formula>$C5="Over the Limit"</formula>
    </cfRule>
  </conditionalFormatting>
  <conditionalFormatting sqref="CO4:CO7 CO9:CT54">
    <cfRule type="expression" dxfId="100" priority="18">
      <formula>MOD(ROW(),2)=0</formula>
    </cfRule>
  </conditionalFormatting>
  <conditionalFormatting sqref="CO9:CS46">
    <cfRule type="expression" dxfId="99" priority="16">
      <formula>CT9="No"</formula>
    </cfRule>
  </conditionalFormatting>
  <conditionalFormatting sqref="CO56:CS64">
    <cfRule type="expression" dxfId="98" priority="17">
      <formula>MOD(ROW(),2)=0</formula>
    </cfRule>
  </conditionalFormatting>
  <conditionalFormatting sqref="CP3:CQ7">
    <cfRule type="expression" dxfId="97" priority="14">
      <formula>MOD(ROW(),2)=0</formula>
    </cfRule>
  </conditionalFormatting>
  <conditionalFormatting sqref="CP4:CQ4">
    <cfRule type="expression" dxfId="96" priority="13">
      <formula>$C4="Over the Cap"</formula>
    </cfRule>
  </conditionalFormatting>
  <conditionalFormatting sqref="CP5:CQ5">
    <cfRule type="expression" dxfId="95" priority="15">
      <formula>$C5="Over the Limit"</formula>
    </cfRule>
  </conditionalFormatting>
  <conditionalFormatting sqref="AH48:AL54">
    <cfRule type="expression" dxfId="94" priority="12">
      <formula>AM48="No"</formula>
    </cfRule>
  </conditionalFormatting>
  <conditionalFormatting sqref="CO48:CS54">
    <cfRule type="expression" dxfId="93" priority="11">
      <formula>CT48="No"</formula>
    </cfRule>
  </conditionalFormatting>
  <conditionalFormatting sqref="CG48:CK54">
    <cfRule type="expression" dxfId="92" priority="10">
      <formula>CL48="No"</formula>
    </cfRule>
  </conditionalFormatting>
  <conditionalFormatting sqref="BY48:CC54">
    <cfRule type="expression" dxfId="91" priority="9">
      <formula>CD48="No"</formula>
    </cfRule>
  </conditionalFormatting>
  <conditionalFormatting sqref="BQ48:BU54">
    <cfRule type="expression" dxfId="90" priority="8">
      <formula>BV48="No"</formula>
    </cfRule>
  </conditionalFormatting>
  <conditionalFormatting sqref="BF48:BJ54">
    <cfRule type="expression" dxfId="89" priority="7">
      <formula>BK48="No"</formula>
    </cfRule>
  </conditionalFormatting>
  <conditionalFormatting sqref="AX48:BB54">
    <cfRule type="expression" dxfId="88" priority="6">
      <formula>BC48="No"</formula>
    </cfRule>
  </conditionalFormatting>
  <conditionalFormatting sqref="AP48:AT54">
    <cfRule type="expression" dxfId="87" priority="5">
      <formula>AU48="no"</formula>
    </cfRule>
  </conditionalFormatting>
  <conditionalFormatting sqref="Z48:AD54">
    <cfRule type="expression" dxfId="86" priority="4">
      <formula>AE48="No"</formula>
    </cfRule>
  </conditionalFormatting>
  <conditionalFormatting sqref="R48:V54">
    <cfRule type="expression" dxfId="85" priority="3">
      <formula>W48="No"</formula>
    </cfRule>
  </conditionalFormatting>
  <conditionalFormatting sqref="J48:N54">
    <cfRule type="expression" dxfId="84" priority="2">
      <formula>O48="No"</formula>
    </cfRule>
  </conditionalFormatting>
  <conditionalFormatting sqref="B48:F54">
    <cfRule type="expression" dxfId="83" priority="1">
      <formula>G48="No"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FEB-9902-4485-B31E-373E0D28C995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7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535</v>
      </c>
      <c r="B2" t="s">
        <v>283</v>
      </c>
      <c r="C2" t="s">
        <v>151</v>
      </c>
      <c r="D2" t="s">
        <v>9</v>
      </c>
      <c r="E2">
        <v>269</v>
      </c>
      <c r="F2">
        <v>3</v>
      </c>
      <c r="G2">
        <v>269</v>
      </c>
      <c r="H2" t="s">
        <v>1</v>
      </c>
      <c r="K2" t="str">
        <f>IF(ISBLANK(B2),"",
_xlfn.CONCAT(B2,";",E2,";",F2,";","$",E2,";"))</f>
        <v>Allen, Josh;269;3;$269;</v>
      </c>
    </row>
    <row r="3" spans="1:11" x14ac:dyDescent="0.45">
      <c r="A3" t="s">
        <v>535</v>
      </c>
      <c r="B3" t="s">
        <v>284</v>
      </c>
      <c r="C3" t="s">
        <v>41</v>
      </c>
      <c r="D3" t="s">
        <v>9</v>
      </c>
      <c r="E3">
        <v>162</v>
      </c>
      <c r="F3">
        <v>4</v>
      </c>
      <c r="G3">
        <v>162</v>
      </c>
      <c r="H3" t="s">
        <v>1</v>
      </c>
      <c r="K3" t="str">
        <f t="shared" ref="K3:K39" si="0">IF(ISBLANK(B3),"",
_xlfn.CONCAT(B3,";",E3,";",F3,";","$",E3,";"))</f>
        <v>Richardson, Anthony;162;4;$162;</v>
      </c>
    </row>
    <row r="4" spans="1:11" x14ac:dyDescent="0.45">
      <c r="A4" t="s">
        <v>535</v>
      </c>
      <c r="B4" t="s">
        <v>285</v>
      </c>
      <c r="C4" t="s">
        <v>114</v>
      </c>
      <c r="D4" t="s">
        <v>9</v>
      </c>
      <c r="E4">
        <v>7</v>
      </c>
      <c r="F4">
        <v>3</v>
      </c>
      <c r="G4">
        <v>7</v>
      </c>
      <c r="H4" t="s">
        <v>1</v>
      </c>
      <c r="K4" t="str">
        <f t="shared" si="0"/>
        <v>Rudolph, Mason;7;3;$7;</v>
      </c>
    </row>
    <row r="5" spans="1:11" x14ac:dyDescent="0.45">
      <c r="A5" t="s">
        <v>535</v>
      </c>
      <c r="B5" t="s">
        <v>286</v>
      </c>
      <c r="C5" t="s">
        <v>151</v>
      </c>
      <c r="D5" t="s">
        <v>16</v>
      </c>
      <c r="E5">
        <v>37</v>
      </c>
      <c r="F5">
        <v>3</v>
      </c>
      <c r="G5">
        <v>37</v>
      </c>
      <c r="H5" t="s">
        <v>1</v>
      </c>
      <c r="K5" t="str">
        <f t="shared" si="0"/>
        <v>Cook, James;37;3;$37;</v>
      </c>
    </row>
    <row r="6" spans="1:11" x14ac:dyDescent="0.45">
      <c r="A6" t="s">
        <v>535</v>
      </c>
      <c r="B6" t="s">
        <v>292</v>
      </c>
      <c r="C6" t="s">
        <v>69</v>
      </c>
      <c r="D6" t="s">
        <v>16</v>
      </c>
      <c r="E6">
        <v>9</v>
      </c>
      <c r="F6">
        <v>3</v>
      </c>
      <c r="G6">
        <v>9</v>
      </c>
      <c r="H6" t="s">
        <v>1</v>
      </c>
      <c r="K6" t="str">
        <f t="shared" si="0"/>
        <v>Edwards, Gus;9;3;$9;</v>
      </c>
    </row>
    <row r="7" spans="1:11" x14ac:dyDescent="0.45">
      <c r="A7" t="s">
        <v>535</v>
      </c>
      <c r="B7" t="s">
        <v>289</v>
      </c>
      <c r="C7" t="s">
        <v>8</v>
      </c>
      <c r="D7" t="s">
        <v>16</v>
      </c>
      <c r="E7">
        <v>7</v>
      </c>
      <c r="F7">
        <v>3</v>
      </c>
      <c r="G7">
        <v>7</v>
      </c>
      <c r="H7" t="s">
        <v>1</v>
      </c>
      <c r="K7" t="str">
        <f t="shared" si="0"/>
        <v>Foreman, D'Onta;7;3;$7;</v>
      </c>
    </row>
    <row r="8" spans="1:11" x14ac:dyDescent="0.45">
      <c r="A8" t="s">
        <v>535</v>
      </c>
      <c r="B8" t="s">
        <v>287</v>
      </c>
      <c r="C8" t="s">
        <v>71</v>
      </c>
      <c r="D8" t="s">
        <v>16</v>
      </c>
      <c r="E8">
        <v>5</v>
      </c>
      <c r="F8">
        <v>3</v>
      </c>
      <c r="G8">
        <v>5</v>
      </c>
      <c r="H8" t="s">
        <v>1</v>
      </c>
      <c r="K8" t="str">
        <f t="shared" si="0"/>
        <v>Singletary, Devin;5;3;$5;</v>
      </c>
    </row>
    <row r="9" spans="1:11" x14ac:dyDescent="0.45">
      <c r="A9" t="s">
        <v>535</v>
      </c>
      <c r="B9" t="s">
        <v>288</v>
      </c>
      <c r="C9" t="s">
        <v>880</v>
      </c>
      <c r="D9" t="s">
        <v>16</v>
      </c>
      <c r="E9">
        <v>5</v>
      </c>
      <c r="F9">
        <v>3</v>
      </c>
      <c r="G9">
        <v>5</v>
      </c>
      <c r="H9" t="s">
        <v>1</v>
      </c>
      <c r="K9" t="str">
        <f t="shared" si="0"/>
        <v>Harris, Damien;5;3;$5;</v>
      </c>
    </row>
    <row r="10" spans="1:11" x14ac:dyDescent="0.45">
      <c r="A10" t="s">
        <v>535</v>
      </c>
      <c r="B10" t="s">
        <v>290</v>
      </c>
      <c r="C10" t="s">
        <v>167</v>
      </c>
      <c r="D10" t="s">
        <v>16</v>
      </c>
      <c r="E10">
        <v>5</v>
      </c>
      <c r="F10">
        <v>3</v>
      </c>
      <c r="G10">
        <v>5</v>
      </c>
      <c r="H10" t="s">
        <v>1</v>
      </c>
      <c r="K10" t="str">
        <f t="shared" si="0"/>
        <v>Demercado, Emari;5;3;$5;</v>
      </c>
    </row>
    <row r="11" spans="1:11" x14ac:dyDescent="0.45">
      <c r="A11" t="s">
        <v>535</v>
      </c>
      <c r="B11" t="s">
        <v>291</v>
      </c>
      <c r="C11" t="s">
        <v>87</v>
      </c>
      <c r="D11" t="s">
        <v>16</v>
      </c>
      <c r="E11">
        <v>5</v>
      </c>
      <c r="F11">
        <v>3</v>
      </c>
      <c r="G11">
        <v>5</v>
      </c>
      <c r="H11" t="s">
        <v>1</v>
      </c>
      <c r="K11" t="str">
        <f t="shared" si="0"/>
        <v>Allgeier, Tyler;5;3;$5;</v>
      </c>
    </row>
    <row r="12" spans="1:11" x14ac:dyDescent="0.45">
      <c r="A12" t="s">
        <v>535</v>
      </c>
      <c r="B12" t="s">
        <v>293</v>
      </c>
      <c r="C12" t="s">
        <v>22</v>
      </c>
      <c r="D12" t="s">
        <v>27</v>
      </c>
      <c r="E12">
        <v>149</v>
      </c>
      <c r="F12">
        <v>3</v>
      </c>
      <c r="G12">
        <v>149</v>
      </c>
      <c r="H12" t="s">
        <v>1</v>
      </c>
      <c r="K12" t="str">
        <f t="shared" si="0"/>
        <v>St. Brown, Amon-Ra;149;3;$149;</v>
      </c>
    </row>
    <row r="13" spans="1:11" x14ac:dyDescent="0.45">
      <c r="A13" t="s">
        <v>535</v>
      </c>
      <c r="B13" t="s">
        <v>294</v>
      </c>
      <c r="C13" t="s">
        <v>29</v>
      </c>
      <c r="D13" t="s">
        <v>27</v>
      </c>
      <c r="E13">
        <v>138</v>
      </c>
      <c r="F13">
        <v>3</v>
      </c>
      <c r="G13">
        <v>138</v>
      </c>
      <c r="H13" t="s">
        <v>1</v>
      </c>
      <c r="K13" t="str">
        <f t="shared" si="0"/>
        <v>Diggs, Stefon;138;3;$138;</v>
      </c>
    </row>
    <row r="14" spans="1:11" x14ac:dyDescent="0.45">
      <c r="A14" t="s">
        <v>535</v>
      </c>
      <c r="B14" t="s">
        <v>295</v>
      </c>
      <c r="C14" t="s">
        <v>114</v>
      </c>
      <c r="D14" t="s">
        <v>27</v>
      </c>
      <c r="E14">
        <v>90</v>
      </c>
      <c r="F14">
        <v>3</v>
      </c>
      <c r="G14">
        <v>90</v>
      </c>
      <c r="H14" t="s">
        <v>1</v>
      </c>
      <c r="K14" t="str">
        <f t="shared" si="0"/>
        <v>Ridley, Calvin;90;3;$90;</v>
      </c>
    </row>
    <row r="15" spans="1:11" x14ac:dyDescent="0.45">
      <c r="A15" t="s">
        <v>535</v>
      </c>
      <c r="B15" t="s">
        <v>296</v>
      </c>
      <c r="C15" t="s">
        <v>47</v>
      </c>
      <c r="D15" t="s">
        <v>27</v>
      </c>
      <c r="E15">
        <v>32</v>
      </c>
      <c r="F15">
        <v>3</v>
      </c>
      <c r="G15">
        <v>32</v>
      </c>
      <c r="H15" t="s">
        <v>1</v>
      </c>
      <c r="K15" t="str">
        <f t="shared" si="0"/>
        <v>Cooks, Brandin;32;3;$32;</v>
      </c>
    </row>
    <row r="16" spans="1:11" x14ac:dyDescent="0.45">
      <c r="A16" t="s">
        <v>535</v>
      </c>
      <c r="B16" t="s">
        <v>297</v>
      </c>
      <c r="C16" t="s">
        <v>41</v>
      </c>
      <c r="D16" t="s">
        <v>27</v>
      </c>
      <c r="E16">
        <v>29</v>
      </c>
      <c r="F16">
        <v>4</v>
      </c>
      <c r="G16">
        <v>29</v>
      </c>
      <c r="H16" t="s">
        <v>1</v>
      </c>
      <c r="K16" t="str">
        <f t="shared" si="0"/>
        <v>Downs, Josh;29;4;$29;</v>
      </c>
    </row>
    <row r="17" spans="1:11" x14ac:dyDescent="0.45">
      <c r="A17" t="s">
        <v>535</v>
      </c>
      <c r="B17" t="s">
        <v>298</v>
      </c>
      <c r="C17" t="s">
        <v>98</v>
      </c>
      <c r="D17" t="s">
        <v>27</v>
      </c>
      <c r="E17">
        <v>23</v>
      </c>
      <c r="F17">
        <v>4</v>
      </c>
      <c r="G17">
        <v>23</v>
      </c>
      <c r="H17" t="s">
        <v>1</v>
      </c>
      <c r="K17" t="str">
        <f t="shared" si="0"/>
        <v>Mingo, Jonathan;23;4;$23;</v>
      </c>
    </row>
    <row r="18" spans="1:11" x14ac:dyDescent="0.45">
      <c r="A18" t="s">
        <v>535</v>
      </c>
      <c r="B18" t="s">
        <v>299</v>
      </c>
      <c r="C18" t="s">
        <v>13</v>
      </c>
      <c r="D18" t="s">
        <v>27</v>
      </c>
      <c r="E18">
        <v>5</v>
      </c>
      <c r="F18">
        <v>3</v>
      </c>
      <c r="G18">
        <v>5</v>
      </c>
      <c r="H18" t="s">
        <v>1</v>
      </c>
      <c r="K18" t="str">
        <f t="shared" si="0"/>
        <v>Douglas, Demario;5;3;$5;</v>
      </c>
    </row>
    <row r="19" spans="1:11" x14ac:dyDescent="0.45">
      <c r="A19" t="s">
        <v>535</v>
      </c>
      <c r="B19" t="s">
        <v>300</v>
      </c>
      <c r="C19" t="s">
        <v>63</v>
      </c>
      <c r="D19" t="s">
        <v>36</v>
      </c>
      <c r="E19">
        <v>109</v>
      </c>
      <c r="F19">
        <v>3</v>
      </c>
      <c r="G19">
        <v>109</v>
      </c>
      <c r="H19" t="s">
        <v>1</v>
      </c>
      <c r="K19" t="str">
        <f t="shared" si="0"/>
        <v>Kelce, Travis;109;3;$109;</v>
      </c>
    </row>
    <row r="20" spans="1:11" x14ac:dyDescent="0.45">
      <c r="A20" t="s">
        <v>535</v>
      </c>
      <c r="B20" t="s">
        <v>301</v>
      </c>
      <c r="C20" t="s">
        <v>24</v>
      </c>
      <c r="D20" t="s">
        <v>36</v>
      </c>
      <c r="E20">
        <v>33</v>
      </c>
      <c r="F20">
        <v>4</v>
      </c>
      <c r="G20">
        <v>33</v>
      </c>
      <c r="H20" t="s">
        <v>1</v>
      </c>
      <c r="K20" t="str">
        <f t="shared" si="0"/>
        <v>Mayer, Michael;33;4;$33;</v>
      </c>
    </row>
    <row r="21" spans="1:11" x14ac:dyDescent="0.45">
      <c r="A21" t="s">
        <v>535</v>
      </c>
      <c r="B21" t="s">
        <v>302</v>
      </c>
      <c r="C21" t="s">
        <v>126</v>
      </c>
      <c r="D21" t="s">
        <v>36</v>
      </c>
      <c r="E21">
        <v>5</v>
      </c>
      <c r="F21">
        <v>3</v>
      </c>
      <c r="G21">
        <v>5</v>
      </c>
      <c r="H21" t="s">
        <v>1</v>
      </c>
      <c r="K21" t="str">
        <f t="shared" si="0"/>
        <v>Otton, Cade;5;3;$5;</v>
      </c>
    </row>
    <row r="22" spans="1:11" x14ac:dyDescent="0.45">
      <c r="A22" t="s">
        <v>535</v>
      </c>
      <c r="B22" t="s">
        <v>303</v>
      </c>
      <c r="C22" t="s">
        <v>56</v>
      </c>
      <c r="D22" t="s">
        <v>39</v>
      </c>
      <c r="E22">
        <v>3</v>
      </c>
      <c r="F22">
        <v>3</v>
      </c>
      <c r="G22">
        <v>3</v>
      </c>
      <c r="H22" t="s">
        <v>1</v>
      </c>
      <c r="K22" t="str">
        <f t="shared" si="0"/>
        <v>Santos, Cairo;3;3;$3;</v>
      </c>
    </row>
    <row r="23" spans="1:11" x14ac:dyDescent="0.45">
      <c r="A23" t="s">
        <v>535</v>
      </c>
      <c r="B23" t="s">
        <v>304</v>
      </c>
      <c r="C23" t="s">
        <v>880</v>
      </c>
      <c r="D23" t="s">
        <v>42</v>
      </c>
      <c r="E23">
        <v>13</v>
      </c>
      <c r="F23">
        <v>3</v>
      </c>
      <c r="G23">
        <v>13</v>
      </c>
      <c r="H23" t="s">
        <v>1</v>
      </c>
      <c r="K23" t="str">
        <f t="shared" si="0"/>
        <v>Donald, Aaron;13;3;$13;</v>
      </c>
    </row>
    <row r="24" spans="1:11" x14ac:dyDescent="0.45">
      <c r="A24" t="s">
        <v>535</v>
      </c>
      <c r="B24" t="s">
        <v>305</v>
      </c>
      <c r="C24" t="s">
        <v>107</v>
      </c>
      <c r="D24" t="s">
        <v>42</v>
      </c>
      <c r="E24">
        <v>9</v>
      </c>
      <c r="F24">
        <v>3</v>
      </c>
      <c r="G24">
        <v>9</v>
      </c>
      <c r="H24" t="s">
        <v>1</v>
      </c>
      <c r="K24" t="str">
        <f t="shared" si="0"/>
        <v>Williams, Quinnen;9;3;$9;</v>
      </c>
    </row>
    <row r="25" spans="1:11" x14ac:dyDescent="0.45">
      <c r="A25" t="s">
        <v>535</v>
      </c>
      <c r="B25" t="s">
        <v>306</v>
      </c>
      <c r="C25" t="s">
        <v>95</v>
      </c>
      <c r="D25" t="s">
        <v>45</v>
      </c>
      <c r="E25">
        <v>52</v>
      </c>
      <c r="F25">
        <v>3</v>
      </c>
      <c r="G25">
        <v>52</v>
      </c>
      <c r="H25" t="s">
        <v>1</v>
      </c>
      <c r="K25" t="str">
        <f t="shared" si="0"/>
        <v>Watt, T.J.;52;3;$52;</v>
      </c>
    </row>
    <row r="26" spans="1:11" x14ac:dyDescent="0.45">
      <c r="A26" t="s">
        <v>535</v>
      </c>
      <c r="B26" t="s">
        <v>307</v>
      </c>
      <c r="C26" t="s">
        <v>114</v>
      </c>
      <c r="D26" t="s">
        <v>45</v>
      </c>
      <c r="E26">
        <v>19</v>
      </c>
      <c r="F26">
        <v>3</v>
      </c>
      <c r="G26">
        <v>19</v>
      </c>
      <c r="H26" t="s">
        <v>1</v>
      </c>
      <c r="K26" t="str">
        <f t="shared" si="0"/>
        <v>Landry, Harold;19;3;$19;</v>
      </c>
    </row>
    <row r="27" spans="1:11" x14ac:dyDescent="0.45">
      <c r="A27" t="s">
        <v>535</v>
      </c>
      <c r="B27" t="s">
        <v>308</v>
      </c>
      <c r="C27" t="s">
        <v>51</v>
      </c>
      <c r="D27" t="s">
        <v>45</v>
      </c>
      <c r="E27">
        <v>8</v>
      </c>
      <c r="F27">
        <v>3</v>
      </c>
      <c r="G27">
        <v>8</v>
      </c>
      <c r="H27" t="s">
        <v>1</v>
      </c>
      <c r="K27" t="str">
        <f t="shared" si="0"/>
        <v>Nwosu, Uchenna;8;3;$8;</v>
      </c>
    </row>
    <row r="28" spans="1:11" x14ac:dyDescent="0.45">
      <c r="A28" t="s">
        <v>535</v>
      </c>
      <c r="B28" t="s">
        <v>309</v>
      </c>
      <c r="C28" t="s">
        <v>84</v>
      </c>
      <c r="D28" t="s">
        <v>49</v>
      </c>
      <c r="E28">
        <v>73</v>
      </c>
      <c r="F28">
        <v>3</v>
      </c>
      <c r="G28">
        <v>73</v>
      </c>
      <c r="H28" t="s">
        <v>1</v>
      </c>
      <c r="K28" t="str">
        <f t="shared" si="0"/>
        <v>Smith, Roquan;73;3;$73;</v>
      </c>
    </row>
    <row r="29" spans="1:11" x14ac:dyDescent="0.45">
      <c r="A29" t="s">
        <v>535</v>
      </c>
      <c r="B29" t="s">
        <v>310</v>
      </c>
      <c r="C29" t="s">
        <v>47</v>
      </c>
      <c r="D29" t="s">
        <v>49</v>
      </c>
      <c r="E29">
        <v>13</v>
      </c>
      <c r="F29">
        <v>3</v>
      </c>
      <c r="G29">
        <v>13</v>
      </c>
      <c r="H29" t="s">
        <v>1</v>
      </c>
      <c r="K29" t="str">
        <f t="shared" si="0"/>
        <v>Clark, Damone;13;3;$13;</v>
      </c>
    </row>
    <row r="30" spans="1:11" x14ac:dyDescent="0.45">
      <c r="A30" t="s">
        <v>535</v>
      </c>
      <c r="B30" t="s">
        <v>313</v>
      </c>
      <c r="C30" t="s">
        <v>78</v>
      </c>
      <c r="D30" t="s">
        <v>49</v>
      </c>
      <c r="E30">
        <v>7</v>
      </c>
      <c r="F30">
        <v>3</v>
      </c>
      <c r="G30">
        <v>7</v>
      </c>
      <c r="H30" t="s">
        <v>1</v>
      </c>
      <c r="K30" t="str">
        <f t="shared" si="0"/>
        <v>Barton, Cody;7;3;$7;</v>
      </c>
    </row>
    <row r="31" spans="1:11" x14ac:dyDescent="0.45">
      <c r="A31" t="s">
        <v>535</v>
      </c>
      <c r="B31" t="s">
        <v>312</v>
      </c>
      <c r="C31" t="s">
        <v>95</v>
      </c>
      <c r="D31" t="s">
        <v>49</v>
      </c>
      <c r="E31">
        <v>5</v>
      </c>
      <c r="F31">
        <v>3</v>
      </c>
      <c r="G31">
        <v>5</v>
      </c>
      <c r="H31" t="s">
        <v>1</v>
      </c>
      <c r="K31" t="str">
        <f t="shared" si="0"/>
        <v>Roberts, Elandon;5;3;$5;</v>
      </c>
    </row>
    <row r="32" spans="1:11" x14ac:dyDescent="0.45">
      <c r="A32" t="s">
        <v>535</v>
      </c>
      <c r="B32" t="s">
        <v>311</v>
      </c>
      <c r="C32" t="s">
        <v>22</v>
      </c>
      <c r="D32" t="s">
        <v>49</v>
      </c>
      <c r="E32">
        <v>5</v>
      </c>
      <c r="F32">
        <v>3</v>
      </c>
      <c r="G32">
        <v>5</v>
      </c>
      <c r="H32" t="s">
        <v>1</v>
      </c>
      <c r="K32" t="str">
        <f t="shared" si="0"/>
        <v>Anzalone, Alex;5;3;$5;</v>
      </c>
    </row>
    <row r="33" spans="1:14" x14ac:dyDescent="0.45">
      <c r="A33" t="s">
        <v>535</v>
      </c>
      <c r="B33" t="s">
        <v>314</v>
      </c>
      <c r="C33" t="s">
        <v>151</v>
      </c>
      <c r="D33" t="s">
        <v>49</v>
      </c>
      <c r="E33">
        <v>5</v>
      </c>
      <c r="F33">
        <v>3</v>
      </c>
      <c r="G33">
        <v>5</v>
      </c>
      <c r="H33" t="s">
        <v>1</v>
      </c>
      <c r="K33" t="str">
        <f t="shared" si="0"/>
        <v>Bernard, Terrel;5;3;$5;</v>
      </c>
    </row>
    <row r="34" spans="1:14" x14ac:dyDescent="0.45">
      <c r="A34" t="s">
        <v>535</v>
      </c>
      <c r="B34" t="s">
        <v>315</v>
      </c>
      <c r="C34" t="s">
        <v>29</v>
      </c>
      <c r="D34" t="s">
        <v>65</v>
      </c>
      <c r="E34">
        <v>32</v>
      </c>
      <c r="F34">
        <v>3</v>
      </c>
      <c r="G34">
        <v>32</v>
      </c>
      <c r="H34" t="s">
        <v>1</v>
      </c>
      <c r="K34" t="str">
        <f t="shared" si="0"/>
        <v>Pitre, Jalen;32;3;$32;</v>
      </c>
    </row>
    <row r="35" spans="1:14" x14ac:dyDescent="0.45">
      <c r="A35" t="s">
        <v>535</v>
      </c>
      <c r="B35" t="s">
        <v>316</v>
      </c>
      <c r="C35" t="s">
        <v>26</v>
      </c>
      <c r="D35" t="s">
        <v>65</v>
      </c>
      <c r="E35">
        <v>20</v>
      </c>
      <c r="F35">
        <v>3</v>
      </c>
      <c r="G35">
        <v>20</v>
      </c>
      <c r="H35" t="s">
        <v>1</v>
      </c>
      <c r="K35" t="str">
        <f t="shared" si="0"/>
        <v>Hufanga, Talanoa;20;3;$20;</v>
      </c>
    </row>
    <row r="36" spans="1:14" x14ac:dyDescent="0.45">
      <c r="A36" t="s">
        <v>535</v>
      </c>
      <c r="B36" t="s">
        <v>317</v>
      </c>
      <c r="C36" t="s">
        <v>84</v>
      </c>
      <c r="D36" t="s">
        <v>65</v>
      </c>
      <c r="E36">
        <v>5</v>
      </c>
      <c r="F36">
        <v>3</v>
      </c>
      <c r="G36">
        <v>5</v>
      </c>
      <c r="H36" t="s">
        <v>1</v>
      </c>
      <c r="K36" t="str">
        <f t="shared" si="0"/>
        <v>Williams, Marcus;5;3;$5;</v>
      </c>
    </row>
    <row r="37" spans="1:14" x14ac:dyDescent="0.45">
      <c r="A37" t="s">
        <v>535</v>
      </c>
      <c r="B37" t="s">
        <v>319</v>
      </c>
      <c r="C37" t="s">
        <v>11</v>
      </c>
      <c r="D37" t="s">
        <v>65</v>
      </c>
      <c r="E37">
        <v>5</v>
      </c>
      <c r="F37">
        <v>3</v>
      </c>
      <c r="G37">
        <v>5</v>
      </c>
      <c r="H37" t="s">
        <v>1</v>
      </c>
      <c r="K37" t="str">
        <f t="shared" si="0"/>
        <v>Bynum, Camryn;5;3;$5;</v>
      </c>
    </row>
    <row r="38" spans="1:14" x14ac:dyDescent="0.45">
      <c r="A38" t="s">
        <v>535</v>
      </c>
      <c r="B38" t="s">
        <v>318</v>
      </c>
      <c r="C38" t="s">
        <v>114</v>
      </c>
      <c r="D38" t="s">
        <v>65</v>
      </c>
      <c r="E38">
        <v>5</v>
      </c>
      <c r="F38">
        <v>3</v>
      </c>
      <c r="G38">
        <v>5</v>
      </c>
      <c r="H38" t="s">
        <v>1</v>
      </c>
      <c r="K38" t="str">
        <f t="shared" si="0"/>
        <v>Hooker, Amani;5;3;$5;</v>
      </c>
    </row>
    <row r="39" spans="1:14" x14ac:dyDescent="0.45">
      <c r="A39" t="s">
        <v>535</v>
      </c>
      <c r="B39" t="s">
        <v>320</v>
      </c>
      <c r="C39" t="s">
        <v>20</v>
      </c>
      <c r="D39" t="s">
        <v>16</v>
      </c>
      <c r="E39">
        <v>1</v>
      </c>
      <c r="F39">
        <v>4</v>
      </c>
      <c r="G39">
        <v>1</v>
      </c>
      <c r="H39" t="s">
        <v>1</v>
      </c>
      <c r="I39" t="s">
        <v>2</v>
      </c>
      <c r="K39" t="str">
        <f t="shared" si="0"/>
        <v>Rodriguez, Chris;1;4;$1;</v>
      </c>
    </row>
    <row r="40" spans="1:14" x14ac:dyDescent="0.45">
      <c r="A40" t="s">
        <v>535</v>
      </c>
      <c r="B40" t="s">
        <v>321</v>
      </c>
      <c r="C40" t="s">
        <v>32</v>
      </c>
      <c r="D40" t="s">
        <v>36</v>
      </c>
      <c r="E40">
        <v>3</v>
      </c>
      <c r="F40">
        <v>4</v>
      </c>
      <c r="G40">
        <v>3</v>
      </c>
      <c r="H40" t="s">
        <v>1</v>
      </c>
      <c r="I40" t="s">
        <v>2</v>
      </c>
      <c r="K40" t="str">
        <f>IF(ISBLANK(B40),"",
_xlfn.CONCAT(B40,";",E40,";",F40,";","$",E40,";"))</f>
        <v>Strange, Brenton;3;4;$3;</v>
      </c>
    </row>
    <row r="41" spans="1:14" x14ac:dyDescent="0.45">
      <c r="A41" t="s">
        <v>535</v>
      </c>
      <c r="B41" t="s">
        <v>322</v>
      </c>
      <c r="C41" t="s">
        <v>95</v>
      </c>
      <c r="D41" t="s">
        <v>36</v>
      </c>
      <c r="E41">
        <v>1</v>
      </c>
      <c r="F41">
        <v>4</v>
      </c>
      <c r="G41">
        <v>1</v>
      </c>
      <c r="H41" t="s">
        <v>1</v>
      </c>
      <c r="I41" t="s">
        <v>2</v>
      </c>
      <c r="K41" t="str">
        <f t="shared" ref="K41:K45" si="1">IF(ISBLANK(B41),"",
_xlfn.CONCAT(B41,";",E41,";",F41,";","$",E41,";"))</f>
        <v>Washington, Darnell;1;4;$1;</v>
      </c>
    </row>
    <row r="42" spans="1:14" x14ac:dyDescent="0.45">
      <c r="A42" t="s">
        <v>535</v>
      </c>
      <c r="B42" t="s">
        <v>323</v>
      </c>
      <c r="C42" t="s">
        <v>54</v>
      </c>
      <c r="D42" t="s">
        <v>42</v>
      </c>
      <c r="E42">
        <v>14</v>
      </c>
      <c r="F42">
        <v>4</v>
      </c>
      <c r="G42">
        <v>14</v>
      </c>
      <c r="H42" t="s">
        <v>1</v>
      </c>
      <c r="I42" t="s">
        <v>2</v>
      </c>
      <c r="K42" t="str">
        <f t="shared" si="1"/>
        <v>Carter, Jalen;14;4;$14;</v>
      </c>
    </row>
    <row r="43" spans="1:14" x14ac:dyDescent="0.45">
      <c r="A43" t="s">
        <v>535</v>
      </c>
      <c r="B43" t="s">
        <v>324</v>
      </c>
      <c r="C43" t="s">
        <v>47</v>
      </c>
      <c r="D43" t="s">
        <v>42</v>
      </c>
      <c r="E43">
        <v>1</v>
      </c>
      <c r="F43">
        <v>4</v>
      </c>
      <c r="G43">
        <v>1</v>
      </c>
      <c r="H43" t="s">
        <v>1</v>
      </c>
      <c r="I43" t="s">
        <v>2</v>
      </c>
      <c r="K43" t="str">
        <f t="shared" si="1"/>
        <v>Smith, Mazi;1;4;$1;</v>
      </c>
    </row>
    <row r="44" spans="1:14" x14ac:dyDescent="0.45">
      <c r="A44" t="s">
        <v>535</v>
      </c>
      <c r="B44" t="s">
        <v>325</v>
      </c>
      <c r="C44" t="s">
        <v>26</v>
      </c>
      <c r="D44" t="s">
        <v>65</v>
      </c>
      <c r="E44">
        <v>1</v>
      </c>
      <c r="F44">
        <v>4</v>
      </c>
      <c r="G44">
        <v>1</v>
      </c>
      <c r="H44" t="s">
        <v>1</v>
      </c>
      <c r="I44" t="s">
        <v>2</v>
      </c>
      <c r="K44" t="str">
        <f t="shared" si="1"/>
        <v>Brown, Ji'Ayir;1;4;$1;</v>
      </c>
    </row>
    <row r="45" spans="1:14" x14ac:dyDescent="0.45">
      <c r="K45" t="str">
        <f t="shared" si="1"/>
        <v/>
      </c>
      <c r="N45" t="str">
        <f t="shared" ref="N45" si="2">IF(ISBLANK(B45),"",
_xlfn.CONCAT(B45,";",K45,";",L45,";","$",K45,";"))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8BE1-D05D-4529-8F3D-919BE4F07142}">
  <dimension ref="A1:N45"/>
  <sheetViews>
    <sheetView topLeftCell="D1"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6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523</v>
      </c>
      <c r="B2" t="s">
        <v>326</v>
      </c>
      <c r="C2" t="s">
        <v>95</v>
      </c>
      <c r="D2" t="s">
        <v>9</v>
      </c>
      <c r="E2">
        <v>204</v>
      </c>
      <c r="F2">
        <v>3</v>
      </c>
      <c r="G2">
        <v>204</v>
      </c>
      <c r="H2" t="s">
        <v>1</v>
      </c>
      <c r="K2" t="str">
        <f>IF(ISBLANK(B2),"",
_xlfn.CONCAT(B2,";",E2,";",F2,";","$",E2,";"))</f>
        <v>Fields, Justin;204;3;$204;</v>
      </c>
    </row>
    <row r="3" spans="1:11" x14ac:dyDescent="0.45">
      <c r="A3" t="s">
        <v>523</v>
      </c>
      <c r="B3" t="s">
        <v>327</v>
      </c>
      <c r="C3" t="s">
        <v>95</v>
      </c>
      <c r="D3" t="s">
        <v>9</v>
      </c>
      <c r="E3">
        <v>89</v>
      </c>
      <c r="F3">
        <v>3</v>
      </c>
      <c r="G3">
        <v>89</v>
      </c>
      <c r="H3" t="s">
        <v>1</v>
      </c>
      <c r="K3" t="str">
        <f t="shared" ref="K3:K39" si="0">IF(ISBLANK(B3),"",
_xlfn.CONCAT(B3,";",E3,";",F3,";","$",E3,";"))</f>
        <v>Wilson, Russell;89;3;$89;</v>
      </c>
    </row>
    <row r="4" spans="1:11" x14ac:dyDescent="0.45">
      <c r="A4" t="s">
        <v>523</v>
      </c>
      <c r="B4" t="s">
        <v>328</v>
      </c>
      <c r="C4" t="s">
        <v>114</v>
      </c>
      <c r="D4" t="s">
        <v>9</v>
      </c>
      <c r="E4">
        <v>65</v>
      </c>
      <c r="F4">
        <v>4</v>
      </c>
      <c r="G4">
        <v>65</v>
      </c>
      <c r="H4" t="s">
        <v>1</v>
      </c>
      <c r="K4" t="str">
        <f t="shared" si="0"/>
        <v>Levis, Will;65;4;$65;</v>
      </c>
    </row>
    <row r="5" spans="1:11" x14ac:dyDescent="0.45">
      <c r="A5" t="s">
        <v>523</v>
      </c>
      <c r="B5" t="s">
        <v>506</v>
      </c>
      <c r="C5" t="s">
        <v>22</v>
      </c>
      <c r="D5" t="s">
        <v>9</v>
      </c>
      <c r="E5">
        <v>52</v>
      </c>
      <c r="F5">
        <v>4</v>
      </c>
      <c r="G5">
        <v>52</v>
      </c>
      <c r="H5" t="s">
        <v>1</v>
      </c>
      <c r="K5" t="str">
        <f t="shared" si="0"/>
        <v>Hooker, Hendon;52;4;$52;</v>
      </c>
    </row>
    <row r="6" spans="1:11" x14ac:dyDescent="0.45">
      <c r="A6" t="s">
        <v>523</v>
      </c>
      <c r="B6" t="s">
        <v>329</v>
      </c>
      <c r="C6" t="s">
        <v>73</v>
      </c>
      <c r="D6" t="s">
        <v>9</v>
      </c>
      <c r="E6">
        <v>5</v>
      </c>
      <c r="F6">
        <v>3</v>
      </c>
      <c r="G6">
        <v>5</v>
      </c>
      <c r="H6" t="s">
        <v>1</v>
      </c>
      <c r="K6" t="str">
        <f t="shared" si="0"/>
        <v>White, Mike;5;3;$5;</v>
      </c>
    </row>
    <row r="7" spans="1:11" x14ac:dyDescent="0.45">
      <c r="A7" t="s">
        <v>523</v>
      </c>
      <c r="B7" t="s">
        <v>330</v>
      </c>
      <c r="C7" t="s">
        <v>78</v>
      </c>
      <c r="D7" t="s">
        <v>16</v>
      </c>
      <c r="E7">
        <v>67</v>
      </c>
      <c r="F7">
        <v>3</v>
      </c>
      <c r="G7">
        <v>67</v>
      </c>
      <c r="H7" t="s">
        <v>1</v>
      </c>
      <c r="K7" t="str">
        <f t="shared" si="0"/>
        <v>Williams, Javonte;67;3;$67;</v>
      </c>
    </row>
    <row r="8" spans="1:11" x14ac:dyDescent="0.45">
      <c r="A8" t="s">
        <v>523</v>
      </c>
      <c r="B8" t="s">
        <v>331</v>
      </c>
      <c r="C8" t="s">
        <v>98</v>
      </c>
      <c r="D8" t="s">
        <v>16</v>
      </c>
      <c r="E8">
        <v>63</v>
      </c>
      <c r="F8">
        <v>3</v>
      </c>
      <c r="G8">
        <v>63</v>
      </c>
      <c r="H8" t="s">
        <v>1</v>
      </c>
      <c r="K8" t="str">
        <f t="shared" si="0"/>
        <v>Sanders, Miles;63;3;$63;</v>
      </c>
    </row>
    <row r="9" spans="1:11" x14ac:dyDescent="0.45">
      <c r="A9" t="s">
        <v>523</v>
      </c>
      <c r="B9" t="s">
        <v>332</v>
      </c>
      <c r="C9" t="s">
        <v>51</v>
      </c>
      <c r="D9" t="s">
        <v>16</v>
      </c>
      <c r="E9">
        <v>52</v>
      </c>
      <c r="F9">
        <v>4</v>
      </c>
      <c r="G9">
        <v>52</v>
      </c>
      <c r="H9" t="s">
        <v>1</v>
      </c>
      <c r="K9" t="str">
        <f t="shared" si="0"/>
        <v>Charbonnet, Zach;52;4;$52;</v>
      </c>
    </row>
    <row r="10" spans="1:11" x14ac:dyDescent="0.45">
      <c r="A10" t="s">
        <v>523</v>
      </c>
      <c r="B10" t="s">
        <v>333</v>
      </c>
      <c r="C10" t="s">
        <v>56</v>
      </c>
      <c r="D10" t="s">
        <v>16</v>
      </c>
      <c r="E10">
        <v>44</v>
      </c>
      <c r="F10">
        <v>4</v>
      </c>
      <c r="G10">
        <v>44</v>
      </c>
      <c r="H10" t="s">
        <v>1</v>
      </c>
      <c r="K10" t="str">
        <f t="shared" si="0"/>
        <v>Johnson, Roschon;44;4;$44;</v>
      </c>
    </row>
    <row r="11" spans="1:11" x14ac:dyDescent="0.45">
      <c r="A11" t="s">
        <v>523</v>
      </c>
      <c r="B11" t="s">
        <v>334</v>
      </c>
      <c r="C11" t="s">
        <v>162</v>
      </c>
      <c r="D11" t="s">
        <v>16</v>
      </c>
      <c r="E11">
        <v>5</v>
      </c>
      <c r="F11">
        <v>3</v>
      </c>
      <c r="G11">
        <v>5</v>
      </c>
      <c r="H11" t="s">
        <v>1</v>
      </c>
      <c r="K11" t="str">
        <f t="shared" si="0"/>
        <v>Williams, Jamaal;5;3;$5;</v>
      </c>
    </row>
    <row r="12" spans="1:11" x14ac:dyDescent="0.45">
      <c r="A12" t="s">
        <v>523</v>
      </c>
      <c r="B12" t="s">
        <v>335</v>
      </c>
      <c r="C12" t="s">
        <v>78</v>
      </c>
      <c r="D12" t="s">
        <v>16</v>
      </c>
      <c r="E12">
        <v>5</v>
      </c>
      <c r="F12">
        <v>3</v>
      </c>
      <c r="G12">
        <v>5</v>
      </c>
      <c r="H12" t="s">
        <v>1</v>
      </c>
      <c r="K12" t="str">
        <f t="shared" si="0"/>
        <v>McLaughlin, Jaleel;5;3;$5;</v>
      </c>
    </row>
    <row r="13" spans="1:11" x14ac:dyDescent="0.45">
      <c r="A13" t="s">
        <v>523</v>
      </c>
      <c r="B13" t="s">
        <v>336</v>
      </c>
      <c r="C13" t="s">
        <v>11</v>
      </c>
      <c r="D13" t="s">
        <v>27</v>
      </c>
      <c r="E13">
        <v>212</v>
      </c>
      <c r="F13">
        <v>3</v>
      </c>
      <c r="G13">
        <v>212</v>
      </c>
      <c r="H13" t="s">
        <v>1</v>
      </c>
      <c r="K13" t="str">
        <f t="shared" si="0"/>
        <v>Jefferson, Justin;212;3;$212;</v>
      </c>
    </row>
    <row r="14" spans="1:11" x14ac:dyDescent="0.45">
      <c r="A14" t="s">
        <v>523</v>
      </c>
      <c r="B14" t="s">
        <v>337</v>
      </c>
      <c r="C14" t="s">
        <v>8</v>
      </c>
      <c r="D14" t="s">
        <v>27</v>
      </c>
      <c r="E14">
        <v>65</v>
      </c>
      <c r="F14">
        <v>3</v>
      </c>
      <c r="G14">
        <v>65</v>
      </c>
      <c r="H14" t="s">
        <v>1</v>
      </c>
      <c r="K14" t="str">
        <f t="shared" si="0"/>
        <v>Jeudy, Jerry;65;3;$65;</v>
      </c>
    </row>
    <row r="15" spans="1:11" x14ac:dyDescent="0.45">
      <c r="A15" t="s">
        <v>523</v>
      </c>
      <c r="B15" t="s">
        <v>338</v>
      </c>
      <c r="C15" t="s">
        <v>107</v>
      </c>
      <c r="D15" t="s">
        <v>27</v>
      </c>
      <c r="E15">
        <v>57</v>
      </c>
      <c r="F15">
        <v>3</v>
      </c>
      <c r="G15">
        <v>57</v>
      </c>
      <c r="H15" t="s">
        <v>1</v>
      </c>
      <c r="K15" t="str">
        <f t="shared" si="0"/>
        <v>Williams, Mike;57;3;$57;</v>
      </c>
    </row>
    <row r="16" spans="1:11" x14ac:dyDescent="0.45">
      <c r="A16" t="s">
        <v>523</v>
      </c>
      <c r="B16" t="s">
        <v>339</v>
      </c>
      <c r="C16" t="s">
        <v>95</v>
      </c>
      <c r="D16" t="s">
        <v>27</v>
      </c>
      <c r="E16">
        <v>52</v>
      </c>
      <c r="F16">
        <v>3</v>
      </c>
      <c r="G16">
        <v>52</v>
      </c>
      <c r="H16" t="s">
        <v>1</v>
      </c>
      <c r="K16" t="str">
        <f t="shared" si="0"/>
        <v>Pickens, George;52;3;$52;</v>
      </c>
    </row>
    <row r="17" spans="1:11" x14ac:dyDescent="0.45">
      <c r="A17" t="s">
        <v>523</v>
      </c>
      <c r="B17" t="s">
        <v>340</v>
      </c>
      <c r="C17" t="s">
        <v>63</v>
      </c>
      <c r="D17" t="s">
        <v>27</v>
      </c>
      <c r="E17">
        <v>32</v>
      </c>
      <c r="F17">
        <v>4</v>
      </c>
      <c r="G17">
        <v>32</v>
      </c>
      <c r="H17" t="s">
        <v>1</v>
      </c>
      <c r="K17" t="str">
        <f t="shared" si="0"/>
        <v>Rice, Rashee;32;4;$32;</v>
      </c>
    </row>
    <row r="18" spans="1:11" x14ac:dyDescent="0.45">
      <c r="A18" t="s">
        <v>523</v>
      </c>
      <c r="B18" t="s">
        <v>341</v>
      </c>
      <c r="C18" t="s">
        <v>32</v>
      </c>
      <c r="D18" t="s">
        <v>27</v>
      </c>
      <c r="E18">
        <v>25</v>
      </c>
      <c r="F18">
        <v>3</v>
      </c>
      <c r="G18">
        <v>25</v>
      </c>
      <c r="H18" t="s">
        <v>1</v>
      </c>
      <c r="K18" t="str">
        <f t="shared" si="0"/>
        <v>Davis, Gabriel;25;3;$25;</v>
      </c>
    </row>
    <row r="19" spans="1:11" x14ac:dyDescent="0.45">
      <c r="A19" t="s">
        <v>523</v>
      </c>
      <c r="B19" t="s">
        <v>342</v>
      </c>
      <c r="C19" t="s">
        <v>8</v>
      </c>
      <c r="D19" t="s">
        <v>27</v>
      </c>
      <c r="E19">
        <v>19</v>
      </c>
      <c r="F19">
        <v>3</v>
      </c>
      <c r="G19">
        <v>19</v>
      </c>
      <c r="H19" t="s">
        <v>1</v>
      </c>
      <c r="K19" t="str">
        <f t="shared" si="0"/>
        <v>Tillman, Cedric;19;3;$19;</v>
      </c>
    </row>
    <row r="20" spans="1:11" x14ac:dyDescent="0.45">
      <c r="A20" t="s">
        <v>523</v>
      </c>
      <c r="B20" t="s">
        <v>343</v>
      </c>
      <c r="C20" t="s">
        <v>44</v>
      </c>
      <c r="D20" t="s">
        <v>36</v>
      </c>
      <c r="E20">
        <v>33</v>
      </c>
      <c r="F20">
        <v>4</v>
      </c>
      <c r="G20">
        <v>33</v>
      </c>
      <c r="H20" t="s">
        <v>1</v>
      </c>
      <c r="K20" t="str">
        <f t="shared" si="0"/>
        <v>Musgrave, Luke;33;4;$33;</v>
      </c>
    </row>
    <row r="21" spans="1:11" x14ac:dyDescent="0.45">
      <c r="A21" t="s">
        <v>523</v>
      </c>
      <c r="B21" t="s">
        <v>344</v>
      </c>
      <c r="C21" t="s">
        <v>56</v>
      </c>
      <c r="D21" t="s">
        <v>36</v>
      </c>
      <c r="E21">
        <v>9</v>
      </c>
      <c r="F21">
        <v>3</v>
      </c>
      <c r="G21">
        <v>9</v>
      </c>
      <c r="H21" t="s">
        <v>1</v>
      </c>
      <c r="K21" t="str">
        <f t="shared" si="0"/>
        <v>Everett, Gerald;9;3;$9;</v>
      </c>
    </row>
    <row r="22" spans="1:11" x14ac:dyDescent="0.45">
      <c r="A22" t="s">
        <v>523</v>
      </c>
      <c r="B22" t="s">
        <v>345</v>
      </c>
      <c r="C22" t="s">
        <v>35</v>
      </c>
      <c r="D22" t="s">
        <v>36</v>
      </c>
      <c r="E22">
        <v>5</v>
      </c>
      <c r="F22">
        <v>3</v>
      </c>
      <c r="G22">
        <v>5</v>
      </c>
      <c r="H22" t="s">
        <v>1</v>
      </c>
      <c r="K22" t="str">
        <f t="shared" si="0"/>
        <v>Higbee, Tyler;5;3;$5;</v>
      </c>
    </row>
    <row r="23" spans="1:11" x14ac:dyDescent="0.45">
      <c r="A23" t="s">
        <v>523</v>
      </c>
      <c r="B23" t="s">
        <v>346</v>
      </c>
      <c r="C23" t="s">
        <v>73</v>
      </c>
      <c r="D23" t="s">
        <v>39</v>
      </c>
      <c r="E23">
        <v>3</v>
      </c>
      <c r="F23">
        <v>3</v>
      </c>
      <c r="G23">
        <v>3</v>
      </c>
      <c r="H23" t="s">
        <v>1</v>
      </c>
      <c r="K23" t="str">
        <f t="shared" si="0"/>
        <v>Sanders, Jason;3;3;$3;</v>
      </c>
    </row>
    <row r="24" spans="1:11" x14ac:dyDescent="0.45">
      <c r="A24" t="s">
        <v>523</v>
      </c>
      <c r="B24" t="s">
        <v>347</v>
      </c>
      <c r="C24" t="s">
        <v>13</v>
      </c>
      <c r="D24" t="s">
        <v>45</v>
      </c>
      <c r="E24">
        <v>20</v>
      </c>
      <c r="F24">
        <v>3</v>
      </c>
      <c r="G24">
        <v>20</v>
      </c>
      <c r="H24" t="s">
        <v>1</v>
      </c>
      <c r="K24" t="str">
        <f t="shared" si="0"/>
        <v>Judon, Matt;20;3;$20;</v>
      </c>
    </row>
    <row r="25" spans="1:11" x14ac:dyDescent="0.45">
      <c r="A25" t="s">
        <v>523</v>
      </c>
      <c r="B25" t="s">
        <v>349</v>
      </c>
      <c r="C25" t="s">
        <v>41</v>
      </c>
      <c r="D25" t="s">
        <v>45</v>
      </c>
      <c r="E25">
        <v>5</v>
      </c>
      <c r="F25">
        <v>3</v>
      </c>
      <c r="G25">
        <v>5</v>
      </c>
      <c r="H25" t="s">
        <v>1</v>
      </c>
      <c r="K25" t="str">
        <f t="shared" si="0"/>
        <v>Paye, Kwity;5;3;$5;</v>
      </c>
    </row>
    <row r="26" spans="1:11" x14ac:dyDescent="0.45">
      <c r="A26" t="s">
        <v>523</v>
      </c>
      <c r="B26" t="s">
        <v>350</v>
      </c>
      <c r="C26" t="s">
        <v>73</v>
      </c>
      <c r="D26" t="s">
        <v>45</v>
      </c>
      <c r="E26">
        <v>5</v>
      </c>
      <c r="F26">
        <v>3</v>
      </c>
      <c r="G26">
        <v>5</v>
      </c>
      <c r="H26" t="s">
        <v>1</v>
      </c>
      <c r="K26" t="str">
        <f t="shared" si="0"/>
        <v>Chubb, Bradley;5;3;$5;</v>
      </c>
    </row>
    <row r="27" spans="1:11" x14ac:dyDescent="0.45">
      <c r="A27" t="s">
        <v>523</v>
      </c>
      <c r="B27" t="s">
        <v>348</v>
      </c>
      <c r="C27" t="s">
        <v>11</v>
      </c>
      <c r="D27" t="s">
        <v>45</v>
      </c>
      <c r="E27">
        <v>5</v>
      </c>
      <c r="F27">
        <v>3</v>
      </c>
      <c r="G27">
        <v>5</v>
      </c>
      <c r="H27" t="s">
        <v>1</v>
      </c>
      <c r="K27" t="str">
        <f t="shared" si="0"/>
        <v>Greenard, Jonathan;5;3;$5;</v>
      </c>
    </row>
    <row r="28" spans="1:11" x14ac:dyDescent="0.45">
      <c r="A28" t="s">
        <v>523</v>
      </c>
      <c r="B28" t="s">
        <v>351</v>
      </c>
      <c r="C28" t="s">
        <v>98</v>
      </c>
      <c r="D28" t="s">
        <v>49</v>
      </c>
      <c r="E28">
        <v>28</v>
      </c>
      <c r="F28">
        <v>3</v>
      </c>
      <c r="G28">
        <v>28</v>
      </c>
      <c r="H28" t="s">
        <v>1</v>
      </c>
      <c r="K28" t="str">
        <f t="shared" si="0"/>
        <v>Jewell, Josey;28;3;$28;</v>
      </c>
    </row>
    <row r="29" spans="1:11" x14ac:dyDescent="0.45">
      <c r="A29" t="s">
        <v>523</v>
      </c>
      <c r="B29" t="s">
        <v>353</v>
      </c>
      <c r="C29" t="s">
        <v>114</v>
      </c>
      <c r="D29" t="s">
        <v>49</v>
      </c>
      <c r="E29">
        <v>5</v>
      </c>
      <c r="F29">
        <v>3</v>
      </c>
      <c r="G29">
        <v>5</v>
      </c>
      <c r="H29" t="s">
        <v>1</v>
      </c>
      <c r="K29" t="str">
        <f t="shared" si="0"/>
        <v>Gibbens, Jack;5;3;$5;</v>
      </c>
    </row>
    <row r="30" spans="1:11" x14ac:dyDescent="0.45">
      <c r="A30" t="s">
        <v>523</v>
      </c>
      <c r="B30" t="s">
        <v>352</v>
      </c>
      <c r="C30" t="s">
        <v>51</v>
      </c>
      <c r="D30" t="s">
        <v>49</v>
      </c>
      <c r="E30">
        <v>5</v>
      </c>
      <c r="F30">
        <v>3</v>
      </c>
      <c r="G30">
        <v>5</v>
      </c>
      <c r="H30" t="s">
        <v>1</v>
      </c>
      <c r="K30" t="str">
        <f t="shared" si="0"/>
        <v>Baker, Jerome;5;3;$5;</v>
      </c>
    </row>
    <row r="31" spans="1:11" x14ac:dyDescent="0.45">
      <c r="A31" t="s">
        <v>523</v>
      </c>
      <c r="B31" t="s">
        <v>357</v>
      </c>
      <c r="C31" t="s">
        <v>126</v>
      </c>
      <c r="D31" t="s">
        <v>65</v>
      </c>
      <c r="E31">
        <v>5</v>
      </c>
      <c r="F31">
        <v>3</v>
      </c>
      <c r="G31">
        <v>5</v>
      </c>
      <c r="H31" t="s">
        <v>1</v>
      </c>
      <c r="K31" t="str">
        <f t="shared" si="0"/>
        <v>Neal, Ryan;5;3;$5;</v>
      </c>
    </row>
    <row r="32" spans="1:11" x14ac:dyDescent="0.45">
      <c r="A32" t="s">
        <v>523</v>
      </c>
      <c r="B32" t="s">
        <v>354</v>
      </c>
      <c r="C32" t="s">
        <v>880</v>
      </c>
      <c r="D32" t="s">
        <v>65</v>
      </c>
      <c r="E32">
        <v>5</v>
      </c>
      <c r="F32">
        <v>3</v>
      </c>
      <c r="G32">
        <v>5</v>
      </c>
      <c r="H32" t="s">
        <v>1</v>
      </c>
      <c r="K32" t="str">
        <f t="shared" si="0"/>
        <v>Walker, Tracy;5;3;$5;</v>
      </c>
    </row>
    <row r="33" spans="1:14" x14ac:dyDescent="0.45">
      <c r="A33" t="s">
        <v>523</v>
      </c>
      <c r="B33" t="s">
        <v>358</v>
      </c>
      <c r="C33" t="s">
        <v>151</v>
      </c>
      <c r="D33" t="s">
        <v>65</v>
      </c>
      <c r="E33">
        <v>5</v>
      </c>
      <c r="F33">
        <v>3</v>
      </c>
      <c r="G33">
        <v>5</v>
      </c>
      <c r="H33" t="s">
        <v>1</v>
      </c>
      <c r="K33" t="str">
        <f t="shared" si="0"/>
        <v>Hyde, Micah;5;3;$5;</v>
      </c>
    </row>
    <row r="34" spans="1:14" x14ac:dyDescent="0.45">
      <c r="A34" t="s">
        <v>523</v>
      </c>
      <c r="B34" t="s">
        <v>356</v>
      </c>
      <c r="C34" t="s">
        <v>15</v>
      </c>
      <c r="D34" t="s">
        <v>65</v>
      </c>
      <c r="E34">
        <v>5</v>
      </c>
      <c r="F34">
        <v>3</v>
      </c>
      <c r="G34">
        <v>5</v>
      </c>
      <c r="H34" t="s">
        <v>1</v>
      </c>
      <c r="K34" t="str">
        <f t="shared" si="0"/>
        <v>Bell, Vonn;5;3;$5;</v>
      </c>
    </row>
    <row r="35" spans="1:14" x14ac:dyDescent="0.45">
      <c r="A35" t="s">
        <v>523</v>
      </c>
      <c r="B35" t="s">
        <v>355</v>
      </c>
      <c r="C35" t="s">
        <v>32</v>
      </c>
      <c r="D35" t="s">
        <v>65</v>
      </c>
      <c r="E35">
        <v>5</v>
      </c>
      <c r="F35">
        <v>3</v>
      </c>
      <c r="G35">
        <v>5</v>
      </c>
      <c r="H35" t="s">
        <v>1</v>
      </c>
      <c r="K35" t="str">
        <f t="shared" si="0"/>
        <v>Edmunds, Terrell;5;3;$5;</v>
      </c>
    </row>
    <row r="36" spans="1:14" x14ac:dyDescent="0.45">
      <c r="A36" t="s">
        <v>523</v>
      </c>
      <c r="B36" t="s">
        <v>359</v>
      </c>
      <c r="C36" t="s">
        <v>35</v>
      </c>
      <c r="D36" t="s">
        <v>16</v>
      </c>
      <c r="E36">
        <v>16</v>
      </c>
      <c r="F36">
        <v>4</v>
      </c>
      <c r="G36">
        <v>16</v>
      </c>
      <c r="H36" t="s">
        <v>1</v>
      </c>
      <c r="I36" t="s">
        <v>2</v>
      </c>
      <c r="K36" t="str">
        <f t="shared" si="0"/>
        <v>Evans, Zach;16;4;$16;</v>
      </c>
    </row>
    <row r="37" spans="1:14" x14ac:dyDescent="0.45">
      <c r="A37" t="s">
        <v>523</v>
      </c>
      <c r="B37" t="s">
        <v>360</v>
      </c>
      <c r="C37" t="s">
        <v>71</v>
      </c>
      <c r="D37" t="s">
        <v>27</v>
      </c>
      <c r="E37">
        <v>21</v>
      </c>
      <c r="F37">
        <v>4</v>
      </c>
      <c r="G37">
        <v>21</v>
      </c>
      <c r="H37" t="s">
        <v>1</v>
      </c>
      <c r="I37" t="s">
        <v>2</v>
      </c>
      <c r="K37" t="str">
        <f t="shared" si="0"/>
        <v>Hyatt, Jalin;21;4;$21;</v>
      </c>
    </row>
    <row r="38" spans="1:14" x14ac:dyDescent="0.45">
      <c r="A38" t="s">
        <v>523</v>
      </c>
      <c r="B38" t="s">
        <v>361</v>
      </c>
      <c r="C38" t="s">
        <v>54</v>
      </c>
      <c r="D38" t="s">
        <v>45</v>
      </c>
      <c r="E38">
        <v>8</v>
      </c>
      <c r="F38">
        <v>4</v>
      </c>
      <c r="G38">
        <v>8</v>
      </c>
      <c r="H38" t="s">
        <v>1</v>
      </c>
      <c r="I38" t="s">
        <v>2</v>
      </c>
      <c r="K38" t="str">
        <f t="shared" si="0"/>
        <v>Smith, Nolan;8;4;$8;</v>
      </c>
    </row>
    <row r="39" spans="1:14" x14ac:dyDescent="0.45">
      <c r="A39" t="s">
        <v>523</v>
      </c>
      <c r="B39" t="s">
        <v>362</v>
      </c>
      <c r="C39" t="s">
        <v>78</v>
      </c>
      <c r="D39" t="s">
        <v>49</v>
      </c>
      <c r="E39">
        <v>16</v>
      </c>
      <c r="F39">
        <v>4</v>
      </c>
      <c r="G39">
        <v>16</v>
      </c>
      <c r="H39" t="s">
        <v>1</v>
      </c>
      <c r="I39" t="s">
        <v>2</v>
      </c>
      <c r="K39" t="str">
        <f t="shared" si="0"/>
        <v>Sanders, Drew;16;4;$16;</v>
      </c>
    </row>
    <row r="40" spans="1:14" x14ac:dyDescent="0.45">
      <c r="A40" t="s">
        <v>523</v>
      </c>
      <c r="B40" t="s">
        <v>363</v>
      </c>
      <c r="C40" t="s">
        <v>54</v>
      </c>
      <c r="D40" t="s">
        <v>65</v>
      </c>
      <c r="E40">
        <v>3</v>
      </c>
      <c r="F40">
        <v>4</v>
      </c>
      <c r="G40">
        <v>3</v>
      </c>
      <c r="H40" t="s">
        <v>1</v>
      </c>
      <c r="I40" t="s">
        <v>2</v>
      </c>
      <c r="K40" t="str">
        <f>IF(ISBLANK(B40),"",
_xlfn.CONCAT(B40,";",E40,";",F40,";","$",E40,";"))</f>
        <v>Brown, Sydney;3;4;$3;</v>
      </c>
    </row>
    <row r="41" spans="1:14" x14ac:dyDescent="0.45">
      <c r="K41" t="str">
        <f t="shared" ref="K41:K45" si="1">IF(ISBLANK(B41),"",
_xlfn.CONCAT(B41,";",E41,";",F41,";","$",E41,";"))</f>
        <v/>
      </c>
      <c r="N41" t="str">
        <f t="shared" ref="N41:N45" si="2">IF(ISBLANK(B41),"",
_xlfn.CONCAT(B41,";",K41,";",L41,";","$",K41,";"))</f>
        <v/>
      </c>
    </row>
    <row r="42" spans="1:14" x14ac:dyDescent="0.45">
      <c r="K42" t="str">
        <f t="shared" si="1"/>
        <v/>
      </c>
      <c r="N42" t="str">
        <f t="shared" si="2"/>
        <v/>
      </c>
    </row>
    <row r="43" spans="1:14" x14ac:dyDescent="0.45">
      <c r="K43" t="str">
        <f t="shared" si="1"/>
        <v/>
      </c>
      <c r="N43" t="str">
        <f t="shared" si="2"/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C6B4-79AE-4410-8F73-52839071D57D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23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2.19921875" bestFit="1" customWidth="1"/>
    <col min="14" max="14" width="45.9296875" bestFit="1" customWidth="1"/>
    <col min="15" max="18" width="22.1992187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613</v>
      </c>
      <c r="B2" t="s">
        <v>364</v>
      </c>
      <c r="C2" t="s">
        <v>35</v>
      </c>
      <c r="D2" t="s">
        <v>9</v>
      </c>
      <c r="E2">
        <v>63</v>
      </c>
      <c r="F2">
        <v>3</v>
      </c>
      <c r="G2">
        <v>63</v>
      </c>
      <c r="H2" t="s">
        <v>1</v>
      </c>
      <c r="K2" t="str">
        <f>IF(ISBLANK(B2),"",
_xlfn.CONCAT(B2,";",E2,";",F2,";","$",E2,";"))</f>
        <v>Stafford, Matthew;63;3;$63;</v>
      </c>
    </row>
    <row r="3" spans="1:11" x14ac:dyDescent="0.45">
      <c r="A3" t="s">
        <v>613</v>
      </c>
      <c r="B3" t="s">
        <v>365</v>
      </c>
      <c r="C3" t="s">
        <v>162</v>
      </c>
      <c r="D3" t="s">
        <v>9</v>
      </c>
      <c r="E3">
        <v>59</v>
      </c>
      <c r="F3">
        <v>3</v>
      </c>
      <c r="G3">
        <v>59</v>
      </c>
      <c r="H3" t="s">
        <v>1</v>
      </c>
      <c r="K3" t="str">
        <f t="shared" ref="K3:K39" si="0">IF(ISBLANK(B3),"",
_xlfn.CONCAT(B3,";",E3,";",F3,";","$",E3,";"))</f>
        <v>Carr, Derek;59;3;$59;</v>
      </c>
    </row>
    <row r="4" spans="1:11" x14ac:dyDescent="0.45">
      <c r="A4" t="s">
        <v>613</v>
      </c>
      <c r="B4" t="s">
        <v>366</v>
      </c>
      <c r="C4" t="s">
        <v>24</v>
      </c>
      <c r="D4" t="s">
        <v>9</v>
      </c>
      <c r="E4">
        <v>5</v>
      </c>
      <c r="F4">
        <v>3</v>
      </c>
      <c r="G4">
        <v>5</v>
      </c>
      <c r="H4" t="s">
        <v>1</v>
      </c>
      <c r="K4" t="str">
        <f t="shared" si="0"/>
        <v>Minshew, Gardner;5;3;$5;</v>
      </c>
    </row>
    <row r="5" spans="1:11" x14ac:dyDescent="0.45">
      <c r="A5" t="s">
        <v>613</v>
      </c>
      <c r="B5" t="s">
        <v>367</v>
      </c>
      <c r="C5" t="s">
        <v>84</v>
      </c>
      <c r="D5" t="s">
        <v>16</v>
      </c>
      <c r="E5">
        <v>102</v>
      </c>
      <c r="F5">
        <v>3</v>
      </c>
      <c r="G5">
        <v>102</v>
      </c>
      <c r="H5" t="s">
        <v>1</v>
      </c>
      <c r="K5" t="str">
        <f t="shared" si="0"/>
        <v>Henry, Derrick;102;3;$102;</v>
      </c>
    </row>
    <row r="6" spans="1:11" x14ac:dyDescent="0.45">
      <c r="A6" t="s">
        <v>613</v>
      </c>
      <c r="B6" t="s">
        <v>368</v>
      </c>
      <c r="C6" t="s">
        <v>95</v>
      </c>
      <c r="D6" t="s">
        <v>16</v>
      </c>
      <c r="E6">
        <v>82</v>
      </c>
      <c r="F6">
        <v>3</v>
      </c>
      <c r="G6">
        <v>82</v>
      </c>
      <c r="H6" t="s">
        <v>1</v>
      </c>
      <c r="K6" t="str">
        <f t="shared" si="0"/>
        <v>Harris, Najee;82;3;$82;</v>
      </c>
    </row>
    <row r="7" spans="1:11" x14ac:dyDescent="0.45">
      <c r="A7" t="s">
        <v>613</v>
      </c>
      <c r="B7" t="s">
        <v>369</v>
      </c>
      <c r="C7" t="s">
        <v>162</v>
      </c>
      <c r="D7" t="s">
        <v>16</v>
      </c>
      <c r="E7">
        <v>34</v>
      </c>
      <c r="F7">
        <v>3</v>
      </c>
      <c r="G7">
        <v>34</v>
      </c>
      <c r="H7" t="s">
        <v>1</v>
      </c>
      <c r="K7" t="str">
        <f t="shared" si="0"/>
        <v>Kamara, Alvin;34;3;$34;</v>
      </c>
    </row>
    <row r="8" spans="1:11" x14ac:dyDescent="0.45">
      <c r="A8" t="s">
        <v>613</v>
      </c>
      <c r="B8" t="s">
        <v>371</v>
      </c>
      <c r="C8" t="s">
        <v>98</v>
      </c>
      <c r="D8" t="s">
        <v>16</v>
      </c>
      <c r="E8">
        <v>10</v>
      </c>
      <c r="F8">
        <v>3</v>
      </c>
      <c r="G8">
        <v>10</v>
      </c>
      <c r="H8" t="s">
        <v>1</v>
      </c>
      <c r="K8" t="str">
        <f t="shared" si="0"/>
        <v>Hubbard, Chuba;10;3;$10;</v>
      </c>
    </row>
    <row r="9" spans="1:11" x14ac:dyDescent="0.45">
      <c r="A9" t="s">
        <v>613</v>
      </c>
      <c r="B9" t="s">
        <v>370</v>
      </c>
      <c r="C9" t="s">
        <v>126</v>
      </c>
      <c r="D9" t="s">
        <v>16</v>
      </c>
      <c r="E9">
        <v>5</v>
      </c>
      <c r="F9">
        <v>3</v>
      </c>
      <c r="G9">
        <v>5</v>
      </c>
      <c r="H9" t="s">
        <v>1</v>
      </c>
      <c r="K9" t="str">
        <f t="shared" si="0"/>
        <v>Edmonds, Chase;5;3;$5;</v>
      </c>
    </row>
    <row r="10" spans="1:11" x14ac:dyDescent="0.45">
      <c r="A10" t="s">
        <v>613</v>
      </c>
      <c r="B10" t="s">
        <v>372</v>
      </c>
      <c r="C10" t="s">
        <v>15</v>
      </c>
      <c r="D10" t="s">
        <v>27</v>
      </c>
      <c r="E10">
        <v>198</v>
      </c>
      <c r="F10">
        <v>3</v>
      </c>
      <c r="G10">
        <v>198</v>
      </c>
      <c r="H10" t="s">
        <v>1</v>
      </c>
      <c r="K10" t="str">
        <f t="shared" si="0"/>
        <v>Chase, Ja'Marr;198;3;$198;</v>
      </c>
    </row>
    <row r="11" spans="1:11" x14ac:dyDescent="0.45">
      <c r="A11" t="s">
        <v>613</v>
      </c>
      <c r="B11" t="s">
        <v>373</v>
      </c>
      <c r="C11" t="s">
        <v>162</v>
      </c>
      <c r="D11" t="s">
        <v>27</v>
      </c>
      <c r="E11">
        <v>117</v>
      </c>
      <c r="F11">
        <v>3</v>
      </c>
      <c r="G11">
        <v>117</v>
      </c>
      <c r="H11" t="s">
        <v>1</v>
      </c>
      <c r="K11" t="str">
        <f t="shared" si="0"/>
        <v>Olave, Chris;117;3;$117;</v>
      </c>
    </row>
    <row r="12" spans="1:11" x14ac:dyDescent="0.45">
      <c r="A12" t="s">
        <v>613</v>
      </c>
      <c r="B12" t="s">
        <v>374</v>
      </c>
      <c r="C12" t="s">
        <v>11</v>
      </c>
      <c r="D12" t="s">
        <v>27</v>
      </c>
      <c r="E12">
        <v>78</v>
      </c>
      <c r="F12">
        <v>4</v>
      </c>
      <c r="G12">
        <v>78</v>
      </c>
      <c r="H12" t="s">
        <v>1</v>
      </c>
      <c r="K12" t="str">
        <f t="shared" si="0"/>
        <v>Addison, Jordan;78;4;$78;</v>
      </c>
    </row>
    <row r="13" spans="1:11" x14ac:dyDescent="0.45">
      <c r="A13" t="s">
        <v>613</v>
      </c>
      <c r="B13" t="s">
        <v>375</v>
      </c>
      <c r="C13" t="s">
        <v>69</v>
      </c>
      <c r="D13" t="s">
        <v>27</v>
      </c>
      <c r="E13">
        <v>70</v>
      </c>
      <c r="F13">
        <v>4</v>
      </c>
      <c r="G13">
        <v>70</v>
      </c>
      <c r="H13" t="s">
        <v>1</v>
      </c>
      <c r="K13" t="str">
        <f t="shared" si="0"/>
        <v>Johnston, Quentin;70;4;$70;</v>
      </c>
    </row>
    <row r="14" spans="1:11" x14ac:dyDescent="0.45">
      <c r="A14" t="s">
        <v>613</v>
      </c>
      <c r="B14" t="s">
        <v>376</v>
      </c>
      <c r="C14" t="s">
        <v>151</v>
      </c>
      <c r="D14" t="s">
        <v>27</v>
      </c>
      <c r="E14">
        <v>5</v>
      </c>
      <c r="F14">
        <v>3</v>
      </c>
      <c r="G14">
        <v>5</v>
      </c>
      <c r="H14" t="s">
        <v>1</v>
      </c>
      <c r="K14" t="str">
        <f t="shared" si="0"/>
        <v>Valdes-Scantling, Marquez;5;3;$5;</v>
      </c>
    </row>
    <row r="15" spans="1:11" x14ac:dyDescent="0.45">
      <c r="A15" t="s">
        <v>613</v>
      </c>
      <c r="B15" t="s">
        <v>377</v>
      </c>
      <c r="C15" t="s">
        <v>71</v>
      </c>
      <c r="D15" t="s">
        <v>27</v>
      </c>
      <c r="E15">
        <v>5</v>
      </c>
      <c r="F15">
        <v>3</v>
      </c>
      <c r="G15">
        <v>5</v>
      </c>
      <c r="H15" t="s">
        <v>1</v>
      </c>
      <c r="K15" t="str">
        <f t="shared" si="0"/>
        <v>Robinson, Wan'Dale;5;3;$5;</v>
      </c>
    </row>
    <row r="16" spans="1:11" x14ac:dyDescent="0.45">
      <c r="A16" t="s">
        <v>613</v>
      </c>
      <c r="B16" t="s">
        <v>378</v>
      </c>
      <c r="C16" t="s">
        <v>880</v>
      </c>
      <c r="D16" t="s">
        <v>27</v>
      </c>
      <c r="E16">
        <v>5</v>
      </c>
      <c r="F16">
        <v>3</v>
      </c>
      <c r="G16">
        <v>5</v>
      </c>
      <c r="H16" t="s">
        <v>1</v>
      </c>
      <c r="K16" t="str">
        <f t="shared" si="0"/>
        <v>Parker, DeVante;5;3;$5;</v>
      </c>
    </row>
    <row r="17" spans="1:11" x14ac:dyDescent="0.45">
      <c r="A17" t="s">
        <v>613</v>
      </c>
      <c r="B17" t="s">
        <v>379</v>
      </c>
      <c r="C17" t="s">
        <v>71</v>
      </c>
      <c r="D17" t="s">
        <v>36</v>
      </c>
      <c r="E17">
        <v>50</v>
      </c>
      <c r="F17">
        <v>3</v>
      </c>
      <c r="G17">
        <v>50</v>
      </c>
      <c r="H17" t="s">
        <v>1</v>
      </c>
      <c r="K17" t="str">
        <f t="shared" si="0"/>
        <v>Waller, Darren;50;3;$50;</v>
      </c>
    </row>
    <row r="18" spans="1:11" x14ac:dyDescent="0.45">
      <c r="A18" t="s">
        <v>613</v>
      </c>
      <c r="B18" t="s">
        <v>380</v>
      </c>
      <c r="C18" t="s">
        <v>51</v>
      </c>
      <c r="D18" t="s">
        <v>36</v>
      </c>
      <c r="E18">
        <v>5</v>
      </c>
      <c r="F18">
        <v>3</v>
      </c>
      <c r="G18">
        <v>5</v>
      </c>
      <c r="H18" t="s">
        <v>1</v>
      </c>
      <c r="K18" t="str">
        <f t="shared" si="0"/>
        <v>Fant, Noah;5;3;$5;</v>
      </c>
    </row>
    <row r="19" spans="1:11" x14ac:dyDescent="0.45">
      <c r="A19" t="s">
        <v>613</v>
      </c>
      <c r="B19" t="s">
        <v>381</v>
      </c>
      <c r="C19" t="s">
        <v>78</v>
      </c>
      <c r="D19" t="s">
        <v>39</v>
      </c>
      <c r="E19">
        <v>5</v>
      </c>
      <c r="F19">
        <v>3</v>
      </c>
      <c r="G19">
        <v>5</v>
      </c>
      <c r="H19" t="s">
        <v>1</v>
      </c>
      <c r="K19" t="str">
        <f t="shared" si="0"/>
        <v>Lutz, Wil;5;3;$5;</v>
      </c>
    </row>
    <row r="20" spans="1:11" x14ac:dyDescent="0.45">
      <c r="A20" t="s">
        <v>613</v>
      </c>
      <c r="B20" t="s">
        <v>382</v>
      </c>
      <c r="C20" t="s">
        <v>35</v>
      </c>
      <c r="D20" t="s">
        <v>39</v>
      </c>
      <c r="E20">
        <v>3</v>
      </c>
      <c r="F20">
        <v>3</v>
      </c>
      <c r="G20">
        <v>3</v>
      </c>
      <c r="H20" t="s">
        <v>1</v>
      </c>
      <c r="K20" t="str">
        <f t="shared" si="0"/>
        <v>Maher, Brett;3;3;$3;</v>
      </c>
    </row>
    <row r="21" spans="1:11" x14ac:dyDescent="0.45">
      <c r="A21" t="s">
        <v>613</v>
      </c>
      <c r="B21" t="s">
        <v>383</v>
      </c>
      <c r="C21" t="s">
        <v>162</v>
      </c>
      <c r="D21" t="s">
        <v>45</v>
      </c>
      <c r="E21">
        <v>15</v>
      </c>
      <c r="F21">
        <v>3</v>
      </c>
      <c r="G21">
        <v>15</v>
      </c>
      <c r="H21" t="s">
        <v>1</v>
      </c>
      <c r="K21" t="str">
        <f t="shared" si="0"/>
        <v>Jordan, Cameron;15;3;$15;</v>
      </c>
    </row>
    <row r="22" spans="1:11" x14ac:dyDescent="0.45">
      <c r="A22" t="s">
        <v>613</v>
      </c>
      <c r="B22" t="s">
        <v>387</v>
      </c>
      <c r="C22" t="s">
        <v>15</v>
      </c>
      <c r="D22" t="s">
        <v>45</v>
      </c>
      <c r="E22">
        <v>10</v>
      </c>
      <c r="F22">
        <v>3</v>
      </c>
      <c r="G22">
        <v>10</v>
      </c>
      <c r="H22" t="s">
        <v>1</v>
      </c>
      <c r="K22" t="str">
        <f t="shared" si="0"/>
        <v>Hendrickson, Trey;10;3;$10;</v>
      </c>
    </row>
    <row r="23" spans="1:11" x14ac:dyDescent="0.45">
      <c r="A23" t="s">
        <v>613</v>
      </c>
      <c r="B23" t="s">
        <v>384</v>
      </c>
      <c r="C23" t="s">
        <v>69</v>
      </c>
      <c r="D23" t="s">
        <v>45</v>
      </c>
      <c r="E23">
        <v>5</v>
      </c>
      <c r="F23">
        <v>3</v>
      </c>
      <c r="G23">
        <v>5</v>
      </c>
      <c r="H23" t="s">
        <v>1</v>
      </c>
      <c r="K23" t="str">
        <f t="shared" si="0"/>
        <v>Mack, Khalil;5;3;$5;</v>
      </c>
    </row>
    <row r="24" spans="1:11" x14ac:dyDescent="0.45">
      <c r="A24" t="s">
        <v>613</v>
      </c>
      <c r="B24" t="s">
        <v>385</v>
      </c>
      <c r="C24" t="s">
        <v>47</v>
      </c>
      <c r="D24" t="s">
        <v>45</v>
      </c>
      <c r="E24">
        <v>5</v>
      </c>
      <c r="F24">
        <v>3</v>
      </c>
      <c r="G24">
        <v>5</v>
      </c>
      <c r="H24" t="s">
        <v>1</v>
      </c>
      <c r="K24" t="str">
        <f t="shared" si="0"/>
        <v>Lawrence, Demarcus;5;3;$5;</v>
      </c>
    </row>
    <row r="25" spans="1:11" x14ac:dyDescent="0.45">
      <c r="A25" t="s">
        <v>613</v>
      </c>
      <c r="B25" t="s">
        <v>386</v>
      </c>
      <c r="C25" t="s">
        <v>73</v>
      </c>
      <c r="D25" t="s">
        <v>45</v>
      </c>
      <c r="E25">
        <v>5</v>
      </c>
      <c r="F25">
        <v>3</v>
      </c>
      <c r="G25">
        <v>5</v>
      </c>
      <c r="H25" t="s">
        <v>1</v>
      </c>
      <c r="K25" t="str">
        <f t="shared" si="0"/>
        <v>Barrett, Shaq;5;3;$5;</v>
      </c>
    </row>
    <row r="26" spans="1:11" x14ac:dyDescent="0.45">
      <c r="A26" t="s">
        <v>613</v>
      </c>
      <c r="B26" t="s">
        <v>388</v>
      </c>
      <c r="C26" t="s">
        <v>54</v>
      </c>
      <c r="D26" t="s">
        <v>49</v>
      </c>
      <c r="E26">
        <v>63</v>
      </c>
      <c r="F26">
        <v>3</v>
      </c>
      <c r="G26">
        <v>63</v>
      </c>
      <c r="H26" t="s">
        <v>1</v>
      </c>
      <c r="K26" t="str">
        <f t="shared" si="0"/>
        <v>White, Devin;63;3;$63;</v>
      </c>
    </row>
    <row r="27" spans="1:11" x14ac:dyDescent="0.45">
      <c r="A27" t="s">
        <v>613</v>
      </c>
      <c r="B27" t="s">
        <v>389</v>
      </c>
      <c r="C27" t="s">
        <v>162</v>
      </c>
      <c r="D27" t="s">
        <v>49</v>
      </c>
      <c r="E27">
        <v>27</v>
      </c>
      <c r="F27">
        <v>3</v>
      </c>
      <c r="G27">
        <v>27</v>
      </c>
      <c r="H27" t="s">
        <v>1</v>
      </c>
      <c r="K27" t="str">
        <f t="shared" si="0"/>
        <v>Werner, Pete;27;3;$27;</v>
      </c>
    </row>
    <row r="28" spans="1:11" x14ac:dyDescent="0.45">
      <c r="A28" t="s">
        <v>613</v>
      </c>
      <c r="B28" t="s">
        <v>390</v>
      </c>
      <c r="C28" t="s">
        <v>162</v>
      </c>
      <c r="D28" t="s">
        <v>49</v>
      </c>
      <c r="E28">
        <v>5</v>
      </c>
      <c r="F28">
        <v>3</v>
      </c>
      <c r="G28">
        <v>5</v>
      </c>
      <c r="H28" t="s">
        <v>1</v>
      </c>
      <c r="K28" t="str">
        <f t="shared" si="0"/>
        <v>Davis, Demario;5;3;$5;</v>
      </c>
    </row>
    <row r="29" spans="1:11" x14ac:dyDescent="0.45">
      <c r="A29" t="s">
        <v>613</v>
      </c>
      <c r="B29" t="s">
        <v>391</v>
      </c>
      <c r="C29" t="s">
        <v>167</v>
      </c>
      <c r="D29" t="s">
        <v>49</v>
      </c>
      <c r="E29">
        <v>5</v>
      </c>
      <c r="F29">
        <v>3</v>
      </c>
      <c r="G29">
        <v>5</v>
      </c>
      <c r="H29" t="s">
        <v>1</v>
      </c>
      <c r="K29" t="str">
        <f t="shared" si="0"/>
        <v>Pappoe, Owen;5;3;$5;</v>
      </c>
    </row>
    <row r="30" spans="1:11" x14ac:dyDescent="0.45">
      <c r="A30" t="s">
        <v>613</v>
      </c>
      <c r="B30" t="s">
        <v>392</v>
      </c>
      <c r="C30" t="s">
        <v>54</v>
      </c>
      <c r="D30" t="s">
        <v>65</v>
      </c>
      <c r="E30">
        <v>24</v>
      </c>
      <c r="F30">
        <v>3</v>
      </c>
      <c r="G30">
        <v>24</v>
      </c>
      <c r="H30" t="s">
        <v>1</v>
      </c>
      <c r="K30" t="str">
        <f t="shared" si="0"/>
        <v>Gardner-Johnson, Chauncey;24;3;$24;</v>
      </c>
    </row>
    <row r="31" spans="1:11" x14ac:dyDescent="0.45">
      <c r="A31" t="s">
        <v>613</v>
      </c>
      <c r="B31" t="s">
        <v>393</v>
      </c>
      <c r="C31" t="s">
        <v>56</v>
      </c>
      <c r="D31" t="s">
        <v>65</v>
      </c>
      <c r="E31">
        <v>23</v>
      </c>
      <c r="F31">
        <v>3</v>
      </c>
      <c r="G31">
        <v>23</v>
      </c>
      <c r="H31" t="s">
        <v>1</v>
      </c>
      <c r="K31" t="str">
        <f t="shared" si="0"/>
        <v>Brisker, Jaquan;23;3;$23;</v>
      </c>
    </row>
    <row r="32" spans="1:11" x14ac:dyDescent="0.45">
      <c r="A32" t="s">
        <v>613</v>
      </c>
      <c r="B32" t="s">
        <v>394</v>
      </c>
      <c r="C32" t="s">
        <v>162</v>
      </c>
      <c r="D32" t="s">
        <v>65</v>
      </c>
      <c r="E32">
        <v>5</v>
      </c>
      <c r="F32">
        <v>3</v>
      </c>
      <c r="G32">
        <v>5</v>
      </c>
      <c r="H32" t="s">
        <v>1</v>
      </c>
      <c r="K32" t="str">
        <f t="shared" si="0"/>
        <v>Mathieu, Tyrann;5;3;$5;</v>
      </c>
    </row>
    <row r="33" spans="1:14" x14ac:dyDescent="0.45">
      <c r="A33" t="s">
        <v>613</v>
      </c>
      <c r="B33" t="s">
        <v>395</v>
      </c>
      <c r="C33" t="s">
        <v>29</v>
      </c>
      <c r="D33" t="s">
        <v>65</v>
      </c>
      <c r="E33">
        <v>5</v>
      </c>
      <c r="F33">
        <v>3</v>
      </c>
      <c r="G33">
        <v>5</v>
      </c>
      <c r="H33" t="s">
        <v>1</v>
      </c>
      <c r="K33" t="str">
        <f t="shared" si="0"/>
        <v>Amos, Adrian;5;3;$5;</v>
      </c>
    </row>
    <row r="34" spans="1:14" x14ac:dyDescent="0.45">
      <c r="A34" t="s">
        <v>613</v>
      </c>
      <c r="B34" t="s">
        <v>396</v>
      </c>
      <c r="C34" t="s">
        <v>114</v>
      </c>
      <c r="D34" t="s">
        <v>16</v>
      </c>
      <c r="E34">
        <v>32</v>
      </c>
      <c r="F34">
        <v>4</v>
      </c>
      <c r="G34">
        <v>32</v>
      </c>
      <c r="H34" t="s">
        <v>1</v>
      </c>
      <c r="I34" t="s">
        <v>2</v>
      </c>
      <c r="K34" t="str">
        <f t="shared" si="0"/>
        <v>Spears, Tyjae;32;4;$32;</v>
      </c>
    </row>
    <row r="35" spans="1:14" x14ac:dyDescent="0.45">
      <c r="K35" t="str">
        <f t="shared" si="0"/>
        <v/>
      </c>
      <c r="N35" t="str">
        <f t="shared" ref="N35:N45" si="1">IF(ISBLANK(B35),"",
_xlfn.CONCAT(B35,";",K35,";",L35,";","$",K35,";"))</f>
        <v/>
      </c>
    </row>
    <row r="36" spans="1:14" x14ac:dyDescent="0.45">
      <c r="K36" t="str">
        <f t="shared" si="0"/>
        <v/>
      </c>
      <c r="N36" t="str">
        <f t="shared" si="1"/>
        <v/>
      </c>
    </row>
    <row r="37" spans="1:14" x14ac:dyDescent="0.45">
      <c r="K37" t="str">
        <f t="shared" si="0"/>
        <v/>
      </c>
      <c r="N37" t="str">
        <f t="shared" si="1"/>
        <v/>
      </c>
    </row>
    <row r="38" spans="1:14" x14ac:dyDescent="0.45">
      <c r="K38" t="str">
        <f t="shared" si="0"/>
        <v/>
      </c>
      <c r="N38" t="str">
        <f t="shared" si="1"/>
        <v/>
      </c>
    </row>
    <row r="39" spans="1:14" x14ac:dyDescent="0.45">
      <c r="K39" t="str">
        <f t="shared" si="0"/>
        <v/>
      </c>
      <c r="N39" t="str">
        <f t="shared" si="1"/>
        <v/>
      </c>
    </row>
    <row r="40" spans="1:14" x14ac:dyDescent="0.45">
      <c r="K40" t="str">
        <f>IF(ISBLANK(B40),"",
_xlfn.CONCAT(B40,";",E40,";",F40,";","$",E40,";"))</f>
        <v/>
      </c>
      <c r="N40" t="str">
        <f t="shared" si="1"/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7A-576B-4606-8303-F02579C65F98}">
  <dimension ref="A1:N45"/>
  <sheetViews>
    <sheetView workbookViewId="0">
      <selection activeCell="K1" sqref="K1:K45"/>
    </sheetView>
  </sheetViews>
  <sheetFormatPr defaultRowHeight="14.25" x14ac:dyDescent="0.45"/>
  <cols>
    <col min="1" max="1" width="24.1328125" bestFit="1" customWidth="1"/>
    <col min="2" max="2" width="17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612</v>
      </c>
      <c r="B2" t="s">
        <v>128</v>
      </c>
      <c r="C2" t="s">
        <v>87</v>
      </c>
      <c r="D2" t="s">
        <v>9</v>
      </c>
      <c r="E2">
        <v>110</v>
      </c>
      <c r="F2">
        <v>3</v>
      </c>
      <c r="G2">
        <v>110</v>
      </c>
      <c r="H2" t="s">
        <v>1</v>
      </c>
      <c r="K2" t="str">
        <f>IF(ISBLANK(B2),"",
_xlfn.CONCAT(B2,";",E2,";",F2,";","$",E2,";"))</f>
        <v>Cousins, Kirk;110;3;$110;</v>
      </c>
    </row>
    <row r="3" spans="1:11" x14ac:dyDescent="0.45">
      <c r="A3" t="s">
        <v>612</v>
      </c>
      <c r="B3" t="s">
        <v>129</v>
      </c>
      <c r="C3" t="s">
        <v>44</v>
      </c>
      <c r="D3" t="s">
        <v>9</v>
      </c>
      <c r="E3">
        <v>75</v>
      </c>
      <c r="F3">
        <v>3</v>
      </c>
      <c r="G3">
        <v>75</v>
      </c>
      <c r="H3" t="s">
        <v>1</v>
      </c>
      <c r="K3" t="str">
        <f t="shared" ref="K3:K39" si="0">IF(ISBLANK(B3),"",
_xlfn.CONCAT(B3,";",E3,";",F3,";","$",E3,";"))</f>
        <v>Love, Jordan;75;3;$75;</v>
      </c>
    </row>
    <row r="4" spans="1:11" x14ac:dyDescent="0.45">
      <c r="A4" t="s">
        <v>612</v>
      </c>
      <c r="B4" t="s">
        <v>130</v>
      </c>
      <c r="C4" t="s">
        <v>24</v>
      </c>
      <c r="D4" t="s">
        <v>9</v>
      </c>
      <c r="E4">
        <v>5</v>
      </c>
      <c r="F4">
        <v>3</v>
      </c>
      <c r="G4">
        <v>5</v>
      </c>
      <c r="H4" t="s">
        <v>1</v>
      </c>
      <c r="K4" t="str">
        <f t="shared" si="0"/>
        <v>O'Connell, Aidan;5;3;$5;</v>
      </c>
    </row>
    <row r="5" spans="1:11" x14ac:dyDescent="0.45">
      <c r="A5" t="s">
        <v>612</v>
      </c>
      <c r="B5" t="s">
        <v>131</v>
      </c>
      <c r="C5" t="s">
        <v>26</v>
      </c>
      <c r="D5" t="s">
        <v>16</v>
      </c>
      <c r="E5">
        <v>128</v>
      </c>
      <c r="F5">
        <v>3</v>
      </c>
      <c r="G5">
        <v>128</v>
      </c>
      <c r="H5" t="s">
        <v>1</v>
      </c>
      <c r="K5" t="str">
        <f t="shared" si="0"/>
        <v>McCaffrey, Christian;128;3;$128;</v>
      </c>
    </row>
    <row r="6" spans="1:11" x14ac:dyDescent="0.45">
      <c r="A6" t="s">
        <v>612</v>
      </c>
      <c r="B6" t="s">
        <v>132</v>
      </c>
      <c r="C6" t="s">
        <v>44</v>
      </c>
      <c r="D6" t="s">
        <v>16</v>
      </c>
      <c r="E6">
        <v>40</v>
      </c>
      <c r="F6">
        <v>3</v>
      </c>
      <c r="G6">
        <v>40</v>
      </c>
      <c r="H6" t="s">
        <v>1</v>
      </c>
      <c r="K6" t="str">
        <f t="shared" si="0"/>
        <v>Dillon, AJ;40;3;$40;</v>
      </c>
    </row>
    <row r="7" spans="1:11" x14ac:dyDescent="0.45">
      <c r="A7" t="s">
        <v>612</v>
      </c>
      <c r="B7" t="s">
        <v>133</v>
      </c>
      <c r="C7" t="s">
        <v>15</v>
      </c>
      <c r="D7" t="s">
        <v>16</v>
      </c>
      <c r="E7">
        <v>32</v>
      </c>
      <c r="F7">
        <v>3</v>
      </c>
      <c r="G7">
        <v>32</v>
      </c>
      <c r="H7" t="s">
        <v>1</v>
      </c>
      <c r="K7" t="str">
        <f t="shared" si="0"/>
        <v>Moss, Zack;32;3;$32;</v>
      </c>
    </row>
    <row r="8" spans="1:11" x14ac:dyDescent="0.45">
      <c r="A8" t="s">
        <v>612</v>
      </c>
      <c r="B8" t="s">
        <v>134</v>
      </c>
      <c r="C8" t="s">
        <v>56</v>
      </c>
      <c r="D8" t="s">
        <v>16</v>
      </c>
      <c r="E8">
        <v>24</v>
      </c>
      <c r="F8">
        <v>3</v>
      </c>
      <c r="G8">
        <v>24</v>
      </c>
      <c r="H8" t="s">
        <v>1</v>
      </c>
      <c r="K8" t="str">
        <f t="shared" si="0"/>
        <v>Herbert, Khalil;24;3;$24;</v>
      </c>
    </row>
    <row r="9" spans="1:11" x14ac:dyDescent="0.45">
      <c r="A9" t="s">
        <v>612</v>
      </c>
      <c r="B9" t="s">
        <v>135</v>
      </c>
      <c r="C9" t="s">
        <v>84</v>
      </c>
      <c r="D9" t="s">
        <v>16</v>
      </c>
      <c r="E9">
        <v>5</v>
      </c>
      <c r="F9">
        <v>3</v>
      </c>
      <c r="G9">
        <v>5</v>
      </c>
      <c r="H9" t="s">
        <v>1</v>
      </c>
      <c r="K9" t="str">
        <f t="shared" si="0"/>
        <v>Mitchell, Keaton;5;3;$5;</v>
      </c>
    </row>
    <row r="10" spans="1:11" x14ac:dyDescent="0.45">
      <c r="A10" t="s">
        <v>612</v>
      </c>
      <c r="B10" t="s">
        <v>136</v>
      </c>
      <c r="C10" t="s">
        <v>84</v>
      </c>
      <c r="D10" t="s">
        <v>27</v>
      </c>
      <c r="E10">
        <v>54</v>
      </c>
      <c r="F10">
        <v>4</v>
      </c>
      <c r="G10">
        <v>54</v>
      </c>
      <c r="H10" t="s">
        <v>1</v>
      </c>
      <c r="K10" t="str">
        <f t="shared" si="0"/>
        <v>Flowers, Zay;54;4;$54;</v>
      </c>
    </row>
    <row r="11" spans="1:11" x14ac:dyDescent="0.45">
      <c r="A11" t="s">
        <v>612</v>
      </c>
      <c r="B11" t="s">
        <v>137</v>
      </c>
      <c r="C11" t="s">
        <v>126</v>
      </c>
      <c r="D11" t="s">
        <v>27</v>
      </c>
      <c r="E11">
        <v>32</v>
      </c>
      <c r="F11">
        <v>3</v>
      </c>
      <c r="G11">
        <v>32</v>
      </c>
      <c r="H11" t="s">
        <v>1</v>
      </c>
      <c r="K11" t="str">
        <f t="shared" si="0"/>
        <v>Evans, Mike;32;3;$32;</v>
      </c>
    </row>
    <row r="12" spans="1:11" x14ac:dyDescent="0.45">
      <c r="A12" t="s">
        <v>612</v>
      </c>
      <c r="B12" t="s">
        <v>138</v>
      </c>
      <c r="C12" t="s">
        <v>114</v>
      </c>
      <c r="D12" t="s">
        <v>27</v>
      </c>
      <c r="E12">
        <v>25</v>
      </c>
      <c r="F12">
        <v>3</v>
      </c>
      <c r="G12">
        <v>25</v>
      </c>
      <c r="H12" t="s">
        <v>1</v>
      </c>
      <c r="K12" t="str">
        <f t="shared" si="0"/>
        <v>Hopkins, DeAndre;25;3;$25;</v>
      </c>
    </row>
    <row r="13" spans="1:11" x14ac:dyDescent="0.45">
      <c r="A13" t="s">
        <v>612</v>
      </c>
      <c r="B13" t="s">
        <v>139</v>
      </c>
      <c r="C13" t="s">
        <v>26</v>
      </c>
      <c r="D13" t="s">
        <v>36</v>
      </c>
      <c r="E13">
        <v>69</v>
      </c>
      <c r="F13">
        <v>3</v>
      </c>
      <c r="G13">
        <v>69</v>
      </c>
      <c r="H13" t="s">
        <v>1</v>
      </c>
      <c r="K13" t="str">
        <f t="shared" si="0"/>
        <v>Kittle, George;69;3;$69;</v>
      </c>
    </row>
    <row r="14" spans="1:11" x14ac:dyDescent="0.45">
      <c r="A14" t="s">
        <v>612</v>
      </c>
      <c r="B14" t="s">
        <v>140</v>
      </c>
      <c r="C14" t="s">
        <v>22</v>
      </c>
      <c r="D14" t="s">
        <v>36</v>
      </c>
      <c r="E14">
        <v>53</v>
      </c>
      <c r="F14">
        <v>4</v>
      </c>
      <c r="G14">
        <v>53</v>
      </c>
      <c r="H14" t="s">
        <v>1</v>
      </c>
      <c r="K14" t="str">
        <f t="shared" si="0"/>
        <v>LaPorta, Sam;53;4;$53;</v>
      </c>
    </row>
    <row r="15" spans="1:11" x14ac:dyDescent="0.45">
      <c r="A15" t="s">
        <v>612</v>
      </c>
      <c r="B15" t="s">
        <v>141</v>
      </c>
      <c r="C15" t="s">
        <v>8</v>
      </c>
      <c r="D15" t="s">
        <v>36</v>
      </c>
      <c r="E15">
        <v>30</v>
      </c>
      <c r="F15">
        <v>3</v>
      </c>
      <c r="G15">
        <v>30</v>
      </c>
      <c r="H15" t="s">
        <v>1</v>
      </c>
      <c r="K15" t="str">
        <f t="shared" si="0"/>
        <v>Njoku, David;30;3;$30;</v>
      </c>
    </row>
    <row r="16" spans="1:11" x14ac:dyDescent="0.45">
      <c r="A16" t="s">
        <v>612</v>
      </c>
      <c r="B16" t="s">
        <v>142</v>
      </c>
      <c r="C16" t="s">
        <v>880</v>
      </c>
      <c r="D16" t="s">
        <v>36</v>
      </c>
      <c r="E16">
        <v>13</v>
      </c>
      <c r="F16">
        <v>3</v>
      </c>
      <c r="G16">
        <v>13</v>
      </c>
      <c r="H16" t="s">
        <v>1</v>
      </c>
      <c r="K16" t="str">
        <f t="shared" si="0"/>
        <v>Thomas, Logan;13;3;$13;</v>
      </c>
    </row>
    <row r="17" spans="1:11" x14ac:dyDescent="0.45">
      <c r="A17" t="s">
        <v>612</v>
      </c>
      <c r="B17" t="s">
        <v>143</v>
      </c>
      <c r="C17" t="s">
        <v>54</v>
      </c>
      <c r="D17" t="s">
        <v>39</v>
      </c>
      <c r="E17">
        <v>5</v>
      </c>
      <c r="F17">
        <v>3</v>
      </c>
      <c r="G17">
        <v>5</v>
      </c>
      <c r="H17" t="s">
        <v>1</v>
      </c>
      <c r="K17" t="str">
        <f t="shared" si="0"/>
        <v>Elliott, Jake;5;3;$5;</v>
      </c>
    </row>
    <row r="18" spans="1:11" x14ac:dyDescent="0.45">
      <c r="A18" t="s">
        <v>612</v>
      </c>
      <c r="B18" t="s">
        <v>144</v>
      </c>
      <c r="C18" t="s">
        <v>41</v>
      </c>
      <c r="D18" t="s">
        <v>39</v>
      </c>
      <c r="E18">
        <v>3</v>
      </c>
      <c r="F18">
        <v>3</v>
      </c>
      <c r="G18">
        <v>3</v>
      </c>
      <c r="H18" t="s">
        <v>1</v>
      </c>
      <c r="K18" t="str">
        <f t="shared" si="0"/>
        <v>Gay, Matt;3;3;$3;</v>
      </c>
    </row>
    <row r="19" spans="1:11" x14ac:dyDescent="0.45">
      <c r="A19" t="s">
        <v>612</v>
      </c>
      <c r="B19" t="s">
        <v>145</v>
      </c>
      <c r="C19" t="s">
        <v>24</v>
      </c>
      <c r="D19" t="s">
        <v>42</v>
      </c>
      <c r="E19">
        <v>25</v>
      </c>
      <c r="F19">
        <v>3</v>
      </c>
      <c r="G19">
        <v>25</v>
      </c>
      <c r="H19" t="s">
        <v>1</v>
      </c>
      <c r="K19" t="str">
        <f t="shared" si="0"/>
        <v>Wilkins, Christian;25;3;$25;</v>
      </c>
    </row>
    <row r="20" spans="1:11" x14ac:dyDescent="0.45">
      <c r="A20" t="s">
        <v>612</v>
      </c>
      <c r="B20" t="s">
        <v>146</v>
      </c>
      <c r="C20" t="s">
        <v>20</v>
      </c>
      <c r="D20" t="s">
        <v>42</v>
      </c>
      <c r="E20">
        <v>10</v>
      </c>
      <c r="F20">
        <v>3</v>
      </c>
      <c r="G20">
        <v>10</v>
      </c>
      <c r="H20" t="s">
        <v>1</v>
      </c>
      <c r="K20" t="str">
        <f t="shared" si="0"/>
        <v>Allen, Jonathan;10;3;$10;</v>
      </c>
    </row>
    <row r="21" spans="1:11" x14ac:dyDescent="0.45">
      <c r="A21" t="s">
        <v>612</v>
      </c>
      <c r="B21" t="s">
        <v>147</v>
      </c>
      <c r="C21" t="s">
        <v>71</v>
      </c>
      <c r="D21" t="s">
        <v>45</v>
      </c>
      <c r="E21">
        <v>19</v>
      </c>
      <c r="F21">
        <v>3</v>
      </c>
      <c r="G21">
        <v>19</v>
      </c>
      <c r="H21" t="s">
        <v>1</v>
      </c>
      <c r="K21" t="str">
        <f t="shared" si="0"/>
        <v>Thibodeaux, Kayvon;19;3;$19;</v>
      </c>
    </row>
    <row r="22" spans="1:11" x14ac:dyDescent="0.45">
      <c r="A22" t="s">
        <v>612</v>
      </c>
      <c r="B22" t="s">
        <v>149</v>
      </c>
      <c r="C22" t="s">
        <v>11</v>
      </c>
      <c r="D22" t="s">
        <v>45</v>
      </c>
      <c r="E22">
        <v>13</v>
      </c>
      <c r="F22">
        <v>3</v>
      </c>
      <c r="G22">
        <v>13</v>
      </c>
      <c r="H22" t="s">
        <v>1</v>
      </c>
      <c r="K22" t="str">
        <f t="shared" si="0"/>
        <v>Van Ginkel, Andrew;13;3;$13;</v>
      </c>
    </row>
    <row r="23" spans="1:11" x14ac:dyDescent="0.45">
      <c r="A23" t="s">
        <v>612</v>
      </c>
      <c r="B23" t="s">
        <v>148</v>
      </c>
      <c r="C23" t="s">
        <v>78</v>
      </c>
      <c r="D23" t="s">
        <v>45</v>
      </c>
      <c r="E23">
        <v>13</v>
      </c>
      <c r="F23">
        <v>3</v>
      </c>
      <c r="G23">
        <v>13</v>
      </c>
      <c r="H23" t="s">
        <v>1</v>
      </c>
      <c r="K23" t="str">
        <f t="shared" si="0"/>
        <v>Cooper, Jonathon;13;3;$13;</v>
      </c>
    </row>
    <row r="24" spans="1:11" x14ac:dyDescent="0.45">
      <c r="A24" t="s">
        <v>612</v>
      </c>
      <c r="B24" t="s">
        <v>152</v>
      </c>
      <c r="C24" t="s">
        <v>20</v>
      </c>
      <c r="D24" t="s">
        <v>49</v>
      </c>
      <c r="E24">
        <v>25</v>
      </c>
      <c r="F24">
        <v>3</v>
      </c>
      <c r="G24">
        <v>25</v>
      </c>
      <c r="H24" t="s">
        <v>1</v>
      </c>
      <c r="K24" t="str">
        <f t="shared" si="0"/>
        <v>Luvu, Frankie;25;3;$25;</v>
      </c>
    </row>
    <row r="25" spans="1:11" x14ac:dyDescent="0.45">
      <c r="A25" t="s">
        <v>612</v>
      </c>
      <c r="B25" t="s">
        <v>150</v>
      </c>
      <c r="C25" t="s">
        <v>151</v>
      </c>
      <c r="D25" t="s">
        <v>49</v>
      </c>
      <c r="E25">
        <v>25</v>
      </c>
      <c r="F25">
        <v>3</v>
      </c>
      <c r="G25">
        <v>25</v>
      </c>
      <c r="H25" t="s">
        <v>1</v>
      </c>
      <c r="K25" t="str">
        <f t="shared" si="0"/>
        <v>Milano, Matt;25;3;$25;</v>
      </c>
    </row>
    <row r="26" spans="1:11" x14ac:dyDescent="0.45">
      <c r="A26" t="s">
        <v>612</v>
      </c>
      <c r="B26" t="s">
        <v>153</v>
      </c>
      <c r="C26" t="s">
        <v>54</v>
      </c>
      <c r="D26" t="s">
        <v>49</v>
      </c>
      <c r="E26">
        <v>23</v>
      </c>
      <c r="F26">
        <v>3</v>
      </c>
      <c r="G26">
        <v>23</v>
      </c>
      <c r="H26" t="s">
        <v>1</v>
      </c>
      <c r="K26" t="str">
        <f t="shared" si="0"/>
        <v>Dean, Nakobe;23;3;$23;</v>
      </c>
    </row>
    <row r="27" spans="1:11" x14ac:dyDescent="0.45">
      <c r="A27" t="s">
        <v>612</v>
      </c>
      <c r="B27" t="s">
        <v>154</v>
      </c>
      <c r="C27" t="s">
        <v>41</v>
      </c>
      <c r="D27" t="s">
        <v>49</v>
      </c>
      <c r="E27">
        <v>13</v>
      </c>
      <c r="F27">
        <v>3</v>
      </c>
      <c r="G27">
        <v>13</v>
      </c>
      <c r="H27" t="s">
        <v>1</v>
      </c>
      <c r="K27" t="str">
        <f t="shared" si="0"/>
        <v>Speed, E.J.;13;3;$13;</v>
      </c>
    </row>
    <row r="28" spans="1:11" x14ac:dyDescent="0.45">
      <c r="A28" t="s">
        <v>612</v>
      </c>
      <c r="B28" t="s">
        <v>155</v>
      </c>
      <c r="C28" t="s">
        <v>47</v>
      </c>
      <c r="D28" t="s">
        <v>49</v>
      </c>
      <c r="E28">
        <v>10</v>
      </c>
      <c r="F28">
        <v>3</v>
      </c>
      <c r="G28">
        <v>10</v>
      </c>
      <c r="H28" t="s">
        <v>1</v>
      </c>
      <c r="K28" t="str">
        <f t="shared" si="0"/>
        <v>Kendricks, Eric;10;3;$10;</v>
      </c>
    </row>
    <row r="29" spans="1:11" x14ac:dyDescent="0.45">
      <c r="A29" t="s">
        <v>612</v>
      </c>
      <c r="B29" t="s">
        <v>158</v>
      </c>
      <c r="C29" t="s">
        <v>71</v>
      </c>
      <c r="D29" t="s">
        <v>49</v>
      </c>
      <c r="E29">
        <v>7</v>
      </c>
      <c r="F29">
        <v>3</v>
      </c>
      <c r="G29">
        <v>7</v>
      </c>
      <c r="H29" t="s">
        <v>1</v>
      </c>
      <c r="K29" t="str">
        <f t="shared" si="0"/>
        <v>McFadden, Micah;7;3;$7;</v>
      </c>
    </row>
    <row r="30" spans="1:11" x14ac:dyDescent="0.45">
      <c r="A30" t="s">
        <v>612</v>
      </c>
      <c r="B30" t="s">
        <v>157</v>
      </c>
      <c r="C30" t="s">
        <v>13</v>
      </c>
      <c r="D30" t="s">
        <v>49</v>
      </c>
      <c r="E30">
        <v>5</v>
      </c>
      <c r="F30">
        <v>3</v>
      </c>
      <c r="G30">
        <v>5</v>
      </c>
      <c r="H30" t="s">
        <v>1</v>
      </c>
      <c r="K30" t="str">
        <f t="shared" si="0"/>
        <v>Tavai, Jahlani;5;3;$5;</v>
      </c>
    </row>
    <row r="31" spans="1:11" x14ac:dyDescent="0.45">
      <c r="A31" t="s">
        <v>612</v>
      </c>
      <c r="B31" t="s">
        <v>156</v>
      </c>
      <c r="C31" t="s">
        <v>51</v>
      </c>
      <c r="D31" t="s">
        <v>49</v>
      </c>
      <c r="E31">
        <v>5</v>
      </c>
      <c r="F31">
        <v>3</v>
      </c>
      <c r="G31">
        <v>5</v>
      </c>
      <c r="H31" t="s">
        <v>1</v>
      </c>
      <c r="K31" t="str">
        <f t="shared" si="0"/>
        <v>Dodson, Tyrel;5;3;$5;</v>
      </c>
    </row>
    <row r="32" spans="1:11" x14ac:dyDescent="0.45">
      <c r="A32" t="s">
        <v>612</v>
      </c>
      <c r="B32" t="s">
        <v>160</v>
      </c>
      <c r="C32" t="s">
        <v>26</v>
      </c>
      <c r="D32" t="s">
        <v>61</v>
      </c>
      <c r="E32">
        <v>19</v>
      </c>
      <c r="F32">
        <v>3</v>
      </c>
      <c r="G32">
        <v>19</v>
      </c>
      <c r="H32" t="s">
        <v>1</v>
      </c>
      <c r="K32" t="str">
        <f t="shared" si="0"/>
        <v>Lenoir, Deommodore;19;3;$19;</v>
      </c>
    </row>
    <row r="33" spans="1:14" x14ac:dyDescent="0.45">
      <c r="A33" t="s">
        <v>612</v>
      </c>
      <c r="B33" t="s">
        <v>159</v>
      </c>
      <c r="C33" t="s">
        <v>51</v>
      </c>
      <c r="D33" t="s">
        <v>61</v>
      </c>
      <c r="E33">
        <v>19</v>
      </c>
      <c r="F33">
        <v>3</v>
      </c>
      <c r="G33">
        <v>19</v>
      </c>
      <c r="H33" t="s">
        <v>1</v>
      </c>
      <c r="K33" t="str">
        <f t="shared" si="0"/>
        <v>Brown, Tre;19;3;$19;</v>
      </c>
    </row>
    <row r="34" spans="1:14" x14ac:dyDescent="0.45">
      <c r="A34" t="s">
        <v>612</v>
      </c>
      <c r="B34" t="s">
        <v>161</v>
      </c>
      <c r="C34" t="s">
        <v>162</v>
      </c>
      <c r="D34" t="s">
        <v>61</v>
      </c>
      <c r="E34">
        <v>13</v>
      </c>
      <c r="F34">
        <v>3</v>
      </c>
      <c r="G34">
        <v>13</v>
      </c>
      <c r="H34" t="s">
        <v>1</v>
      </c>
      <c r="K34" t="str">
        <f t="shared" si="0"/>
        <v>Taylor, Alontae;13;3;$13;</v>
      </c>
    </row>
    <row r="35" spans="1:14" x14ac:dyDescent="0.45">
      <c r="A35" t="s">
        <v>612</v>
      </c>
      <c r="B35" t="s">
        <v>164</v>
      </c>
      <c r="C35" t="s">
        <v>73</v>
      </c>
      <c r="D35" t="s">
        <v>65</v>
      </c>
      <c r="E35">
        <v>5</v>
      </c>
      <c r="F35">
        <v>3</v>
      </c>
      <c r="G35">
        <v>5</v>
      </c>
      <c r="H35" t="s">
        <v>1</v>
      </c>
      <c r="K35" t="str">
        <f t="shared" si="0"/>
        <v>Poyer, Jordan;5;3;$5;</v>
      </c>
    </row>
    <row r="36" spans="1:14" x14ac:dyDescent="0.45">
      <c r="A36" t="s">
        <v>612</v>
      </c>
      <c r="B36" t="s">
        <v>163</v>
      </c>
      <c r="C36" t="s">
        <v>44</v>
      </c>
      <c r="D36" t="s">
        <v>65</v>
      </c>
      <c r="E36">
        <v>5</v>
      </c>
      <c r="F36">
        <v>3</v>
      </c>
      <c r="G36">
        <v>5</v>
      </c>
      <c r="H36" t="s">
        <v>1</v>
      </c>
      <c r="K36" t="str">
        <f t="shared" si="0"/>
        <v>Ford, Rudy;5;3;$5;</v>
      </c>
    </row>
    <row r="37" spans="1:14" x14ac:dyDescent="0.45">
      <c r="K37" t="str">
        <f t="shared" si="0"/>
        <v/>
      </c>
    </row>
    <row r="38" spans="1:14" x14ac:dyDescent="0.45">
      <c r="K38" t="str">
        <f t="shared" si="0"/>
        <v/>
      </c>
      <c r="N38" t="str">
        <f t="shared" ref="N38:N45" si="1">IF(ISBLANK(B37),"",
_xlfn.CONCAT(B37,";",K38,";",L38,";","$",K38,";"))</f>
        <v/>
      </c>
    </row>
    <row r="39" spans="1:14" x14ac:dyDescent="0.45">
      <c r="K39" t="str">
        <f t="shared" si="0"/>
        <v/>
      </c>
      <c r="N39" t="str">
        <f t="shared" si="1"/>
        <v/>
      </c>
    </row>
    <row r="40" spans="1:14" x14ac:dyDescent="0.45">
      <c r="K40" t="str">
        <f>IF(ISBLANK(B40),"",
_xlfn.CONCAT(B40,";",E40,";",F40,";","$",E40,";"))</f>
        <v/>
      </c>
      <c r="N40" t="str">
        <f t="shared" si="1"/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2886-1DE5-4ABE-9AA6-37F4EDBFF20F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5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1.46484375" customWidth="1"/>
    <col min="14" max="14" width="45.9296875" bestFit="1" customWidth="1"/>
    <col min="15" max="15" width="12.33203125" bestFit="1" customWidth="1"/>
    <col min="16" max="16" width="16.06640625" bestFit="1" customWidth="1"/>
    <col min="17" max="17" width="13.06640625" bestFit="1" customWidth="1"/>
    <col min="18" max="19" width="14" bestFit="1" customWidth="1"/>
    <col min="20" max="20" width="13.46484375" bestFit="1" customWidth="1"/>
    <col min="21" max="21" width="12.332031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529</v>
      </c>
      <c r="B2" t="s">
        <v>67</v>
      </c>
      <c r="C2" t="s">
        <v>15</v>
      </c>
      <c r="D2" t="s">
        <v>9</v>
      </c>
      <c r="E2">
        <v>253</v>
      </c>
      <c r="F2">
        <v>3</v>
      </c>
      <c r="G2">
        <v>253</v>
      </c>
      <c r="H2" t="s">
        <v>1</v>
      </c>
      <c r="K2" t="str">
        <f>IF(ISBLANK(B2),"",
_xlfn.CONCAT(B2,";",E2,";",F2,";","$",E2,";"))</f>
        <v>Burrow, Joe;253;3;$253;</v>
      </c>
    </row>
    <row r="3" spans="1:11" x14ac:dyDescent="0.45">
      <c r="A3" t="s">
        <v>529</v>
      </c>
      <c r="B3" t="s">
        <v>68</v>
      </c>
      <c r="C3" t="s">
        <v>69</v>
      </c>
      <c r="D3" t="s">
        <v>9</v>
      </c>
      <c r="E3">
        <v>238</v>
      </c>
      <c r="F3">
        <v>3</v>
      </c>
      <c r="G3">
        <v>238</v>
      </c>
      <c r="H3" t="s">
        <v>1</v>
      </c>
      <c r="K3" t="str">
        <f t="shared" ref="K3:K39" si="0">IF(ISBLANK(B3),"",
_xlfn.CONCAT(B3,";",E3,";",F3,";","$",E3,";"))</f>
        <v>Herbert, Justin;238;3;$238;</v>
      </c>
    </row>
    <row r="4" spans="1:11" x14ac:dyDescent="0.45">
      <c r="A4" t="s">
        <v>529</v>
      </c>
      <c r="B4" t="s">
        <v>70</v>
      </c>
      <c r="C4" t="s">
        <v>71</v>
      </c>
      <c r="D4" t="s">
        <v>9</v>
      </c>
      <c r="E4">
        <v>115</v>
      </c>
      <c r="F4">
        <v>3</v>
      </c>
      <c r="G4">
        <v>115</v>
      </c>
      <c r="H4" t="s">
        <v>1</v>
      </c>
      <c r="K4" t="str">
        <f t="shared" si="0"/>
        <v>Jones, Daniel;115;3;$115;</v>
      </c>
    </row>
    <row r="5" spans="1:11" x14ac:dyDescent="0.45">
      <c r="A5" t="s">
        <v>529</v>
      </c>
      <c r="B5" t="s">
        <v>10</v>
      </c>
      <c r="C5" t="s">
        <v>11</v>
      </c>
      <c r="D5" t="s">
        <v>9</v>
      </c>
      <c r="E5">
        <v>72</v>
      </c>
      <c r="F5">
        <v>3</v>
      </c>
      <c r="G5">
        <v>72</v>
      </c>
      <c r="H5" t="s">
        <v>1</v>
      </c>
      <c r="K5" t="str">
        <f t="shared" si="0"/>
        <v>Mullens, Nick;72;3;$72;</v>
      </c>
    </row>
    <row r="6" spans="1:11" x14ac:dyDescent="0.45">
      <c r="A6" t="s">
        <v>529</v>
      </c>
      <c r="B6" t="s">
        <v>7</v>
      </c>
      <c r="C6" t="s">
        <v>41</v>
      </c>
      <c r="D6" t="s">
        <v>9</v>
      </c>
      <c r="E6">
        <v>67</v>
      </c>
      <c r="F6">
        <v>3</v>
      </c>
      <c r="G6">
        <v>67</v>
      </c>
      <c r="H6" t="s">
        <v>1</v>
      </c>
      <c r="K6" t="str">
        <f t="shared" si="0"/>
        <v>Flacco, Joe;67;3;$67;</v>
      </c>
    </row>
    <row r="7" spans="1:11" x14ac:dyDescent="0.45">
      <c r="A7" t="s">
        <v>529</v>
      </c>
      <c r="B7" t="s">
        <v>12</v>
      </c>
      <c r="C7" t="s">
        <v>13</v>
      </c>
      <c r="D7" t="s">
        <v>9</v>
      </c>
      <c r="E7">
        <v>47</v>
      </c>
      <c r="F7">
        <v>3</v>
      </c>
      <c r="G7">
        <v>47</v>
      </c>
      <c r="H7" t="s">
        <v>1</v>
      </c>
      <c r="K7" t="str">
        <f t="shared" si="0"/>
        <v>Zappe, Bailey;47;3;$47;</v>
      </c>
    </row>
    <row r="8" spans="1:11" x14ac:dyDescent="0.45">
      <c r="A8" t="s">
        <v>529</v>
      </c>
      <c r="B8" t="s">
        <v>19</v>
      </c>
      <c r="C8" t="s">
        <v>13</v>
      </c>
      <c r="D8" t="s">
        <v>16</v>
      </c>
      <c r="E8">
        <v>22</v>
      </c>
      <c r="F8">
        <v>3</v>
      </c>
      <c r="G8">
        <v>22</v>
      </c>
      <c r="H8" t="s">
        <v>1</v>
      </c>
      <c r="K8" t="str">
        <f t="shared" si="0"/>
        <v>Gibson, Antonio;22;3;$22;</v>
      </c>
    </row>
    <row r="9" spans="1:11" x14ac:dyDescent="0.45">
      <c r="A9" t="s">
        <v>529</v>
      </c>
      <c r="B9" t="s">
        <v>21</v>
      </c>
      <c r="C9" t="s">
        <v>22</v>
      </c>
      <c r="D9" t="s">
        <v>16</v>
      </c>
      <c r="E9">
        <v>14</v>
      </c>
      <c r="F9">
        <v>3</v>
      </c>
      <c r="G9">
        <v>14</v>
      </c>
      <c r="H9" t="s">
        <v>1</v>
      </c>
      <c r="K9" t="str">
        <f t="shared" si="0"/>
        <v>Montgomery, David;14;3;$14;</v>
      </c>
    </row>
    <row r="10" spans="1:11" x14ac:dyDescent="0.45">
      <c r="A10" t="s">
        <v>529</v>
      </c>
      <c r="B10" t="s">
        <v>14</v>
      </c>
      <c r="C10" t="s">
        <v>15</v>
      </c>
      <c r="D10" t="s">
        <v>16</v>
      </c>
      <c r="E10">
        <v>13</v>
      </c>
      <c r="F10">
        <v>4</v>
      </c>
      <c r="G10">
        <v>13</v>
      </c>
      <c r="H10" t="s">
        <v>1</v>
      </c>
      <c r="K10" t="str">
        <f t="shared" si="0"/>
        <v>Brown, Chase;13;4;$13;</v>
      </c>
    </row>
    <row r="11" spans="1:11" x14ac:dyDescent="0.45">
      <c r="A11" t="s">
        <v>529</v>
      </c>
      <c r="B11" t="s">
        <v>23</v>
      </c>
      <c r="C11" t="s">
        <v>24</v>
      </c>
      <c r="D11" t="s">
        <v>16</v>
      </c>
      <c r="E11">
        <v>7</v>
      </c>
      <c r="F11">
        <v>3</v>
      </c>
      <c r="G11">
        <v>7</v>
      </c>
      <c r="H11" t="s">
        <v>1</v>
      </c>
      <c r="K11" t="str">
        <f t="shared" si="0"/>
        <v>White, Zamir;7;3;$7;</v>
      </c>
    </row>
    <row r="12" spans="1:11" x14ac:dyDescent="0.45">
      <c r="A12" t="s">
        <v>529</v>
      </c>
      <c r="B12" t="s">
        <v>72</v>
      </c>
      <c r="C12" t="s">
        <v>73</v>
      </c>
      <c r="D12" t="s">
        <v>16</v>
      </c>
      <c r="E12">
        <v>5</v>
      </c>
      <c r="F12">
        <v>3</v>
      </c>
      <c r="G12">
        <v>5</v>
      </c>
      <c r="H12" t="s">
        <v>1</v>
      </c>
      <c r="K12" t="str">
        <f t="shared" si="0"/>
        <v>Brooks, Chris;5;3;$5;</v>
      </c>
    </row>
    <row r="13" spans="1:11" x14ac:dyDescent="0.45">
      <c r="A13" t="s">
        <v>529</v>
      </c>
      <c r="B13" t="s">
        <v>17</v>
      </c>
      <c r="C13" t="s">
        <v>47</v>
      </c>
      <c r="D13" t="s">
        <v>16</v>
      </c>
      <c r="E13">
        <v>5</v>
      </c>
      <c r="F13">
        <v>3</v>
      </c>
      <c r="G13">
        <v>5</v>
      </c>
      <c r="H13" t="s">
        <v>1</v>
      </c>
      <c r="K13" t="str">
        <f t="shared" si="0"/>
        <v>Elliott, Ezekiel;5;3;$5;</v>
      </c>
    </row>
    <row r="14" spans="1:11" x14ac:dyDescent="0.45">
      <c r="A14" t="s">
        <v>529</v>
      </c>
      <c r="B14" t="s">
        <v>18</v>
      </c>
      <c r="C14" t="s">
        <v>8</v>
      </c>
      <c r="D14" t="s">
        <v>16</v>
      </c>
      <c r="E14">
        <v>5</v>
      </c>
      <c r="F14">
        <v>3</v>
      </c>
      <c r="G14">
        <v>5</v>
      </c>
      <c r="H14" t="s">
        <v>1</v>
      </c>
      <c r="K14" t="str">
        <f t="shared" si="0"/>
        <v>Ford, Jerome;5;3;$5;</v>
      </c>
    </row>
    <row r="15" spans="1:11" x14ac:dyDescent="0.45">
      <c r="A15" t="s">
        <v>529</v>
      </c>
      <c r="B15" t="s">
        <v>30</v>
      </c>
      <c r="C15" t="s">
        <v>15</v>
      </c>
      <c r="D15" t="s">
        <v>27</v>
      </c>
      <c r="E15">
        <v>100</v>
      </c>
      <c r="F15">
        <v>3</v>
      </c>
      <c r="G15">
        <v>100</v>
      </c>
      <c r="H15" t="s">
        <v>1</v>
      </c>
      <c r="K15" t="str">
        <f t="shared" si="0"/>
        <v>Higgins, Tee;100;3;$100;</v>
      </c>
    </row>
    <row r="16" spans="1:11" x14ac:dyDescent="0.45">
      <c r="A16" t="s">
        <v>529</v>
      </c>
      <c r="B16" t="s">
        <v>25</v>
      </c>
      <c r="C16" t="s">
        <v>26</v>
      </c>
      <c r="D16" t="s">
        <v>27</v>
      </c>
      <c r="E16">
        <v>57</v>
      </c>
      <c r="F16">
        <v>3</v>
      </c>
      <c r="G16">
        <v>57</v>
      </c>
      <c r="H16" t="s">
        <v>1</v>
      </c>
      <c r="K16" t="str">
        <f t="shared" si="0"/>
        <v>Aiyuk, Brandon;57;3;$57;</v>
      </c>
    </row>
    <row r="17" spans="1:11" x14ac:dyDescent="0.45">
      <c r="A17" t="s">
        <v>529</v>
      </c>
      <c r="B17" t="s">
        <v>33</v>
      </c>
      <c r="C17" t="s">
        <v>22</v>
      </c>
      <c r="D17" t="s">
        <v>27</v>
      </c>
      <c r="E17">
        <v>27</v>
      </c>
      <c r="F17">
        <v>3</v>
      </c>
      <c r="G17">
        <v>27</v>
      </c>
      <c r="H17" t="s">
        <v>1</v>
      </c>
      <c r="K17" t="str">
        <f t="shared" si="0"/>
        <v>Williams, Jameson;27;3;$27;</v>
      </c>
    </row>
    <row r="18" spans="1:11" x14ac:dyDescent="0.45">
      <c r="A18" t="s">
        <v>529</v>
      </c>
      <c r="B18" t="s">
        <v>28</v>
      </c>
      <c r="C18" t="s">
        <v>29</v>
      </c>
      <c r="D18" t="s">
        <v>27</v>
      </c>
      <c r="E18">
        <v>9</v>
      </c>
      <c r="F18">
        <v>3</v>
      </c>
      <c r="G18">
        <v>9</v>
      </c>
      <c r="H18" t="s">
        <v>1</v>
      </c>
      <c r="K18" t="str">
        <f t="shared" si="0"/>
        <v>Brown, Noah;9;3;$9;</v>
      </c>
    </row>
    <row r="19" spans="1:11" x14ac:dyDescent="0.45">
      <c r="A19" t="s">
        <v>529</v>
      </c>
      <c r="B19" t="s">
        <v>31</v>
      </c>
      <c r="C19" t="s">
        <v>167</v>
      </c>
      <c r="D19" t="s">
        <v>27</v>
      </c>
      <c r="E19">
        <v>5</v>
      </c>
      <c r="F19">
        <v>3</v>
      </c>
      <c r="G19">
        <v>5</v>
      </c>
      <c r="H19" t="s">
        <v>1</v>
      </c>
      <c r="K19" t="str">
        <f t="shared" si="0"/>
        <v>Jones, Zay;5;3;$5;</v>
      </c>
    </row>
    <row r="20" spans="1:11" x14ac:dyDescent="0.45">
      <c r="A20" t="s">
        <v>529</v>
      </c>
      <c r="B20" t="s">
        <v>37</v>
      </c>
      <c r="C20" t="s">
        <v>32</v>
      </c>
      <c r="D20" t="s">
        <v>36</v>
      </c>
      <c r="E20">
        <v>30</v>
      </c>
      <c r="F20">
        <v>3</v>
      </c>
      <c r="G20">
        <v>30</v>
      </c>
      <c r="H20" t="s">
        <v>1</v>
      </c>
      <c r="K20" t="str">
        <f t="shared" si="0"/>
        <v>Engram, Evan;30;3;$30;</v>
      </c>
    </row>
    <row r="21" spans="1:11" x14ac:dyDescent="0.45">
      <c r="A21" t="s">
        <v>529</v>
      </c>
      <c r="B21" t="s">
        <v>34</v>
      </c>
      <c r="C21" t="s">
        <v>35</v>
      </c>
      <c r="D21" t="s">
        <v>36</v>
      </c>
      <c r="E21">
        <v>5</v>
      </c>
      <c r="F21">
        <v>3</v>
      </c>
      <c r="G21">
        <v>5</v>
      </c>
      <c r="H21" t="s">
        <v>1</v>
      </c>
      <c r="K21" t="str">
        <f t="shared" si="0"/>
        <v>Allen, Davis;5;3;$5;</v>
      </c>
    </row>
    <row r="22" spans="1:11" x14ac:dyDescent="0.45">
      <c r="A22" t="s">
        <v>529</v>
      </c>
      <c r="B22" t="s">
        <v>38</v>
      </c>
      <c r="C22" t="s">
        <v>15</v>
      </c>
      <c r="D22" t="s">
        <v>39</v>
      </c>
      <c r="E22">
        <v>9</v>
      </c>
      <c r="F22">
        <v>3</v>
      </c>
      <c r="G22">
        <v>9</v>
      </c>
      <c r="H22" t="s">
        <v>1</v>
      </c>
      <c r="K22" t="str">
        <f t="shared" si="0"/>
        <v>McPherson, Evan;9;3;$9;</v>
      </c>
    </row>
    <row r="23" spans="1:11" x14ac:dyDescent="0.45">
      <c r="A23" t="s">
        <v>529</v>
      </c>
      <c r="B23" t="s">
        <v>40</v>
      </c>
      <c r="C23" t="s">
        <v>41</v>
      </c>
      <c r="D23" t="s">
        <v>42</v>
      </c>
      <c r="E23">
        <v>5</v>
      </c>
      <c r="F23">
        <v>3</v>
      </c>
      <c r="G23">
        <v>5</v>
      </c>
      <c r="H23" t="s">
        <v>1</v>
      </c>
      <c r="K23" t="str">
        <f t="shared" si="0"/>
        <v>Buckner, DeForest;5;3;$5;</v>
      </c>
    </row>
    <row r="24" spans="1:11" x14ac:dyDescent="0.45">
      <c r="A24" t="s">
        <v>529</v>
      </c>
      <c r="B24" t="s">
        <v>46</v>
      </c>
      <c r="C24" t="s">
        <v>47</v>
      </c>
      <c r="D24" t="s">
        <v>45</v>
      </c>
      <c r="E24">
        <v>69</v>
      </c>
      <c r="F24">
        <v>3</v>
      </c>
      <c r="G24">
        <v>69</v>
      </c>
      <c r="H24" t="s">
        <v>1</v>
      </c>
      <c r="K24" t="str">
        <f t="shared" si="0"/>
        <v>Parsons, Micah;69;3;$69;</v>
      </c>
    </row>
    <row r="25" spans="1:11" x14ac:dyDescent="0.45">
      <c r="A25" t="s">
        <v>529</v>
      </c>
      <c r="B25" t="s">
        <v>43</v>
      </c>
      <c r="C25" t="s">
        <v>44</v>
      </c>
      <c r="D25" t="s">
        <v>45</v>
      </c>
      <c r="E25">
        <v>10</v>
      </c>
      <c r="F25">
        <v>3</v>
      </c>
      <c r="G25">
        <v>10</v>
      </c>
      <c r="H25" t="s">
        <v>1</v>
      </c>
      <c r="K25" t="str">
        <f t="shared" si="0"/>
        <v>Gary, Rashan;10;3;$10;</v>
      </c>
    </row>
    <row r="26" spans="1:11" x14ac:dyDescent="0.45">
      <c r="A26" t="s">
        <v>529</v>
      </c>
      <c r="B26" t="s">
        <v>52</v>
      </c>
      <c r="C26" t="s">
        <v>22</v>
      </c>
      <c r="D26" t="s">
        <v>49</v>
      </c>
      <c r="E26">
        <v>39</v>
      </c>
      <c r="F26">
        <v>4</v>
      </c>
      <c r="G26">
        <v>39</v>
      </c>
      <c r="H26" t="s">
        <v>1</v>
      </c>
      <c r="K26" t="str">
        <f t="shared" si="0"/>
        <v>Campbell, Jack;39;4;$39;</v>
      </c>
    </row>
    <row r="27" spans="1:11" x14ac:dyDescent="0.45">
      <c r="A27" t="s">
        <v>529</v>
      </c>
      <c r="B27" t="s">
        <v>59</v>
      </c>
      <c r="C27" t="s">
        <v>44</v>
      </c>
      <c r="D27" t="s">
        <v>49</v>
      </c>
      <c r="E27">
        <v>35</v>
      </c>
      <c r="F27">
        <v>3</v>
      </c>
      <c r="G27">
        <v>35</v>
      </c>
      <c r="H27" t="s">
        <v>1</v>
      </c>
      <c r="K27" t="str">
        <f t="shared" si="0"/>
        <v>Walker, Quay;35;3;$35;</v>
      </c>
    </row>
    <row r="28" spans="1:11" x14ac:dyDescent="0.45">
      <c r="A28" t="s">
        <v>529</v>
      </c>
      <c r="B28" t="s">
        <v>57</v>
      </c>
      <c r="C28" t="s">
        <v>35</v>
      </c>
      <c r="D28" t="s">
        <v>49</v>
      </c>
      <c r="E28">
        <v>32</v>
      </c>
      <c r="F28">
        <v>3</v>
      </c>
      <c r="G28">
        <v>32</v>
      </c>
      <c r="H28" t="s">
        <v>1</v>
      </c>
      <c r="K28" t="str">
        <f t="shared" si="0"/>
        <v>Jones, Ernest;32;3;$32;</v>
      </c>
    </row>
    <row r="29" spans="1:11" x14ac:dyDescent="0.45">
      <c r="A29" t="s">
        <v>529</v>
      </c>
      <c r="B29" t="s">
        <v>55</v>
      </c>
      <c r="C29" t="s">
        <v>56</v>
      </c>
      <c r="D29" t="s">
        <v>49</v>
      </c>
      <c r="E29">
        <v>24</v>
      </c>
      <c r="F29">
        <v>3</v>
      </c>
      <c r="G29">
        <v>24</v>
      </c>
      <c r="H29" t="s">
        <v>1</v>
      </c>
      <c r="K29" t="str">
        <f t="shared" si="0"/>
        <v>Edwards, T.J.;24;3;$24;</v>
      </c>
    </row>
    <row r="30" spans="1:11" x14ac:dyDescent="0.45">
      <c r="A30" t="s">
        <v>529</v>
      </c>
      <c r="B30" t="s">
        <v>50</v>
      </c>
      <c r="C30" t="s">
        <v>73</v>
      </c>
      <c r="D30" t="s">
        <v>49</v>
      </c>
      <c r="E30">
        <v>23</v>
      </c>
      <c r="F30">
        <v>3</v>
      </c>
      <c r="G30">
        <v>23</v>
      </c>
      <c r="H30" t="s">
        <v>1</v>
      </c>
      <c r="K30" t="str">
        <f t="shared" si="0"/>
        <v>Brooks, Jordyn;23;3;$23;</v>
      </c>
    </row>
    <row r="31" spans="1:11" x14ac:dyDescent="0.45">
      <c r="A31" t="s">
        <v>529</v>
      </c>
      <c r="B31" t="s">
        <v>48</v>
      </c>
      <c r="C31" t="s">
        <v>13</v>
      </c>
      <c r="D31" t="s">
        <v>49</v>
      </c>
      <c r="E31">
        <v>8</v>
      </c>
      <c r="F31">
        <v>3</v>
      </c>
      <c r="G31">
        <v>8</v>
      </c>
      <c r="H31" t="s">
        <v>1</v>
      </c>
      <c r="K31" t="str">
        <f t="shared" si="0"/>
        <v>Bentley, Ja'Whaun;8;3;$8;</v>
      </c>
    </row>
    <row r="32" spans="1:11" x14ac:dyDescent="0.45">
      <c r="A32" t="s">
        <v>529</v>
      </c>
      <c r="B32" t="s">
        <v>58</v>
      </c>
      <c r="C32" t="s">
        <v>11</v>
      </c>
      <c r="D32" t="s">
        <v>49</v>
      </c>
      <c r="E32">
        <v>5</v>
      </c>
      <c r="F32">
        <v>3</v>
      </c>
      <c r="G32">
        <v>5</v>
      </c>
      <c r="H32" t="s">
        <v>1</v>
      </c>
      <c r="K32" t="str">
        <f t="shared" si="0"/>
        <v>Pace, Ivan;5;3;$5;</v>
      </c>
    </row>
    <row r="33" spans="1:14" x14ac:dyDescent="0.45">
      <c r="A33" t="s">
        <v>529</v>
      </c>
      <c r="B33" t="s">
        <v>53</v>
      </c>
      <c r="C33" t="s">
        <v>880</v>
      </c>
      <c r="D33" t="s">
        <v>49</v>
      </c>
      <c r="E33">
        <v>5</v>
      </c>
      <c r="F33">
        <v>3</v>
      </c>
      <c r="G33">
        <v>5</v>
      </c>
      <c r="H33" t="s">
        <v>1</v>
      </c>
      <c r="K33" t="str">
        <f t="shared" si="0"/>
        <v>Cunningham, Zach;5;3;$5;</v>
      </c>
    </row>
    <row r="34" spans="1:14" x14ac:dyDescent="0.45">
      <c r="A34" t="s">
        <v>529</v>
      </c>
      <c r="B34" t="s">
        <v>62</v>
      </c>
      <c r="C34" t="s">
        <v>114</v>
      </c>
      <c r="D34" t="s">
        <v>61</v>
      </c>
      <c r="E34">
        <v>5</v>
      </c>
      <c r="F34">
        <v>3</v>
      </c>
      <c r="G34">
        <v>5</v>
      </c>
      <c r="H34" t="s">
        <v>1</v>
      </c>
      <c r="K34" t="str">
        <f t="shared" si="0"/>
        <v>Sneed, L'Jarius;5;3;$5;</v>
      </c>
    </row>
    <row r="35" spans="1:14" x14ac:dyDescent="0.45">
      <c r="A35" t="s">
        <v>529</v>
      </c>
      <c r="B35" t="s">
        <v>60</v>
      </c>
      <c r="C35" t="s">
        <v>41</v>
      </c>
      <c r="D35" t="s">
        <v>61</v>
      </c>
      <c r="E35">
        <v>5</v>
      </c>
      <c r="F35">
        <v>3</v>
      </c>
      <c r="G35">
        <v>5</v>
      </c>
      <c r="H35" t="s">
        <v>1</v>
      </c>
      <c r="K35" t="str">
        <f t="shared" si="0"/>
        <v>Moore, Kenny;5;3;$5;</v>
      </c>
    </row>
    <row r="36" spans="1:14" x14ac:dyDescent="0.45">
      <c r="A36" t="s">
        <v>529</v>
      </c>
      <c r="B36" t="s">
        <v>64</v>
      </c>
      <c r="C36" t="s">
        <v>51</v>
      </c>
      <c r="D36" t="s">
        <v>65</v>
      </c>
      <c r="E36">
        <v>13</v>
      </c>
      <c r="F36">
        <v>3</v>
      </c>
      <c r="G36">
        <v>13</v>
      </c>
      <c r="H36" t="s">
        <v>1</v>
      </c>
      <c r="K36" t="str">
        <f t="shared" si="0"/>
        <v>Jenkins, Rayshawn;13;3;$13;</v>
      </c>
    </row>
    <row r="37" spans="1:14" x14ac:dyDescent="0.45">
      <c r="A37" t="s">
        <v>529</v>
      </c>
      <c r="B37" t="s">
        <v>66</v>
      </c>
      <c r="C37" t="s">
        <v>24</v>
      </c>
      <c r="D37" t="s">
        <v>65</v>
      </c>
      <c r="E37">
        <v>5</v>
      </c>
      <c r="F37">
        <v>3</v>
      </c>
      <c r="G37">
        <v>5</v>
      </c>
      <c r="H37" t="s">
        <v>1</v>
      </c>
      <c r="K37" t="str">
        <f t="shared" si="0"/>
        <v>Moehrig, Trevon;5;3;$5;</v>
      </c>
    </row>
    <row r="38" spans="1:14" x14ac:dyDescent="0.45">
      <c r="A38" t="s">
        <v>529</v>
      </c>
      <c r="B38" t="s">
        <v>74</v>
      </c>
      <c r="C38" t="s">
        <v>44</v>
      </c>
      <c r="D38" t="s">
        <v>16</v>
      </c>
      <c r="E38">
        <v>1</v>
      </c>
      <c r="F38">
        <v>3</v>
      </c>
      <c r="G38">
        <v>1</v>
      </c>
      <c r="H38" t="s">
        <v>1</v>
      </c>
      <c r="I38" t="s">
        <v>2</v>
      </c>
      <c r="K38" t="str">
        <f t="shared" si="0"/>
        <v>Wilson, Emanuel;1;3;$1;</v>
      </c>
    </row>
    <row r="39" spans="1:14" x14ac:dyDescent="0.45">
      <c r="A39" t="s">
        <v>529</v>
      </c>
      <c r="B39" t="s">
        <v>77</v>
      </c>
      <c r="C39" t="s">
        <v>78</v>
      </c>
      <c r="D39" t="s">
        <v>27</v>
      </c>
      <c r="E39">
        <v>20</v>
      </c>
      <c r="F39">
        <v>4</v>
      </c>
      <c r="G39">
        <v>20</v>
      </c>
      <c r="H39" t="s">
        <v>1</v>
      </c>
      <c r="I39" t="s">
        <v>2</v>
      </c>
      <c r="K39" t="str">
        <f t="shared" si="0"/>
        <v>Mims, Marvin;20;4;$20;</v>
      </c>
    </row>
    <row r="40" spans="1:14" x14ac:dyDescent="0.45">
      <c r="A40" t="s">
        <v>529</v>
      </c>
      <c r="B40" t="s">
        <v>76</v>
      </c>
      <c r="C40" t="s">
        <v>15</v>
      </c>
      <c r="D40" t="s">
        <v>27</v>
      </c>
      <c r="E40">
        <v>1</v>
      </c>
      <c r="F40">
        <v>3</v>
      </c>
      <c r="G40">
        <v>1</v>
      </c>
      <c r="H40" t="s">
        <v>1</v>
      </c>
      <c r="I40" t="s">
        <v>2</v>
      </c>
      <c r="K40" t="str">
        <f>IF(ISBLANK(B40),"",
_xlfn.CONCAT(B40,";",E40,";",F40,";","$",E40,";"))</f>
        <v>Jones, Charlie;1;3;$1;</v>
      </c>
    </row>
    <row r="41" spans="1:14" x14ac:dyDescent="0.45">
      <c r="A41" t="s">
        <v>529</v>
      </c>
      <c r="B41" t="s">
        <v>75</v>
      </c>
      <c r="C41" t="s">
        <v>15</v>
      </c>
      <c r="D41" t="s">
        <v>27</v>
      </c>
      <c r="E41">
        <v>1</v>
      </c>
      <c r="F41">
        <v>3</v>
      </c>
      <c r="G41">
        <v>1</v>
      </c>
      <c r="H41" t="s">
        <v>1</v>
      </c>
      <c r="I41" t="s">
        <v>2</v>
      </c>
      <c r="K41" t="str">
        <f t="shared" ref="K41:K45" si="1">IF(ISBLANK(B41),"",
_xlfn.CONCAT(B41,";",E41,";",F41,";","$",E41,";"))</f>
        <v>Iosivas, Andrei;1;3;$1;</v>
      </c>
    </row>
    <row r="42" spans="1:14" x14ac:dyDescent="0.45">
      <c r="A42" t="s">
        <v>529</v>
      </c>
      <c r="B42" t="s">
        <v>79</v>
      </c>
      <c r="C42" t="s">
        <v>29</v>
      </c>
      <c r="D42" t="s">
        <v>45</v>
      </c>
      <c r="E42">
        <v>27</v>
      </c>
      <c r="F42">
        <v>4</v>
      </c>
      <c r="G42">
        <v>27</v>
      </c>
      <c r="H42" t="s">
        <v>1</v>
      </c>
      <c r="I42" t="s">
        <v>2</v>
      </c>
      <c r="K42" t="str">
        <f t="shared" si="1"/>
        <v>Anderson, Will;27;4;$27;</v>
      </c>
    </row>
    <row r="43" spans="1:14" x14ac:dyDescent="0.45">
      <c r="K43" t="str">
        <f t="shared" si="1"/>
        <v/>
      </c>
      <c r="N43" t="str">
        <f t="shared" ref="N43:N45" si="2">IF(ISBLANK(B43),"",
_xlfn.CONCAT(B43,";",K43,";",L43,";","$",K43,";"))</f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0619-B35F-40C7-9E10-3F27179E8A31}">
  <dimension ref="A1:N45"/>
  <sheetViews>
    <sheetView workbookViewId="0">
      <selection activeCell="K1" sqref="K1:K45"/>
    </sheetView>
  </sheetViews>
  <sheetFormatPr defaultRowHeight="14.25" x14ac:dyDescent="0.45"/>
  <cols>
    <col min="1" max="1" width="13" bestFit="1" customWidth="1"/>
    <col min="2" max="2" width="16.332031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533</v>
      </c>
      <c r="B2" t="s">
        <v>165</v>
      </c>
      <c r="C2" t="s">
        <v>54</v>
      </c>
      <c r="D2" t="s">
        <v>9</v>
      </c>
      <c r="E2">
        <v>234</v>
      </c>
      <c r="F2">
        <v>3</v>
      </c>
      <c r="G2">
        <v>234</v>
      </c>
      <c r="H2" t="s">
        <v>1</v>
      </c>
      <c r="K2" t="str">
        <f>IF(ISBLANK(B2),"",
_xlfn.CONCAT(B2,";",E2,";",F2,";","$",E2,";"))</f>
        <v>Hurts, Jalen;234;3;$234;</v>
      </c>
    </row>
    <row r="3" spans="1:11" x14ac:dyDescent="0.45">
      <c r="A3" t="s">
        <v>533</v>
      </c>
      <c r="B3" t="s">
        <v>166</v>
      </c>
      <c r="C3" t="s">
        <v>167</v>
      </c>
      <c r="D3" t="s">
        <v>9</v>
      </c>
      <c r="E3">
        <v>94</v>
      </c>
      <c r="F3">
        <v>3</v>
      </c>
      <c r="G3">
        <v>94</v>
      </c>
      <c r="H3" t="s">
        <v>1</v>
      </c>
      <c r="K3" t="str">
        <f t="shared" ref="K3:K39" si="0">IF(ISBLANK(B3),"",
_xlfn.CONCAT(B3,";",E3,";",F3,";","$",E3,";"))</f>
        <v>Murray, Kyler;94;3;$94;</v>
      </c>
    </row>
    <row r="4" spans="1:11" x14ac:dyDescent="0.45">
      <c r="A4" t="s">
        <v>533</v>
      </c>
      <c r="B4" t="s">
        <v>168</v>
      </c>
      <c r="C4" t="s">
        <v>32</v>
      </c>
      <c r="D4" t="s">
        <v>9</v>
      </c>
      <c r="E4">
        <v>13</v>
      </c>
      <c r="F4">
        <v>3</v>
      </c>
      <c r="G4">
        <v>13</v>
      </c>
      <c r="H4" t="s">
        <v>1</v>
      </c>
      <c r="K4" t="str">
        <f t="shared" si="0"/>
        <v>Jones, Mac;13;3;$13;</v>
      </c>
    </row>
    <row r="5" spans="1:11" x14ac:dyDescent="0.45">
      <c r="A5" t="s">
        <v>533</v>
      </c>
      <c r="B5" t="s">
        <v>169</v>
      </c>
      <c r="C5" t="s">
        <v>107</v>
      </c>
      <c r="D5" t="s">
        <v>16</v>
      </c>
      <c r="E5">
        <v>82</v>
      </c>
      <c r="F5">
        <v>3</v>
      </c>
      <c r="G5">
        <v>82</v>
      </c>
      <c r="H5" t="s">
        <v>1</v>
      </c>
      <c r="K5" t="str">
        <f t="shared" si="0"/>
        <v>Hall, Breece;82;3;$82;</v>
      </c>
    </row>
    <row r="6" spans="1:11" x14ac:dyDescent="0.45">
      <c r="A6" t="s">
        <v>533</v>
      </c>
      <c r="B6" t="s">
        <v>170</v>
      </c>
      <c r="C6" t="s">
        <v>44</v>
      </c>
      <c r="D6" t="s">
        <v>16</v>
      </c>
      <c r="E6">
        <v>77</v>
      </c>
      <c r="F6">
        <v>3</v>
      </c>
      <c r="G6">
        <v>77</v>
      </c>
      <c r="H6" t="s">
        <v>1</v>
      </c>
      <c r="K6" t="str">
        <f t="shared" si="0"/>
        <v>Jacobs, Josh;77;3;$77;</v>
      </c>
    </row>
    <row r="7" spans="1:11" x14ac:dyDescent="0.45">
      <c r="A7" t="s">
        <v>533</v>
      </c>
      <c r="B7" t="s">
        <v>171</v>
      </c>
      <c r="C7" t="s">
        <v>32</v>
      </c>
      <c r="D7" t="s">
        <v>16</v>
      </c>
      <c r="E7">
        <v>57</v>
      </c>
      <c r="F7">
        <v>3</v>
      </c>
      <c r="G7">
        <v>57</v>
      </c>
      <c r="H7" t="s">
        <v>1</v>
      </c>
      <c r="K7" t="str">
        <f t="shared" si="0"/>
        <v>Etienne, Travis;57;3;$57;</v>
      </c>
    </row>
    <row r="8" spans="1:11" x14ac:dyDescent="0.45">
      <c r="A8" t="s">
        <v>533</v>
      </c>
      <c r="B8" t="s">
        <v>172</v>
      </c>
      <c r="C8" t="s">
        <v>69</v>
      </c>
      <c r="D8" t="s">
        <v>16</v>
      </c>
      <c r="E8">
        <v>44</v>
      </c>
      <c r="F8">
        <v>3</v>
      </c>
      <c r="G8">
        <v>44</v>
      </c>
      <c r="H8" t="s">
        <v>1</v>
      </c>
      <c r="K8" t="str">
        <f t="shared" si="0"/>
        <v>Dobbins, J.K.;44;3;$44;</v>
      </c>
    </row>
    <row r="9" spans="1:11" x14ac:dyDescent="0.45">
      <c r="A9" t="s">
        <v>533</v>
      </c>
      <c r="B9" t="s">
        <v>173</v>
      </c>
      <c r="C9" t="s">
        <v>56</v>
      </c>
      <c r="D9" t="s">
        <v>27</v>
      </c>
      <c r="E9">
        <v>75</v>
      </c>
      <c r="F9">
        <v>3</v>
      </c>
      <c r="G9">
        <v>75</v>
      </c>
      <c r="H9" t="s">
        <v>1</v>
      </c>
      <c r="K9" t="str">
        <f t="shared" si="0"/>
        <v>Moore, D.J.;75;3;$75;</v>
      </c>
    </row>
    <row r="10" spans="1:11" x14ac:dyDescent="0.45">
      <c r="A10" t="s">
        <v>533</v>
      </c>
      <c r="B10" t="s">
        <v>174</v>
      </c>
      <c r="C10" t="s">
        <v>41</v>
      </c>
      <c r="D10" t="s">
        <v>27</v>
      </c>
      <c r="E10">
        <v>57</v>
      </c>
      <c r="F10">
        <v>3</v>
      </c>
      <c r="G10">
        <v>57</v>
      </c>
      <c r="H10" t="s">
        <v>1</v>
      </c>
      <c r="K10" t="str">
        <f t="shared" si="0"/>
        <v>Pittman, Michael;57;3;$57;</v>
      </c>
    </row>
    <row r="11" spans="1:11" x14ac:dyDescent="0.45">
      <c r="A11" t="s">
        <v>533</v>
      </c>
      <c r="B11" t="s">
        <v>175</v>
      </c>
      <c r="C11" t="s">
        <v>126</v>
      </c>
      <c r="D11" t="s">
        <v>27</v>
      </c>
      <c r="E11">
        <v>50</v>
      </c>
      <c r="F11">
        <v>3</v>
      </c>
      <c r="G11">
        <v>50</v>
      </c>
      <c r="H11" t="s">
        <v>1</v>
      </c>
      <c r="K11" t="str">
        <f t="shared" si="0"/>
        <v>Godwin, Chris;50;3;$50;</v>
      </c>
    </row>
    <row r="12" spans="1:11" x14ac:dyDescent="0.45">
      <c r="A12" t="s">
        <v>533</v>
      </c>
      <c r="B12" t="s">
        <v>177</v>
      </c>
      <c r="C12" t="s">
        <v>63</v>
      </c>
      <c r="D12" t="s">
        <v>27</v>
      </c>
      <c r="E12">
        <v>33</v>
      </c>
      <c r="F12">
        <v>3</v>
      </c>
      <c r="G12">
        <v>33</v>
      </c>
      <c r="H12" t="s">
        <v>1</v>
      </c>
      <c r="K12" t="str">
        <f t="shared" si="0"/>
        <v>Brown, Marquise;33;3;$33;</v>
      </c>
    </row>
    <row r="13" spans="1:11" x14ac:dyDescent="0.45">
      <c r="A13" t="s">
        <v>533</v>
      </c>
      <c r="B13" t="s">
        <v>176</v>
      </c>
      <c r="C13" t="s">
        <v>114</v>
      </c>
      <c r="D13" t="s">
        <v>27</v>
      </c>
      <c r="E13">
        <v>33</v>
      </c>
      <c r="F13">
        <v>3</v>
      </c>
      <c r="G13">
        <v>33</v>
      </c>
      <c r="H13" t="s">
        <v>1</v>
      </c>
      <c r="K13" t="str">
        <f t="shared" si="0"/>
        <v>Burks, Treylon;33;3;$33;</v>
      </c>
    </row>
    <row r="14" spans="1:11" x14ac:dyDescent="0.45">
      <c r="A14" t="s">
        <v>533</v>
      </c>
      <c r="B14" t="s">
        <v>178</v>
      </c>
      <c r="C14" t="s">
        <v>44</v>
      </c>
      <c r="D14" t="s">
        <v>27</v>
      </c>
      <c r="E14">
        <v>24</v>
      </c>
      <c r="F14">
        <v>4</v>
      </c>
      <c r="G14">
        <v>24</v>
      </c>
      <c r="H14" t="s">
        <v>1</v>
      </c>
      <c r="K14" t="str">
        <f t="shared" si="0"/>
        <v>Reed, Jayden;24;4;$24;</v>
      </c>
    </row>
    <row r="15" spans="1:11" x14ac:dyDescent="0.45">
      <c r="A15" t="s">
        <v>533</v>
      </c>
      <c r="B15" t="s">
        <v>179</v>
      </c>
      <c r="C15" t="s">
        <v>29</v>
      </c>
      <c r="D15" t="s">
        <v>27</v>
      </c>
      <c r="E15">
        <v>5</v>
      </c>
      <c r="F15">
        <v>4</v>
      </c>
      <c r="G15">
        <v>5</v>
      </c>
      <c r="H15" t="s">
        <v>1</v>
      </c>
      <c r="K15" t="str">
        <f t="shared" si="0"/>
        <v>Dell, Tank;5;4;$5;</v>
      </c>
    </row>
    <row r="16" spans="1:11" x14ac:dyDescent="0.45">
      <c r="A16" t="s">
        <v>533</v>
      </c>
      <c r="B16" t="s">
        <v>180</v>
      </c>
      <c r="C16" t="s">
        <v>35</v>
      </c>
      <c r="D16" t="s">
        <v>27</v>
      </c>
      <c r="E16">
        <v>5</v>
      </c>
      <c r="F16">
        <v>4</v>
      </c>
      <c r="G16">
        <v>5</v>
      </c>
      <c r="H16" t="s">
        <v>1</v>
      </c>
      <c r="K16" t="str">
        <f t="shared" si="0"/>
        <v>Nacua, Puka;5;4;$5;</v>
      </c>
    </row>
    <row r="17" spans="1:11" x14ac:dyDescent="0.45">
      <c r="A17" t="s">
        <v>533</v>
      </c>
      <c r="B17" t="s">
        <v>181</v>
      </c>
      <c r="C17" t="s">
        <v>87</v>
      </c>
      <c r="D17" t="s">
        <v>36</v>
      </c>
      <c r="E17">
        <v>90</v>
      </c>
      <c r="F17">
        <v>3</v>
      </c>
      <c r="G17">
        <v>90</v>
      </c>
      <c r="H17" t="s">
        <v>1</v>
      </c>
      <c r="K17" t="str">
        <f t="shared" si="0"/>
        <v>Pitts, Kyle;90;3;$90;</v>
      </c>
    </row>
    <row r="18" spans="1:11" x14ac:dyDescent="0.45">
      <c r="A18" t="s">
        <v>533</v>
      </c>
      <c r="B18" t="s">
        <v>182</v>
      </c>
      <c r="C18" t="s">
        <v>11</v>
      </c>
      <c r="D18" t="s">
        <v>36</v>
      </c>
      <c r="E18">
        <v>89</v>
      </c>
      <c r="F18">
        <v>3</v>
      </c>
      <c r="G18">
        <v>89</v>
      </c>
      <c r="H18" t="s">
        <v>1</v>
      </c>
      <c r="K18" t="str">
        <f t="shared" si="0"/>
        <v>Hockenson, T.J.;89;3;$89;</v>
      </c>
    </row>
    <row r="19" spans="1:11" x14ac:dyDescent="0.45">
      <c r="A19" t="s">
        <v>533</v>
      </c>
      <c r="B19" t="s">
        <v>183</v>
      </c>
      <c r="C19" t="s">
        <v>167</v>
      </c>
      <c r="D19" t="s">
        <v>36</v>
      </c>
      <c r="E19">
        <v>5</v>
      </c>
      <c r="F19">
        <v>3</v>
      </c>
      <c r="G19">
        <v>5</v>
      </c>
      <c r="H19" t="s">
        <v>1</v>
      </c>
      <c r="K19" t="str">
        <f t="shared" si="0"/>
        <v>McBride, Trey;5;3;$5;</v>
      </c>
    </row>
    <row r="20" spans="1:11" x14ac:dyDescent="0.45">
      <c r="A20" t="s">
        <v>533</v>
      </c>
      <c r="B20" t="s">
        <v>184</v>
      </c>
      <c r="C20" t="s">
        <v>26</v>
      </c>
      <c r="D20" t="s">
        <v>39</v>
      </c>
      <c r="E20">
        <v>8</v>
      </c>
      <c r="F20">
        <v>4</v>
      </c>
      <c r="G20">
        <v>8</v>
      </c>
      <c r="H20" t="s">
        <v>1</v>
      </c>
      <c r="K20" t="str">
        <f t="shared" si="0"/>
        <v>Moody, Jake;8;4;$8;</v>
      </c>
    </row>
    <row r="21" spans="1:11" x14ac:dyDescent="0.45">
      <c r="A21" t="s">
        <v>533</v>
      </c>
      <c r="B21" t="s">
        <v>185</v>
      </c>
      <c r="C21" t="s">
        <v>151</v>
      </c>
      <c r="D21" t="s">
        <v>39</v>
      </c>
      <c r="E21">
        <v>5</v>
      </c>
      <c r="F21">
        <v>3</v>
      </c>
      <c r="G21">
        <v>5</v>
      </c>
      <c r="H21" t="s">
        <v>1</v>
      </c>
      <c r="K21" t="str">
        <f t="shared" si="0"/>
        <v>Bass, Tyler;5;3;$5;</v>
      </c>
    </row>
    <row r="22" spans="1:11" x14ac:dyDescent="0.45">
      <c r="A22" t="s">
        <v>533</v>
      </c>
      <c r="B22" t="s">
        <v>187</v>
      </c>
      <c r="C22" t="s">
        <v>114</v>
      </c>
      <c r="D22" t="s">
        <v>42</v>
      </c>
      <c r="E22">
        <v>5</v>
      </c>
      <c r="F22">
        <v>3</v>
      </c>
      <c r="G22">
        <v>5</v>
      </c>
      <c r="H22" t="s">
        <v>1</v>
      </c>
      <c r="K22" t="str">
        <f t="shared" si="0"/>
        <v>Simmons, Jeffery;5;3;$5;</v>
      </c>
    </row>
    <row r="23" spans="1:11" x14ac:dyDescent="0.45">
      <c r="A23" t="s">
        <v>533</v>
      </c>
      <c r="B23" t="s">
        <v>186</v>
      </c>
      <c r="C23" t="s">
        <v>98</v>
      </c>
      <c r="D23" t="s">
        <v>42</v>
      </c>
      <c r="E23">
        <v>5</v>
      </c>
      <c r="F23">
        <v>3</v>
      </c>
      <c r="G23">
        <v>5</v>
      </c>
      <c r="H23" t="s">
        <v>1</v>
      </c>
      <c r="K23" t="str">
        <f t="shared" si="0"/>
        <v>Brown, Derrick;5;3;$5;</v>
      </c>
    </row>
    <row r="24" spans="1:11" x14ac:dyDescent="0.45">
      <c r="A24" t="s">
        <v>533</v>
      </c>
      <c r="B24" t="s">
        <v>188</v>
      </c>
      <c r="C24" t="s">
        <v>8</v>
      </c>
      <c r="D24" t="s">
        <v>45</v>
      </c>
      <c r="E24">
        <v>33</v>
      </c>
      <c r="F24">
        <v>3</v>
      </c>
      <c r="G24">
        <v>33</v>
      </c>
      <c r="H24" t="s">
        <v>1</v>
      </c>
      <c r="K24" t="str">
        <f t="shared" si="0"/>
        <v>Garrett, Myles;33;3;$33;</v>
      </c>
    </row>
    <row r="25" spans="1:11" x14ac:dyDescent="0.45">
      <c r="A25" t="s">
        <v>533</v>
      </c>
      <c r="B25" t="s">
        <v>189</v>
      </c>
      <c r="C25" t="s">
        <v>107</v>
      </c>
      <c r="D25" t="s">
        <v>45</v>
      </c>
      <c r="E25">
        <v>27</v>
      </c>
      <c r="F25">
        <v>3</v>
      </c>
      <c r="G25">
        <v>27</v>
      </c>
      <c r="H25" t="s">
        <v>1</v>
      </c>
      <c r="K25" t="str">
        <f t="shared" si="0"/>
        <v>Reddick, Haason;27;3;$27;</v>
      </c>
    </row>
    <row r="26" spans="1:11" x14ac:dyDescent="0.45">
      <c r="A26" t="s">
        <v>533</v>
      </c>
      <c r="B26" t="s">
        <v>190</v>
      </c>
      <c r="C26" t="s">
        <v>167</v>
      </c>
      <c r="D26" t="s">
        <v>45</v>
      </c>
      <c r="E26">
        <v>23</v>
      </c>
      <c r="F26">
        <v>3</v>
      </c>
      <c r="G26">
        <v>23</v>
      </c>
      <c r="H26" t="s">
        <v>1</v>
      </c>
      <c r="K26" t="str">
        <f t="shared" si="0"/>
        <v>Collins, Zaven;23;3;$23;</v>
      </c>
    </row>
    <row r="27" spans="1:11" x14ac:dyDescent="0.45">
      <c r="A27" t="s">
        <v>533</v>
      </c>
      <c r="B27" t="s">
        <v>191</v>
      </c>
      <c r="C27" t="s">
        <v>56</v>
      </c>
      <c r="D27" t="s">
        <v>49</v>
      </c>
      <c r="E27">
        <v>33</v>
      </c>
      <c r="F27">
        <v>3</v>
      </c>
      <c r="G27">
        <v>33</v>
      </c>
      <c r="H27" t="s">
        <v>1</v>
      </c>
      <c r="K27" t="str">
        <f t="shared" si="0"/>
        <v>Edmunds, Tremaine;33;3;$33;</v>
      </c>
    </row>
    <row r="28" spans="1:11" x14ac:dyDescent="0.45">
      <c r="A28" t="s">
        <v>533</v>
      </c>
      <c r="B28" t="s">
        <v>192</v>
      </c>
      <c r="C28" t="s">
        <v>20</v>
      </c>
      <c r="D28" t="s">
        <v>49</v>
      </c>
      <c r="E28">
        <v>22</v>
      </c>
      <c r="F28">
        <v>3</v>
      </c>
      <c r="G28">
        <v>22</v>
      </c>
      <c r="H28" t="s">
        <v>1</v>
      </c>
      <c r="K28" t="str">
        <f t="shared" si="0"/>
        <v>Davis, Jamin;22;3;$22;</v>
      </c>
    </row>
    <row r="29" spans="1:11" x14ac:dyDescent="0.45">
      <c r="A29" t="s">
        <v>533</v>
      </c>
      <c r="B29" t="s">
        <v>193</v>
      </c>
      <c r="C29" t="s">
        <v>126</v>
      </c>
      <c r="D29" t="s">
        <v>49</v>
      </c>
      <c r="E29">
        <v>14</v>
      </c>
      <c r="F29">
        <v>3</v>
      </c>
      <c r="G29">
        <v>14</v>
      </c>
      <c r="H29" t="s">
        <v>1</v>
      </c>
      <c r="K29" t="str">
        <f t="shared" si="0"/>
        <v>David, Lavonte;14;3;$14;</v>
      </c>
    </row>
    <row r="30" spans="1:11" x14ac:dyDescent="0.45">
      <c r="A30" t="s">
        <v>533</v>
      </c>
      <c r="B30" t="s">
        <v>195</v>
      </c>
      <c r="C30" t="s">
        <v>98</v>
      </c>
      <c r="D30" t="s">
        <v>49</v>
      </c>
      <c r="E30">
        <v>10</v>
      </c>
      <c r="F30">
        <v>3</v>
      </c>
      <c r="G30">
        <v>10</v>
      </c>
      <c r="H30" t="s">
        <v>1</v>
      </c>
      <c r="K30" t="str">
        <f t="shared" si="0"/>
        <v>Thompson, Shaq;10;3;$10;</v>
      </c>
    </row>
    <row r="31" spans="1:11" x14ac:dyDescent="0.45">
      <c r="A31" t="s">
        <v>533</v>
      </c>
      <c r="B31" t="s">
        <v>194</v>
      </c>
      <c r="C31" t="s">
        <v>32</v>
      </c>
      <c r="D31" t="s">
        <v>49</v>
      </c>
      <c r="E31">
        <v>9</v>
      </c>
      <c r="F31">
        <v>3</v>
      </c>
      <c r="G31">
        <v>9</v>
      </c>
      <c r="H31" t="s">
        <v>1</v>
      </c>
      <c r="K31" t="str">
        <f t="shared" si="0"/>
        <v>Lloyd, Devin;9;3;$9;</v>
      </c>
    </row>
    <row r="32" spans="1:11" x14ac:dyDescent="0.45">
      <c r="A32" t="s">
        <v>533</v>
      </c>
      <c r="B32" t="s">
        <v>196</v>
      </c>
      <c r="C32" t="s">
        <v>95</v>
      </c>
      <c r="D32" t="s">
        <v>65</v>
      </c>
      <c r="E32">
        <v>29</v>
      </c>
      <c r="F32">
        <v>3</v>
      </c>
      <c r="G32">
        <v>29</v>
      </c>
      <c r="H32" t="s">
        <v>1</v>
      </c>
      <c r="K32" t="str">
        <f t="shared" si="0"/>
        <v>Fitzpatrick, Minkah;29;3;$29;</v>
      </c>
    </row>
    <row r="33" spans="1:14" x14ac:dyDescent="0.45">
      <c r="A33" t="s">
        <v>533</v>
      </c>
      <c r="B33" t="s">
        <v>197</v>
      </c>
      <c r="C33" t="s">
        <v>20</v>
      </c>
      <c r="D33" t="s">
        <v>65</v>
      </c>
      <c r="E33">
        <v>20</v>
      </c>
      <c r="F33">
        <v>3</v>
      </c>
      <c r="G33">
        <v>20</v>
      </c>
      <c r="H33" t="s">
        <v>1</v>
      </c>
      <c r="K33" t="str">
        <f t="shared" si="0"/>
        <v>Chinn, Jeremy;20;3;$20;</v>
      </c>
    </row>
    <row r="34" spans="1:14" x14ac:dyDescent="0.45">
      <c r="A34" t="s">
        <v>533</v>
      </c>
      <c r="B34" t="s">
        <v>198</v>
      </c>
      <c r="C34" t="s">
        <v>87</v>
      </c>
      <c r="D34" t="s">
        <v>65</v>
      </c>
      <c r="E34">
        <v>8</v>
      </c>
      <c r="F34">
        <v>3</v>
      </c>
      <c r="G34">
        <v>8</v>
      </c>
      <c r="H34" t="s">
        <v>1</v>
      </c>
      <c r="K34" t="str">
        <f t="shared" si="0"/>
        <v>Bates, Jessie;8;3;$8;</v>
      </c>
    </row>
    <row r="35" spans="1:14" x14ac:dyDescent="0.45">
      <c r="A35" t="s">
        <v>533</v>
      </c>
      <c r="B35" t="s">
        <v>201</v>
      </c>
      <c r="C35" t="s">
        <v>44</v>
      </c>
      <c r="D35" t="s">
        <v>65</v>
      </c>
      <c r="E35">
        <v>5</v>
      </c>
      <c r="F35">
        <v>3</v>
      </c>
      <c r="G35">
        <v>5</v>
      </c>
      <c r="H35" t="s">
        <v>1</v>
      </c>
      <c r="K35" t="str">
        <f t="shared" si="0"/>
        <v>McKinney, Xavier;5;3;$5;</v>
      </c>
    </row>
    <row r="36" spans="1:14" x14ac:dyDescent="0.45">
      <c r="A36" t="s">
        <v>533</v>
      </c>
      <c r="B36" t="s">
        <v>200</v>
      </c>
      <c r="C36" t="s">
        <v>51</v>
      </c>
      <c r="D36" t="s">
        <v>65</v>
      </c>
      <c r="E36">
        <v>5</v>
      </c>
      <c r="F36">
        <v>3</v>
      </c>
      <c r="G36">
        <v>5</v>
      </c>
      <c r="H36" t="s">
        <v>1</v>
      </c>
      <c r="K36" t="str">
        <f t="shared" si="0"/>
        <v>Love, Julian;5;3;$5;</v>
      </c>
    </row>
    <row r="37" spans="1:14" x14ac:dyDescent="0.45">
      <c r="A37" t="s">
        <v>533</v>
      </c>
      <c r="B37" t="s">
        <v>199</v>
      </c>
      <c r="C37" t="s">
        <v>56</v>
      </c>
      <c r="D37" t="s">
        <v>65</v>
      </c>
      <c r="E37">
        <v>5</v>
      </c>
      <c r="F37">
        <v>3</v>
      </c>
      <c r="G37">
        <v>5</v>
      </c>
      <c r="H37" t="s">
        <v>1</v>
      </c>
      <c r="K37" t="str">
        <f t="shared" si="0"/>
        <v>Byard, Kevin;5;3;$5;</v>
      </c>
    </row>
    <row r="38" spans="1:14" x14ac:dyDescent="0.45">
      <c r="A38" t="s">
        <v>533</v>
      </c>
      <c r="B38" t="s">
        <v>504</v>
      </c>
      <c r="C38" t="s">
        <v>35</v>
      </c>
      <c r="D38" t="s">
        <v>9</v>
      </c>
      <c r="E38">
        <v>2</v>
      </c>
      <c r="F38">
        <v>4</v>
      </c>
      <c r="G38">
        <v>2</v>
      </c>
      <c r="H38" t="s">
        <v>1</v>
      </c>
      <c r="I38" t="s">
        <v>2</v>
      </c>
      <c r="K38" t="str">
        <f t="shared" si="0"/>
        <v>Bennett, Stetson;2;4;$2;</v>
      </c>
    </row>
    <row r="39" spans="1:14" x14ac:dyDescent="0.45">
      <c r="A39" t="s">
        <v>533</v>
      </c>
      <c r="B39" t="s">
        <v>202</v>
      </c>
      <c r="C39" t="s">
        <v>167</v>
      </c>
      <c r="D39" t="s">
        <v>9</v>
      </c>
      <c r="E39">
        <v>1</v>
      </c>
      <c r="F39">
        <v>4</v>
      </c>
      <c r="G39">
        <v>1</v>
      </c>
      <c r="H39" t="s">
        <v>1</v>
      </c>
      <c r="I39" t="s">
        <v>2</v>
      </c>
      <c r="K39" t="str">
        <f t="shared" si="0"/>
        <v>Tune, Clayton;1;4;$1;</v>
      </c>
    </row>
    <row r="40" spans="1:14" x14ac:dyDescent="0.45">
      <c r="A40" t="s">
        <v>533</v>
      </c>
      <c r="B40" t="s">
        <v>203</v>
      </c>
      <c r="C40" t="s">
        <v>13</v>
      </c>
      <c r="D40" t="s">
        <v>27</v>
      </c>
      <c r="E40">
        <v>2</v>
      </c>
      <c r="F40">
        <v>4</v>
      </c>
      <c r="G40">
        <v>2</v>
      </c>
      <c r="H40" t="s">
        <v>1</v>
      </c>
      <c r="I40" t="s">
        <v>2</v>
      </c>
      <c r="K40" t="str">
        <f>IF(ISBLANK(B40),"",
_xlfn.CONCAT(B40,";",E40,";",F40,";","$",E40,";"))</f>
        <v>Boutte, Kayshon;2;4;$2;</v>
      </c>
    </row>
    <row r="41" spans="1:14" x14ac:dyDescent="0.45">
      <c r="A41" t="s">
        <v>533</v>
      </c>
      <c r="B41" t="s">
        <v>204</v>
      </c>
      <c r="C41" t="s">
        <v>107</v>
      </c>
      <c r="D41" t="s">
        <v>45</v>
      </c>
      <c r="E41">
        <v>2</v>
      </c>
      <c r="F41">
        <v>4</v>
      </c>
      <c r="G41">
        <v>2</v>
      </c>
      <c r="H41" t="s">
        <v>1</v>
      </c>
      <c r="I41" t="s">
        <v>2</v>
      </c>
      <c r="K41" t="str">
        <f t="shared" ref="K41:K45" si="1">IF(ISBLANK(B41),"",
_xlfn.CONCAT(B41,";",E41,";",F41,";","$",E41,";"))</f>
        <v>McDonald, Will;2;4;$2;</v>
      </c>
    </row>
    <row r="42" spans="1:14" x14ac:dyDescent="0.45">
      <c r="A42" t="s">
        <v>533</v>
      </c>
      <c r="B42" t="s">
        <v>205</v>
      </c>
      <c r="C42" t="s">
        <v>151</v>
      </c>
      <c r="D42" t="s">
        <v>49</v>
      </c>
      <c r="E42">
        <v>3</v>
      </c>
      <c r="F42">
        <v>4</v>
      </c>
      <c r="G42">
        <v>3</v>
      </c>
      <c r="H42" t="s">
        <v>1</v>
      </c>
      <c r="I42" t="s">
        <v>2</v>
      </c>
      <c r="K42" t="str">
        <f t="shared" si="1"/>
        <v>Williams, Dorian;3;4;$3;</v>
      </c>
    </row>
    <row r="43" spans="1:14" x14ac:dyDescent="0.45">
      <c r="K43" t="str">
        <f t="shared" si="1"/>
        <v/>
      </c>
      <c r="N43" t="str">
        <f t="shared" ref="N43:N45" si="2">IF(ISBLANK(B43),"",
_xlfn.CONCAT(B43,";",K43,";",L43,";","$",K43,";"))</f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78A-F0A9-4570-A1B3-A13822C030C4}">
  <dimension ref="A1:N45"/>
  <sheetViews>
    <sheetView workbookViewId="0">
      <selection activeCell="K1" sqref="K1:K45"/>
    </sheetView>
  </sheetViews>
  <sheetFormatPr defaultRowHeight="14.25" x14ac:dyDescent="0.45"/>
  <cols>
    <col min="1" max="1" width="12.796875" bestFit="1" customWidth="1"/>
    <col min="2" max="2" width="18.06640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528</v>
      </c>
      <c r="B2" t="s">
        <v>397</v>
      </c>
      <c r="C2" t="s">
        <v>32</v>
      </c>
      <c r="D2" t="s">
        <v>9</v>
      </c>
      <c r="E2">
        <v>212</v>
      </c>
      <c r="F2">
        <v>3</v>
      </c>
      <c r="G2">
        <v>212</v>
      </c>
      <c r="H2" t="s">
        <v>1</v>
      </c>
      <c r="K2" t="str">
        <f>IF(ISBLANK(B2),"",
_xlfn.CONCAT(B2,";",E2,";",F2,";","$",E2,";"))</f>
        <v>Lawrence, Trevor;212;3;$212;</v>
      </c>
    </row>
    <row r="3" spans="1:11" x14ac:dyDescent="0.45">
      <c r="A3" t="s">
        <v>528</v>
      </c>
      <c r="B3" t="s">
        <v>398</v>
      </c>
      <c r="C3" t="s">
        <v>98</v>
      </c>
      <c r="D3" t="s">
        <v>9</v>
      </c>
      <c r="E3">
        <v>89</v>
      </c>
      <c r="F3">
        <v>4</v>
      </c>
      <c r="G3">
        <v>89</v>
      </c>
      <c r="H3" t="s">
        <v>1</v>
      </c>
      <c r="K3" t="str">
        <f t="shared" ref="K3:K39" si="0">IF(ISBLANK(B3),"",
_xlfn.CONCAT(B3,";",E3,";",F3,";","$",E3,";"))</f>
        <v>Young, Bryce;89;4;$89;</v>
      </c>
    </row>
    <row r="4" spans="1:11" x14ac:dyDescent="0.45">
      <c r="A4" t="s">
        <v>528</v>
      </c>
      <c r="B4" t="s">
        <v>399</v>
      </c>
      <c r="C4" t="s">
        <v>54</v>
      </c>
      <c r="D4" t="s">
        <v>9</v>
      </c>
      <c r="E4">
        <v>57</v>
      </c>
      <c r="F4">
        <v>3</v>
      </c>
      <c r="G4">
        <v>57</v>
      </c>
      <c r="H4" t="s">
        <v>1</v>
      </c>
      <c r="K4" t="str">
        <f t="shared" si="0"/>
        <v>Pickett, Kenny;57;3;$57;</v>
      </c>
    </row>
    <row r="5" spans="1:11" x14ac:dyDescent="0.45">
      <c r="A5" t="s">
        <v>528</v>
      </c>
      <c r="B5" t="s">
        <v>505</v>
      </c>
      <c r="C5" t="s">
        <v>47</v>
      </c>
      <c r="D5" t="s">
        <v>9</v>
      </c>
      <c r="E5">
        <v>17</v>
      </c>
      <c r="F5">
        <v>3</v>
      </c>
      <c r="G5">
        <v>17</v>
      </c>
      <c r="H5" t="s">
        <v>1</v>
      </c>
      <c r="K5" t="str">
        <f t="shared" si="0"/>
        <v>Lance, Trey;17;3;$17;</v>
      </c>
    </row>
    <row r="6" spans="1:11" x14ac:dyDescent="0.45">
      <c r="A6" t="s">
        <v>528</v>
      </c>
      <c r="B6" t="s">
        <v>400</v>
      </c>
      <c r="C6" t="s">
        <v>162</v>
      </c>
      <c r="D6" t="s">
        <v>16</v>
      </c>
      <c r="E6">
        <v>49</v>
      </c>
      <c r="F6">
        <v>4</v>
      </c>
      <c r="G6">
        <v>49</v>
      </c>
      <c r="H6" t="s">
        <v>1</v>
      </c>
      <c r="K6" t="str">
        <f t="shared" si="0"/>
        <v>Miller, Kendre;49;4;$49;</v>
      </c>
    </row>
    <row r="7" spans="1:11" x14ac:dyDescent="0.45">
      <c r="A7" t="s">
        <v>528</v>
      </c>
      <c r="B7" t="s">
        <v>401</v>
      </c>
      <c r="C7" t="s">
        <v>29</v>
      </c>
      <c r="D7" t="s">
        <v>16</v>
      </c>
      <c r="E7">
        <v>32</v>
      </c>
      <c r="F7">
        <v>3</v>
      </c>
      <c r="G7">
        <v>32</v>
      </c>
      <c r="H7" t="s">
        <v>1</v>
      </c>
      <c r="K7" t="str">
        <f t="shared" si="0"/>
        <v>Pierce, Dameon;32;3;$32;</v>
      </c>
    </row>
    <row r="8" spans="1:11" x14ac:dyDescent="0.45">
      <c r="A8" t="s">
        <v>528</v>
      </c>
      <c r="B8" t="s">
        <v>402</v>
      </c>
      <c r="C8" t="s">
        <v>24</v>
      </c>
      <c r="D8" t="s">
        <v>16</v>
      </c>
      <c r="E8">
        <v>25</v>
      </c>
      <c r="F8">
        <v>3</v>
      </c>
      <c r="G8">
        <v>25</v>
      </c>
      <c r="H8" t="s">
        <v>1</v>
      </c>
      <c r="K8" t="str">
        <f t="shared" si="0"/>
        <v>Mattison, Alexander;25;3;$25;</v>
      </c>
    </row>
    <row r="9" spans="1:11" x14ac:dyDescent="0.45">
      <c r="A9" t="s">
        <v>528</v>
      </c>
      <c r="B9" t="s">
        <v>403</v>
      </c>
      <c r="C9" t="s">
        <v>880</v>
      </c>
      <c r="D9" t="s">
        <v>16</v>
      </c>
      <c r="E9">
        <v>23</v>
      </c>
      <c r="F9">
        <v>3</v>
      </c>
      <c r="G9">
        <v>23</v>
      </c>
      <c r="H9" t="s">
        <v>1</v>
      </c>
      <c r="K9" t="str">
        <f t="shared" si="0"/>
        <v>Akers, Cam;23;3;$23;</v>
      </c>
    </row>
    <row r="10" spans="1:11" x14ac:dyDescent="0.45">
      <c r="A10" t="s">
        <v>528</v>
      </c>
      <c r="B10" t="s">
        <v>404</v>
      </c>
      <c r="C10" t="s">
        <v>73</v>
      </c>
      <c r="D10" t="s">
        <v>16</v>
      </c>
      <c r="E10">
        <v>5</v>
      </c>
      <c r="F10">
        <v>3</v>
      </c>
      <c r="G10">
        <v>5</v>
      </c>
      <c r="H10" t="s">
        <v>1</v>
      </c>
      <c r="K10" t="str">
        <f t="shared" si="0"/>
        <v>Mostert, Raheem;5;3;$5;</v>
      </c>
    </row>
    <row r="11" spans="1:11" x14ac:dyDescent="0.45">
      <c r="A11" t="s">
        <v>528</v>
      </c>
      <c r="B11" t="s">
        <v>405</v>
      </c>
      <c r="C11" t="s">
        <v>47</v>
      </c>
      <c r="D11" t="s">
        <v>27</v>
      </c>
      <c r="E11">
        <v>149</v>
      </c>
      <c r="F11">
        <v>3</v>
      </c>
      <c r="G11">
        <v>149</v>
      </c>
      <c r="H11" t="s">
        <v>1</v>
      </c>
      <c r="K11" t="str">
        <f t="shared" si="0"/>
        <v>Lamb, CeeDee;149;3;$149;</v>
      </c>
    </row>
    <row r="12" spans="1:11" x14ac:dyDescent="0.45">
      <c r="A12" t="s">
        <v>528</v>
      </c>
      <c r="B12" t="s">
        <v>406</v>
      </c>
      <c r="C12" t="s">
        <v>107</v>
      </c>
      <c r="D12" t="s">
        <v>27</v>
      </c>
      <c r="E12">
        <v>112</v>
      </c>
      <c r="F12">
        <v>3</v>
      </c>
      <c r="G12">
        <v>112</v>
      </c>
      <c r="H12" t="s">
        <v>1</v>
      </c>
      <c r="K12" t="str">
        <f t="shared" si="0"/>
        <v>Wilson, Garrett;112;3;$112;</v>
      </c>
    </row>
    <row r="13" spans="1:11" x14ac:dyDescent="0.45">
      <c r="A13" t="s">
        <v>528</v>
      </c>
      <c r="B13" t="s">
        <v>407</v>
      </c>
      <c r="C13" t="s">
        <v>87</v>
      </c>
      <c r="D13" t="s">
        <v>27</v>
      </c>
      <c r="E13">
        <v>98</v>
      </c>
      <c r="F13">
        <v>3</v>
      </c>
      <c r="G13">
        <v>98</v>
      </c>
      <c r="H13" t="s">
        <v>1</v>
      </c>
      <c r="K13" t="str">
        <f t="shared" si="0"/>
        <v>London, Drake;98;3;$98;</v>
      </c>
    </row>
    <row r="14" spans="1:11" x14ac:dyDescent="0.45">
      <c r="A14" t="s">
        <v>528</v>
      </c>
      <c r="B14" t="s">
        <v>408</v>
      </c>
      <c r="C14" t="s">
        <v>54</v>
      </c>
      <c r="D14" t="s">
        <v>27</v>
      </c>
      <c r="E14">
        <v>93</v>
      </c>
      <c r="F14">
        <v>3</v>
      </c>
      <c r="G14">
        <v>93</v>
      </c>
      <c r="H14" t="s">
        <v>1</v>
      </c>
      <c r="K14" t="str">
        <f t="shared" si="0"/>
        <v>Smith, DeVonta;93;3;$93;</v>
      </c>
    </row>
    <row r="15" spans="1:11" x14ac:dyDescent="0.45">
      <c r="A15" t="s">
        <v>528</v>
      </c>
      <c r="B15" t="s">
        <v>409</v>
      </c>
      <c r="C15" t="s">
        <v>20</v>
      </c>
      <c r="D15" t="s">
        <v>27</v>
      </c>
      <c r="E15">
        <v>57</v>
      </c>
      <c r="F15">
        <v>3</v>
      </c>
      <c r="G15">
        <v>57</v>
      </c>
      <c r="H15" t="s">
        <v>1</v>
      </c>
      <c r="K15" t="str">
        <f t="shared" si="0"/>
        <v>Dotson, Jahan;57;3;$57;</v>
      </c>
    </row>
    <row r="16" spans="1:11" x14ac:dyDescent="0.45">
      <c r="A16" t="s">
        <v>528</v>
      </c>
      <c r="B16" t="s">
        <v>410</v>
      </c>
      <c r="C16" t="s">
        <v>8</v>
      </c>
      <c r="D16" t="s">
        <v>27</v>
      </c>
      <c r="E16">
        <v>30</v>
      </c>
      <c r="F16">
        <v>3</v>
      </c>
      <c r="G16">
        <v>30</v>
      </c>
      <c r="H16" t="s">
        <v>1</v>
      </c>
      <c r="K16" t="str">
        <f t="shared" si="0"/>
        <v>Moore, Elijah;30;3;$30;</v>
      </c>
    </row>
    <row r="17" spans="1:11" x14ac:dyDescent="0.45">
      <c r="A17" t="s">
        <v>528</v>
      </c>
      <c r="B17" t="s">
        <v>411</v>
      </c>
      <c r="C17" t="s">
        <v>167</v>
      </c>
      <c r="D17" t="s">
        <v>27</v>
      </c>
      <c r="E17">
        <v>9</v>
      </c>
      <c r="F17">
        <v>4</v>
      </c>
      <c r="G17">
        <v>9</v>
      </c>
      <c r="H17" t="s">
        <v>1</v>
      </c>
      <c r="K17" t="str">
        <f t="shared" si="0"/>
        <v>Wilson, Michael;9;4;$9;</v>
      </c>
    </row>
    <row r="18" spans="1:11" x14ac:dyDescent="0.45">
      <c r="A18" t="s">
        <v>528</v>
      </c>
      <c r="B18" t="s">
        <v>412</v>
      </c>
      <c r="C18" t="s">
        <v>69</v>
      </c>
      <c r="D18" t="s">
        <v>27</v>
      </c>
      <c r="E18">
        <v>7</v>
      </c>
      <c r="F18">
        <v>3</v>
      </c>
      <c r="G18">
        <v>7</v>
      </c>
      <c r="H18" t="s">
        <v>1</v>
      </c>
      <c r="K18" t="str">
        <f t="shared" si="0"/>
        <v>Chark, D.J.;7;3;$7;</v>
      </c>
    </row>
    <row r="19" spans="1:11" x14ac:dyDescent="0.45">
      <c r="A19" t="s">
        <v>528</v>
      </c>
      <c r="B19" t="s">
        <v>413</v>
      </c>
      <c r="C19" t="s">
        <v>87</v>
      </c>
      <c r="D19" t="s">
        <v>27</v>
      </c>
      <c r="E19">
        <v>5</v>
      </c>
      <c r="F19">
        <v>3</v>
      </c>
      <c r="G19">
        <v>5</v>
      </c>
      <c r="H19" t="s">
        <v>1</v>
      </c>
      <c r="K19" t="str">
        <f t="shared" si="0"/>
        <v>Moore, Rondale;5;3;$5;</v>
      </c>
    </row>
    <row r="20" spans="1:11" x14ac:dyDescent="0.45">
      <c r="A20" t="s">
        <v>528</v>
      </c>
      <c r="B20" t="s">
        <v>414</v>
      </c>
      <c r="C20" t="s">
        <v>78</v>
      </c>
      <c r="D20" t="s">
        <v>36</v>
      </c>
      <c r="E20">
        <v>32</v>
      </c>
      <c r="F20">
        <v>3</v>
      </c>
      <c r="G20">
        <v>32</v>
      </c>
      <c r="H20" t="s">
        <v>1</v>
      </c>
      <c r="K20" t="str">
        <f t="shared" si="0"/>
        <v>Dulcich, Greg;32;3;$32;</v>
      </c>
    </row>
    <row r="21" spans="1:11" x14ac:dyDescent="0.45">
      <c r="A21" t="s">
        <v>528</v>
      </c>
      <c r="B21" t="s">
        <v>415</v>
      </c>
      <c r="C21" t="s">
        <v>114</v>
      </c>
      <c r="D21" t="s">
        <v>36</v>
      </c>
      <c r="E21">
        <v>20</v>
      </c>
      <c r="F21">
        <v>3</v>
      </c>
      <c r="G21">
        <v>20</v>
      </c>
      <c r="H21" t="s">
        <v>1</v>
      </c>
      <c r="K21" t="str">
        <f t="shared" si="0"/>
        <v>Okonkwo, Chigoziem;20;3;$20;</v>
      </c>
    </row>
    <row r="22" spans="1:11" x14ac:dyDescent="0.45">
      <c r="A22" t="s">
        <v>528</v>
      </c>
      <c r="B22" t="s">
        <v>416</v>
      </c>
      <c r="C22" t="s">
        <v>95</v>
      </c>
      <c r="D22" t="s">
        <v>39</v>
      </c>
      <c r="E22">
        <v>3</v>
      </c>
      <c r="F22">
        <v>3</v>
      </c>
      <c r="G22">
        <v>3</v>
      </c>
      <c r="H22" t="s">
        <v>1</v>
      </c>
      <c r="K22" t="str">
        <f t="shared" si="0"/>
        <v>Boswell, Chris;3;3;$3;</v>
      </c>
    </row>
    <row r="23" spans="1:11" x14ac:dyDescent="0.45">
      <c r="A23" t="s">
        <v>528</v>
      </c>
      <c r="B23" t="s">
        <v>417</v>
      </c>
      <c r="C23" t="s">
        <v>73</v>
      </c>
      <c r="D23" t="s">
        <v>45</v>
      </c>
      <c r="E23">
        <v>17</v>
      </c>
      <c r="F23">
        <v>3</v>
      </c>
      <c r="G23">
        <v>17</v>
      </c>
      <c r="H23" t="s">
        <v>1</v>
      </c>
      <c r="K23" t="str">
        <f t="shared" si="0"/>
        <v>Phillips, Jaelan;17;3;$17;</v>
      </c>
    </row>
    <row r="24" spans="1:11" x14ac:dyDescent="0.45">
      <c r="A24" t="s">
        <v>528</v>
      </c>
      <c r="B24" t="s">
        <v>418</v>
      </c>
      <c r="C24" t="s">
        <v>15</v>
      </c>
      <c r="D24" t="s">
        <v>45</v>
      </c>
      <c r="E24">
        <v>5</v>
      </c>
      <c r="F24">
        <v>3</v>
      </c>
      <c r="G24">
        <v>5</v>
      </c>
      <c r="H24" t="s">
        <v>1</v>
      </c>
      <c r="K24" t="str">
        <f t="shared" si="0"/>
        <v>Hubbard, Sam;5;3;$5;</v>
      </c>
    </row>
    <row r="25" spans="1:11" x14ac:dyDescent="0.45">
      <c r="A25" t="s">
        <v>528</v>
      </c>
      <c r="B25" t="s">
        <v>419</v>
      </c>
      <c r="C25" t="s">
        <v>162</v>
      </c>
      <c r="D25" t="s">
        <v>45</v>
      </c>
      <c r="E25">
        <v>5</v>
      </c>
      <c r="F25">
        <v>3</v>
      </c>
      <c r="G25">
        <v>5</v>
      </c>
      <c r="H25" t="s">
        <v>1</v>
      </c>
      <c r="K25" t="str">
        <f t="shared" si="0"/>
        <v>Granderson, Carl;5;3;$5;</v>
      </c>
    </row>
    <row r="26" spans="1:11" x14ac:dyDescent="0.45">
      <c r="A26" t="s">
        <v>528</v>
      </c>
      <c r="B26" t="s">
        <v>420</v>
      </c>
      <c r="C26" t="s">
        <v>78</v>
      </c>
      <c r="D26" t="s">
        <v>49</v>
      </c>
      <c r="E26">
        <v>25</v>
      </c>
      <c r="F26">
        <v>3</v>
      </c>
      <c r="G26">
        <v>25</v>
      </c>
      <c r="H26" t="s">
        <v>1</v>
      </c>
      <c r="K26" t="str">
        <f t="shared" si="0"/>
        <v>Singleton, Alex;25;3;$25;</v>
      </c>
    </row>
    <row r="27" spans="1:11" x14ac:dyDescent="0.45">
      <c r="A27" t="s">
        <v>528</v>
      </c>
      <c r="B27" t="s">
        <v>423</v>
      </c>
      <c r="C27" t="s">
        <v>167</v>
      </c>
      <c r="D27" t="s">
        <v>49</v>
      </c>
      <c r="E27">
        <v>8</v>
      </c>
      <c r="F27">
        <v>3</v>
      </c>
      <c r="G27">
        <v>8</v>
      </c>
      <c r="H27" t="s">
        <v>1</v>
      </c>
      <c r="K27" t="str">
        <f t="shared" si="0"/>
        <v>White, Kyzir;8;3;$8;</v>
      </c>
    </row>
    <row r="28" spans="1:11" x14ac:dyDescent="0.45">
      <c r="A28" t="s">
        <v>528</v>
      </c>
      <c r="B28" t="s">
        <v>421</v>
      </c>
      <c r="C28" t="s">
        <v>107</v>
      </c>
      <c r="D28" t="s">
        <v>49</v>
      </c>
      <c r="E28">
        <v>7</v>
      </c>
      <c r="F28">
        <v>3</v>
      </c>
      <c r="G28">
        <v>7</v>
      </c>
      <c r="H28" t="s">
        <v>1</v>
      </c>
      <c r="K28" t="str">
        <f t="shared" si="0"/>
        <v>Williams, Quincy;7;3;$7;</v>
      </c>
    </row>
    <row r="29" spans="1:11" x14ac:dyDescent="0.45">
      <c r="A29" t="s">
        <v>528</v>
      </c>
      <c r="B29" t="s">
        <v>424</v>
      </c>
      <c r="C29" t="s">
        <v>162</v>
      </c>
      <c r="D29" t="s">
        <v>49</v>
      </c>
      <c r="E29">
        <v>5</v>
      </c>
      <c r="F29">
        <v>3</v>
      </c>
      <c r="G29">
        <v>5</v>
      </c>
      <c r="H29" t="s">
        <v>1</v>
      </c>
      <c r="K29" t="str">
        <f t="shared" si="0"/>
        <v>Gay, Willie;5;3;$5;</v>
      </c>
    </row>
    <row r="30" spans="1:11" x14ac:dyDescent="0.45">
      <c r="A30" t="s">
        <v>528</v>
      </c>
      <c r="B30" t="s">
        <v>425</v>
      </c>
      <c r="C30" t="s">
        <v>63</v>
      </c>
      <c r="D30" t="s">
        <v>49</v>
      </c>
      <c r="E30">
        <v>5</v>
      </c>
      <c r="F30">
        <v>3</v>
      </c>
      <c r="G30">
        <v>5</v>
      </c>
      <c r="H30" t="s">
        <v>1</v>
      </c>
      <c r="K30" t="str">
        <f t="shared" si="0"/>
        <v>Tranquill, Drue;5;3;$5;</v>
      </c>
    </row>
    <row r="31" spans="1:11" x14ac:dyDescent="0.45">
      <c r="A31" t="s">
        <v>528</v>
      </c>
      <c r="B31" t="s">
        <v>422</v>
      </c>
      <c r="C31" t="s">
        <v>880</v>
      </c>
      <c r="D31" t="s">
        <v>49</v>
      </c>
      <c r="E31">
        <v>5</v>
      </c>
      <c r="F31">
        <v>3</v>
      </c>
      <c r="G31">
        <v>5</v>
      </c>
      <c r="H31" t="s">
        <v>1</v>
      </c>
      <c r="K31" t="str">
        <f t="shared" si="0"/>
        <v>Vander Esch, Leighton;5;3;$5;</v>
      </c>
    </row>
    <row r="32" spans="1:11" x14ac:dyDescent="0.45">
      <c r="A32" t="s">
        <v>528</v>
      </c>
      <c r="B32" t="s">
        <v>426</v>
      </c>
      <c r="C32" t="s">
        <v>11</v>
      </c>
      <c r="D32" t="s">
        <v>65</v>
      </c>
      <c r="E32">
        <v>5</v>
      </c>
      <c r="F32">
        <v>3</v>
      </c>
      <c r="G32">
        <v>5</v>
      </c>
      <c r="H32" t="s">
        <v>1</v>
      </c>
      <c r="K32" t="str">
        <f t="shared" si="0"/>
        <v>Smith, Harrison;5;3;$5;</v>
      </c>
    </row>
    <row r="33" spans="1:14" x14ac:dyDescent="0.45">
      <c r="A33" t="s">
        <v>528</v>
      </c>
      <c r="B33" t="s">
        <v>428</v>
      </c>
      <c r="C33" t="s">
        <v>15</v>
      </c>
      <c r="D33" t="s">
        <v>65</v>
      </c>
      <c r="E33">
        <v>5</v>
      </c>
      <c r="F33">
        <v>3</v>
      </c>
      <c r="G33">
        <v>5</v>
      </c>
      <c r="H33" t="s">
        <v>1</v>
      </c>
      <c r="K33" t="str">
        <f t="shared" si="0"/>
        <v>Hill, Daxton;5;3;$5;</v>
      </c>
    </row>
    <row r="34" spans="1:14" x14ac:dyDescent="0.45">
      <c r="A34" t="s">
        <v>528</v>
      </c>
      <c r="B34" t="s">
        <v>427</v>
      </c>
      <c r="C34" t="s">
        <v>95</v>
      </c>
      <c r="D34" t="s">
        <v>65</v>
      </c>
      <c r="E34">
        <v>5</v>
      </c>
      <c r="F34">
        <v>3</v>
      </c>
      <c r="G34">
        <v>5</v>
      </c>
      <c r="H34" t="s">
        <v>1</v>
      </c>
      <c r="K34" t="str">
        <f t="shared" si="0"/>
        <v>Elliott, DeShon;5;3;$5;</v>
      </c>
    </row>
    <row r="35" spans="1:14" x14ac:dyDescent="0.45">
      <c r="A35" t="s">
        <v>528</v>
      </c>
      <c r="B35" t="s">
        <v>429</v>
      </c>
      <c r="C35" t="s">
        <v>107</v>
      </c>
      <c r="D35" t="s">
        <v>16</v>
      </c>
      <c r="E35">
        <v>2</v>
      </c>
      <c r="F35">
        <v>4</v>
      </c>
      <c r="G35">
        <v>2</v>
      </c>
      <c r="H35" t="s">
        <v>1</v>
      </c>
      <c r="I35" t="s">
        <v>2</v>
      </c>
      <c r="K35" t="str">
        <f t="shared" si="0"/>
        <v>Abanikanda, Israel;2;4;$2;</v>
      </c>
    </row>
    <row r="36" spans="1:14" x14ac:dyDescent="0.45">
      <c r="A36" t="s">
        <v>528</v>
      </c>
      <c r="B36" t="s">
        <v>430</v>
      </c>
      <c r="C36" t="s">
        <v>29</v>
      </c>
      <c r="D36" t="s">
        <v>27</v>
      </c>
      <c r="E36">
        <v>1</v>
      </c>
      <c r="F36">
        <v>4</v>
      </c>
      <c r="G36">
        <v>1</v>
      </c>
      <c r="H36" t="s">
        <v>1</v>
      </c>
      <c r="I36" t="s">
        <v>2</v>
      </c>
      <c r="K36" t="str">
        <f t="shared" si="0"/>
        <v>Hutchinson, Xavier;1;4;$1;</v>
      </c>
    </row>
    <row r="37" spans="1:14" x14ac:dyDescent="0.45">
      <c r="K37" t="str">
        <f t="shared" si="0"/>
        <v/>
      </c>
      <c r="N37" t="str">
        <f t="shared" ref="N37:N45" si="1">IF(ISBLANK(B37),"",
_xlfn.CONCAT(B37,";",K37,";",L37,";","$",K37,";"))</f>
        <v/>
      </c>
    </row>
    <row r="38" spans="1:14" x14ac:dyDescent="0.45">
      <c r="K38" t="str">
        <f t="shared" si="0"/>
        <v/>
      </c>
      <c r="N38" t="str">
        <f t="shared" si="1"/>
        <v/>
      </c>
    </row>
    <row r="39" spans="1:14" x14ac:dyDescent="0.45">
      <c r="K39" t="str">
        <f t="shared" si="0"/>
        <v/>
      </c>
      <c r="N39" t="str">
        <f t="shared" si="1"/>
        <v/>
      </c>
    </row>
    <row r="40" spans="1:14" x14ac:dyDescent="0.45">
      <c r="K40" t="str">
        <f>IF(ISBLANK(B40),"",
_xlfn.CONCAT(B40,";",E40,";",F40,";","$",E40,";"))</f>
        <v/>
      </c>
      <c r="N40" t="str">
        <f t="shared" si="1"/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2491-CFCD-46F7-A10D-569F800CDB5A}">
  <dimension ref="A1:N45"/>
  <sheetViews>
    <sheetView workbookViewId="0">
      <selection activeCell="K1" sqref="K1:K45"/>
    </sheetView>
  </sheetViews>
  <sheetFormatPr defaultRowHeight="14.25" x14ac:dyDescent="0.45"/>
  <cols>
    <col min="1" max="1" width="13.597656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531</v>
      </c>
      <c r="B2" t="s">
        <v>431</v>
      </c>
      <c r="C2" t="s">
        <v>63</v>
      </c>
      <c r="D2" t="s">
        <v>9</v>
      </c>
      <c r="E2">
        <v>382</v>
      </c>
      <c r="F2">
        <v>3</v>
      </c>
      <c r="G2">
        <v>382</v>
      </c>
      <c r="H2" t="s">
        <v>1</v>
      </c>
      <c r="K2" t="str">
        <f>IF(ISBLANK(B2),"",
_xlfn.CONCAT(B2,";",E2,";",F2,";","$",E2,";"))</f>
        <v>Mahomes, Patrick;382;3;$382;</v>
      </c>
    </row>
    <row r="3" spans="1:11" x14ac:dyDescent="0.45">
      <c r="A3" t="s">
        <v>531</v>
      </c>
      <c r="B3" t="s">
        <v>432</v>
      </c>
      <c r="C3" t="s">
        <v>29</v>
      </c>
      <c r="D3" t="s">
        <v>9</v>
      </c>
      <c r="E3">
        <v>93</v>
      </c>
      <c r="F3">
        <v>4</v>
      </c>
      <c r="G3">
        <v>93</v>
      </c>
      <c r="H3" t="s">
        <v>1</v>
      </c>
      <c r="K3" t="str">
        <f t="shared" ref="K3:K39" si="0">IF(ISBLANK(B3),"",
_xlfn.CONCAT(B3,";",E3,";",F3,";","$",E3,";"))</f>
        <v>Stroud, C.J.;93;4;$93;</v>
      </c>
    </row>
    <row r="4" spans="1:11" x14ac:dyDescent="0.45">
      <c r="A4" t="s">
        <v>531</v>
      </c>
      <c r="B4" t="s">
        <v>433</v>
      </c>
      <c r="C4" t="s">
        <v>26</v>
      </c>
      <c r="D4" t="s">
        <v>9</v>
      </c>
      <c r="E4">
        <v>75</v>
      </c>
      <c r="F4">
        <v>3</v>
      </c>
      <c r="G4">
        <v>75</v>
      </c>
      <c r="H4" t="s">
        <v>1</v>
      </c>
      <c r="K4" t="str">
        <f t="shared" si="0"/>
        <v>Purdy, Brock;75;3;$75;</v>
      </c>
    </row>
    <row r="5" spans="1:11" x14ac:dyDescent="0.45">
      <c r="A5" t="s">
        <v>531</v>
      </c>
      <c r="B5" t="s">
        <v>434</v>
      </c>
      <c r="C5" t="s">
        <v>22</v>
      </c>
      <c r="D5" t="s">
        <v>16</v>
      </c>
      <c r="E5">
        <v>110</v>
      </c>
      <c r="F5">
        <v>4</v>
      </c>
      <c r="G5">
        <v>110</v>
      </c>
      <c r="H5" t="s">
        <v>1</v>
      </c>
      <c r="K5" t="str">
        <f t="shared" si="0"/>
        <v>Gibbs, Jahmyr;110;4;$110;</v>
      </c>
    </row>
    <row r="6" spans="1:11" x14ac:dyDescent="0.45">
      <c r="A6" t="s">
        <v>531</v>
      </c>
      <c r="B6" t="s">
        <v>435</v>
      </c>
      <c r="C6" t="s">
        <v>56</v>
      </c>
      <c r="D6" t="s">
        <v>16</v>
      </c>
      <c r="E6">
        <v>42</v>
      </c>
      <c r="F6">
        <v>3</v>
      </c>
      <c r="G6">
        <v>42</v>
      </c>
      <c r="H6" t="s">
        <v>1</v>
      </c>
      <c r="K6" t="str">
        <f t="shared" si="0"/>
        <v>Swift, D'Andre;42;3;$42;</v>
      </c>
    </row>
    <row r="7" spans="1:11" x14ac:dyDescent="0.45">
      <c r="A7" t="s">
        <v>531</v>
      </c>
      <c r="B7" t="s">
        <v>436</v>
      </c>
      <c r="C7" t="s">
        <v>95</v>
      </c>
      <c r="D7" t="s">
        <v>16</v>
      </c>
      <c r="E7">
        <v>32</v>
      </c>
      <c r="F7">
        <v>3</v>
      </c>
      <c r="G7">
        <v>32</v>
      </c>
      <c r="H7" t="s">
        <v>1</v>
      </c>
      <c r="K7" t="str">
        <f t="shared" si="0"/>
        <v>Warren, Jaylen;32;3;$32;</v>
      </c>
    </row>
    <row r="8" spans="1:11" x14ac:dyDescent="0.45">
      <c r="A8" t="s">
        <v>531</v>
      </c>
      <c r="B8" t="s">
        <v>437</v>
      </c>
      <c r="C8" t="s">
        <v>880</v>
      </c>
      <c r="D8" t="s">
        <v>16</v>
      </c>
      <c r="E8">
        <v>32</v>
      </c>
      <c r="F8">
        <v>3</v>
      </c>
      <c r="G8">
        <v>32</v>
      </c>
      <c r="H8" t="s">
        <v>1</v>
      </c>
      <c r="K8" t="str">
        <f t="shared" si="0"/>
        <v>Hunt, Kareem;32;3;$32;</v>
      </c>
    </row>
    <row r="9" spans="1:11" x14ac:dyDescent="0.45">
      <c r="A9" t="s">
        <v>531</v>
      </c>
      <c r="B9" t="s">
        <v>438</v>
      </c>
      <c r="C9" t="s">
        <v>63</v>
      </c>
      <c r="D9" t="s">
        <v>16</v>
      </c>
      <c r="E9">
        <v>32</v>
      </c>
      <c r="F9">
        <v>3</v>
      </c>
      <c r="G9">
        <v>32</v>
      </c>
      <c r="H9" t="s">
        <v>1</v>
      </c>
      <c r="K9" t="str">
        <f t="shared" si="0"/>
        <v>Pacheco, Isiah;32;3;$32;</v>
      </c>
    </row>
    <row r="10" spans="1:11" x14ac:dyDescent="0.45">
      <c r="A10" t="s">
        <v>531</v>
      </c>
      <c r="B10" t="s">
        <v>439</v>
      </c>
      <c r="C10" t="s">
        <v>54</v>
      </c>
      <c r="D10" t="s">
        <v>27</v>
      </c>
      <c r="E10">
        <v>118</v>
      </c>
      <c r="F10">
        <v>3</v>
      </c>
      <c r="G10">
        <v>118</v>
      </c>
      <c r="H10" t="s">
        <v>1</v>
      </c>
      <c r="K10" t="str">
        <f t="shared" si="0"/>
        <v>Brown, A.J.;118;3;$118;</v>
      </c>
    </row>
    <row r="11" spans="1:11" x14ac:dyDescent="0.45">
      <c r="A11" t="s">
        <v>531</v>
      </c>
      <c r="B11" t="s">
        <v>440</v>
      </c>
      <c r="C11" t="s">
        <v>26</v>
      </c>
      <c r="D11" t="s">
        <v>27</v>
      </c>
      <c r="E11">
        <v>57</v>
      </c>
      <c r="F11">
        <v>3</v>
      </c>
      <c r="G11">
        <v>57</v>
      </c>
      <c r="H11" t="s">
        <v>1</v>
      </c>
      <c r="K11" t="str">
        <f t="shared" si="0"/>
        <v>Samuel, Deebo;57;3;$57;</v>
      </c>
    </row>
    <row r="12" spans="1:11" x14ac:dyDescent="0.45">
      <c r="A12" t="s">
        <v>531</v>
      </c>
      <c r="B12" t="s">
        <v>441</v>
      </c>
      <c r="C12" t="s">
        <v>69</v>
      </c>
      <c r="D12" t="s">
        <v>27</v>
      </c>
      <c r="E12">
        <v>20</v>
      </c>
      <c r="F12">
        <v>3</v>
      </c>
      <c r="G12">
        <v>20</v>
      </c>
      <c r="H12" t="s">
        <v>1</v>
      </c>
      <c r="K12" t="str">
        <f t="shared" si="0"/>
        <v>Palmer, Josh;20;3;$20;</v>
      </c>
    </row>
    <row r="13" spans="1:11" x14ac:dyDescent="0.45">
      <c r="A13" t="s">
        <v>531</v>
      </c>
      <c r="B13" t="s">
        <v>442</v>
      </c>
      <c r="C13" t="s">
        <v>44</v>
      </c>
      <c r="D13" t="s">
        <v>27</v>
      </c>
      <c r="E13">
        <v>15</v>
      </c>
      <c r="F13">
        <v>3</v>
      </c>
      <c r="G13">
        <v>15</v>
      </c>
      <c r="H13" t="s">
        <v>1</v>
      </c>
      <c r="K13" t="str">
        <f t="shared" si="0"/>
        <v>Doubs, Romeo;15;3;$15;</v>
      </c>
    </row>
    <row r="14" spans="1:11" x14ac:dyDescent="0.45">
      <c r="A14" t="s">
        <v>531</v>
      </c>
      <c r="B14" t="s">
        <v>443</v>
      </c>
      <c r="C14" t="s">
        <v>13</v>
      </c>
      <c r="D14" t="s">
        <v>27</v>
      </c>
      <c r="E14">
        <v>5</v>
      </c>
      <c r="F14">
        <v>3</v>
      </c>
      <c r="G14">
        <v>5</v>
      </c>
      <c r="H14" t="s">
        <v>1</v>
      </c>
      <c r="K14" t="str">
        <f t="shared" si="0"/>
        <v>Osborn, K.J.;5;3;$5;</v>
      </c>
    </row>
    <row r="15" spans="1:11" x14ac:dyDescent="0.45">
      <c r="A15" t="s">
        <v>531</v>
      </c>
      <c r="B15" t="s">
        <v>444</v>
      </c>
      <c r="C15" t="s">
        <v>54</v>
      </c>
      <c r="D15" t="s">
        <v>36</v>
      </c>
      <c r="E15">
        <v>43</v>
      </c>
      <c r="F15">
        <v>3</v>
      </c>
      <c r="G15">
        <v>43</v>
      </c>
      <c r="H15" t="s">
        <v>1</v>
      </c>
      <c r="K15" t="str">
        <f t="shared" si="0"/>
        <v>Goedert, Dallas;43;3;$43;</v>
      </c>
    </row>
    <row r="16" spans="1:11" x14ac:dyDescent="0.45">
      <c r="A16" t="s">
        <v>531</v>
      </c>
      <c r="B16" t="s">
        <v>445</v>
      </c>
      <c r="C16" t="s">
        <v>63</v>
      </c>
      <c r="D16" t="s">
        <v>36</v>
      </c>
      <c r="E16">
        <v>17</v>
      </c>
      <c r="F16">
        <v>3</v>
      </c>
      <c r="G16">
        <v>17</v>
      </c>
      <c r="H16" t="s">
        <v>1</v>
      </c>
      <c r="K16" t="str">
        <f t="shared" si="0"/>
        <v>Gray, Noah;17;3;$17;</v>
      </c>
    </row>
    <row r="17" spans="1:11" x14ac:dyDescent="0.45">
      <c r="A17" t="s">
        <v>531</v>
      </c>
      <c r="B17" t="s">
        <v>446</v>
      </c>
      <c r="C17" t="s">
        <v>69</v>
      </c>
      <c r="D17" t="s">
        <v>36</v>
      </c>
      <c r="E17">
        <v>5</v>
      </c>
      <c r="F17">
        <v>3</v>
      </c>
      <c r="G17">
        <v>5</v>
      </c>
      <c r="H17" t="s">
        <v>1</v>
      </c>
      <c r="K17" t="str">
        <f t="shared" si="0"/>
        <v>Smartt, Stone;5;3;$5;</v>
      </c>
    </row>
    <row r="18" spans="1:11" x14ac:dyDescent="0.45">
      <c r="A18" t="s">
        <v>531</v>
      </c>
      <c r="B18" t="s">
        <v>447</v>
      </c>
      <c r="C18" t="s">
        <v>107</v>
      </c>
      <c r="D18" t="s">
        <v>36</v>
      </c>
      <c r="E18">
        <v>5</v>
      </c>
      <c r="F18">
        <v>3</v>
      </c>
      <c r="G18">
        <v>5</v>
      </c>
      <c r="H18" t="s">
        <v>1</v>
      </c>
      <c r="K18" t="str">
        <f t="shared" si="0"/>
        <v>Conklin, Tyler;5;3;$5;</v>
      </c>
    </row>
    <row r="19" spans="1:11" x14ac:dyDescent="0.45">
      <c r="A19" t="s">
        <v>531</v>
      </c>
      <c r="B19" t="s">
        <v>448</v>
      </c>
      <c r="C19" t="s">
        <v>47</v>
      </c>
      <c r="D19" t="s">
        <v>36</v>
      </c>
      <c r="E19">
        <v>5</v>
      </c>
      <c r="F19">
        <v>3</v>
      </c>
      <c r="G19">
        <v>5</v>
      </c>
      <c r="H19" t="s">
        <v>1</v>
      </c>
      <c r="K19" t="str">
        <f t="shared" si="0"/>
        <v>Ferguson, Jake;5;3;$5;</v>
      </c>
    </row>
    <row r="20" spans="1:11" x14ac:dyDescent="0.45">
      <c r="A20" t="s">
        <v>531</v>
      </c>
      <c r="B20" t="s">
        <v>449</v>
      </c>
      <c r="C20" t="s">
        <v>84</v>
      </c>
      <c r="D20" t="s">
        <v>39</v>
      </c>
      <c r="E20">
        <v>8</v>
      </c>
      <c r="F20">
        <v>3</v>
      </c>
      <c r="G20">
        <v>8</v>
      </c>
      <c r="H20" t="s">
        <v>1</v>
      </c>
      <c r="K20" t="str">
        <f t="shared" si="0"/>
        <v>Tucker, Justin;8;3;$8;</v>
      </c>
    </row>
    <row r="21" spans="1:11" x14ac:dyDescent="0.45">
      <c r="A21" t="s">
        <v>531</v>
      </c>
      <c r="B21" t="s">
        <v>450</v>
      </c>
      <c r="C21" t="s">
        <v>26</v>
      </c>
      <c r="D21" t="s">
        <v>45</v>
      </c>
      <c r="E21">
        <v>40</v>
      </c>
      <c r="F21">
        <v>3</v>
      </c>
      <c r="G21">
        <v>40</v>
      </c>
      <c r="H21" t="s">
        <v>1</v>
      </c>
      <c r="K21" t="str">
        <f t="shared" si="0"/>
        <v>Bosa, Nick;40;3;$40;</v>
      </c>
    </row>
    <row r="22" spans="1:11" x14ac:dyDescent="0.45">
      <c r="A22" t="s">
        <v>531</v>
      </c>
      <c r="B22" t="s">
        <v>451</v>
      </c>
      <c r="C22" t="s">
        <v>95</v>
      </c>
      <c r="D22" t="s">
        <v>45</v>
      </c>
      <c r="E22">
        <v>27</v>
      </c>
      <c r="F22">
        <v>3</v>
      </c>
      <c r="G22">
        <v>27</v>
      </c>
      <c r="H22" t="s">
        <v>1</v>
      </c>
      <c r="K22" t="str">
        <f t="shared" si="0"/>
        <v>Highsmith, Alex;27;3;$27;</v>
      </c>
    </row>
    <row r="23" spans="1:11" x14ac:dyDescent="0.45">
      <c r="A23" t="s">
        <v>531</v>
      </c>
      <c r="B23" t="s">
        <v>452</v>
      </c>
      <c r="C23" t="s">
        <v>69</v>
      </c>
      <c r="D23" t="s">
        <v>45</v>
      </c>
      <c r="E23">
        <v>5</v>
      </c>
      <c r="F23">
        <v>3</v>
      </c>
      <c r="G23">
        <v>5</v>
      </c>
      <c r="H23" t="s">
        <v>1</v>
      </c>
      <c r="K23" t="str">
        <f t="shared" si="0"/>
        <v>Tuipulotu, Tuli;5;3;$5;</v>
      </c>
    </row>
    <row r="24" spans="1:11" x14ac:dyDescent="0.45">
      <c r="A24" t="s">
        <v>531</v>
      </c>
      <c r="B24" t="s">
        <v>453</v>
      </c>
      <c r="C24" t="s">
        <v>41</v>
      </c>
      <c r="D24" t="s">
        <v>49</v>
      </c>
      <c r="E24">
        <v>32</v>
      </c>
      <c r="F24">
        <v>3</v>
      </c>
      <c r="G24">
        <v>32</v>
      </c>
      <c r="H24" t="s">
        <v>1</v>
      </c>
      <c r="K24" t="str">
        <f t="shared" si="0"/>
        <v>Franklin, Zaire;32;3;$32;</v>
      </c>
    </row>
    <row r="25" spans="1:11" x14ac:dyDescent="0.45">
      <c r="A25" t="s">
        <v>531</v>
      </c>
      <c r="B25" t="s">
        <v>456</v>
      </c>
      <c r="C25" t="s">
        <v>87</v>
      </c>
      <c r="D25" t="s">
        <v>49</v>
      </c>
      <c r="E25">
        <v>7</v>
      </c>
      <c r="F25">
        <v>3</v>
      </c>
      <c r="G25">
        <v>7</v>
      </c>
      <c r="H25" t="s">
        <v>1</v>
      </c>
      <c r="K25" t="str">
        <f t="shared" si="0"/>
        <v>Elliss, Kaden;7;3;$7;</v>
      </c>
    </row>
    <row r="26" spans="1:11" x14ac:dyDescent="0.45">
      <c r="A26" t="s">
        <v>531</v>
      </c>
      <c r="B26" t="s">
        <v>455</v>
      </c>
      <c r="C26" t="s">
        <v>24</v>
      </c>
      <c r="D26" t="s">
        <v>49</v>
      </c>
      <c r="E26">
        <v>5</v>
      </c>
      <c r="F26">
        <v>3</v>
      </c>
      <c r="G26">
        <v>5</v>
      </c>
      <c r="H26" t="s">
        <v>1</v>
      </c>
      <c r="K26" t="str">
        <f t="shared" si="0"/>
        <v>Spillane, Robert;5;3;$5;</v>
      </c>
    </row>
    <row r="27" spans="1:11" x14ac:dyDescent="0.45">
      <c r="A27" t="s">
        <v>531</v>
      </c>
      <c r="B27" t="s">
        <v>454</v>
      </c>
      <c r="C27" t="s">
        <v>69</v>
      </c>
      <c r="D27" t="s">
        <v>49</v>
      </c>
      <c r="E27">
        <v>5</v>
      </c>
      <c r="F27">
        <v>3</v>
      </c>
      <c r="G27">
        <v>5</v>
      </c>
      <c r="H27" t="s">
        <v>1</v>
      </c>
      <c r="K27" t="str">
        <f t="shared" si="0"/>
        <v>Perryman, Denzel;5;3;$5;</v>
      </c>
    </row>
    <row r="28" spans="1:11" x14ac:dyDescent="0.45">
      <c r="A28" t="s">
        <v>531</v>
      </c>
      <c r="B28" t="s">
        <v>457</v>
      </c>
      <c r="C28" t="s">
        <v>114</v>
      </c>
      <c r="D28" t="s">
        <v>49</v>
      </c>
      <c r="E28">
        <v>5</v>
      </c>
      <c r="F28">
        <v>3</v>
      </c>
      <c r="G28">
        <v>5</v>
      </c>
      <c r="H28" t="s">
        <v>1</v>
      </c>
      <c r="K28" t="str">
        <f t="shared" si="0"/>
        <v>Murray, Kenneth;5;3;$5;</v>
      </c>
    </row>
    <row r="29" spans="1:11" x14ac:dyDescent="0.45">
      <c r="A29" t="s">
        <v>531</v>
      </c>
      <c r="B29" t="s">
        <v>458</v>
      </c>
      <c r="C29" t="s">
        <v>63</v>
      </c>
      <c r="D29" t="s">
        <v>61</v>
      </c>
      <c r="E29">
        <v>5</v>
      </c>
      <c r="F29">
        <v>3</v>
      </c>
      <c r="G29">
        <v>5</v>
      </c>
      <c r="H29" t="s">
        <v>1</v>
      </c>
      <c r="K29" t="str">
        <f t="shared" si="0"/>
        <v>McDuffie, Trent;5;3;$5;</v>
      </c>
    </row>
    <row r="30" spans="1:11" x14ac:dyDescent="0.45">
      <c r="A30" t="s">
        <v>531</v>
      </c>
      <c r="B30" t="s">
        <v>459</v>
      </c>
      <c r="C30" t="s">
        <v>26</v>
      </c>
      <c r="D30" t="s">
        <v>61</v>
      </c>
      <c r="E30">
        <v>5</v>
      </c>
      <c r="F30">
        <v>3</v>
      </c>
      <c r="G30">
        <v>5</v>
      </c>
      <c r="H30" t="s">
        <v>1</v>
      </c>
      <c r="K30" t="str">
        <f t="shared" si="0"/>
        <v>Ward, Charvarius;5;3;$5;</v>
      </c>
    </row>
    <row r="31" spans="1:11" x14ac:dyDescent="0.45">
      <c r="A31" t="s">
        <v>531</v>
      </c>
      <c r="B31" t="s">
        <v>460</v>
      </c>
      <c r="C31" t="s">
        <v>71</v>
      </c>
      <c r="D31" t="s">
        <v>61</v>
      </c>
      <c r="E31">
        <v>5</v>
      </c>
      <c r="F31">
        <v>3</v>
      </c>
      <c r="G31">
        <v>5</v>
      </c>
      <c r="H31" t="s">
        <v>1</v>
      </c>
      <c r="K31" t="str">
        <f t="shared" si="0"/>
        <v>Banks, Deonte;5;3;$5;</v>
      </c>
    </row>
    <row r="32" spans="1:11" x14ac:dyDescent="0.45">
      <c r="A32" t="s">
        <v>531</v>
      </c>
      <c r="B32" t="s">
        <v>461</v>
      </c>
      <c r="C32" t="s">
        <v>151</v>
      </c>
      <c r="D32" t="s">
        <v>61</v>
      </c>
      <c r="E32">
        <v>5</v>
      </c>
      <c r="F32">
        <v>3</v>
      </c>
      <c r="G32">
        <v>5</v>
      </c>
      <c r="H32" t="s">
        <v>1</v>
      </c>
      <c r="K32" t="str">
        <f t="shared" si="0"/>
        <v>Douglas, Rasul;5;3;$5;</v>
      </c>
    </row>
    <row r="33" spans="1:14" x14ac:dyDescent="0.45">
      <c r="A33" t="s">
        <v>531</v>
      </c>
      <c r="B33" t="s">
        <v>462</v>
      </c>
      <c r="C33" t="s">
        <v>54</v>
      </c>
      <c r="D33" t="s">
        <v>65</v>
      </c>
      <c r="E33">
        <v>5</v>
      </c>
      <c r="F33">
        <v>3</v>
      </c>
      <c r="G33">
        <v>5</v>
      </c>
      <c r="H33" t="s">
        <v>1</v>
      </c>
      <c r="K33" t="str">
        <f t="shared" si="0"/>
        <v>Blankenship, Reed;5;3;$5;</v>
      </c>
    </row>
    <row r="34" spans="1:14" x14ac:dyDescent="0.45">
      <c r="A34" t="s">
        <v>531</v>
      </c>
      <c r="B34" t="s">
        <v>463</v>
      </c>
      <c r="C34" t="s">
        <v>8</v>
      </c>
      <c r="D34" t="s">
        <v>9</v>
      </c>
      <c r="E34">
        <v>1</v>
      </c>
      <c r="F34">
        <v>3</v>
      </c>
      <c r="G34">
        <v>1</v>
      </c>
      <c r="H34" t="s">
        <v>1</v>
      </c>
      <c r="I34" t="s">
        <v>2</v>
      </c>
      <c r="K34" t="str">
        <f t="shared" si="0"/>
        <v>Thompson-Robinson, Dorian;1;3;$1;</v>
      </c>
    </row>
    <row r="35" spans="1:14" x14ac:dyDescent="0.45">
      <c r="A35" t="s">
        <v>531</v>
      </c>
      <c r="B35" t="s">
        <v>464</v>
      </c>
      <c r="C35" t="s">
        <v>44</v>
      </c>
      <c r="D35" t="s">
        <v>36</v>
      </c>
      <c r="E35">
        <v>12</v>
      </c>
      <c r="F35">
        <v>4</v>
      </c>
      <c r="G35">
        <v>12</v>
      </c>
      <c r="H35" t="s">
        <v>1</v>
      </c>
      <c r="I35" t="s">
        <v>2</v>
      </c>
      <c r="K35" t="str">
        <f t="shared" si="0"/>
        <v>Kraft, Tucker;12;4;$12;</v>
      </c>
    </row>
    <row r="36" spans="1:14" x14ac:dyDescent="0.45">
      <c r="A36" t="s">
        <v>531</v>
      </c>
      <c r="B36" t="s">
        <v>465</v>
      </c>
      <c r="C36" t="s">
        <v>63</v>
      </c>
      <c r="D36" t="s">
        <v>45</v>
      </c>
      <c r="E36">
        <v>4</v>
      </c>
      <c r="F36">
        <v>4</v>
      </c>
      <c r="G36">
        <v>4</v>
      </c>
      <c r="H36" t="s">
        <v>1</v>
      </c>
      <c r="I36" t="s">
        <v>2</v>
      </c>
      <c r="K36" t="str">
        <f t="shared" si="0"/>
        <v>Anudike-Uzomah, Felix;4;4;$4;</v>
      </c>
    </row>
    <row r="37" spans="1:14" x14ac:dyDescent="0.45">
      <c r="K37" t="str">
        <f t="shared" si="0"/>
        <v/>
      </c>
      <c r="N37" t="str">
        <f t="shared" ref="N37:N45" si="1">IF(ISBLANK(B37),"",
_xlfn.CONCAT(B37,";",K37,";",L37,";","$",K37,";"))</f>
        <v/>
      </c>
    </row>
    <row r="38" spans="1:14" x14ac:dyDescent="0.45">
      <c r="K38" t="str">
        <f t="shared" si="0"/>
        <v/>
      </c>
      <c r="N38" t="str">
        <f t="shared" si="1"/>
        <v/>
      </c>
    </row>
    <row r="39" spans="1:14" x14ac:dyDescent="0.45">
      <c r="K39" t="str">
        <f t="shared" si="0"/>
        <v/>
      </c>
      <c r="N39" t="str">
        <f t="shared" si="1"/>
        <v/>
      </c>
    </row>
    <row r="40" spans="1:14" x14ac:dyDescent="0.45">
      <c r="K40" t="str">
        <f>IF(ISBLANK(B40),"",
_xlfn.CONCAT(B40,";",E40,";",F40,";","$",E40,";"))</f>
        <v/>
      </c>
      <c r="N40" t="str">
        <f t="shared" si="1"/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1843-6BAF-4F3B-B0F0-5CA239FA10CE}">
  <dimension ref="A1:N45"/>
  <sheetViews>
    <sheetView workbookViewId="0">
      <selection activeCell="K1" sqref="K1:K45"/>
    </sheetView>
  </sheetViews>
  <sheetFormatPr defaultRowHeight="14.25" x14ac:dyDescent="0.45"/>
  <cols>
    <col min="1" max="1" width="15.59765625" bestFit="1" customWidth="1"/>
    <col min="2" max="2" width="17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530</v>
      </c>
      <c r="B2" t="s">
        <v>466</v>
      </c>
      <c r="C2" t="s">
        <v>15</v>
      </c>
      <c r="D2" t="s">
        <v>9</v>
      </c>
      <c r="E2">
        <v>108</v>
      </c>
      <c r="F2">
        <v>3</v>
      </c>
      <c r="G2">
        <v>108</v>
      </c>
      <c r="H2" t="s">
        <v>1</v>
      </c>
      <c r="K2" t="str">
        <f>IF(ISBLANK(B2),"",
_xlfn.CONCAT(B2,";",E2,";",F2,";","$",E2,";"))</f>
        <v>Browning, Jake;108;3;$108;</v>
      </c>
    </row>
    <row r="3" spans="1:11" x14ac:dyDescent="0.45">
      <c r="A3" t="s">
        <v>530</v>
      </c>
      <c r="B3" t="s">
        <v>467</v>
      </c>
      <c r="C3" t="s">
        <v>78</v>
      </c>
      <c r="D3" t="s">
        <v>9</v>
      </c>
      <c r="E3">
        <v>14</v>
      </c>
      <c r="F3">
        <v>3</v>
      </c>
      <c r="G3">
        <v>14</v>
      </c>
      <c r="H3" t="s">
        <v>1</v>
      </c>
      <c r="K3" t="str">
        <f t="shared" ref="K3:K39" si="0">IF(ISBLANK(B3),"",
_xlfn.CONCAT(B3,";",E3,";",F3,";","$",E3,";"))</f>
        <v>Wilson, Zach;14;3;$14;</v>
      </c>
    </row>
    <row r="4" spans="1:11" x14ac:dyDescent="0.45">
      <c r="A4" t="s">
        <v>530</v>
      </c>
      <c r="B4" t="s">
        <v>468</v>
      </c>
      <c r="C4" t="s">
        <v>26</v>
      </c>
      <c r="D4" t="s">
        <v>9</v>
      </c>
      <c r="E4">
        <v>14</v>
      </c>
      <c r="F4">
        <v>3</v>
      </c>
      <c r="G4">
        <v>14</v>
      </c>
      <c r="H4" t="s">
        <v>1</v>
      </c>
      <c r="K4" t="str">
        <f t="shared" si="0"/>
        <v>Dobbs, Joshua;14;3;$14;</v>
      </c>
    </row>
    <row r="5" spans="1:11" x14ac:dyDescent="0.45">
      <c r="A5" t="s">
        <v>530</v>
      </c>
      <c r="B5" t="s">
        <v>469</v>
      </c>
      <c r="C5" t="s">
        <v>126</v>
      </c>
      <c r="D5" t="s">
        <v>9</v>
      </c>
      <c r="E5">
        <v>8</v>
      </c>
      <c r="F5">
        <v>3</v>
      </c>
      <c r="G5">
        <v>8</v>
      </c>
      <c r="H5" t="s">
        <v>1</v>
      </c>
      <c r="K5" t="str">
        <f t="shared" si="0"/>
        <v>Mayfield, Baker;8;3;$8;</v>
      </c>
    </row>
    <row r="6" spans="1:11" x14ac:dyDescent="0.45">
      <c r="A6" t="s">
        <v>530</v>
      </c>
      <c r="B6" t="s">
        <v>470</v>
      </c>
      <c r="C6" t="s">
        <v>41</v>
      </c>
      <c r="D6" t="s">
        <v>16</v>
      </c>
      <c r="E6">
        <v>109</v>
      </c>
      <c r="F6">
        <v>3</v>
      </c>
      <c r="G6">
        <v>109</v>
      </c>
      <c r="H6" t="s">
        <v>1</v>
      </c>
      <c r="K6" t="str">
        <f t="shared" si="0"/>
        <v>Taylor, Jonathan;109;3;$109;</v>
      </c>
    </row>
    <row r="7" spans="1:11" x14ac:dyDescent="0.45">
      <c r="A7" t="s">
        <v>530</v>
      </c>
      <c r="B7" t="s">
        <v>471</v>
      </c>
      <c r="C7" t="s">
        <v>20</v>
      </c>
      <c r="D7" t="s">
        <v>16</v>
      </c>
      <c r="E7">
        <v>103</v>
      </c>
      <c r="F7">
        <v>3</v>
      </c>
      <c r="G7">
        <v>103</v>
      </c>
      <c r="H7" t="s">
        <v>1</v>
      </c>
      <c r="K7" t="str">
        <f t="shared" si="0"/>
        <v>Ekeler, Austin;103;3;$103;</v>
      </c>
    </row>
    <row r="8" spans="1:11" x14ac:dyDescent="0.45">
      <c r="A8" t="s">
        <v>530</v>
      </c>
      <c r="B8" t="s">
        <v>472</v>
      </c>
      <c r="C8" t="s">
        <v>51</v>
      </c>
      <c r="D8" t="s">
        <v>16</v>
      </c>
      <c r="E8">
        <v>44</v>
      </c>
      <c r="F8">
        <v>3</v>
      </c>
      <c r="G8">
        <v>44</v>
      </c>
      <c r="H8" t="s">
        <v>1</v>
      </c>
      <c r="K8" t="str">
        <f t="shared" si="0"/>
        <v>Walker III, Kenneth;44;3;$44;</v>
      </c>
    </row>
    <row r="9" spans="1:11" x14ac:dyDescent="0.45">
      <c r="A9" t="s">
        <v>530</v>
      </c>
      <c r="B9" t="s">
        <v>473</v>
      </c>
      <c r="C9" t="s">
        <v>20</v>
      </c>
      <c r="D9" t="s">
        <v>16</v>
      </c>
      <c r="E9">
        <v>20</v>
      </c>
      <c r="F9">
        <v>3</v>
      </c>
      <c r="G9">
        <v>20</v>
      </c>
      <c r="H9" t="s">
        <v>1</v>
      </c>
      <c r="K9" t="str">
        <f t="shared" si="0"/>
        <v>Robinson, Brian;20;3;$20;</v>
      </c>
    </row>
    <row r="10" spans="1:11" x14ac:dyDescent="0.45">
      <c r="A10" t="s">
        <v>530</v>
      </c>
      <c r="B10" t="s">
        <v>474</v>
      </c>
      <c r="C10" t="s">
        <v>24</v>
      </c>
      <c r="D10" t="s">
        <v>27</v>
      </c>
      <c r="E10">
        <v>127</v>
      </c>
      <c r="F10">
        <v>3</v>
      </c>
      <c r="G10">
        <v>127</v>
      </c>
      <c r="H10" t="s">
        <v>1</v>
      </c>
      <c r="K10" t="str">
        <f t="shared" si="0"/>
        <v>Adams, Davante;127;3;$127;</v>
      </c>
    </row>
    <row r="11" spans="1:11" x14ac:dyDescent="0.45">
      <c r="A11" t="s">
        <v>530</v>
      </c>
      <c r="B11" t="s">
        <v>475</v>
      </c>
      <c r="C11" t="s">
        <v>20</v>
      </c>
      <c r="D11" t="s">
        <v>27</v>
      </c>
      <c r="E11">
        <v>73</v>
      </c>
      <c r="F11">
        <v>3</v>
      </c>
      <c r="G11">
        <v>73</v>
      </c>
      <c r="H11" t="s">
        <v>1</v>
      </c>
      <c r="K11" t="str">
        <f t="shared" si="0"/>
        <v>McLaurin, Terry;73;3;$73;</v>
      </c>
    </row>
    <row r="12" spans="1:11" x14ac:dyDescent="0.45">
      <c r="A12" t="s">
        <v>530</v>
      </c>
      <c r="B12" t="s">
        <v>476</v>
      </c>
      <c r="C12" t="s">
        <v>56</v>
      </c>
      <c r="D12" t="s">
        <v>27</v>
      </c>
      <c r="E12">
        <v>72</v>
      </c>
      <c r="F12">
        <v>3</v>
      </c>
      <c r="G12">
        <v>72</v>
      </c>
      <c r="H12" t="s">
        <v>1</v>
      </c>
      <c r="K12" t="str">
        <f t="shared" si="0"/>
        <v>Allen, Keenan;72;3;$72;</v>
      </c>
    </row>
    <row r="13" spans="1:11" x14ac:dyDescent="0.45">
      <c r="A13" t="s">
        <v>530</v>
      </c>
      <c r="B13" t="s">
        <v>477</v>
      </c>
      <c r="C13" t="s">
        <v>880</v>
      </c>
      <c r="D13" t="s">
        <v>27</v>
      </c>
      <c r="E13">
        <v>7</v>
      </c>
      <c r="F13">
        <v>3</v>
      </c>
      <c r="G13">
        <v>7</v>
      </c>
      <c r="H13" t="s">
        <v>1</v>
      </c>
      <c r="K13" t="str">
        <f t="shared" si="0"/>
        <v>Thomas, Michael;7;3;$7;</v>
      </c>
    </row>
    <row r="14" spans="1:11" x14ac:dyDescent="0.45">
      <c r="A14" t="s">
        <v>530</v>
      </c>
      <c r="B14" t="s">
        <v>478</v>
      </c>
      <c r="C14" t="s">
        <v>73</v>
      </c>
      <c r="D14" t="s">
        <v>27</v>
      </c>
      <c r="E14">
        <v>7</v>
      </c>
      <c r="F14">
        <v>3</v>
      </c>
      <c r="G14">
        <v>7</v>
      </c>
      <c r="H14" t="s">
        <v>1</v>
      </c>
      <c r="K14" t="str">
        <f t="shared" si="0"/>
        <v>Beckham, Odell;7;3;$7;</v>
      </c>
    </row>
    <row r="15" spans="1:11" x14ac:dyDescent="0.45">
      <c r="A15" t="s">
        <v>530</v>
      </c>
      <c r="B15" t="s">
        <v>479</v>
      </c>
      <c r="C15" t="s">
        <v>114</v>
      </c>
      <c r="D15" t="s">
        <v>27</v>
      </c>
      <c r="E15">
        <v>5</v>
      </c>
      <c r="F15">
        <v>3</v>
      </c>
      <c r="G15">
        <v>5</v>
      </c>
      <c r="H15" t="s">
        <v>1</v>
      </c>
      <c r="K15" t="str">
        <f t="shared" si="0"/>
        <v>Boyd, Tyler;5;3;$5;</v>
      </c>
    </row>
    <row r="16" spans="1:11" x14ac:dyDescent="0.45">
      <c r="A16" t="s">
        <v>530</v>
      </c>
      <c r="B16" t="s">
        <v>480</v>
      </c>
      <c r="C16" t="s">
        <v>15</v>
      </c>
      <c r="D16" t="s">
        <v>36</v>
      </c>
      <c r="E16">
        <v>5</v>
      </c>
      <c r="F16">
        <v>3</v>
      </c>
      <c r="G16">
        <v>5</v>
      </c>
      <c r="H16" t="s">
        <v>1</v>
      </c>
      <c r="K16" t="str">
        <f t="shared" si="0"/>
        <v>Hudson, Tanner;5;3;$5;</v>
      </c>
    </row>
    <row r="17" spans="1:11" x14ac:dyDescent="0.45">
      <c r="A17" t="s">
        <v>530</v>
      </c>
      <c r="B17" t="s">
        <v>481</v>
      </c>
      <c r="C17" t="s">
        <v>87</v>
      </c>
      <c r="D17" t="s">
        <v>39</v>
      </c>
      <c r="E17">
        <v>3</v>
      </c>
      <c r="F17">
        <v>3</v>
      </c>
      <c r="G17">
        <v>3</v>
      </c>
      <c r="H17" t="s">
        <v>1</v>
      </c>
      <c r="K17" t="str">
        <f t="shared" si="0"/>
        <v>Koo, Younghoe;3;3;$3;</v>
      </c>
    </row>
    <row r="18" spans="1:11" x14ac:dyDescent="0.45">
      <c r="A18" t="s">
        <v>530</v>
      </c>
      <c r="B18" t="s">
        <v>482</v>
      </c>
      <c r="C18" t="s">
        <v>63</v>
      </c>
      <c r="D18" t="s">
        <v>42</v>
      </c>
      <c r="E18">
        <v>13</v>
      </c>
      <c r="F18">
        <v>3</v>
      </c>
      <c r="G18">
        <v>13</v>
      </c>
      <c r="H18" t="s">
        <v>1</v>
      </c>
      <c r="K18" t="str">
        <f t="shared" si="0"/>
        <v>Jones, Chris;13;3;$13;</v>
      </c>
    </row>
    <row r="19" spans="1:11" x14ac:dyDescent="0.45">
      <c r="A19" t="s">
        <v>530</v>
      </c>
      <c r="B19" t="s">
        <v>483</v>
      </c>
      <c r="C19" t="s">
        <v>20</v>
      </c>
      <c r="D19" t="s">
        <v>42</v>
      </c>
      <c r="E19">
        <v>10</v>
      </c>
      <c r="F19">
        <v>3</v>
      </c>
      <c r="G19">
        <v>10</v>
      </c>
      <c r="H19" t="s">
        <v>1</v>
      </c>
      <c r="K19" t="str">
        <f t="shared" si="0"/>
        <v>Payne, Da'Ron;10;3;$10;</v>
      </c>
    </row>
    <row r="20" spans="1:11" x14ac:dyDescent="0.45">
      <c r="A20" t="s">
        <v>530</v>
      </c>
      <c r="B20" t="s">
        <v>484</v>
      </c>
      <c r="C20" t="s">
        <v>69</v>
      </c>
      <c r="D20" t="s">
        <v>45</v>
      </c>
      <c r="E20">
        <v>8</v>
      </c>
      <c r="F20">
        <v>3</v>
      </c>
      <c r="G20">
        <v>8</v>
      </c>
      <c r="H20" t="s">
        <v>1</v>
      </c>
      <c r="K20" t="str">
        <f t="shared" si="0"/>
        <v>Bosa, Joey;8;3;$8;</v>
      </c>
    </row>
    <row r="21" spans="1:11" x14ac:dyDescent="0.45">
      <c r="A21" t="s">
        <v>530</v>
      </c>
      <c r="B21" t="s">
        <v>485</v>
      </c>
      <c r="C21" t="s">
        <v>35</v>
      </c>
      <c r="D21" t="s">
        <v>45</v>
      </c>
      <c r="E21">
        <v>7</v>
      </c>
      <c r="F21">
        <v>4</v>
      </c>
      <c r="G21">
        <v>7</v>
      </c>
      <c r="H21" t="s">
        <v>1</v>
      </c>
      <c r="K21" t="str">
        <f t="shared" si="0"/>
        <v>Young, Byron;7;4;$7;</v>
      </c>
    </row>
    <row r="22" spans="1:11" x14ac:dyDescent="0.45">
      <c r="A22" t="s">
        <v>530</v>
      </c>
      <c r="B22" t="s">
        <v>486</v>
      </c>
      <c r="C22" t="s">
        <v>35</v>
      </c>
      <c r="D22" t="s">
        <v>45</v>
      </c>
      <c r="E22">
        <v>5</v>
      </c>
      <c r="F22">
        <v>3</v>
      </c>
      <c r="G22">
        <v>5</v>
      </c>
      <c r="H22" t="s">
        <v>1</v>
      </c>
      <c r="K22" t="str">
        <f t="shared" si="0"/>
        <v>Hoecht, Michael;5;3;$5;</v>
      </c>
    </row>
    <row r="23" spans="1:11" x14ac:dyDescent="0.45">
      <c r="A23" t="s">
        <v>530</v>
      </c>
      <c r="B23" t="s">
        <v>283</v>
      </c>
      <c r="C23" t="s">
        <v>32</v>
      </c>
      <c r="D23" t="s">
        <v>45</v>
      </c>
      <c r="E23">
        <v>5</v>
      </c>
      <c r="F23">
        <v>3</v>
      </c>
      <c r="G23">
        <v>5</v>
      </c>
      <c r="H23" t="s">
        <v>1</v>
      </c>
      <c r="K23" t="str">
        <f t="shared" si="0"/>
        <v>Allen, Josh;5;3;$5;</v>
      </c>
    </row>
    <row r="24" spans="1:11" x14ac:dyDescent="0.45">
      <c r="A24" t="s">
        <v>530</v>
      </c>
      <c r="B24" t="s">
        <v>487</v>
      </c>
      <c r="C24" t="s">
        <v>20</v>
      </c>
      <c r="D24" t="s">
        <v>49</v>
      </c>
      <c r="E24">
        <v>35</v>
      </c>
      <c r="F24">
        <v>3</v>
      </c>
      <c r="G24">
        <v>35</v>
      </c>
      <c r="H24" t="s">
        <v>1</v>
      </c>
      <c r="K24" t="str">
        <f t="shared" si="0"/>
        <v>Wagner, Bobby;35;3;$35;</v>
      </c>
    </row>
    <row r="25" spans="1:11" x14ac:dyDescent="0.45">
      <c r="A25" t="s">
        <v>530</v>
      </c>
      <c r="B25" t="s">
        <v>492</v>
      </c>
      <c r="C25" t="s">
        <v>29</v>
      </c>
      <c r="D25" t="s">
        <v>49</v>
      </c>
      <c r="E25">
        <v>10</v>
      </c>
      <c r="F25">
        <v>3</v>
      </c>
      <c r="G25">
        <v>10</v>
      </c>
      <c r="H25" t="s">
        <v>1</v>
      </c>
      <c r="K25" t="str">
        <f t="shared" si="0"/>
        <v>Harris, Christian;10;3;$10;</v>
      </c>
    </row>
    <row r="26" spans="1:11" x14ac:dyDescent="0.45">
      <c r="A26" t="s">
        <v>530</v>
      </c>
      <c r="B26" t="s">
        <v>490</v>
      </c>
      <c r="C26" t="s">
        <v>44</v>
      </c>
      <c r="D26" t="s">
        <v>49</v>
      </c>
      <c r="E26">
        <v>8</v>
      </c>
      <c r="F26">
        <v>3</v>
      </c>
      <c r="G26">
        <v>8</v>
      </c>
      <c r="H26" t="s">
        <v>1</v>
      </c>
      <c r="K26" t="str">
        <f t="shared" si="0"/>
        <v>McDuffie, Isaiah;8;3;$8;</v>
      </c>
    </row>
    <row r="27" spans="1:11" x14ac:dyDescent="0.45">
      <c r="A27" t="s">
        <v>530</v>
      </c>
      <c r="B27" t="s">
        <v>489</v>
      </c>
      <c r="C27" t="s">
        <v>95</v>
      </c>
      <c r="D27" t="s">
        <v>49</v>
      </c>
      <c r="E27">
        <v>8</v>
      </c>
      <c r="F27">
        <v>3</v>
      </c>
      <c r="G27">
        <v>8</v>
      </c>
      <c r="H27" t="s">
        <v>1</v>
      </c>
      <c r="K27" t="str">
        <f t="shared" si="0"/>
        <v>Alexander, Kwon;8;3;$8;</v>
      </c>
    </row>
    <row r="28" spans="1:11" x14ac:dyDescent="0.45">
      <c r="A28" t="s">
        <v>530</v>
      </c>
      <c r="B28" t="s">
        <v>488</v>
      </c>
      <c r="C28" t="s">
        <v>8</v>
      </c>
      <c r="D28" t="s">
        <v>49</v>
      </c>
      <c r="E28">
        <v>5</v>
      </c>
      <c r="F28">
        <v>3</v>
      </c>
      <c r="G28">
        <v>5</v>
      </c>
      <c r="H28" t="s">
        <v>1</v>
      </c>
      <c r="K28" t="str">
        <f t="shared" si="0"/>
        <v>Hicks, Jordan;5;3;$5;</v>
      </c>
    </row>
    <row r="29" spans="1:11" x14ac:dyDescent="0.45">
      <c r="A29" t="s">
        <v>530</v>
      </c>
      <c r="B29" t="s">
        <v>491</v>
      </c>
      <c r="C29" t="s">
        <v>35</v>
      </c>
      <c r="D29" t="s">
        <v>49</v>
      </c>
      <c r="E29">
        <v>5</v>
      </c>
      <c r="F29">
        <v>3</v>
      </c>
      <c r="G29">
        <v>5</v>
      </c>
      <c r="H29" t="s">
        <v>1</v>
      </c>
      <c r="K29" t="str">
        <f t="shared" si="0"/>
        <v>Rozeboom, Christian;5;3;$5;</v>
      </c>
    </row>
    <row r="30" spans="1:11" x14ac:dyDescent="0.45">
      <c r="A30" t="s">
        <v>530</v>
      </c>
      <c r="B30" t="s">
        <v>493</v>
      </c>
      <c r="C30" t="s">
        <v>95</v>
      </c>
      <c r="D30" t="s">
        <v>61</v>
      </c>
      <c r="E30">
        <v>5</v>
      </c>
      <c r="F30">
        <v>4</v>
      </c>
      <c r="G30">
        <v>5</v>
      </c>
      <c r="H30" t="s">
        <v>1</v>
      </c>
      <c r="K30" t="str">
        <f t="shared" si="0"/>
        <v>Porter Jr., Joey;5;4;$5;</v>
      </c>
    </row>
    <row r="31" spans="1:11" x14ac:dyDescent="0.45">
      <c r="A31" t="s">
        <v>530</v>
      </c>
      <c r="B31" t="s">
        <v>494</v>
      </c>
      <c r="C31" t="s">
        <v>84</v>
      </c>
      <c r="D31" t="s">
        <v>65</v>
      </c>
      <c r="E31">
        <v>23</v>
      </c>
      <c r="F31">
        <v>3</v>
      </c>
      <c r="G31">
        <v>23</v>
      </c>
      <c r="H31" t="s">
        <v>1</v>
      </c>
      <c r="K31" t="str">
        <f t="shared" si="0"/>
        <v>Hamilton, Kyle;23;3;$23;</v>
      </c>
    </row>
    <row r="32" spans="1:11" x14ac:dyDescent="0.45">
      <c r="A32" t="s">
        <v>530</v>
      </c>
      <c r="B32" t="s">
        <v>495</v>
      </c>
      <c r="C32" t="s">
        <v>73</v>
      </c>
      <c r="D32" t="s">
        <v>65</v>
      </c>
      <c r="E32">
        <v>22</v>
      </c>
      <c r="F32">
        <v>3</v>
      </c>
      <c r="G32">
        <v>22</v>
      </c>
      <c r="H32" t="s">
        <v>1</v>
      </c>
      <c r="K32" t="str">
        <f t="shared" si="0"/>
        <v>Holland, Jevon;22;3;$22;</v>
      </c>
    </row>
    <row r="33" spans="1:14" x14ac:dyDescent="0.45">
      <c r="A33" t="s">
        <v>530</v>
      </c>
      <c r="B33" t="s">
        <v>496</v>
      </c>
      <c r="C33" t="s">
        <v>11</v>
      </c>
      <c r="D33" t="s">
        <v>65</v>
      </c>
      <c r="E33">
        <v>22</v>
      </c>
      <c r="F33">
        <v>3</v>
      </c>
      <c r="G33">
        <v>22</v>
      </c>
      <c r="H33" t="s">
        <v>1</v>
      </c>
      <c r="K33" t="str">
        <f t="shared" si="0"/>
        <v>Metellus, Josh;22;3;$22;</v>
      </c>
    </row>
    <row r="34" spans="1:14" x14ac:dyDescent="0.45">
      <c r="A34" t="s">
        <v>530</v>
      </c>
      <c r="B34" t="s">
        <v>497</v>
      </c>
      <c r="C34" t="s">
        <v>167</v>
      </c>
      <c r="D34" t="s">
        <v>65</v>
      </c>
      <c r="E34">
        <v>17</v>
      </c>
      <c r="F34">
        <v>3</v>
      </c>
      <c r="G34">
        <v>17</v>
      </c>
      <c r="H34" t="s">
        <v>1</v>
      </c>
      <c r="K34" t="str">
        <f t="shared" si="0"/>
        <v>Baker, Budda;17;3;$17;</v>
      </c>
    </row>
    <row r="35" spans="1:14" x14ac:dyDescent="0.45">
      <c r="A35" t="s">
        <v>530</v>
      </c>
      <c r="B35" t="s">
        <v>498</v>
      </c>
      <c r="C35" t="s">
        <v>35</v>
      </c>
      <c r="D35" t="s">
        <v>65</v>
      </c>
      <c r="E35">
        <v>12</v>
      </c>
      <c r="F35">
        <v>3</v>
      </c>
      <c r="G35">
        <v>12</v>
      </c>
      <c r="H35" t="s">
        <v>1</v>
      </c>
      <c r="K35" t="str">
        <f t="shared" si="0"/>
        <v>Curl, Kamren;12;3;$12;</v>
      </c>
    </row>
    <row r="36" spans="1:14" x14ac:dyDescent="0.45">
      <c r="A36" t="s">
        <v>530</v>
      </c>
      <c r="B36" t="s">
        <v>499</v>
      </c>
      <c r="C36" t="s">
        <v>167</v>
      </c>
      <c r="D36" t="s">
        <v>65</v>
      </c>
      <c r="E36">
        <v>7</v>
      </c>
      <c r="F36">
        <v>3</v>
      </c>
      <c r="G36">
        <v>7</v>
      </c>
      <c r="H36" t="s">
        <v>1</v>
      </c>
      <c r="K36" t="str">
        <f t="shared" si="0"/>
        <v>Thompson, Jalen;7;3;$7;</v>
      </c>
    </row>
    <row r="37" spans="1:14" x14ac:dyDescent="0.45">
      <c r="A37" t="s">
        <v>530</v>
      </c>
      <c r="B37" t="s">
        <v>500</v>
      </c>
      <c r="C37" t="s">
        <v>8</v>
      </c>
      <c r="D37" t="s">
        <v>42</v>
      </c>
      <c r="E37">
        <v>1</v>
      </c>
      <c r="F37">
        <v>4</v>
      </c>
      <c r="G37">
        <v>1</v>
      </c>
      <c r="H37" t="s">
        <v>1</v>
      </c>
      <c r="I37" t="s">
        <v>2</v>
      </c>
      <c r="K37" t="str">
        <f t="shared" si="0"/>
        <v>Ika, Siaki;1;4;$1;</v>
      </c>
    </row>
    <row r="38" spans="1:14" x14ac:dyDescent="0.45">
      <c r="A38" t="s">
        <v>530</v>
      </c>
      <c r="B38" t="s">
        <v>501</v>
      </c>
      <c r="C38" t="s">
        <v>20</v>
      </c>
      <c r="D38" t="s">
        <v>61</v>
      </c>
      <c r="E38">
        <v>2</v>
      </c>
      <c r="F38">
        <v>4</v>
      </c>
      <c r="G38">
        <v>2</v>
      </c>
      <c r="I38" t="s">
        <v>2</v>
      </c>
      <c r="K38" t="str">
        <f t="shared" si="0"/>
        <v>Forbes, Emmanuel;2;4;$2;</v>
      </c>
    </row>
    <row r="39" spans="1:14" x14ac:dyDescent="0.45">
      <c r="K39" t="str">
        <f t="shared" si="0"/>
        <v/>
      </c>
      <c r="N39" t="str">
        <f t="shared" ref="N39:N45" si="1">IF(ISBLANK(B39),"",
_xlfn.CONCAT(B39,";",K39,";",L39,";","$",K39,";"))</f>
        <v/>
      </c>
    </row>
    <row r="40" spans="1:14" x14ac:dyDescent="0.45">
      <c r="K40" t="str">
        <f>IF(ISBLANK(B40),"",
_xlfn.CONCAT(B40,";",E40,";",F40,";","$",E40,";"))</f>
        <v/>
      </c>
      <c r="N40" t="str">
        <f t="shared" si="1"/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8860-184D-4FCC-8C8D-5616BE68D527}">
  <sheetPr>
    <tabColor rgb="FF00FF00"/>
  </sheetPr>
  <dimension ref="B1:R64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P10" sqref="P10"/>
    </sheetView>
  </sheetViews>
  <sheetFormatPr defaultRowHeight="14.25" x14ac:dyDescent="0.45"/>
  <cols>
    <col min="1" max="1" width="3.86328125" customWidth="1"/>
    <col min="2" max="2" width="29.3984375" bestFit="1" customWidth="1"/>
    <col min="16" max="16" width="18.1328125" customWidth="1"/>
    <col min="17" max="17" width="9.06640625" customWidth="1"/>
    <col min="18" max="18" width="6.86328125" customWidth="1"/>
  </cols>
  <sheetData>
    <row r="1" spans="2:18" ht="14.65" thickBot="1" x14ac:dyDescent="0.5">
      <c r="P1" t="s">
        <v>527</v>
      </c>
      <c r="R1" s="28">
        <v>1200</v>
      </c>
    </row>
    <row r="2" spans="2:18" ht="15" thickTop="1" thickBot="1" x14ac:dyDescent="0.5">
      <c r="B2" s="21" t="s">
        <v>612</v>
      </c>
      <c r="P2" t="s">
        <v>534</v>
      </c>
      <c r="Q2" t="s">
        <v>605</v>
      </c>
      <c r="R2" s="29">
        <v>32</v>
      </c>
    </row>
    <row r="3" spans="2:18" ht="16.149999999999999" thickBot="1" x14ac:dyDescent="0.55000000000000004">
      <c r="B3" s="22"/>
      <c r="C3" s="38" t="s">
        <v>607</v>
      </c>
      <c r="D3" s="39"/>
      <c r="M3" s="28"/>
      <c r="P3" t="s">
        <v>532</v>
      </c>
      <c r="Q3" t="s">
        <v>606</v>
      </c>
    </row>
    <row r="4" spans="2:18" x14ac:dyDescent="0.45">
      <c r="B4" s="23" t="s">
        <v>508</v>
      </c>
      <c r="C4" s="30">
        <f>IF(C7&lt;0,"Over the Cap",
IF((SUM(E56:E64)+SUMIFS(E9:E46,G9:G46,"Yes"))&gt;SalaryCap,"Over the Cap",
IF((COUNTIFS(G9:G46,"Yes")+COUNT(E56:E64))&gt;=RosterLimit,0,
SalaryCap-(SUM(E56:E64)+SUMIFS(E9:E46,G9:G46,"Yes"))-((RosterLimit-1)-(COUNT(E56:E64)+COUNTIFS(G9:G46,"Yes"))))))</f>
        <v>434</v>
      </c>
      <c r="D4" s="31"/>
      <c r="P4" t="s">
        <v>535</v>
      </c>
    </row>
    <row r="5" spans="2:18" x14ac:dyDescent="0.45">
      <c r="B5" s="24" t="s">
        <v>509</v>
      </c>
      <c r="C5" s="32">
        <f>IF(RosterLimit-
(COUNT(E56:E64)+COUNTIFS(G9:G46,"Yes"))&lt;0,"Over the Limit",
RosterLimit-COUNTIFS(G9:G46,"Yes")-COUNT(E56:E64))</f>
        <v>11</v>
      </c>
      <c r="D5" s="33"/>
      <c r="P5" t="s">
        <v>523</v>
      </c>
    </row>
    <row r="6" spans="2:18" x14ac:dyDescent="0.45">
      <c r="B6" s="24" t="s">
        <v>510</v>
      </c>
      <c r="C6" s="34">
        <f>SUM(E56:E64)+SUMIFS(E9:E46,G9:G46,"Yes")</f>
        <v>756</v>
      </c>
      <c r="D6" s="35"/>
      <c r="N6" s="28"/>
      <c r="P6" t="s">
        <v>613</v>
      </c>
    </row>
    <row r="7" spans="2:18" ht="14.65" thickBot="1" x14ac:dyDescent="0.5">
      <c r="B7" s="25" t="s">
        <v>511</v>
      </c>
      <c r="C7" s="36">
        <f>SalaryCap-C6</f>
        <v>444</v>
      </c>
      <c r="D7" s="37"/>
      <c r="P7" t="s">
        <v>612</v>
      </c>
    </row>
    <row r="8" spans="2:18" ht="14.65" thickBot="1" x14ac:dyDescent="0.5">
      <c r="B8" s="3" t="s">
        <v>512</v>
      </c>
      <c r="C8" s="4" t="s">
        <v>5</v>
      </c>
      <c r="D8" s="4" t="s">
        <v>513</v>
      </c>
      <c r="E8" s="4" t="s">
        <v>514</v>
      </c>
      <c r="F8" s="5" t="s">
        <v>515</v>
      </c>
      <c r="G8" s="5" t="s">
        <v>604</v>
      </c>
      <c r="P8" t="s">
        <v>529</v>
      </c>
    </row>
    <row r="9" spans="2:18" x14ac:dyDescent="0.45">
      <c r="B9" s="6" t="str">
        <f>IFERROR(INDEX(All_Rosters[],'All Rosters'!$M2,2),"")</f>
        <v>Cousins, Kirk</v>
      </c>
      <c r="C9" s="7" t="str">
        <f>IFERROR(INDEX(All_Rosters[],'All Rosters'!$M2,3),"")</f>
        <v>ATL</v>
      </c>
      <c r="D9" s="7" t="str">
        <f>IFERROR(INDEX(All_Rosters[],'All Rosters'!$M2,4),"")</f>
        <v>QB</v>
      </c>
      <c r="E9" s="8">
        <f>IFERROR(INDEX(All_Rosters[],'All Rosters'!$M2,5),"")</f>
        <v>110</v>
      </c>
      <c r="F9" s="9">
        <f>IFERROR(INDEX(All_Rosters[],'All Rosters'!$M2,6),"")</f>
        <v>3</v>
      </c>
      <c r="G9" s="9" t="s">
        <v>605</v>
      </c>
      <c r="P9" t="s">
        <v>533</v>
      </c>
    </row>
    <row r="10" spans="2:18" x14ac:dyDescent="0.45">
      <c r="B10" s="6" t="str">
        <f>IFERROR(INDEX(All_Rosters[],'All Rosters'!$M3,2),"")</f>
        <v>Love, Jordan</v>
      </c>
      <c r="C10" s="7" t="str">
        <f>IFERROR(INDEX(All_Rosters[],'All Rosters'!$M3,3),"")</f>
        <v>GBP</v>
      </c>
      <c r="D10" s="7" t="str">
        <f>IFERROR(INDEX(All_Rosters[],'All Rosters'!$M3,4),"")</f>
        <v>QB</v>
      </c>
      <c r="E10" s="8">
        <f>IFERROR(INDEX(All_Rosters[],'All Rosters'!$M3,5),"")</f>
        <v>75</v>
      </c>
      <c r="F10" s="9">
        <f>IFERROR(INDEX(All_Rosters[],'All Rosters'!$M3,6),"")</f>
        <v>3</v>
      </c>
      <c r="G10" s="9" t="s">
        <v>605</v>
      </c>
      <c r="P10" t="s">
        <v>528</v>
      </c>
    </row>
    <row r="11" spans="2:18" x14ac:dyDescent="0.45">
      <c r="B11" s="6" t="str">
        <f>IFERROR(INDEX(All_Rosters[],'All Rosters'!$M4,2),"")</f>
        <v>O'Connell, Aidan</v>
      </c>
      <c r="C11" s="7" t="str">
        <f>IFERROR(INDEX(All_Rosters[],'All Rosters'!$M4,3),"")</f>
        <v>LVR</v>
      </c>
      <c r="D11" s="7" t="str">
        <f>IFERROR(INDEX(All_Rosters[],'All Rosters'!$M4,4),"")</f>
        <v>QB</v>
      </c>
      <c r="E11" s="8">
        <f>IFERROR(INDEX(All_Rosters[],'All Rosters'!$M4,5),"")</f>
        <v>5</v>
      </c>
      <c r="F11" s="9">
        <f>IFERROR(INDEX(All_Rosters[],'All Rosters'!$M4,6),"")</f>
        <v>3</v>
      </c>
      <c r="G11" s="9"/>
      <c r="P11" t="s">
        <v>531</v>
      </c>
    </row>
    <row r="12" spans="2:18" x14ac:dyDescent="0.45">
      <c r="B12" s="6" t="str">
        <f>IFERROR(INDEX(All_Rosters[],'All Rosters'!$M5,2),"")</f>
        <v>McCaffrey, Christian</v>
      </c>
      <c r="C12" s="7" t="str">
        <f>IFERROR(INDEX(All_Rosters[],'All Rosters'!$M5,3),"")</f>
        <v>SFO</v>
      </c>
      <c r="D12" s="7" t="str">
        <f>IFERROR(INDEX(All_Rosters[],'All Rosters'!$M5,4),"")</f>
        <v>RB</v>
      </c>
      <c r="E12" s="8">
        <f>IFERROR(INDEX(All_Rosters[],'All Rosters'!$M5,5),"")</f>
        <v>128</v>
      </c>
      <c r="F12" s="9">
        <f>IFERROR(INDEX(All_Rosters[],'All Rosters'!$M5,6),"")</f>
        <v>3</v>
      </c>
      <c r="G12" s="9" t="s">
        <v>605</v>
      </c>
      <c r="P12" t="s">
        <v>530</v>
      </c>
    </row>
    <row r="13" spans="2:18" x14ac:dyDescent="0.45">
      <c r="B13" s="6" t="str">
        <f>IFERROR(INDEX(All_Rosters[],'All Rosters'!$M6,2),"")</f>
        <v>Dillon, AJ</v>
      </c>
      <c r="C13" s="7" t="str">
        <f>IFERROR(INDEX(All_Rosters[],'All Rosters'!$M6,3),"")</f>
        <v>GBP</v>
      </c>
      <c r="D13" s="7" t="str">
        <f>IFERROR(INDEX(All_Rosters[],'All Rosters'!$M6,4),"")</f>
        <v>RB</v>
      </c>
      <c r="E13" s="8">
        <f>IFERROR(INDEX(All_Rosters[],'All Rosters'!$M6,5),"")</f>
        <v>40</v>
      </c>
      <c r="F13" s="9">
        <f>IFERROR(INDEX(All_Rosters[],'All Rosters'!$M6,6),"")</f>
        <v>3</v>
      </c>
      <c r="G13" s="9" t="s">
        <v>605</v>
      </c>
    </row>
    <row r="14" spans="2:18" x14ac:dyDescent="0.45">
      <c r="B14" s="6" t="str">
        <f>IFERROR(INDEX(All_Rosters[],'All Rosters'!$M7,2),"")</f>
        <v>Moss, Zack</v>
      </c>
      <c r="C14" s="7" t="str">
        <f>IFERROR(INDEX(All_Rosters[],'All Rosters'!$M7,3),"")</f>
        <v>CIN</v>
      </c>
      <c r="D14" s="7" t="str">
        <f>IFERROR(INDEX(All_Rosters[],'All Rosters'!$M7,4),"")</f>
        <v>RB</v>
      </c>
      <c r="E14" s="8">
        <f>IFERROR(INDEX(All_Rosters[],'All Rosters'!$M7,5),"")</f>
        <v>32</v>
      </c>
      <c r="F14" s="9">
        <f>IFERROR(INDEX(All_Rosters[],'All Rosters'!$M7,6),"")</f>
        <v>3</v>
      </c>
      <c r="G14" s="9" t="s">
        <v>605</v>
      </c>
    </row>
    <row r="15" spans="2:18" x14ac:dyDescent="0.45">
      <c r="B15" s="6" t="str">
        <f>IFERROR(INDEX(All_Rosters[],'All Rosters'!$M8,2),"")</f>
        <v>Herbert, Khalil</v>
      </c>
      <c r="C15" s="7" t="str">
        <f>IFERROR(INDEX(All_Rosters[],'All Rosters'!$M8,3),"")</f>
        <v>CHI</v>
      </c>
      <c r="D15" s="7" t="str">
        <f>IFERROR(INDEX(All_Rosters[],'All Rosters'!$M8,4),"")</f>
        <v>RB</v>
      </c>
      <c r="E15" s="8">
        <f>IFERROR(INDEX(All_Rosters[],'All Rosters'!$M8,5),"")</f>
        <v>24</v>
      </c>
      <c r="F15" s="9">
        <f>IFERROR(INDEX(All_Rosters[],'All Rosters'!$M8,6),"")</f>
        <v>3</v>
      </c>
      <c r="G15" s="9" t="s">
        <v>605</v>
      </c>
    </row>
    <row r="16" spans="2:18" x14ac:dyDescent="0.45">
      <c r="B16" s="6" t="str">
        <f>IFERROR(INDEX(All_Rosters[],'All Rosters'!$M9,2),"")</f>
        <v>Mitchell, Keaton</v>
      </c>
      <c r="C16" s="7" t="str">
        <f>IFERROR(INDEX(All_Rosters[],'All Rosters'!$M9,3),"")</f>
        <v>BAL</v>
      </c>
      <c r="D16" s="7" t="str">
        <f>IFERROR(INDEX(All_Rosters[],'All Rosters'!$M9,4),"")</f>
        <v>RB</v>
      </c>
      <c r="E16" s="8">
        <f>IFERROR(INDEX(All_Rosters[],'All Rosters'!$M9,5),"")</f>
        <v>5</v>
      </c>
      <c r="F16" s="9">
        <f>IFERROR(INDEX(All_Rosters[],'All Rosters'!$M9,6),"")</f>
        <v>3</v>
      </c>
      <c r="G16" s="9"/>
    </row>
    <row r="17" spans="2:7" x14ac:dyDescent="0.45">
      <c r="B17" s="6" t="str">
        <f>IFERROR(INDEX(All_Rosters[],'All Rosters'!$M10,2),"")</f>
        <v>Flowers, Zay</v>
      </c>
      <c r="C17" s="7" t="str">
        <f>IFERROR(INDEX(All_Rosters[],'All Rosters'!$M10,3),"")</f>
        <v>BAL</v>
      </c>
      <c r="D17" s="7" t="str">
        <f>IFERROR(INDEX(All_Rosters[],'All Rosters'!$M10,4),"")</f>
        <v>WR</v>
      </c>
      <c r="E17" s="8">
        <f>IFERROR(INDEX(All_Rosters[],'All Rosters'!$M10,5),"")</f>
        <v>54</v>
      </c>
      <c r="F17" s="9">
        <f>IFERROR(INDEX(All_Rosters[],'All Rosters'!$M10,6),"")</f>
        <v>4</v>
      </c>
      <c r="G17" s="9" t="s">
        <v>605</v>
      </c>
    </row>
    <row r="18" spans="2:7" x14ac:dyDescent="0.45">
      <c r="B18" s="6" t="str">
        <f>IFERROR(INDEX(All_Rosters[],'All Rosters'!$M11,2),"")</f>
        <v>Evans, Mike</v>
      </c>
      <c r="C18" s="7" t="str">
        <f>IFERROR(INDEX(All_Rosters[],'All Rosters'!$M11,3),"")</f>
        <v>TBB</v>
      </c>
      <c r="D18" s="7" t="str">
        <f>IFERROR(INDEX(All_Rosters[],'All Rosters'!$M11,4),"")</f>
        <v>WR</v>
      </c>
      <c r="E18" s="8">
        <f>IFERROR(INDEX(All_Rosters[],'All Rosters'!$M11,5),"")</f>
        <v>32</v>
      </c>
      <c r="F18" s="9">
        <f>IFERROR(INDEX(All_Rosters[],'All Rosters'!$M11,6),"")</f>
        <v>3</v>
      </c>
      <c r="G18" s="9" t="s">
        <v>605</v>
      </c>
    </row>
    <row r="19" spans="2:7" x14ac:dyDescent="0.45">
      <c r="B19" s="6" t="str">
        <f>IFERROR(INDEX(All_Rosters[],'All Rosters'!$M12,2),"")</f>
        <v>Hopkins, DeAndre</v>
      </c>
      <c r="C19" s="7" t="str">
        <f>IFERROR(INDEX(All_Rosters[],'All Rosters'!$M12,3),"")</f>
        <v>TEN</v>
      </c>
      <c r="D19" s="7" t="str">
        <f>IFERROR(INDEX(All_Rosters[],'All Rosters'!$M12,4),"")</f>
        <v>WR</v>
      </c>
      <c r="E19" s="8">
        <f>IFERROR(INDEX(All_Rosters[],'All Rosters'!$M12,5),"")</f>
        <v>25</v>
      </c>
      <c r="F19" s="9">
        <f>IFERROR(INDEX(All_Rosters[],'All Rosters'!$M12,6),"")</f>
        <v>3</v>
      </c>
      <c r="G19" s="9"/>
    </row>
    <row r="20" spans="2:7" x14ac:dyDescent="0.45">
      <c r="B20" s="6" t="str">
        <f>IFERROR(INDEX(All_Rosters[],'All Rosters'!$M13,2),"")</f>
        <v>Kittle, George</v>
      </c>
      <c r="C20" s="7" t="str">
        <f>IFERROR(INDEX(All_Rosters[],'All Rosters'!$M13,3),"")</f>
        <v>SFO</v>
      </c>
      <c r="D20" s="7" t="str">
        <f>IFERROR(INDEX(All_Rosters[],'All Rosters'!$M13,4),"")</f>
        <v>TE</v>
      </c>
      <c r="E20" s="8">
        <f>IFERROR(INDEX(All_Rosters[],'All Rosters'!$M13,5),"")</f>
        <v>69</v>
      </c>
      <c r="F20" s="9">
        <f>IFERROR(INDEX(All_Rosters[],'All Rosters'!$M13,6),"")</f>
        <v>3</v>
      </c>
      <c r="G20" s="9" t="s">
        <v>605</v>
      </c>
    </row>
    <row r="21" spans="2:7" x14ac:dyDescent="0.45">
      <c r="B21" s="6" t="str">
        <f>IFERROR(INDEX(All_Rosters[],'All Rosters'!$M14,2),"")</f>
        <v>LaPorta, Sam</v>
      </c>
      <c r="C21" s="7" t="str">
        <f>IFERROR(INDEX(All_Rosters[],'All Rosters'!$M14,3),"")</f>
        <v>DET</v>
      </c>
      <c r="D21" s="7" t="str">
        <f>IFERROR(INDEX(All_Rosters[],'All Rosters'!$M14,4),"")</f>
        <v>TE</v>
      </c>
      <c r="E21" s="8">
        <f>IFERROR(INDEX(All_Rosters[],'All Rosters'!$M14,5),"")</f>
        <v>53</v>
      </c>
      <c r="F21" s="9">
        <f>IFERROR(INDEX(All_Rosters[],'All Rosters'!$M14,6),"")</f>
        <v>4</v>
      </c>
      <c r="G21" s="9"/>
    </row>
    <row r="22" spans="2:7" x14ac:dyDescent="0.45">
      <c r="B22" s="6" t="str">
        <f>IFERROR(INDEX(All_Rosters[],'All Rosters'!$M15,2),"")</f>
        <v>Njoku, David</v>
      </c>
      <c r="C22" s="7" t="str">
        <f>IFERROR(INDEX(All_Rosters[],'All Rosters'!$M15,3),"")</f>
        <v>CLE</v>
      </c>
      <c r="D22" s="7" t="str">
        <f>IFERROR(INDEX(All_Rosters[],'All Rosters'!$M15,4),"")</f>
        <v>TE</v>
      </c>
      <c r="E22" s="8">
        <f>IFERROR(INDEX(All_Rosters[],'All Rosters'!$M15,5),"")</f>
        <v>30</v>
      </c>
      <c r="F22" s="9">
        <f>IFERROR(INDEX(All_Rosters[],'All Rosters'!$M15,6),"")</f>
        <v>3</v>
      </c>
      <c r="G22" s="9"/>
    </row>
    <row r="23" spans="2:7" x14ac:dyDescent="0.45">
      <c r="B23" s="6" t="str">
        <f>IFERROR(INDEX(All_Rosters[],'All Rosters'!$M16,2),"")</f>
        <v>Thomas, Logan</v>
      </c>
      <c r="C23" s="7" t="str">
        <f>IFERROR(INDEX(All_Rosters[],'All Rosters'!$M16,3),"")</f>
        <v>FA</v>
      </c>
      <c r="D23" s="7" t="str">
        <f>IFERROR(INDEX(All_Rosters[],'All Rosters'!$M16,4),"")</f>
        <v>TE</v>
      </c>
      <c r="E23" s="8">
        <f>IFERROR(INDEX(All_Rosters[],'All Rosters'!$M16,5),"")</f>
        <v>13</v>
      </c>
      <c r="F23" s="9">
        <f>IFERROR(INDEX(All_Rosters[],'All Rosters'!$M16,6),"")</f>
        <v>3</v>
      </c>
      <c r="G23" s="9"/>
    </row>
    <row r="24" spans="2:7" x14ac:dyDescent="0.45">
      <c r="B24" s="6" t="str">
        <f>IFERROR(INDEX(All_Rosters[],'All Rosters'!$M17,2),"")</f>
        <v>Elliott, Jake</v>
      </c>
      <c r="C24" s="7" t="str">
        <f>IFERROR(INDEX(All_Rosters[],'All Rosters'!$M17,3),"")</f>
        <v>PHI</v>
      </c>
      <c r="D24" s="7" t="str">
        <f>IFERROR(INDEX(All_Rosters[],'All Rosters'!$M17,4),"")</f>
        <v>PK</v>
      </c>
      <c r="E24" s="8">
        <f>IFERROR(INDEX(All_Rosters[],'All Rosters'!$M17,5),"")</f>
        <v>5</v>
      </c>
      <c r="F24" s="9">
        <f>IFERROR(INDEX(All_Rosters[],'All Rosters'!$M17,6),"")</f>
        <v>3</v>
      </c>
      <c r="G24" s="9"/>
    </row>
    <row r="25" spans="2:7" x14ac:dyDescent="0.45">
      <c r="B25" s="6" t="str">
        <f>IFERROR(INDEX(All_Rosters[],'All Rosters'!$M18,2),"")</f>
        <v>Gay, Matt</v>
      </c>
      <c r="C25" s="7" t="str">
        <f>IFERROR(INDEX(All_Rosters[],'All Rosters'!$M18,3),"")</f>
        <v>IND</v>
      </c>
      <c r="D25" s="7" t="str">
        <f>IFERROR(INDEX(All_Rosters[],'All Rosters'!$M18,4),"")</f>
        <v>PK</v>
      </c>
      <c r="E25" s="8">
        <f>IFERROR(INDEX(All_Rosters[],'All Rosters'!$M18,5),"")</f>
        <v>3</v>
      </c>
      <c r="F25" s="9">
        <f>IFERROR(INDEX(All_Rosters[],'All Rosters'!$M18,6),"")</f>
        <v>3</v>
      </c>
      <c r="G25" s="9" t="s">
        <v>605</v>
      </c>
    </row>
    <row r="26" spans="2:7" x14ac:dyDescent="0.45">
      <c r="B26" s="6" t="str">
        <f>IFERROR(INDEX(All_Rosters[],'All Rosters'!$M19,2),"")</f>
        <v>Wilkins, Christian</v>
      </c>
      <c r="C26" s="7" t="str">
        <f>IFERROR(INDEX(All_Rosters[],'All Rosters'!$M19,3),"")</f>
        <v>LVR</v>
      </c>
      <c r="D26" s="7" t="str">
        <f>IFERROR(INDEX(All_Rosters[],'All Rosters'!$M19,4),"")</f>
        <v>DT</v>
      </c>
      <c r="E26" s="8">
        <f>IFERROR(INDEX(All_Rosters[],'All Rosters'!$M19,5),"")</f>
        <v>25</v>
      </c>
      <c r="F26" s="9">
        <f>IFERROR(INDEX(All_Rosters[],'All Rosters'!$M19,6),"")</f>
        <v>3</v>
      </c>
      <c r="G26" s="9" t="s">
        <v>605</v>
      </c>
    </row>
    <row r="27" spans="2:7" x14ac:dyDescent="0.45">
      <c r="B27" s="6" t="str">
        <f>IFERROR(INDEX(All_Rosters[],'All Rosters'!$M20,2),"")</f>
        <v>Allen, Jonathan</v>
      </c>
      <c r="C27" s="7" t="str">
        <f>IFERROR(INDEX(All_Rosters[],'All Rosters'!$M20,3),"")</f>
        <v>WAS</v>
      </c>
      <c r="D27" s="7" t="str">
        <f>IFERROR(INDEX(All_Rosters[],'All Rosters'!$M20,4),"")</f>
        <v>DT</v>
      </c>
      <c r="E27" s="8">
        <f>IFERROR(INDEX(All_Rosters[],'All Rosters'!$M20,5),"")</f>
        <v>10</v>
      </c>
      <c r="F27" s="9">
        <f>IFERROR(INDEX(All_Rosters[],'All Rosters'!$M20,6),"")</f>
        <v>3</v>
      </c>
      <c r="G27" s="9"/>
    </row>
    <row r="28" spans="2:7" x14ac:dyDescent="0.45">
      <c r="B28" s="6" t="str">
        <f>IFERROR(INDEX(All_Rosters[],'All Rosters'!$M21,2),"")</f>
        <v>Thibodeaux, Kayvon</v>
      </c>
      <c r="C28" s="7" t="str">
        <f>IFERROR(INDEX(All_Rosters[],'All Rosters'!$M21,3),"")</f>
        <v>NYG</v>
      </c>
      <c r="D28" s="7" t="str">
        <f>IFERROR(INDEX(All_Rosters[],'All Rosters'!$M21,4),"")</f>
        <v>DE</v>
      </c>
      <c r="E28" s="8">
        <f>IFERROR(INDEX(All_Rosters[],'All Rosters'!$M21,5),"")</f>
        <v>19</v>
      </c>
      <c r="F28" s="9">
        <f>IFERROR(INDEX(All_Rosters[],'All Rosters'!$M21,6),"")</f>
        <v>3</v>
      </c>
      <c r="G28" s="9"/>
    </row>
    <row r="29" spans="2:7" x14ac:dyDescent="0.45">
      <c r="B29" s="6" t="str">
        <f>IFERROR(INDEX(All_Rosters[],'All Rosters'!$M22,2),"")</f>
        <v>Van Ginkel, Andrew</v>
      </c>
      <c r="C29" s="7" t="str">
        <f>IFERROR(INDEX(All_Rosters[],'All Rosters'!$M22,3),"")</f>
        <v>MIN</v>
      </c>
      <c r="D29" s="7" t="str">
        <f>IFERROR(INDEX(All_Rosters[],'All Rosters'!$M22,4),"")</f>
        <v>DE</v>
      </c>
      <c r="E29" s="8">
        <f>IFERROR(INDEX(All_Rosters[],'All Rosters'!$M22,5),"")</f>
        <v>13</v>
      </c>
      <c r="F29" s="9">
        <f>IFERROR(INDEX(All_Rosters[],'All Rosters'!$M22,6),"")</f>
        <v>3</v>
      </c>
      <c r="G29" s="9" t="s">
        <v>605</v>
      </c>
    </row>
    <row r="30" spans="2:7" x14ac:dyDescent="0.45">
      <c r="B30" s="6" t="str">
        <f>IFERROR(INDEX(All_Rosters[],'All Rosters'!$M23,2),"")</f>
        <v>Cooper, Jonathon</v>
      </c>
      <c r="C30" s="7" t="str">
        <f>IFERROR(INDEX(All_Rosters[],'All Rosters'!$M23,3),"")</f>
        <v>DEN</v>
      </c>
      <c r="D30" s="7" t="str">
        <f>IFERROR(INDEX(All_Rosters[],'All Rosters'!$M23,4),"")</f>
        <v>DE</v>
      </c>
      <c r="E30" s="8">
        <f>IFERROR(INDEX(All_Rosters[],'All Rosters'!$M23,5),"")</f>
        <v>13</v>
      </c>
      <c r="F30" s="9">
        <f>IFERROR(INDEX(All_Rosters[],'All Rosters'!$M23,6),"")</f>
        <v>3</v>
      </c>
      <c r="G30" s="9"/>
    </row>
    <row r="31" spans="2:7" x14ac:dyDescent="0.45">
      <c r="B31" s="6" t="str">
        <f>IFERROR(INDEX(All_Rosters[],'All Rosters'!$M24,2),"")</f>
        <v>Luvu, Frankie</v>
      </c>
      <c r="C31" s="7" t="str">
        <f>IFERROR(INDEX(All_Rosters[],'All Rosters'!$M24,3),"")</f>
        <v>WAS</v>
      </c>
      <c r="D31" s="7" t="str">
        <f>IFERROR(INDEX(All_Rosters[],'All Rosters'!$M24,4),"")</f>
        <v>LB</v>
      </c>
      <c r="E31" s="8">
        <f>IFERROR(INDEX(All_Rosters[],'All Rosters'!$M24,5),"")</f>
        <v>25</v>
      </c>
      <c r="F31" s="9">
        <f>IFERROR(INDEX(All_Rosters[],'All Rosters'!$M24,6),"")</f>
        <v>3</v>
      </c>
      <c r="G31" s="9"/>
    </row>
    <row r="32" spans="2:7" x14ac:dyDescent="0.45">
      <c r="B32" s="6" t="str">
        <f>IFERROR(INDEX(All_Rosters[],'All Rosters'!$M25,2),"")</f>
        <v>Milano, Matt</v>
      </c>
      <c r="C32" s="7" t="str">
        <f>IFERROR(INDEX(All_Rosters[],'All Rosters'!$M25,3),"")</f>
        <v>BUF</v>
      </c>
      <c r="D32" s="7" t="str">
        <f>IFERROR(INDEX(All_Rosters[],'All Rosters'!$M25,4),"")</f>
        <v>LB</v>
      </c>
      <c r="E32" s="8">
        <f>IFERROR(INDEX(All_Rosters[],'All Rosters'!$M25,5),"")</f>
        <v>25</v>
      </c>
      <c r="F32" s="9">
        <f>IFERROR(INDEX(All_Rosters[],'All Rosters'!$M25,6),"")</f>
        <v>3</v>
      </c>
      <c r="G32" s="9" t="s">
        <v>605</v>
      </c>
    </row>
    <row r="33" spans="2:7" x14ac:dyDescent="0.45">
      <c r="B33" s="6" t="str">
        <f>IFERROR(INDEX(All_Rosters[],'All Rosters'!$M26,2),"")</f>
        <v>Dean, Nakobe</v>
      </c>
      <c r="C33" s="7" t="str">
        <f>IFERROR(INDEX(All_Rosters[],'All Rosters'!$M26,3),"")</f>
        <v>PHI</v>
      </c>
      <c r="D33" s="7" t="str">
        <f>IFERROR(INDEX(All_Rosters[],'All Rosters'!$M26,4),"")</f>
        <v>LB</v>
      </c>
      <c r="E33" s="8">
        <f>IFERROR(INDEX(All_Rosters[],'All Rosters'!$M26,5),"")</f>
        <v>23</v>
      </c>
      <c r="F33" s="9">
        <f>IFERROR(INDEX(All_Rosters[],'All Rosters'!$M26,6),"")</f>
        <v>3</v>
      </c>
      <c r="G33" s="9"/>
    </row>
    <row r="34" spans="2:7" x14ac:dyDescent="0.45">
      <c r="B34" s="6" t="str">
        <f>IFERROR(INDEX(All_Rosters[],'All Rosters'!$M27,2),"")</f>
        <v>Speed, E.J.</v>
      </c>
      <c r="C34" s="7" t="str">
        <f>IFERROR(INDEX(All_Rosters[],'All Rosters'!$M27,3),"")</f>
        <v>IND</v>
      </c>
      <c r="D34" s="7" t="str">
        <f>IFERROR(INDEX(All_Rosters[],'All Rosters'!$M27,4),"")</f>
        <v>LB</v>
      </c>
      <c r="E34" s="8">
        <f>IFERROR(INDEX(All_Rosters[],'All Rosters'!$M27,5),"")</f>
        <v>13</v>
      </c>
      <c r="F34" s="9">
        <f>IFERROR(INDEX(All_Rosters[],'All Rosters'!$M27,6),"")</f>
        <v>3</v>
      </c>
      <c r="G34" s="9"/>
    </row>
    <row r="35" spans="2:7" x14ac:dyDescent="0.45">
      <c r="B35" s="6" t="str">
        <f>IFERROR(INDEX(All_Rosters[],'All Rosters'!$M28,2),"")</f>
        <v>Kendricks, Eric</v>
      </c>
      <c r="C35" s="7" t="str">
        <f>IFERROR(INDEX(All_Rosters[],'All Rosters'!$M28,3),"")</f>
        <v>DAL</v>
      </c>
      <c r="D35" s="7" t="str">
        <f>IFERROR(INDEX(All_Rosters[],'All Rosters'!$M28,4),"")</f>
        <v>LB</v>
      </c>
      <c r="E35" s="8">
        <f>IFERROR(INDEX(All_Rosters[],'All Rosters'!$M28,5),"")</f>
        <v>10</v>
      </c>
      <c r="F35" s="9">
        <f>IFERROR(INDEX(All_Rosters[],'All Rosters'!$M28,6),"")</f>
        <v>3</v>
      </c>
      <c r="G35" s="9" t="s">
        <v>605</v>
      </c>
    </row>
    <row r="36" spans="2:7" x14ac:dyDescent="0.45">
      <c r="B36" s="6" t="str">
        <f>IFERROR(INDEX(All_Rosters[],'All Rosters'!$M29,2),"")</f>
        <v>McFadden, Micah</v>
      </c>
      <c r="C36" s="7" t="str">
        <f>IFERROR(INDEX(All_Rosters[],'All Rosters'!$M29,3),"")</f>
        <v>NYG</v>
      </c>
      <c r="D36" s="7" t="str">
        <f>IFERROR(INDEX(All_Rosters[],'All Rosters'!$M29,4),"")</f>
        <v>LB</v>
      </c>
      <c r="E36" s="8">
        <f>IFERROR(INDEX(All_Rosters[],'All Rosters'!$M29,5),"")</f>
        <v>7</v>
      </c>
      <c r="F36" s="9">
        <f>IFERROR(INDEX(All_Rosters[],'All Rosters'!$M29,6),"")</f>
        <v>3</v>
      </c>
      <c r="G36" s="9" t="s">
        <v>605</v>
      </c>
    </row>
    <row r="37" spans="2:7" x14ac:dyDescent="0.45">
      <c r="B37" s="6" t="str">
        <f>IFERROR(INDEX(All_Rosters[],'All Rosters'!$M30,2),"")</f>
        <v>Tavai, Jahlani</v>
      </c>
      <c r="C37" s="7" t="str">
        <f>IFERROR(INDEX(All_Rosters[],'All Rosters'!$M30,3),"")</f>
        <v>NEP</v>
      </c>
      <c r="D37" s="7" t="str">
        <f>IFERROR(INDEX(All_Rosters[],'All Rosters'!$M30,4),"")</f>
        <v>LB</v>
      </c>
      <c r="E37" s="8">
        <f>IFERROR(INDEX(All_Rosters[],'All Rosters'!$M30,5),"")</f>
        <v>5</v>
      </c>
      <c r="F37" s="9">
        <f>IFERROR(INDEX(All_Rosters[],'All Rosters'!$M30,6),"")</f>
        <v>3</v>
      </c>
      <c r="G37" s="9"/>
    </row>
    <row r="38" spans="2:7" x14ac:dyDescent="0.45">
      <c r="B38" s="6" t="str">
        <f>IFERROR(INDEX(All_Rosters[],'All Rosters'!$M31,2),"")</f>
        <v>Dodson, Tyrel</v>
      </c>
      <c r="C38" s="7" t="str">
        <f>IFERROR(INDEX(All_Rosters[],'All Rosters'!$M31,3),"")</f>
        <v>SEA</v>
      </c>
      <c r="D38" s="7" t="str">
        <f>IFERROR(INDEX(All_Rosters[],'All Rosters'!$M31,4),"")</f>
        <v>LB</v>
      </c>
      <c r="E38" s="8">
        <f>IFERROR(INDEX(All_Rosters[],'All Rosters'!$M31,5),"")</f>
        <v>5</v>
      </c>
      <c r="F38" s="9">
        <f>IFERROR(INDEX(All_Rosters[],'All Rosters'!$M31,6),"")</f>
        <v>3</v>
      </c>
      <c r="G38" s="9"/>
    </row>
    <row r="39" spans="2:7" x14ac:dyDescent="0.45">
      <c r="B39" s="6" t="str">
        <f>IFERROR(INDEX(All_Rosters[],'All Rosters'!$M32,2),"")</f>
        <v>Lenoir, Deommodore</v>
      </c>
      <c r="C39" s="7" t="str">
        <f>IFERROR(INDEX(All_Rosters[],'All Rosters'!$M32,3),"")</f>
        <v>SFO</v>
      </c>
      <c r="D39" s="7" t="str">
        <f>IFERROR(INDEX(All_Rosters[],'All Rosters'!$M32,4),"")</f>
        <v>CB</v>
      </c>
      <c r="E39" s="8">
        <f>IFERROR(INDEX(All_Rosters[],'All Rosters'!$M32,5),"")</f>
        <v>19</v>
      </c>
      <c r="F39" s="9">
        <f>IFERROR(INDEX(All_Rosters[],'All Rosters'!$M32,6),"")</f>
        <v>3</v>
      </c>
      <c r="G39" s="9" t="s">
        <v>605</v>
      </c>
    </row>
    <row r="40" spans="2:7" x14ac:dyDescent="0.45">
      <c r="B40" s="6" t="str">
        <f>IFERROR(INDEX(All_Rosters[],'All Rosters'!$M33,2),"")</f>
        <v>Brown, Tre</v>
      </c>
      <c r="C40" s="7" t="str">
        <f>IFERROR(INDEX(All_Rosters[],'All Rosters'!$M33,3),"")</f>
        <v>SEA</v>
      </c>
      <c r="D40" s="7" t="str">
        <f>IFERROR(INDEX(All_Rosters[],'All Rosters'!$M33,4),"")</f>
        <v>CB</v>
      </c>
      <c r="E40" s="8">
        <f>IFERROR(INDEX(All_Rosters[],'All Rosters'!$M33,5),"")</f>
        <v>19</v>
      </c>
      <c r="F40" s="9">
        <f>IFERROR(INDEX(All_Rosters[],'All Rosters'!$M33,6),"")</f>
        <v>3</v>
      </c>
      <c r="G40" s="9"/>
    </row>
    <row r="41" spans="2:7" x14ac:dyDescent="0.45">
      <c r="B41" s="6" t="str">
        <f>IFERROR(INDEX(All_Rosters[],'All Rosters'!$M34,2),"")</f>
        <v>Taylor, Alontae</v>
      </c>
      <c r="C41" s="7" t="str">
        <f>IFERROR(INDEX(All_Rosters[],'All Rosters'!$M34,3),"")</f>
        <v>NOS</v>
      </c>
      <c r="D41" s="7" t="str">
        <f>IFERROR(INDEX(All_Rosters[],'All Rosters'!$M34,4),"")</f>
        <v>CB</v>
      </c>
      <c r="E41" s="8">
        <f>IFERROR(INDEX(All_Rosters[],'All Rosters'!$M34,5),"")</f>
        <v>13</v>
      </c>
      <c r="F41" s="9">
        <f>IFERROR(INDEX(All_Rosters[],'All Rosters'!$M34,6),"")</f>
        <v>3</v>
      </c>
      <c r="G41" s="9"/>
    </row>
    <row r="42" spans="2:7" x14ac:dyDescent="0.45">
      <c r="B42" s="6" t="str">
        <f>IFERROR(INDEX(All_Rosters[],'All Rosters'!$M35,2),"")</f>
        <v>Poyer, Jordan</v>
      </c>
      <c r="C42" s="7" t="str">
        <f>IFERROR(INDEX(All_Rosters[],'All Rosters'!$M35,3),"")</f>
        <v>MIA</v>
      </c>
      <c r="D42" s="7" t="str">
        <f>IFERROR(INDEX(All_Rosters[],'All Rosters'!$M35,4),"")</f>
        <v>S</v>
      </c>
      <c r="E42" s="8">
        <f>IFERROR(INDEX(All_Rosters[],'All Rosters'!$M35,5),"")</f>
        <v>5</v>
      </c>
      <c r="F42" s="9">
        <f>IFERROR(INDEX(All_Rosters[],'All Rosters'!$M35,6),"")</f>
        <v>3</v>
      </c>
      <c r="G42" s="9"/>
    </row>
    <row r="43" spans="2:7" x14ac:dyDescent="0.45">
      <c r="B43" s="6" t="str">
        <f>IFERROR(INDEX(All_Rosters[],'All Rosters'!$M36,2),"")</f>
        <v>Ford, Rudy</v>
      </c>
      <c r="C43" s="7" t="str">
        <f>IFERROR(INDEX(All_Rosters[],'All Rosters'!$M36,3),"")</f>
        <v>GBP</v>
      </c>
      <c r="D43" s="7" t="str">
        <f>IFERROR(INDEX(All_Rosters[],'All Rosters'!$M36,4),"")</f>
        <v>S</v>
      </c>
      <c r="E43" s="8">
        <f>IFERROR(INDEX(All_Rosters[],'All Rosters'!$M36,5),"")</f>
        <v>5</v>
      </c>
      <c r="F43" s="9">
        <f>IFERROR(INDEX(All_Rosters[],'All Rosters'!$M36,6),"")</f>
        <v>3</v>
      </c>
      <c r="G43" s="9"/>
    </row>
    <row r="44" spans="2:7" x14ac:dyDescent="0.45">
      <c r="B44" s="6" t="str">
        <f>IFERROR(INDEX(All_Rosters[],'All Rosters'!$M37,2),"")</f>
        <v/>
      </c>
      <c r="C44" s="7" t="str">
        <f>IFERROR(INDEX(All_Rosters[],'All Rosters'!$M37,3),"")</f>
        <v/>
      </c>
      <c r="D44" s="7" t="str">
        <f>IFERROR(INDEX(All_Rosters[],'All Rosters'!$M37,4),"")</f>
        <v/>
      </c>
      <c r="E44" s="8" t="str">
        <f>IFERROR(INDEX(All_Rosters[],'All Rosters'!$M37,5),"")</f>
        <v/>
      </c>
      <c r="F44" s="9" t="str">
        <f>IFERROR(INDEX(All_Rosters[],'All Rosters'!$M37,6),"")</f>
        <v/>
      </c>
      <c r="G44" s="9"/>
    </row>
    <row r="45" spans="2:7" x14ac:dyDescent="0.45">
      <c r="B45" s="6" t="str">
        <f>IFERROR(INDEX(All_Rosters[],'All Rosters'!$M38,2),"")</f>
        <v/>
      </c>
      <c r="C45" s="7" t="str">
        <f>IFERROR(INDEX(All_Rosters[],'All Rosters'!$M38,3),"")</f>
        <v/>
      </c>
      <c r="D45" s="7" t="str">
        <f>IFERROR(INDEX(All_Rosters[],'All Rosters'!$M38,4),"")</f>
        <v/>
      </c>
      <c r="E45" s="8" t="str">
        <f>IFERROR(INDEX(All_Rosters[],'All Rosters'!$M38,5),"")</f>
        <v/>
      </c>
      <c r="F45" s="9" t="str">
        <f>IFERROR(INDEX(All_Rosters[],'All Rosters'!$M38,6),"")</f>
        <v/>
      </c>
      <c r="G45" s="9"/>
    </row>
    <row r="46" spans="2:7" ht="14.65" thickBot="1" x14ac:dyDescent="0.5">
      <c r="B46" s="6" t="str">
        <f>IFERROR(INDEX(All_Rosters[],'All Rosters'!$M39,2),"")</f>
        <v/>
      </c>
      <c r="C46" s="7" t="str">
        <f>IFERROR(INDEX(All_Rosters[],'All Rosters'!$M39,3),"")</f>
        <v/>
      </c>
      <c r="D46" s="7" t="str">
        <f>IFERROR(INDEX(All_Rosters[],'All Rosters'!$M39,4),"")</f>
        <v/>
      </c>
      <c r="E46" s="8" t="str">
        <f>IFERROR(INDEX(All_Rosters[],'All Rosters'!$M39,5),"")</f>
        <v/>
      </c>
      <c r="F46" s="9" t="str">
        <f>IFERROR(INDEX(All_Rosters[],'All Rosters'!$M39,6),"")</f>
        <v/>
      </c>
      <c r="G46" s="18"/>
    </row>
    <row r="47" spans="2:7" x14ac:dyDescent="0.45">
      <c r="B47" s="27" t="s">
        <v>517</v>
      </c>
      <c r="C47" s="12"/>
      <c r="D47" s="12"/>
      <c r="E47" s="13"/>
      <c r="F47" s="14"/>
      <c r="G47" s="14"/>
    </row>
    <row r="48" spans="2:7" x14ac:dyDescent="0.45">
      <c r="B48" s="6" t="str">
        <f>IFERROR(INDEX(All_Rosters[],'All Rosters'!$O2,2),"")</f>
        <v/>
      </c>
      <c r="C48" s="7" t="str">
        <f>IFERROR(INDEX(All_Rosters[],'All Rosters'!$O2,3),"")</f>
        <v/>
      </c>
      <c r="D48" s="7" t="str">
        <f>IFERROR(INDEX(All_Rosters[],'All Rosters'!$O2,4),"")</f>
        <v/>
      </c>
      <c r="E48" s="8" t="str">
        <f>IFERROR(INDEX(All_Rosters[],'All Rosters'!$O2,5),"")</f>
        <v/>
      </c>
      <c r="F48" s="9" t="str">
        <f>IFERROR(INDEX(All_Rosters[],'All Rosters'!$O2,6),"")</f>
        <v/>
      </c>
      <c r="G48" s="9"/>
    </row>
    <row r="49" spans="2:7" x14ac:dyDescent="0.45">
      <c r="B49" s="6" t="str">
        <f>IFERROR(INDEX(All_Rosters[],'All Rosters'!$O3,2),"")</f>
        <v/>
      </c>
      <c r="C49" s="7" t="str">
        <f>IFERROR(INDEX(All_Rosters[],'All Rosters'!$O3,3),"")</f>
        <v/>
      </c>
      <c r="D49" s="7" t="str">
        <f>IFERROR(INDEX(All_Rosters[],'All Rosters'!$O3,4),"")</f>
        <v/>
      </c>
      <c r="E49" s="8" t="str">
        <f>IFERROR(INDEX(All_Rosters[],'All Rosters'!$O3,5),"")</f>
        <v/>
      </c>
      <c r="F49" s="9" t="str">
        <f>IFERROR(INDEX(All_Rosters[],'All Rosters'!$O3,6),"")</f>
        <v/>
      </c>
      <c r="G49" s="9"/>
    </row>
    <row r="50" spans="2:7" x14ac:dyDescent="0.45">
      <c r="B50" s="6" t="str">
        <f>IFERROR(INDEX(All_Rosters[],'All Rosters'!$O4,2),"")</f>
        <v/>
      </c>
      <c r="C50" s="7" t="str">
        <f>IFERROR(INDEX(All_Rosters[],'All Rosters'!$O4,3),"")</f>
        <v/>
      </c>
      <c r="D50" s="7" t="str">
        <f>IFERROR(INDEX(All_Rosters[],'All Rosters'!$O4,4),"")</f>
        <v/>
      </c>
      <c r="E50" s="8" t="str">
        <f>IFERROR(INDEX(All_Rosters[],'All Rosters'!$O4,5),"")</f>
        <v/>
      </c>
      <c r="F50" s="9" t="str">
        <f>IFERROR(INDEX(All_Rosters[],'All Rosters'!$O4,6),"")</f>
        <v/>
      </c>
      <c r="G50" s="9"/>
    </row>
    <row r="51" spans="2:7" x14ac:dyDescent="0.45">
      <c r="B51" s="6" t="str">
        <f>IFERROR(INDEX(All_Rosters[],'All Rosters'!$O5,2),"")</f>
        <v/>
      </c>
      <c r="C51" s="7" t="str">
        <f>IFERROR(INDEX(All_Rosters[],'All Rosters'!$O5,3),"")</f>
        <v/>
      </c>
      <c r="D51" s="7" t="str">
        <f>IFERROR(INDEX(All_Rosters[],'All Rosters'!$O5,4),"")</f>
        <v/>
      </c>
      <c r="E51" s="8" t="str">
        <f>IFERROR(INDEX(All_Rosters[],'All Rosters'!$O5,5),"")</f>
        <v/>
      </c>
      <c r="F51" s="9" t="str">
        <f>IFERROR(INDEX(All_Rosters[],'All Rosters'!$O5,6),"")</f>
        <v/>
      </c>
      <c r="G51" s="9"/>
    </row>
    <row r="52" spans="2:7" x14ac:dyDescent="0.45">
      <c r="B52" s="6" t="str">
        <f>IFERROR(INDEX(All_Rosters[],'All Rosters'!$O6,2),"")</f>
        <v/>
      </c>
      <c r="C52" s="7" t="str">
        <f>IFERROR(INDEX(All_Rosters[],'All Rosters'!$O6,3),"")</f>
        <v/>
      </c>
      <c r="D52" s="7" t="str">
        <f>IFERROR(INDEX(All_Rosters[],'All Rosters'!$O6,4),"")</f>
        <v/>
      </c>
      <c r="E52" s="8" t="str">
        <f>IFERROR(INDEX(All_Rosters[],'All Rosters'!$O6,5),"")</f>
        <v/>
      </c>
      <c r="F52" s="9" t="str">
        <f>IFERROR(INDEX(All_Rosters[],'All Rosters'!$O6,6),"")</f>
        <v/>
      </c>
      <c r="G52" s="9"/>
    </row>
    <row r="53" spans="2:7" x14ac:dyDescent="0.45">
      <c r="B53" s="6" t="str">
        <f>IFERROR(INDEX(All_Rosters[],'All Rosters'!$O7,2),"")</f>
        <v/>
      </c>
      <c r="C53" s="7" t="str">
        <f>IFERROR(INDEX(All_Rosters[],'All Rosters'!$O7,3),"")</f>
        <v/>
      </c>
      <c r="D53" s="7" t="str">
        <f>IFERROR(INDEX(All_Rosters[],'All Rosters'!$O7,4),"")</f>
        <v/>
      </c>
      <c r="E53" s="8" t="str">
        <f>IFERROR(INDEX(All_Rosters[],'All Rosters'!$O7,5),"")</f>
        <v/>
      </c>
      <c r="F53" s="9" t="str">
        <f>IFERROR(INDEX(All_Rosters[],'All Rosters'!$O7,6),"")</f>
        <v/>
      </c>
      <c r="G53" s="9"/>
    </row>
    <row r="54" spans="2:7" ht="14.65" thickBot="1" x14ac:dyDescent="0.5">
      <c r="B54" s="10" t="str">
        <f>IFERROR(INDEX(All_Rosters[],'All Rosters'!$O8,2),"")</f>
        <v/>
      </c>
      <c r="C54" s="11" t="str">
        <f>IFERROR(INDEX(All_Rosters[],'All Rosters'!$O8,3),"")</f>
        <v/>
      </c>
      <c r="D54" s="11" t="str">
        <f>IFERROR(INDEX(All_Rosters[],'All Rosters'!$O8,4),"")</f>
        <v/>
      </c>
      <c r="E54" s="17" t="str">
        <f>IFERROR(INDEX(All_Rosters[],'All Rosters'!$O8,5),"")</f>
        <v/>
      </c>
      <c r="F54" s="18" t="str">
        <f>IFERROR(INDEX(All_Rosters[],'All Rosters'!$O8,6),"")</f>
        <v/>
      </c>
      <c r="G54" s="26"/>
    </row>
    <row r="55" spans="2:7" x14ac:dyDescent="0.45">
      <c r="B55" s="27" t="s">
        <v>516</v>
      </c>
      <c r="C55" s="12"/>
      <c r="D55" s="12"/>
      <c r="E55" s="13"/>
      <c r="F55" s="14"/>
    </row>
    <row r="56" spans="2:7" x14ac:dyDescent="0.45">
      <c r="B56" s="19">
        <f>IFERROR(INDEX(Draft_Results_For_MMH[],'Draft Results For MMH'!$K2,1),"")</f>
        <v>1.03</v>
      </c>
      <c r="C56" s="7"/>
      <c r="D56" s="7"/>
      <c r="E56" s="8">
        <f>IFERROR(INDEX(Draft_Results_For_MMH[],'Draft Results For MMH'!$K2,8),"")</f>
        <v>41</v>
      </c>
      <c r="F56" s="9"/>
    </row>
    <row r="57" spans="2:7" x14ac:dyDescent="0.45">
      <c r="B57" s="19">
        <f>IFERROR(INDEX(Draft_Results_For_MMH[],'Draft Results For MMH'!$K3,1),"")</f>
        <v>2.0299999999999998</v>
      </c>
      <c r="C57" s="7"/>
      <c r="D57" s="7"/>
      <c r="E57" s="8">
        <f>IFERROR(INDEX(Draft_Results_For_MMH[],'Draft Results For MMH'!$K3,8),"")</f>
        <v>18</v>
      </c>
      <c r="F57" s="9"/>
    </row>
    <row r="58" spans="2:7" x14ac:dyDescent="0.45">
      <c r="B58" s="19">
        <f>IFERROR(INDEX(Draft_Results_For_MMH[],'Draft Results For MMH'!$K4,1),"")</f>
        <v>2.04</v>
      </c>
      <c r="C58" s="7"/>
      <c r="D58" s="7"/>
      <c r="E58" s="8">
        <f>IFERROR(INDEX(Draft_Results_For_MMH[],'Draft Results For MMH'!$K4,8),"")</f>
        <v>18</v>
      </c>
      <c r="F58" s="9"/>
    </row>
    <row r="59" spans="2:7" x14ac:dyDescent="0.45">
      <c r="B59" s="19">
        <f>IFERROR(INDEX(Draft_Results_For_MMH[],'Draft Results For MMH'!$K5,1),"")</f>
        <v>3.03</v>
      </c>
      <c r="C59" s="7"/>
      <c r="D59" s="7"/>
      <c r="E59" s="8">
        <f>IFERROR(INDEX(Draft_Results_For_MMH[],'Draft Results For MMH'!$K5,8),"")</f>
        <v>12</v>
      </c>
      <c r="F59" s="9"/>
    </row>
    <row r="60" spans="2:7" x14ac:dyDescent="0.45">
      <c r="B60" s="19">
        <f>IFERROR(INDEX(Draft_Results_For_MMH[],'Draft Results For MMH'!$K6,1),"")</f>
        <v>5.03</v>
      </c>
      <c r="C60" s="7"/>
      <c r="D60" s="7"/>
      <c r="E60" s="8">
        <f>IFERROR(INDEX(Draft_Results_For_MMH[],'Draft Results For MMH'!$K6,8),"")</f>
        <v>1</v>
      </c>
      <c r="F60" s="9"/>
    </row>
    <row r="61" spans="2:7" x14ac:dyDescent="0.45">
      <c r="B61" s="19" t="str">
        <f>IFERROR(INDEX(Draft_Results_For_MMH[],'Draft Results For MMH'!$K7,1),"")</f>
        <v/>
      </c>
      <c r="C61" s="7"/>
      <c r="D61" s="7"/>
      <c r="E61" s="8" t="str">
        <f>IFERROR(INDEX(Draft_Results_For_MMH[],'Draft Results For MMH'!$K7,8),"")</f>
        <v/>
      </c>
      <c r="F61" s="9"/>
    </row>
    <row r="62" spans="2:7" x14ac:dyDescent="0.45">
      <c r="B62" s="19" t="str">
        <f>IFERROR(INDEX(Draft_Results_For_MMH[],'Draft Results For MMH'!$K8,1),"")</f>
        <v/>
      </c>
      <c r="C62" s="7"/>
      <c r="D62" s="7"/>
      <c r="E62" s="8" t="str">
        <f>IFERROR(INDEX(Draft_Results_For_MMH[],'Draft Results For MMH'!$K8,8),"")</f>
        <v/>
      </c>
      <c r="F62" s="9"/>
    </row>
    <row r="63" spans="2:7" x14ac:dyDescent="0.45">
      <c r="B63" s="19" t="str">
        <f>IFERROR(INDEX(Draft_Results_For_MMH[],'Draft Results For MMH'!$K9,1),"")</f>
        <v/>
      </c>
      <c r="C63" s="7"/>
      <c r="D63" s="7"/>
      <c r="E63" s="8" t="str">
        <f>IFERROR(INDEX(Draft_Results_For_MMH[],'Draft Results For MMH'!$K9,8),"")</f>
        <v/>
      </c>
      <c r="F63" s="9"/>
    </row>
    <row r="64" spans="2:7" ht="14.65" thickBot="1" x14ac:dyDescent="0.5">
      <c r="B64" s="20" t="str">
        <f>IFERROR(INDEX(Draft_Results_For_MMH[],'Draft Results For MMH'!$K10,1),"")</f>
        <v/>
      </c>
      <c r="C64" s="11"/>
      <c r="D64" s="11"/>
      <c r="E64" s="17" t="str">
        <f>IFERROR(INDEX(Draft_Results_For_MMH[],'Draft Results For MMH'!$K10,8),"")</f>
        <v/>
      </c>
      <c r="F64" s="18"/>
    </row>
  </sheetData>
  <conditionalFormatting sqref="B4:B7 B9:G54">
    <cfRule type="expression" dxfId="1882" priority="25">
      <formula>MOD(ROW(),2)=0</formula>
    </cfRule>
  </conditionalFormatting>
  <conditionalFormatting sqref="B9:F46">
    <cfRule type="expression" dxfId="1881" priority="8">
      <formula>$G9="No"</formula>
    </cfRule>
  </conditionalFormatting>
  <conditionalFormatting sqref="B56:F64">
    <cfRule type="expression" dxfId="1880" priority="23">
      <formula>MOD(ROW(),2)=0</formula>
    </cfRule>
  </conditionalFormatting>
  <conditionalFormatting sqref="C3:D7">
    <cfRule type="expression" dxfId="1879" priority="4">
      <formula>MOD(ROW(),2)=0</formula>
    </cfRule>
  </conditionalFormatting>
  <conditionalFormatting sqref="C4:D4">
    <cfRule type="expression" dxfId="1878" priority="3">
      <formula>$C4="Over the Cap"</formula>
    </cfRule>
  </conditionalFormatting>
  <conditionalFormatting sqref="C5:D5">
    <cfRule type="expression" dxfId="1877" priority="6">
      <formula>$C5="Over the Limit"</formula>
    </cfRule>
  </conditionalFormatting>
  <dataValidations count="2">
    <dataValidation type="list" allowBlank="1" showInputMessage="1" showErrorMessage="1" errorTitle="Invalid Team Selection" error="You've selected an invalid team name." promptTitle="Select Team" prompt="Select your team from the dropdown menu" sqref="B2" xr:uid="{9F6A8FD2-2328-4FA6-A8A6-497808C3A2D4}">
      <formula1>TeamList</formula1>
    </dataValidation>
    <dataValidation type="list" allowBlank="1" showInputMessage="1" showErrorMessage="1" errorTitle="Invalid" error="Not a valid selection" promptTitle="Keeper Selection" sqref="G48:G54 G9:G46" xr:uid="{D7ED96F3-42F2-431B-9D8E-1D5E3781B621}">
      <formula1>YesNo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4356-4A61-444C-822A-E1F5C85EC030}">
  <sheetPr>
    <tabColor rgb="FF0000FF"/>
  </sheetPr>
  <dimension ref="A1:AI61"/>
  <sheetViews>
    <sheetView workbookViewId="0">
      <pane xSplit="3" ySplit="1" topLeftCell="I62" activePane="bottomRight" state="frozen"/>
      <selection pane="topRight" activeCell="D1" sqref="D1"/>
      <selection pane="bottomLeft" activeCell="A2" sqref="A2"/>
      <selection pane="bottomRight" activeCell="AE2" sqref="AE2"/>
    </sheetView>
  </sheetViews>
  <sheetFormatPr defaultRowHeight="14.25" x14ac:dyDescent="0.45"/>
  <cols>
    <col min="1" max="1" width="7.53125" style="15" bestFit="1" customWidth="1"/>
    <col min="2" max="2" width="8.73046875" style="16" bestFit="1" customWidth="1"/>
    <col min="3" max="3" width="24.1328125" bestFit="1" customWidth="1"/>
    <col min="4" max="4" width="8" bestFit="1" customWidth="1"/>
    <col min="5" max="5" width="37.3984375" bestFit="1" customWidth="1"/>
    <col min="6" max="6" width="9.265625" bestFit="1" customWidth="1"/>
    <col min="7" max="7" width="39" bestFit="1" customWidth="1"/>
    <col min="8" max="8" width="13.796875" bestFit="1" customWidth="1"/>
    <col min="9" max="9" width="7.33203125" bestFit="1" customWidth="1"/>
    <col min="10" max="10" width="12" bestFit="1" customWidth="1"/>
    <col min="11" max="11" width="13.06640625" bestFit="1" customWidth="1"/>
    <col min="12" max="12" width="11.6640625" bestFit="1" customWidth="1"/>
    <col min="13" max="13" width="13.796875" bestFit="1" customWidth="1"/>
    <col min="14" max="14" width="11.6640625" bestFit="1" customWidth="1"/>
    <col min="15" max="15" width="11.59765625" bestFit="1" customWidth="1"/>
    <col min="16" max="16" width="10.53125" bestFit="1" customWidth="1"/>
    <col min="17" max="17" width="11.59765625" bestFit="1" customWidth="1"/>
    <col min="18" max="18" width="10.53125" bestFit="1" customWidth="1"/>
    <col min="19" max="19" width="11.59765625" bestFit="1" customWidth="1"/>
    <col min="20" max="20" width="10.53125" bestFit="1" customWidth="1"/>
    <col min="21" max="21" width="11.59765625" bestFit="1" customWidth="1"/>
    <col min="22" max="22" width="10.53125" bestFit="1" customWidth="1"/>
    <col min="23" max="23" width="11.59765625" bestFit="1" customWidth="1"/>
    <col min="24" max="24" width="10.53125" bestFit="1" customWidth="1"/>
    <col min="25" max="25" width="11.59765625" bestFit="1" customWidth="1"/>
    <col min="26" max="26" width="10.53125" bestFit="1" customWidth="1"/>
    <col min="27" max="27" width="11.59765625" bestFit="1" customWidth="1"/>
    <col min="28" max="28" width="10.53125" bestFit="1" customWidth="1"/>
    <col min="29" max="29" width="9.19921875" customWidth="1"/>
    <col min="30" max="30" width="10.53125" bestFit="1" customWidth="1"/>
    <col min="31" max="31" width="11.59765625" bestFit="1" customWidth="1"/>
  </cols>
  <sheetData>
    <row r="1" spans="1:35" x14ac:dyDescent="0.45">
      <c r="A1" s="15" t="s">
        <v>518</v>
      </c>
      <c r="B1" t="s">
        <v>608</v>
      </c>
      <c r="C1" t="s">
        <v>519</v>
      </c>
      <c r="D1" t="s">
        <v>512</v>
      </c>
      <c r="E1" t="s">
        <v>520</v>
      </c>
      <c r="F1" t="s">
        <v>521</v>
      </c>
      <c r="G1" t="s">
        <v>522</v>
      </c>
      <c r="H1" t="s">
        <v>597</v>
      </c>
      <c r="I1" t="s">
        <v>599</v>
      </c>
      <c r="J1" t="s">
        <v>609</v>
      </c>
      <c r="K1" t="s">
        <v>610</v>
      </c>
      <c r="L1" t="s">
        <v>889</v>
      </c>
      <c r="M1" t="s">
        <v>890</v>
      </c>
      <c r="N1" t="s">
        <v>891</v>
      </c>
      <c r="O1" t="s">
        <v>892</v>
      </c>
      <c r="P1" t="s">
        <v>893</v>
      </c>
      <c r="Q1" t="s">
        <v>894</v>
      </c>
      <c r="R1" t="s">
        <v>895</v>
      </c>
      <c r="S1" t="s">
        <v>896</v>
      </c>
      <c r="T1" t="s">
        <v>897</v>
      </c>
      <c r="U1" t="s">
        <v>898</v>
      </c>
      <c r="V1" t="s">
        <v>899</v>
      </c>
      <c r="W1" t="s">
        <v>900</v>
      </c>
      <c r="X1" t="s">
        <v>901</v>
      </c>
      <c r="Y1" t="s">
        <v>902</v>
      </c>
      <c r="Z1" t="s">
        <v>903</v>
      </c>
      <c r="AA1" t="s">
        <v>904</v>
      </c>
      <c r="AB1" t="s">
        <v>905</v>
      </c>
      <c r="AC1" t="s">
        <v>906</v>
      </c>
      <c r="AD1" t="s">
        <v>907</v>
      </c>
      <c r="AE1" t="s">
        <v>908</v>
      </c>
      <c r="AF1" t="s">
        <v>911</v>
      </c>
      <c r="AG1" t="s">
        <v>912</v>
      </c>
      <c r="AH1" t="s">
        <v>910</v>
      </c>
      <c r="AI1" t="s">
        <v>909</v>
      </c>
    </row>
    <row r="2" spans="1:35" x14ac:dyDescent="0.45">
      <c r="A2" s="15">
        <v>1.01</v>
      </c>
      <c r="B2" t="s">
        <v>536</v>
      </c>
      <c r="C2" t="s">
        <v>523</v>
      </c>
      <c r="D2" t="s">
        <v>1</v>
      </c>
      <c r="E2" t="s">
        <v>611</v>
      </c>
      <c r="F2" t="s">
        <v>524</v>
      </c>
      <c r="G2" t="s">
        <v>1</v>
      </c>
      <c r="H2">
        <v>45</v>
      </c>
      <c r="I2">
        <v>1</v>
      </c>
      <c r="J2" t="str">
        <f>IF(TeamSelection=Draft_Results_For_MMH[[#This Row],[Franchise]],Draft_Results_For_MMH[[#This Row],[Index]],"")</f>
        <v/>
      </c>
      <c r="K2">
        <f>IFERROR(SMALL($J$2:$J$1000,ROWS(J$2:$J2)),"")</f>
        <v>3</v>
      </c>
      <c r="L2" s="42" t="str">
        <f>IF(TeamOne=Draft_Results_For_MMH[[#This Row],[Franchise]],Draft_Results_For_MMH[[#This Row],[Index]],"")</f>
        <v/>
      </c>
      <c r="M2" s="42">
        <f>IFERROR(SMALL($L$2:$L$1000,ROWS($L$2:L2)),"")</f>
        <v>4</v>
      </c>
      <c r="N2" s="42" t="str">
        <f>IF(TeamTwo=Draft_Results_For_MMH[[#This Row],[Franchise]],Draft_Results_For_MMH[[#This Row],[Index]],"")</f>
        <v/>
      </c>
      <c r="O2" s="42">
        <f>IFERROR(SMALL($N$2:$N$1000,ROWS($N$2:N2)),"")</f>
        <v>11</v>
      </c>
      <c r="P2" s="42" t="str">
        <f>IF(TeamThree=Draft_Results_For_MMH[[#This Row],[Franchise]],Draft_Results_For_MMH[[#This Row],[Index]],"")</f>
        <v/>
      </c>
      <c r="Q2" s="42">
        <f>IFERROR(SMALL($P$2:$P$1000,ROWS($P$2:P2)),"")</f>
        <v>9</v>
      </c>
      <c r="R2" s="42" t="str">
        <f>IF(TeamFour=Draft_Results_For_MMH[[#This Row],[Franchise]],Draft_Results_For_MMH[[#This Row],[Index]],"")</f>
        <v/>
      </c>
      <c r="S2" s="42">
        <f>IFERROR(SMALL($R$2:$R$1000,ROWS($R$2:R2)),"")</f>
        <v>12</v>
      </c>
      <c r="T2" s="42">
        <f>IF(TeamFive=Draft_Results_For_MMH[[#This Row],[Franchise]],Draft_Results_For_MMH[[#This Row],[Index]],"")</f>
        <v>1</v>
      </c>
      <c r="U2" s="42">
        <f>IFERROR(SMALL($T$2:$T$1000,ROWS($T$2:T2)),"")</f>
        <v>1</v>
      </c>
      <c r="V2" s="42" t="str">
        <f>IF(TeamSix=Draft_Results_For_MMH[[#This Row],[Franchise]],Draft_Results_For_MMH[[#This Row],[Index]],"")</f>
        <v/>
      </c>
      <c r="W2" s="42">
        <f>IFERROR(SMALL($V$2:$V$1000,ROWS($V$2:V2)),"")</f>
        <v>2</v>
      </c>
      <c r="X2" s="42" t="str">
        <f>IF(TeamSeven=Draft_Results_For_MMH[[#This Row],[Franchise]],Draft_Results_For_MMH[[#This Row],[Index]],"")</f>
        <v/>
      </c>
      <c r="Y2" s="42">
        <f>IFERROR(SMALL($X$2:$X$1000,ROWS($X$2:X2)),"")</f>
        <v>3</v>
      </c>
      <c r="Z2" s="42" t="str">
        <f>IF(TeamEight=Draft_Results_For_MMH[[#This Row],[Franchise]],Draft_Results_For_MMH[[#This Row],[Index]],"")</f>
        <v/>
      </c>
      <c r="AA2" s="42">
        <f>IFERROR(SMALL($Z$2:$Z$1000,ROWS($Z$2:Z2)),"")</f>
        <v>6</v>
      </c>
      <c r="AB2" s="42" t="str">
        <f>IF(TeamNine=Draft_Results_For_MMH[[#This Row],[Franchise]],Draft_Results_For_MMH[[#This Row],[Index]],"")</f>
        <v/>
      </c>
      <c r="AC2" s="42">
        <f>IFERROR(SMALL($AB$2:$AB$1000,ROWS($AB$2:AB2)),"")</f>
        <v>10</v>
      </c>
      <c r="AD2" s="42" t="str">
        <f>IF(TeamTen=Draft_Results_For_MMH[[#This Row],[Franchise]],Draft_Results_For_MMH[[#This Row],[Index]],"")</f>
        <v/>
      </c>
      <c r="AE2" s="42">
        <f>IFERROR(SMALL($AD$1:$AD$999,ROWS($AD$2:AD2)),"")</f>
        <v>5</v>
      </c>
      <c r="AF2" s="42" t="str">
        <f>IF(TeamEleven=Draft_Results_For_MMH[[#This Row],[Franchise]],Draft_Results_For_MMH[[#This Row],[Index]],"")</f>
        <v/>
      </c>
      <c r="AG2" s="42">
        <f>IFERROR(SMALL($AF$1:$AF$999,ROWS($AF$2:AF2)),"")</f>
        <v>8</v>
      </c>
      <c r="AH2" s="42" t="str">
        <f>IF(TeamTwelve=Draft_Results_For_MMH[[#This Row],[Franchise]],Draft_Results_For_MMH[[#This Row],[Index]],"")</f>
        <v/>
      </c>
      <c r="AI2" s="42">
        <f>IFERROR(SMALL($AH$1:$AH$999,ROWS($AH$2:AH2)),"")</f>
        <v>7</v>
      </c>
    </row>
    <row r="3" spans="1:35" x14ac:dyDescent="0.45">
      <c r="A3" s="15">
        <v>1.02</v>
      </c>
      <c r="B3" t="s">
        <v>537</v>
      </c>
      <c r="C3" t="s">
        <v>613</v>
      </c>
      <c r="D3" t="s">
        <v>1</v>
      </c>
      <c r="E3" t="s">
        <v>1</v>
      </c>
      <c r="F3" t="s">
        <v>524</v>
      </c>
      <c r="G3" t="s">
        <v>1</v>
      </c>
      <c r="H3">
        <v>43</v>
      </c>
      <c r="I3">
        <v>2</v>
      </c>
      <c r="J3" t="str">
        <f>IF(TeamSelection=Draft_Results_For_MMH[[#This Row],[Franchise]],Draft_Results_For_MMH[[#This Row],[Index]],"")</f>
        <v/>
      </c>
      <c r="K3">
        <f>IFERROR(SMALL($J$2:$J$1000,ROWS(J$2:$J3)),"")</f>
        <v>15</v>
      </c>
      <c r="L3" s="42" t="str">
        <f>IF(TeamOne=Draft_Results_For_MMH[[#This Row],[Franchise]],Draft_Results_For_MMH[[#This Row],[Index]],"")</f>
        <v/>
      </c>
      <c r="M3" s="42">
        <f>IFERROR(SMALL($L$2:$L$1000,ROWS($L$2:L3)),"")</f>
        <v>28</v>
      </c>
      <c r="N3" s="42" t="str">
        <f>IF(TeamTwo=Draft_Results_For_MMH[[#This Row],[Franchise]],Draft_Results_For_MMH[[#This Row],[Index]],"")</f>
        <v/>
      </c>
      <c r="O3" s="42">
        <f>IFERROR(SMALL($N$2:$N$1000,ROWS($N$2:N3)),"")</f>
        <v>23</v>
      </c>
      <c r="P3" s="42" t="str">
        <f>IF(TeamThree=Draft_Results_For_MMH[[#This Row],[Franchise]],Draft_Results_For_MMH[[#This Row],[Index]],"")</f>
        <v/>
      </c>
      <c r="Q3" s="42">
        <f>IFERROR(SMALL($P$2:$P$1000,ROWS($P$2:P3)),"")</f>
        <v>21</v>
      </c>
      <c r="R3" s="42" t="str">
        <f>IF(TeamFour=Draft_Results_For_MMH[[#This Row],[Franchise]],Draft_Results_For_MMH[[#This Row],[Index]],"")</f>
        <v/>
      </c>
      <c r="S3" s="42">
        <f>IFERROR(SMALL($R$2:$R$1000,ROWS($R$2:R3)),"")</f>
        <v>24</v>
      </c>
      <c r="T3" s="42" t="str">
        <f>IF(TeamFive=Draft_Results_For_MMH[[#This Row],[Franchise]],Draft_Results_For_MMH[[#This Row],[Index]],"")</f>
        <v/>
      </c>
      <c r="U3" s="42">
        <f>IFERROR(SMALL($T$2:$T$1000,ROWS($T$2:T3)),"")</f>
        <v>13</v>
      </c>
      <c r="V3" s="42">
        <f>IF(TeamSix=Draft_Results_For_MMH[[#This Row],[Franchise]],Draft_Results_For_MMH[[#This Row],[Index]],"")</f>
        <v>2</v>
      </c>
      <c r="W3" s="42">
        <f>IFERROR(SMALL($V$2:$V$1000,ROWS($V$2:V3)),"")</f>
        <v>14</v>
      </c>
      <c r="X3" s="42" t="str">
        <f>IF(TeamSeven=Draft_Results_For_MMH[[#This Row],[Franchise]],Draft_Results_For_MMH[[#This Row],[Index]],"")</f>
        <v/>
      </c>
      <c r="Y3" s="42">
        <f>IFERROR(SMALL($X$2:$X$1000,ROWS($X$2:X3)),"")</f>
        <v>15</v>
      </c>
      <c r="Z3" s="42" t="str">
        <f>IF(TeamEight=Draft_Results_For_MMH[[#This Row],[Franchise]],Draft_Results_For_MMH[[#This Row],[Index]],"")</f>
        <v/>
      </c>
      <c r="AA3" s="42">
        <f>IFERROR(SMALL($Z$2:$Z$1000,ROWS($Z$2:Z3)),"")</f>
        <v>18</v>
      </c>
      <c r="AB3" s="42" t="str">
        <f>IF(TeamNine=Draft_Results_For_MMH[[#This Row],[Franchise]],Draft_Results_For_MMH[[#This Row],[Index]],"")</f>
        <v/>
      </c>
      <c r="AC3" s="42">
        <f>IFERROR(SMALL($AB$2:$AB$1000,ROWS($AB$2:AB3)),"")</f>
        <v>22</v>
      </c>
      <c r="AD3" s="42" t="str">
        <f>IF(TeamTen=Draft_Results_For_MMH[[#This Row],[Franchise]],Draft_Results_For_MMH[[#This Row],[Index]],"")</f>
        <v/>
      </c>
      <c r="AE3" s="42">
        <f>IFERROR(SMALL($AD$1:$AD$999,ROWS($AD$2:AD3)),"")</f>
        <v>17</v>
      </c>
      <c r="AF3" s="42" t="str">
        <f>IF(TeamEleven=Draft_Results_For_MMH[[#This Row],[Franchise]],Draft_Results_For_MMH[[#This Row],[Index]],"")</f>
        <v/>
      </c>
      <c r="AG3" s="42">
        <f>IFERROR(SMALL($AF$1:$AF$999,ROWS($AF$2:AF3)),"")</f>
        <v>20</v>
      </c>
      <c r="AH3" s="42" t="str">
        <f>IF(TeamTwelve=Draft_Results_For_MMH[[#This Row],[Franchise]],Draft_Results_For_MMH[[#This Row],[Index]],"")</f>
        <v/>
      </c>
      <c r="AI3" s="42">
        <f>IFERROR(SMALL($AH$1:$AH$999,ROWS($AH$2:AH3)),"")</f>
        <v>19</v>
      </c>
    </row>
    <row r="4" spans="1:35" x14ac:dyDescent="0.45">
      <c r="A4" s="15">
        <v>1.03</v>
      </c>
      <c r="B4" t="s">
        <v>538</v>
      </c>
      <c r="C4" t="s">
        <v>612</v>
      </c>
      <c r="D4" t="s">
        <v>1</v>
      </c>
      <c r="E4" t="s">
        <v>1</v>
      </c>
      <c r="F4" t="s">
        <v>524</v>
      </c>
      <c r="G4" t="s">
        <v>1</v>
      </c>
      <c r="H4">
        <v>41</v>
      </c>
      <c r="I4">
        <v>3</v>
      </c>
      <c r="J4">
        <f>IF(TeamSelection=Draft_Results_For_MMH[[#This Row],[Franchise]],Draft_Results_For_MMH[[#This Row],[Index]],"")</f>
        <v>3</v>
      </c>
      <c r="K4">
        <f>IFERROR(SMALL($J$2:$J$1000,ROWS(J$2:$J4)),"")</f>
        <v>16</v>
      </c>
      <c r="L4" s="42" t="str">
        <f>IF(TeamOne=Draft_Results_For_MMH[[#This Row],[Franchise]],Draft_Results_For_MMH[[#This Row],[Index]],"")</f>
        <v/>
      </c>
      <c r="M4" s="42">
        <f>IFERROR(SMALL($L$2:$L$1000,ROWS($L$2:L4)),"")</f>
        <v>39</v>
      </c>
      <c r="N4" s="42" t="str">
        <f>IF(TeamTwo=Draft_Results_For_MMH[[#This Row],[Franchise]],Draft_Results_For_MMH[[#This Row],[Index]],"")</f>
        <v/>
      </c>
      <c r="O4" s="42">
        <f>IFERROR(SMALL($N$2:$N$1000,ROWS($N$2:N4)),"")</f>
        <v>35</v>
      </c>
      <c r="P4" s="42" t="str">
        <f>IF(TeamThree=Draft_Results_For_MMH[[#This Row],[Franchise]],Draft_Results_For_MMH[[#This Row],[Index]],"")</f>
        <v/>
      </c>
      <c r="Q4" s="42">
        <f>IFERROR(SMALL($P$2:$P$1000,ROWS($P$2:P4)),"")</f>
        <v>33</v>
      </c>
      <c r="R4" s="42" t="str">
        <f>IF(TeamFour=Draft_Results_For_MMH[[#This Row],[Franchise]],Draft_Results_For_MMH[[#This Row],[Index]],"")</f>
        <v/>
      </c>
      <c r="S4" s="42">
        <f>IFERROR(SMALL($R$2:$R$1000,ROWS($R$2:R4)),"")</f>
        <v>36</v>
      </c>
      <c r="T4" s="42" t="str">
        <f>IF(TeamFive=Draft_Results_For_MMH[[#This Row],[Franchise]],Draft_Results_For_MMH[[#This Row],[Index]],"")</f>
        <v/>
      </c>
      <c r="U4" s="42">
        <f>IFERROR(SMALL($T$2:$T$1000,ROWS($T$2:T4)),"")</f>
        <v>25</v>
      </c>
      <c r="V4" s="42" t="str">
        <f>IF(TeamSix=Draft_Results_For_MMH[[#This Row],[Franchise]],Draft_Results_For_MMH[[#This Row],[Index]],"")</f>
        <v/>
      </c>
      <c r="W4" s="42">
        <f>IFERROR(SMALL($V$2:$V$1000,ROWS($V$2:V4)),"")</f>
        <v>26</v>
      </c>
      <c r="X4" s="42">
        <f>IF(TeamSeven=Draft_Results_For_MMH[[#This Row],[Franchise]],Draft_Results_For_MMH[[#This Row],[Index]],"")</f>
        <v>3</v>
      </c>
      <c r="Y4" s="42">
        <f>IFERROR(SMALL($X$2:$X$1000,ROWS($X$2:X4)),"")</f>
        <v>16</v>
      </c>
      <c r="Z4" s="42" t="str">
        <f>IF(TeamEight=Draft_Results_For_MMH[[#This Row],[Franchise]],Draft_Results_For_MMH[[#This Row],[Index]],"")</f>
        <v/>
      </c>
      <c r="AA4" s="42">
        <f>IFERROR(SMALL($Z$2:$Z$1000,ROWS($Z$2:Z4)),"")</f>
        <v>30</v>
      </c>
      <c r="AB4" s="42" t="str">
        <f>IF(TeamNine=Draft_Results_For_MMH[[#This Row],[Franchise]],Draft_Results_For_MMH[[#This Row],[Index]],"")</f>
        <v/>
      </c>
      <c r="AC4" s="42">
        <f>IFERROR(SMALL($AB$2:$AB$1000,ROWS($AB$2:AB4)),"")</f>
        <v>34</v>
      </c>
      <c r="AD4" s="42" t="str">
        <f>IF(TeamTen=Draft_Results_For_MMH[[#This Row],[Franchise]],Draft_Results_For_MMH[[#This Row],[Index]],"")</f>
        <v/>
      </c>
      <c r="AE4" s="42">
        <f>IFERROR(SMALL($AD$1:$AD$999,ROWS($AD$2:AD4)),"")</f>
        <v>29</v>
      </c>
      <c r="AF4" s="42" t="str">
        <f>IF(TeamEleven=Draft_Results_For_MMH[[#This Row],[Franchise]],Draft_Results_For_MMH[[#This Row],[Index]],"")</f>
        <v/>
      </c>
      <c r="AG4" s="42">
        <f>IFERROR(SMALL($AF$1:$AF$999,ROWS($AF$2:AF4)),"")</f>
        <v>32</v>
      </c>
      <c r="AH4" s="42" t="str">
        <f>IF(TeamTwelve=Draft_Results_For_MMH[[#This Row],[Franchise]],Draft_Results_For_MMH[[#This Row],[Index]],"")</f>
        <v/>
      </c>
      <c r="AI4" s="42">
        <f>IFERROR(SMALL($AH$1:$AH$999,ROWS($AH$2:AH4)),"")</f>
        <v>31</v>
      </c>
    </row>
    <row r="5" spans="1:35" x14ac:dyDescent="0.45">
      <c r="A5" s="15">
        <v>1.04</v>
      </c>
      <c r="B5" t="s">
        <v>539</v>
      </c>
      <c r="C5" t="s">
        <v>527</v>
      </c>
      <c r="D5" t="s">
        <v>1</v>
      </c>
      <c r="E5" t="s">
        <v>1</v>
      </c>
      <c r="F5" t="s">
        <v>524</v>
      </c>
      <c r="G5" t="s">
        <v>1</v>
      </c>
      <c r="H5">
        <v>39</v>
      </c>
      <c r="I5">
        <v>4</v>
      </c>
      <c r="J5" t="str">
        <f>IF(TeamSelection=Draft_Results_For_MMH[[#This Row],[Franchise]],Draft_Results_For_MMH[[#This Row],[Index]],"")</f>
        <v/>
      </c>
      <c r="K5">
        <f>IFERROR(SMALL($J$2:$J$1000,ROWS(J$2:$J5)),"")</f>
        <v>27</v>
      </c>
      <c r="L5" s="42">
        <f>IF(TeamOne=Draft_Results_For_MMH[[#This Row],[Franchise]],Draft_Results_For_MMH[[#This Row],[Index]],"")</f>
        <v>4</v>
      </c>
      <c r="M5" s="42">
        <f>IFERROR(SMALL($L$2:$L$1000,ROWS($L$2:L5)),"")</f>
        <v>40</v>
      </c>
      <c r="N5" s="42" t="str">
        <f>IF(TeamTwo=Draft_Results_For_MMH[[#This Row],[Franchise]],Draft_Results_For_MMH[[#This Row],[Index]],"")</f>
        <v/>
      </c>
      <c r="O5" s="42">
        <f>IFERROR(SMALL($N$2:$N$1000,ROWS($N$2:N5)),"")</f>
        <v>47</v>
      </c>
      <c r="P5" s="42" t="str">
        <f>IF(TeamThree=Draft_Results_For_MMH[[#This Row],[Franchise]],Draft_Results_For_MMH[[#This Row],[Index]],"")</f>
        <v/>
      </c>
      <c r="Q5" s="42">
        <f>IFERROR(SMALL($P$2:$P$1000,ROWS($P$2:P5)),"")</f>
        <v>45</v>
      </c>
      <c r="R5" s="42" t="str">
        <f>IF(TeamFour=Draft_Results_For_MMH[[#This Row],[Franchise]],Draft_Results_For_MMH[[#This Row],[Index]],"")</f>
        <v/>
      </c>
      <c r="S5" s="42">
        <f>IFERROR(SMALL($R$2:$R$1000,ROWS($R$2:R5)),"")</f>
        <v>48</v>
      </c>
      <c r="T5" s="42" t="str">
        <f>IF(TeamFive=Draft_Results_For_MMH[[#This Row],[Franchise]],Draft_Results_For_MMH[[#This Row],[Index]],"")</f>
        <v/>
      </c>
      <c r="U5" s="42">
        <f>IFERROR(SMALL($T$2:$T$1000,ROWS($T$2:T5)),"")</f>
        <v>37</v>
      </c>
      <c r="V5" s="42" t="str">
        <f>IF(TeamSix=Draft_Results_For_MMH[[#This Row],[Franchise]],Draft_Results_For_MMH[[#This Row],[Index]],"")</f>
        <v/>
      </c>
      <c r="W5" s="42">
        <f>IFERROR(SMALL($V$2:$V$1000,ROWS($V$2:V5)),"")</f>
        <v>38</v>
      </c>
      <c r="X5" s="42" t="str">
        <f>IF(TeamSeven=Draft_Results_For_MMH[[#This Row],[Franchise]],Draft_Results_For_MMH[[#This Row],[Index]],"")</f>
        <v/>
      </c>
      <c r="Y5" s="42">
        <f>IFERROR(SMALL($X$2:$X$1000,ROWS($X$2:X5)),"")</f>
        <v>27</v>
      </c>
      <c r="Z5" s="42" t="str">
        <f>IF(TeamEight=Draft_Results_For_MMH[[#This Row],[Franchise]],Draft_Results_For_MMH[[#This Row],[Index]],"")</f>
        <v/>
      </c>
      <c r="AA5" s="42">
        <f>IFERROR(SMALL($Z$2:$Z$1000,ROWS($Z$2:Z5)),"")</f>
        <v>42</v>
      </c>
      <c r="AB5" s="42" t="str">
        <f>IF(TeamNine=Draft_Results_For_MMH[[#This Row],[Franchise]],Draft_Results_For_MMH[[#This Row],[Index]],"")</f>
        <v/>
      </c>
      <c r="AC5" s="42">
        <f>IFERROR(SMALL($AB$2:$AB$1000,ROWS($AB$2:AB5)),"")</f>
        <v>46</v>
      </c>
      <c r="AD5" s="42" t="str">
        <f>IF(TeamTen=Draft_Results_For_MMH[[#This Row],[Franchise]],Draft_Results_For_MMH[[#This Row],[Index]],"")</f>
        <v/>
      </c>
      <c r="AE5" s="42">
        <f>IFERROR(SMALL($AD$1:$AD$999,ROWS($AD$2:AD5)),"")</f>
        <v>41</v>
      </c>
      <c r="AF5" s="42" t="str">
        <f>IF(TeamEleven=Draft_Results_For_MMH[[#This Row],[Franchise]],Draft_Results_For_MMH[[#This Row],[Index]],"")</f>
        <v/>
      </c>
      <c r="AG5" s="42">
        <f>IFERROR(SMALL($AF$1:$AF$999,ROWS($AF$2:AF5)),"")</f>
        <v>44</v>
      </c>
      <c r="AH5" s="42" t="str">
        <f>IF(TeamTwelve=Draft_Results_For_MMH[[#This Row],[Franchise]],Draft_Results_For_MMH[[#This Row],[Index]],"")</f>
        <v/>
      </c>
      <c r="AI5" s="42">
        <f>IFERROR(SMALL($AH$1:$AH$999,ROWS($AH$2:AH5)),"")</f>
        <v>43</v>
      </c>
    </row>
    <row r="6" spans="1:35" x14ac:dyDescent="0.45">
      <c r="A6" s="15">
        <v>1.05</v>
      </c>
      <c r="B6" t="s">
        <v>540</v>
      </c>
      <c r="C6" t="s">
        <v>528</v>
      </c>
      <c r="D6" t="s">
        <v>1</v>
      </c>
      <c r="E6" t="s">
        <v>1</v>
      </c>
      <c r="F6" t="s">
        <v>524</v>
      </c>
      <c r="G6" t="s">
        <v>1</v>
      </c>
      <c r="H6">
        <v>36</v>
      </c>
      <c r="I6">
        <v>5</v>
      </c>
      <c r="J6" t="str">
        <f>IF(TeamSelection=Draft_Results_For_MMH[[#This Row],[Franchise]],Draft_Results_For_MMH[[#This Row],[Index]],"")</f>
        <v/>
      </c>
      <c r="K6">
        <f>IFERROR(SMALL($J$2:$J$1000,ROWS(J$2:$J6)),"")</f>
        <v>51</v>
      </c>
      <c r="L6" s="42" t="str">
        <f>IF(TeamOne=Draft_Results_For_MMH[[#This Row],[Franchise]],Draft_Results_For_MMH[[#This Row],[Index]],"")</f>
        <v/>
      </c>
      <c r="M6" s="42">
        <f>IFERROR(SMALL($L$2:$L$1000,ROWS($L$2:L6)),"")</f>
        <v>52</v>
      </c>
      <c r="N6" s="42" t="str">
        <f>IF(TeamTwo=Draft_Results_For_MMH[[#This Row],[Franchise]],Draft_Results_For_MMH[[#This Row],[Index]],"")</f>
        <v/>
      </c>
      <c r="O6" s="42">
        <f>IFERROR(SMALL($N$2:$N$1000,ROWS($N$2:N6)),"")</f>
        <v>59</v>
      </c>
      <c r="P6" s="42" t="str">
        <f>IF(TeamThree=Draft_Results_For_MMH[[#This Row],[Franchise]],Draft_Results_For_MMH[[#This Row],[Index]],"")</f>
        <v/>
      </c>
      <c r="Q6" s="42">
        <f>IFERROR(SMALL($P$2:$P$1000,ROWS($P$2:P6)),"")</f>
        <v>57</v>
      </c>
      <c r="R6" s="42" t="str">
        <f>IF(TeamFour=Draft_Results_For_MMH[[#This Row],[Franchise]],Draft_Results_For_MMH[[#This Row],[Index]],"")</f>
        <v/>
      </c>
      <c r="S6" s="42">
        <f>IFERROR(SMALL($R$2:$R$1000,ROWS($R$2:R6)),"")</f>
        <v>60</v>
      </c>
      <c r="T6" s="42" t="str">
        <f>IF(TeamFive=Draft_Results_For_MMH[[#This Row],[Franchise]],Draft_Results_For_MMH[[#This Row],[Index]],"")</f>
        <v/>
      </c>
      <c r="U6" s="42">
        <f>IFERROR(SMALL($T$2:$T$1000,ROWS($T$2:T6)),"")</f>
        <v>49</v>
      </c>
      <c r="V6" s="42" t="str">
        <f>IF(TeamSix=Draft_Results_For_MMH[[#This Row],[Franchise]],Draft_Results_For_MMH[[#This Row],[Index]],"")</f>
        <v/>
      </c>
      <c r="W6" s="42">
        <f>IFERROR(SMALL($V$2:$V$1000,ROWS($V$2:V6)),"")</f>
        <v>50</v>
      </c>
      <c r="X6" s="42" t="str">
        <f>IF(TeamSeven=Draft_Results_For_MMH[[#This Row],[Franchise]],Draft_Results_For_MMH[[#This Row],[Index]],"")</f>
        <v/>
      </c>
      <c r="Y6" s="42">
        <f>IFERROR(SMALL($X$2:$X$1000,ROWS($X$2:X6)),"")</f>
        <v>51</v>
      </c>
      <c r="Z6" s="42" t="str">
        <f>IF(TeamEight=Draft_Results_For_MMH[[#This Row],[Franchise]],Draft_Results_For_MMH[[#This Row],[Index]],"")</f>
        <v/>
      </c>
      <c r="AA6" s="42">
        <f>IFERROR(SMALL($Z$2:$Z$1000,ROWS($Z$2:Z6)),"")</f>
        <v>54</v>
      </c>
      <c r="AB6" s="42" t="str">
        <f>IF(TeamNine=Draft_Results_For_MMH[[#This Row],[Franchise]],Draft_Results_For_MMH[[#This Row],[Index]],"")</f>
        <v/>
      </c>
      <c r="AC6" s="42">
        <f>IFERROR(SMALL($AB$2:$AB$1000,ROWS($AB$2:AB6)),"")</f>
        <v>58</v>
      </c>
      <c r="AD6" s="42">
        <f>IF(TeamTen=Draft_Results_For_MMH[[#This Row],[Franchise]],Draft_Results_For_MMH[[#This Row],[Index]],"")</f>
        <v>5</v>
      </c>
      <c r="AE6" s="42">
        <f>IFERROR(SMALL($AD$1:$AD$999,ROWS($AD$2:AD6)),"")</f>
        <v>53</v>
      </c>
      <c r="AF6" s="42" t="str">
        <f>IF(TeamEleven=Draft_Results_For_MMH[[#This Row],[Franchise]],Draft_Results_For_MMH[[#This Row],[Index]],"")</f>
        <v/>
      </c>
      <c r="AG6" s="42">
        <f>IFERROR(SMALL($AF$1:$AF$999,ROWS($AF$2:AF6)),"")</f>
        <v>56</v>
      </c>
      <c r="AH6" s="42" t="str">
        <f>IF(TeamTwelve=Draft_Results_For_MMH[[#This Row],[Franchise]],Draft_Results_For_MMH[[#This Row],[Index]],"")</f>
        <v/>
      </c>
      <c r="AI6" s="42">
        <f>IFERROR(SMALL($AH$1:$AH$999,ROWS($AH$2:AH6)),"")</f>
        <v>55</v>
      </c>
    </row>
    <row r="7" spans="1:35" x14ac:dyDescent="0.45">
      <c r="A7" s="15">
        <v>1.06</v>
      </c>
      <c r="B7" t="s">
        <v>541</v>
      </c>
      <c r="C7" t="s">
        <v>529</v>
      </c>
      <c r="D7" t="s">
        <v>1</v>
      </c>
      <c r="E7" t="s">
        <v>1</v>
      </c>
      <c r="F7" t="s">
        <v>524</v>
      </c>
      <c r="G7" t="s">
        <v>1</v>
      </c>
      <c r="H7">
        <v>33</v>
      </c>
      <c r="I7">
        <v>6</v>
      </c>
      <c r="J7" t="str">
        <f>IF(TeamSelection=Draft_Results_For_MMH[[#This Row],[Franchise]],Draft_Results_For_MMH[[#This Row],[Index]],"")</f>
        <v/>
      </c>
      <c r="K7" t="str">
        <f>IFERROR(SMALL($J$2:$J$1000,ROWS(J$2:$J7)),"")</f>
        <v/>
      </c>
      <c r="L7" s="42" t="str">
        <f>IF(TeamOne=Draft_Results_For_MMH[[#This Row],[Franchise]],Draft_Results_For_MMH[[#This Row],[Index]],"")</f>
        <v/>
      </c>
      <c r="M7" s="42" t="str">
        <f>IFERROR(SMALL($L$2:$L$1000,ROWS($L$2:L7)),"")</f>
        <v/>
      </c>
      <c r="N7" s="42" t="str">
        <f>IF(TeamTwo=Draft_Results_For_MMH[[#This Row],[Franchise]],Draft_Results_For_MMH[[#This Row],[Index]],"")</f>
        <v/>
      </c>
      <c r="O7" s="42" t="str">
        <f>IFERROR(SMALL($N$2:$N$1000,ROWS($N$2:N7)),"")</f>
        <v/>
      </c>
      <c r="P7" s="42" t="str">
        <f>IF(TeamThree=Draft_Results_For_MMH[[#This Row],[Franchise]],Draft_Results_For_MMH[[#This Row],[Index]],"")</f>
        <v/>
      </c>
      <c r="Q7" s="42" t="str">
        <f>IFERROR(SMALL($P$2:$P$1000,ROWS($P$2:P7)),"")</f>
        <v/>
      </c>
      <c r="R7" s="42" t="str">
        <f>IF(TeamFour=Draft_Results_For_MMH[[#This Row],[Franchise]],Draft_Results_For_MMH[[#This Row],[Index]],"")</f>
        <v/>
      </c>
      <c r="S7" s="42" t="str">
        <f>IFERROR(SMALL($R$2:$R$1000,ROWS($R$2:R7)),"")</f>
        <v/>
      </c>
      <c r="T7" s="42" t="str">
        <f>IF(TeamFive=Draft_Results_For_MMH[[#This Row],[Franchise]],Draft_Results_For_MMH[[#This Row],[Index]],"")</f>
        <v/>
      </c>
      <c r="U7" s="42" t="str">
        <f>IFERROR(SMALL($T$2:$T$1000,ROWS($T$2:T7)),"")</f>
        <v/>
      </c>
      <c r="V7" s="42" t="str">
        <f>IF(TeamSix=Draft_Results_For_MMH[[#This Row],[Franchise]],Draft_Results_For_MMH[[#This Row],[Index]],"")</f>
        <v/>
      </c>
      <c r="W7" s="42" t="str">
        <f>IFERROR(SMALL($V$2:$V$1000,ROWS($V$2:V7)),"")</f>
        <v/>
      </c>
      <c r="X7" s="42" t="str">
        <f>IF(TeamSeven=Draft_Results_For_MMH[[#This Row],[Franchise]],Draft_Results_For_MMH[[#This Row],[Index]],"")</f>
        <v/>
      </c>
      <c r="Y7" s="42" t="str">
        <f>IFERROR(SMALL($X$2:$X$1000,ROWS($X$2:X7)),"")</f>
        <v/>
      </c>
      <c r="Z7" s="42">
        <f>IF(TeamEight=Draft_Results_For_MMH[[#This Row],[Franchise]],Draft_Results_For_MMH[[#This Row],[Index]],"")</f>
        <v>6</v>
      </c>
      <c r="AA7" s="42" t="str">
        <f>IFERROR(SMALL($Z$2:$Z$1000,ROWS($Z$2:Z7)),"")</f>
        <v/>
      </c>
      <c r="AB7" s="42" t="str">
        <f>IF(TeamNine=Draft_Results_For_MMH[[#This Row],[Franchise]],Draft_Results_For_MMH[[#This Row],[Index]],"")</f>
        <v/>
      </c>
      <c r="AC7" s="42" t="str">
        <f>IFERROR(SMALL($AB$2:$AB$1000,ROWS($AB$2:AB7)),"")</f>
        <v/>
      </c>
      <c r="AD7" s="42" t="str">
        <f>IF(TeamTen=Draft_Results_For_MMH[[#This Row],[Franchise]],Draft_Results_For_MMH[[#This Row],[Index]],"")</f>
        <v/>
      </c>
      <c r="AE7" s="42" t="str">
        <f>IFERROR(SMALL($AD$1:$AD$999,ROWS($AD$2:AD7)),"")</f>
        <v/>
      </c>
      <c r="AF7" s="42" t="str">
        <f>IF(TeamEleven=Draft_Results_For_MMH[[#This Row],[Franchise]],Draft_Results_For_MMH[[#This Row],[Index]],"")</f>
        <v/>
      </c>
      <c r="AG7" s="42" t="str">
        <f>IFERROR(SMALL($AF$1:$AF$999,ROWS($AF$2:AF7)),"")</f>
        <v/>
      </c>
      <c r="AH7" s="42" t="str">
        <f>IF(TeamTwelve=Draft_Results_For_MMH[[#This Row],[Franchise]],Draft_Results_For_MMH[[#This Row],[Index]],"")</f>
        <v/>
      </c>
      <c r="AI7" s="42" t="str">
        <f>IFERROR(SMALL($AH$1:$AH$999,ROWS($AH$2:AH7)),"")</f>
        <v/>
      </c>
    </row>
    <row r="8" spans="1:35" x14ac:dyDescent="0.45">
      <c r="A8" s="15">
        <v>1.07</v>
      </c>
      <c r="B8" t="s">
        <v>542</v>
      </c>
      <c r="C8" t="s">
        <v>530</v>
      </c>
      <c r="D8" t="s">
        <v>1</v>
      </c>
      <c r="E8" t="s">
        <v>1</v>
      </c>
      <c r="F8" t="s">
        <v>524</v>
      </c>
      <c r="G8" t="s">
        <v>1</v>
      </c>
      <c r="H8">
        <v>30</v>
      </c>
      <c r="I8">
        <v>7</v>
      </c>
      <c r="J8" t="str">
        <f>IF(TeamSelection=Draft_Results_For_MMH[[#This Row],[Franchise]],Draft_Results_For_MMH[[#This Row],[Index]],"")</f>
        <v/>
      </c>
      <c r="K8" t="str">
        <f>IFERROR(SMALL($J$2:$J$1000,ROWS(J$2:$J8)),"")</f>
        <v/>
      </c>
      <c r="L8" s="42" t="str">
        <f>IF(TeamOne=Draft_Results_For_MMH[[#This Row],[Franchise]],Draft_Results_For_MMH[[#This Row],[Index]],"")</f>
        <v/>
      </c>
      <c r="M8" s="42" t="str">
        <f>IFERROR(SMALL($L$2:$L$1000,ROWS($L$2:L8)),"")</f>
        <v/>
      </c>
      <c r="N8" s="42" t="str">
        <f>IF(TeamTwo=Draft_Results_For_MMH[[#This Row],[Franchise]],Draft_Results_For_MMH[[#This Row],[Index]],"")</f>
        <v/>
      </c>
      <c r="O8" s="42" t="str">
        <f>IFERROR(SMALL($N$2:$N$1000,ROWS($N$2:N8)),"")</f>
        <v/>
      </c>
      <c r="P8" s="42" t="str">
        <f>IF(TeamThree=Draft_Results_For_MMH[[#This Row],[Franchise]],Draft_Results_For_MMH[[#This Row],[Index]],"")</f>
        <v/>
      </c>
      <c r="Q8" s="42" t="str">
        <f>IFERROR(SMALL($P$2:$P$1000,ROWS($P$2:P8)),"")</f>
        <v/>
      </c>
      <c r="R8" s="42" t="str">
        <f>IF(TeamFour=Draft_Results_For_MMH[[#This Row],[Franchise]],Draft_Results_For_MMH[[#This Row],[Index]],"")</f>
        <v/>
      </c>
      <c r="S8" s="42" t="str">
        <f>IFERROR(SMALL($R$2:$R$1000,ROWS($R$2:R8)),"")</f>
        <v/>
      </c>
      <c r="T8" s="42" t="str">
        <f>IF(TeamFive=Draft_Results_For_MMH[[#This Row],[Franchise]],Draft_Results_For_MMH[[#This Row],[Index]],"")</f>
        <v/>
      </c>
      <c r="U8" s="42" t="str">
        <f>IFERROR(SMALL($T$2:$T$1000,ROWS($T$2:T8)),"")</f>
        <v/>
      </c>
      <c r="V8" s="42" t="str">
        <f>IF(TeamSix=Draft_Results_For_MMH[[#This Row],[Franchise]],Draft_Results_For_MMH[[#This Row],[Index]],"")</f>
        <v/>
      </c>
      <c r="W8" s="42" t="str">
        <f>IFERROR(SMALL($V$2:$V$1000,ROWS($V$2:V8)),"")</f>
        <v/>
      </c>
      <c r="X8" s="42" t="str">
        <f>IF(TeamSeven=Draft_Results_For_MMH[[#This Row],[Franchise]],Draft_Results_For_MMH[[#This Row],[Index]],"")</f>
        <v/>
      </c>
      <c r="Y8" s="42" t="str">
        <f>IFERROR(SMALL($X$2:$X$1000,ROWS($X$2:X8)),"")</f>
        <v/>
      </c>
      <c r="Z8" s="42" t="str">
        <f>IF(TeamEight=Draft_Results_For_MMH[[#This Row],[Franchise]],Draft_Results_For_MMH[[#This Row],[Index]],"")</f>
        <v/>
      </c>
      <c r="AA8" s="42" t="str">
        <f>IFERROR(SMALL($Z$2:$Z$1000,ROWS($Z$2:Z8)),"")</f>
        <v/>
      </c>
      <c r="AB8" s="42" t="str">
        <f>IF(TeamNine=Draft_Results_For_MMH[[#This Row],[Franchise]],Draft_Results_For_MMH[[#This Row],[Index]],"")</f>
        <v/>
      </c>
      <c r="AC8" s="42" t="str">
        <f>IFERROR(SMALL($AB$2:$AB$1000,ROWS($AB$2:AB8)),"")</f>
        <v/>
      </c>
      <c r="AD8" s="42" t="str">
        <f>IF(TeamTen=Draft_Results_For_MMH[[#This Row],[Franchise]],Draft_Results_For_MMH[[#This Row],[Index]],"")</f>
        <v/>
      </c>
      <c r="AE8" s="42" t="str">
        <f>IFERROR(SMALL($AD$1:$AD$999,ROWS($AD$2:AD8)),"")</f>
        <v/>
      </c>
      <c r="AF8" s="42" t="str">
        <f>IF(TeamEleven=Draft_Results_For_MMH[[#This Row],[Franchise]],Draft_Results_For_MMH[[#This Row],[Index]],"")</f>
        <v/>
      </c>
      <c r="AG8" s="42" t="str">
        <f>IFERROR(SMALL($AF$1:$AF$999,ROWS($AF$2:AF8)),"")</f>
        <v/>
      </c>
      <c r="AH8" s="42">
        <f>IF(TeamTwelve=Draft_Results_For_MMH[[#This Row],[Franchise]],Draft_Results_For_MMH[[#This Row],[Index]],"")</f>
        <v>7</v>
      </c>
      <c r="AI8" s="42" t="str">
        <f>IFERROR(SMALL($AH$1:$AH$999,ROWS($AH$2:AH8)),"")</f>
        <v/>
      </c>
    </row>
    <row r="9" spans="1:35" x14ac:dyDescent="0.45">
      <c r="A9" s="15">
        <v>1.08</v>
      </c>
      <c r="B9" t="s">
        <v>543</v>
      </c>
      <c r="C9" t="s">
        <v>531</v>
      </c>
      <c r="D9" t="s">
        <v>1</v>
      </c>
      <c r="E9" t="s">
        <v>1</v>
      </c>
      <c r="F9" t="s">
        <v>524</v>
      </c>
      <c r="G9" t="s">
        <v>1</v>
      </c>
      <c r="H9">
        <v>27</v>
      </c>
      <c r="I9">
        <v>8</v>
      </c>
      <c r="J9" t="str">
        <f>IF(TeamSelection=Draft_Results_For_MMH[[#This Row],[Franchise]],Draft_Results_For_MMH[[#This Row],[Index]],"")</f>
        <v/>
      </c>
      <c r="K9" t="str">
        <f>IFERROR(SMALL($J$2:$J$1000,ROWS(J$2:$J9)),"")</f>
        <v/>
      </c>
      <c r="L9" s="42" t="str">
        <f>IF(TeamOne=Draft_Results_For_MMH[[#This Row],[Franchise]],Draft_Results_For_MMH[[#This Row],[Index]],"")</f>
        <v/>
      </c>
      <c r="M9" s="42" t="str">
        <f>IFERROR(SMALL($L$2:$L$1000,ROWS($L$2:L9)),"")</f>
        <v/>
      </c>
      <c r="N9" s="42" t="str">
        <f>IF(TeamTwo=Draft_Results_For_MMH[[#This Row],[Franchise]],Draft_Results_For_MMH[[#This Row],[Index]],"")</f>
        <v/>
      </c>
      <c r="O9" s="42" t="str">
        <f>IFERROR(SMALL($N$2:$N$1000,ROWS($N$2:N9)),"")</f>
        <v/>
      </c>
      <c r="P9" s="42" t="str">
        <f>IF(TeamThree=Draft_Results_For_MMH[[#This Row],[Franchise]],Draft_Results_For_MMH[[#This Row],[Index]],"")</f>
        <v/>
      </c>
      <c r="Q9" s="42" t="str">
        <f>IFERROR(SMALL($P$2:$P$1000,ROWS($P$2:P9)),"")</f>
        <v/>
      </c>
      <c r="R9" s="42" t="str">
        <f>IF(TeamFour=Draft_Results_For_MMH[[#This Row],[Franchise]],Draft_Results_For_MMH[[#This Row],[Index]],"")</f>
        <v/>
      </c>
      <c r="S9" s="42" t="str">
        <f>IFERROR(SMALL($R$2:$R$1000,ROWS($R$2:R9)),"")</f>
        <v/>
      </c>
      <c r="T9" s="42" t="str">
        <f>IF(TeamFive=Draft_Results_For_MMH[[#This Row],[Franchise]],Draft_Results_For_MMH[[#This Row],[Index]],"")</f>
        <v/>
      </c>
      <c r="U9" s="42" t="str">
        <f>IFERROR(SMALL($T$2:$T$1000,ROWS($T$2:T9)),"")</f>
        <v/>
      </c>
      <c r="V9" s="42" t="str">
        <f>IF(TeamSix=Draft_Results_For_MMH[[#This Row],[Franchise]],Draft_Results_For_MMH[[#This Row],[Index]],"")</f>
        <v/>
      </c>
      <c r="W9" s="42" t="str">
        <f>IFERROR(SMALL($V$2:$V$1000,ROWS($V$2:V9)),"")</f>
        <v/>
      </c>
      <c r="X9" s="42" t="str">
        <f>IF(TeamSeven=Draft_Results_For_MMH[[#This Row],[Franchise]],Draft_Results_For_MMH[[#This Row],[Index]],"")</f>
        <v/>
      </c>
      <c r="Y9" s="42" t="str">
        <f>IFERROR(SMALL($X$2:$X$1000,ROWS($X$2:X9)),"")</f>
        <v/>
      </c>
      <c r="Z9" s="42" t="str">
        <f>IF(TeamEight=Draft_Results_For_MMH[[#This Row],[Franchise]],Draft_Results_For_MMH[[#This Row],[Index]],"")</f>
        <v/>
      </c>
      <c r="AA9" s="42" t="str">
        <f>IFERROR(SMALL($Z$2:$Z$1000,ROWS($Z$2:Z9)),"")</f>
        <v/>
      </c>
      <c r="AB9" s="42" t="str">
        <f>IF(TeamNine=Draft_Results_For_MMH[[#This Row],[Franchise]],Draft_Results_For_MMH[[#This Row],[Index]],"")</f>
        <v/>
      </c>
      <c r="AC9" s="42" t="str">
        <f>IFERROR(SMALL($AB$2:$AB$1000,ROWS($AB$2:AB9)),"")</f>
        <v/>
      </c>
      <c r="AD9" s="42" t="str">
        <f>IF(TeamTen=Draft_Results_For_MMH[[#This Row],[Franchise]],Draft_Results_For_MMH[[#This Row],[Index]],"")</f>
        <v/>
      </c>
      <c r="AE9" s="42" t="str">
        <f>IFERROR(SMALL($AD$1:$AD$999,ROWS($AD$2:AD9)),"")</f>
        <v/>
      </c>
      <c r="AF9" s="42">
        <f>IF(TeamEleven=Draft_Results_For_MMH[[#This Row],[Franchise]],Draft_Results_For_MMH[[#This Row],[Index]],"")</f>
        <v>8</v>
      </c>
      <c r="AG9" s="42" t="str">
        <f>IFERROR(SMALL($AF$1:$AF$999,ROWS($AF$2:AF9)),"")</f>
        <v/>
      </c>
      <c r="AH9" s="42" t="str">
        <f>IF(TeamTwelve=Draft_Results_For_MMH[[#This Row],[Franchise]],Draft_Results_For_MMH[[#This Row],[Index]],"")</f>
        <v/>
      </c>
      <c r="AI9" s="42" t="str">
        <f>IFERROR(SMALL($AH$1:$AH$999,ROWS($AH$2:AH9)),"")</f>
        <v/>
      </c>
    </row>
    <row r="10" spans="1:35" x14ac:dyDescent="0.45">
      <c r="A10" s="15">
        <v>1.0900000000000001</v>
      </c>
      <c r="B10" t="s">
        <v>544</v>
      </c>
      <c r="C10" t="s">
        <v>532</v>
      </c>
      <c r="D10" t="s">
        <v>1</v>
      </c>
      <c r="E10" t="s">
        <v>1</v>
      </c>
      <c r="F10" t="s">
        <v>524</v>
      </c>
      <c r="G10" t="s">
        <v>1</v>
      </c>
      <c r="H10">
        <v>24</v>
      </c>
      <c r="I10">
        <v>9</v>
      </c>
      <c r="J10" t="str">
        <f>IF(TeamSelection=Draft_Results_For_MMH[[#This Row],[Franchise]],Draft_Results_For_MMH[[#This Row],[Index]],"")</f>
        <v/>
      </c>
      <c r="K10" t="str">
        <f>IFERROR(SMALL($J$2:$J$1000,ROWS(J$2:$J10)),"")</f>
        <v/>
      </c>
      <c r="L10" s="42" t="str">
        <f>IF(TeamOne=Draft_Results_For_MMH[[#This Row],[Franchise]],Draft_Results_For_MMH[[#This Row],[Index]],"")</f>
        <v/>
      </c>
      <c r="M10" s="42" t="str">
        <f>IFERROR(SMALL($L$2:$L$1000,ROWS($L$2:L10)),"")</f>
        <v/>
      </c>
      <c r="N10" s="42" t="str">
        <f>IF(TeamTwo=Draft_Results_For_MMH[[#This Row],[Franchise]],Draft_Results_For_MMH[[#This Row],[Index]],"")</f>
        <v/>
      </c>
      <c r="O10" s="42" t="str">
        <f>IFERROR(SMALL($N$2:$N$1000,ROWS($N$2:N10)),"")</f>
        <v/>
      </c>
      <c r="P10" s="42">
        <f>IF(TeamThree=Draft_Results_For_MMH[[#This Row],[Franchise]],Draft_Results_For_MMH[[#This Row],[Index]],"")</f>
        <v>9</v>
      </c>
      <c r="Q10" s="42" t="str">
        <f>IFERROR(SMALL($P$2:$P$1000,ROWS($P$2:P10)),"")</f>
        <v/>
      </c>
      <c r="R10" s="42" t="str">
        <f>IF(TeamFour=Draft_Results_For_MMH[[#This Row],[Franchise]],Draft_Results_For_MMH[[#This Row],[Index]],"")</f>
        <v/>
      </c>
      <c r="S10" s="42" t="str">
        <f>IFERROR(SMALL($R$2:$R$1000,ROWS($R$2:R10)),"")</f>
        <v/>
      </c>
      <c r="T10" s="42" t="str">
        <f>IF(TeamFive=Draft_Results_For_MMH[[#This Row],[Franchise]],Draft_Results_For_MMH[[#This Row],[Index]],"")</f>
        <v/>
      </c>
      <c r="U10" s="42" t="str">
        <f>IFERROR(SMALL($T$2:$T$1000,ROWS($T$2:T10)),"")</f>
        <v/>
      </c>
      <c r="V10" s="42" t="str">
        <f>IF(TeamSix=Draft_Results_For_MMH[[#This Row],[Franchise]],Draft_Results_For_MMH[[#This Row],[Index]],"")</f>
        <v/>
      </c>
      <c r="W10" s="42" t="str">
        <f>IFERROR(SMALL($V$2:$V$1000,ROWS($V$2:V10)),"")</f>
        <v/>
      </c>
      <c r="X10" s="42" t="str">
        <f>IF(TeamSeven=Draft_Results_For_MMH[[#This Row],[Franchise]],Draft_Results_For_MMH[[#This Row],[Index]],"")</f>
        <v/>
      </c>
      <c r="Y10" s="42" t="str">
        <f>IFERROR(SMALL($X$2:$X$1000,ROWS($X$2:X10)),"")</f>
        <v/>
      </c>
      <c r="Z10" s="42" t="str">
        <f>IF(TeamEight=Draft_Results_For_MMH[[#This Row],[Franchise]],Draft_Results_For_MMH[[#This Row],[Index]],"")</f>
        <v/>
      </c>
      <c r="AA10" s="42" t="str">
        <f>IFERROR(SMALL($Z$2:$Z$1000,ROWS($Z$2:Z10)),"")</f>
        <v/>
      </c>
      <c r="AB10" s="42" t="str">
        <f>IF(TeamNine=Draft_Results_For_MMH[[#This Row],[Franchise]],Draft_Results_For_MMH[[#This Row],[Index]],"")</f>
        <v/>
      </c>
      <c r="AC10" s="42" t="str">
        <f>IFERROR(SMALL($AB$2:$AB$1000,ROWS($AB$2:AB10)),"")</f>
        <v/>
      </c>
      <c r="AD10" s="42" t="str">
        <f>IF(TeamTen=Draft_Results_For_MMH[[#This Row],[Franchise]],Draft_Results_For_MMH[[#This Row],[Index]],"")</f>
        <v/>
      </c>
      <c r="AE10" s="42" t="str">
        <f>IFERROR(SMALL($AD$1:$AD$999,ROWS($AD$2:AD10)),"")</f>
        <v/>
      </c>
      <c r="AF10" s="42" t="str">
        <f>IF(TeamEleven=Draft_Results_For_MMH[[#This Row],[Franchise]],Draft_Results_For_MMH[[#This Row],[Index]],"")</f>
        <v/>
      </c>
      <c r="AG10" s="42" t="str">
        <f>IFERROR(SMALL($AF$1:$AF$999,ROWS($AF$2:AF10)),"")</f>
        <v/>
      </c>
      <c r="AH10" s="42" t="str">
        <f>IF(TeamTwelve=Draft_Results_For_MMH[[#This Row],[Franchise]],Draft_Results_For_MMH[[#This Row],[Index]],"")</f>
        <v/>
      </c>
      <c r="AI10" s="42" t="str">
        <f>IFERROR(SMALL($AH$1:$AH$999,ROWS($AH$2:AH10)),"")</f>
        <v/>
      </c>
    </row>
    <row r="11" spans="1:35" x14ac:dyDescent="0.45">
      <c r="A11" s="15">
        <v>1.1000000000000001</v>
      </c>
      <c r="B11" t="s">
        <v>545</v>
      </c>
      <c r="C11" t="s">
        <v>533</v>
      </c>
      <c r="D11" t="s">
        <v>1</v>
      </c>
      <c r="E11" t="s">
        <v>1</v>
      </c>
      <c r="F11" t="s">
        <v>524</v>
      </c>
      <c r="G11" t="s">
        <v>1</v>
      </c>
      <c r="H11">
        <v>22</v>
      </c>
      <c r="I11">
        <v>10</v>
      </c>
      <c r="J11" t="str">
        <f>IF(TeamSelection=Draft_Results_For_MMH[[#This Row],[Franchise]],Draft_Results_For_MMH[[#This Row],[Index]],"")</f>
        <v/>
      </c>
      <c r="K11" t="str">
        <f>IFERROR(SMALL($J$2:$J$1000,ROWS(J$2:$J11)),"")</f>
        <v/>
      </c>
      <c r="L11" s="42" t="str">
        <f>IF(TeamOne=Draft_Results_For_MMH[[#This Row],[Franchise]],Draft_Results_For_MMH[[#This Row],[Index]],"")</f>
        <v/>
      </c>
      <c r="M11" s="42" t="str">
        <f>IFERROR(SMALL($L$2:$L$1000,ROWS($L$2:L11)),"")</f>
        <v/>
      </c>
      <c r="N11" s="42" t="str">
        <f>IF(TeamTwo=Draft_Results_For_MMH[[#This Row],[Franchise]],Draft_Results_For_MMH[[#This Row],[Index]],"")</f>
        <v/>
      </c>
      <c r="O11" s="42" t="str">
        <f>IFERROR(SMALL($N$2:$N$1000,ROWS($N$2:N11)),"")</f>
        <v/>
      </c>
      <c r="P11" s="42" t="str">
        <f>IF(TeamThree=Draft_Results_For_MMH[[#This Row],[Franchise]],Draft_Results_For_MMH[[#This Row],[Index]],"")</f>
        <v/>
      </c>
      <c r="Q11" s="42" t="str">
        <f>IFERROR(SMALL($P$2:$P$1000,ROWS($P$2:P11)),"")</f>
        <v/>
      </c>
      <c r="R11" s="42" t="str">
        <f>IF(TeamFour=Draft_Results_For_MMH[[#This Row],[Franchise]],Draft_Results_For_MMH[[#This Row],[Index]],"")</f>
        <v/>
      </c>
      <c r="S11" s="42" t="str">
        <f>IFERROR(SMALL($R$2:$R$1000,ROWS($R$2:R11)),"")</f>
        <v/>
      </c>
      <c r="T11" s="42" t="str">
        <f>IF(TeamFive=Draft_Results_For_MMH[[#This Row],[Franchise]],Draft_Results_For_MMH[[#This Row],[Index]],"")</f>
        <v/>
      </c>
      <c r="U11" s="42" t="str">
        <f>IFERROR(SMALL($T$2:$T$1000,ROWS($T$2:T11)),"")</f>
        <v/>
      </c>
      <c r="V11" s="42" t="str">
        <f>IF(TeamSix=Draft_Results_For_MMH[[#This Row],[Franchise]],Draft_Results_For_MMH[[#This Row],[Index]],"")</f>
        <v/>
      </c>
      <c r="W11" s="42" t="str">
        <f>IFERROR(SMALL($V$2:$V$1000,ROWS($V$2:V11)),"")</f>
        <v/>
      </c>
      <c r="X11" s="42" t="str">
        <f>IF(TeamSeven=Draft_Results_For_MMH[[#This Row],[Franchise]],Draft_Results_For_MMH[[#This Row],[Index]],"")</f>
        <v/>
      </c>
      <c r="Y11" s="42" t="str">
        <f>IFERROR(SMALL($X$2:$X$1000,ROWS($X$2:X11)),"")</f>
        <v/>
      </c>
      <c r="Z11" s="42" t="str">
        <f>IF(TeamEight=Draft_Results_For_MMH[[#This Row],[Franchise]],Draft_Results_For_MMH[[#This Row],[Index]],"")</f>
        <v/>
      </c>
      <c r="AA11" s="42" t="str">
        <f>IFERROR(SMALL($Z$2:$Z$1000,ROWS($Z$2:Z11)),"")</f>
        <v/>
      </c>
      <c r="AB11" s="42">
        <f>IF(TeamNine=Draft_Results_For_MMH[[#This Row],[Franchise]],Draft_Results_For_MMH[[#This Row],[Index]],"")</f>
        <v>10</v>
      </c>
      <c r="AC11" s="42" t="str">
        <f>IFERROR(SMALL($AB$2:$AB$1000,ROWS($AB$2:AB11)),"")</f>
        <v/>
      </c>
      <c r="AD11" s="42" t="str">
        <f>IF(TeamTen=Draft_Results_For_MMH[[#This Row],[Franchise]],Draft_Results_For_MMH[[#This Row],[Index]],"")</f>
        <v/>
      </c>
      <c r="AE11" s="42" t="str">
        <f>IFERROR(SMALL($AD$1:$AD$999,ROWS($AD$2:AD11)),"")</f>
        <v/>
      </c>
      <c r="AF11" s="42" t="str">
        <f>IF(TeamEleven=Draft_Results_For_MMH[[#This Row],[Franchise]],Draft_Results_For_MMH[[#This Row],[Index]],"")</f>
        <v/>
      </c>
      <c r="AG11" s="42" t="str">
        <f>IFERROR(SMALL($AF$1:$AF$999,ROWS($AF$2:AF11)),"")</f>
        <v/>
      </c>
      <c r="AH11" s="42" t="str">
        <f>IF(TeamTwelve=Draft_Results_For_MMH[[#This Row],[Franchise]],Draft_Results_For_MMH[[#This Row],[Index]],"")</f>
        <v/>
      </c>
      <c r="AI11" s="42" t="str">
        <f>IFERROR(SMALL($AH$1:$AH$999,ROWS($AH$2:AH11)),"")</f>
        <v/>
      </c>
    </row>
    <row r="12" spans="1:35" x14ac:dyDescent="0.45">
      <c r="A12" s="15">
        <v>1.1100000000000001</v>
      </c>
      <c r="B12" t="s">
        <v>546</v>
      </c>
      <c r="C12" t="s">
        <v>534</v>
      </c>
      <c r="D12" t="s">
        <v>1</v>
      </c>
      <c r="E12" t="s">
        <v>1</v>
      </c>
      <c r="F12" t="s">
        <v>524</v>
      </c>
      <c r="G12" t="s">
        <v>1</v>
      </c>
      <c r="H12">
        <v>21</v>
      </c>
      <c r="I12">
        <v>11</v>
      </c>
      <c r="J12" t="str">
        <f>IF(TeamSelection=Draft_Results_For_MMH[[#This Row],[Franchise]],Draft_Results_For_MMH[[#This Row],[Index]],"")</f>
        <v/>
      </c>
      <c r="K12" t="str">
        <f>IFERROR(SMALL($J$2:$J$1000,ROWS(J$2:$J12)),"")</f>
        <v/>
      </c>
      <c r="L12" s="42" t="str">
        <f>IF(TeamOne=Draft_Results_For_MMH[[#This Row],[Franchise]],Draft_Results_For_MMH[[#This Row],[Index]],"")</f>
        <v/>
      </c>
      <c r="M12" s="42" t="str">
        <f>IFERROR(SMALL($L$2:$L$1000,ROWS($L$2:L12)),"")</f>
        <v/>
      </c>
      <c r="N12" s="42">
        <f>IF(TeamTwo=Draft_Results_For_MMH[[#This Row],[Franchise]],Draft_Results_For_MMH[[#This Row],[Index]],"")</f>
        <v>11</v>
      </c>
      <c r="O12" s="42" t="str">
        <f>IFERROR(SMALL($N$2:$N$1000,ROWS($N$2:N12)),"")</f>
        <v/>
      </c>
      <c r="P12" s="42" t="str">
        <f>IF(TeamThree=Draft_Results_For_MMH[[#This Row],[Franchise]],Draft_Results_For_MMH[[#This Row],[Index]],"")</f>
        <v/>
      </c>
      <c r="Q12" s="42" t="str">
        <f>IFERROR(SMALL($P$2:$P$1000,ROWS($P$2:P12)),"")</f>
        <v/>
      </c>
      <c r="R12" s="42" t="str">
        <f>IF(TeamFour=Draft_Results_For_MMH[[#This Row],[Franchise]],Draft_Results_For_MMH[[#This Row],[Index]],"")</f>
        <v/>
      </c>
      <c r="S12" s="42" t="str">
        <f>IFERROR(SMALL($R$2:$R$1000,ROWS($R$2:R12)),"")</f>
        <v/>
      </c>
      <c r="T12" s="42" t="str">
        <f>IF(TeamFive=Draft_Results_For_MMH[[#This Row],[Franchise]],Draft_Results_For_MMH[[#This Row],[Index]],"")</f>
        <v/>
      </c>
      <c r="U12" s="42" t="str">
        <f>IFERROR(SMALL($T$2:$T$1000,ROWS($T$2:T12)),"")</f>
        <v/>
      </c>
      <c r="V12" s="42" t="str">
        <f>IF(TeamSix=Draft_Results_For_MMH[[#This Row],[Franchise]],Draft_Results_For_MMH[[#This Row],[Index]],"")</f>
        <v/>
      </c>
      <c r="W12" s="42" t="str">
        <f>IFERROR(SMALL($V$2:$V$1000,ROWS($V$2:V12)),"")</f>
        <v/>
      </c>
      <c r="X12" s="42" t="str">
        <f>IF(TeamSeven=Draft_Results_For_MMH[[#This Row],[Franchise]],Draft_Results_For_MMH[[#This Row],[Index]],"")</f>
        <v/>
      </c>
      <c r="Y12" s="42" t="str">
        <f>IFERROR(SMALL($X$2:$X$1000,ROWS($X$2:X12)),"")</f>
        <v/>
      </c>
      <c r="Z12" s="42" t="str">
        <f>IF(TeamEight=Draft_Results_For_MMH[[#This Row],[Franchise]],Draft_Results_For_MMH[[#This Row],[Index]],"")</f>
        <v/>
      </c>
      <c r="AA12" s="42" t="str">
        <f>IFERROR(SMALL($Z$2:$Z$1000,ROWS($Z$2:Z12)),"")</f>
        <v/>
      </c>
      <c r="AB12" s="42" t="str">
        <f>IF(TeamNine=Draft_Results_For_MMH[[#This Row],[Franchise]],Draft_Results_For_MMH[[#This Row],[Index]],"")</f>
        <v/>
      </c>
      <c r="AC12" s="42" t="str">
        <f>IFERROR(SMALL($AB$2:$AB$1000,ROWS($AB$2:AB12)),"")</f>
        <v/>
      </c>
      <c r="AD12" s="42" t="str">
        <f>IF(TeamTen=Draft_Results_For_MMH[[#This Row],[Franchise]],Draft_Results_For_MMH[[#This Row],[Index]],"")</f>
        <v/>
      </c>
      <c r="AE12" s="42" t="str">
        <f>IFERROR(SMALL($AD$1:$AD$999,ROWS($AD$2:AD12)),"")</f>
        <v/>
      </c>
      <c r="AF12" s="42" t="str">
        <f>IF(TeamEleven=Draft_Results_For_MMH[[#This Row],[Franchise]],Draft_Results_For_MMH[[#This Row],[Index]],"")</f>
        <v/>
      </c>
      <c r="AG12" s="42" t="str">
        <f>IFERROR(SMALL($AF$1:$AF$999,ROWS($AF$2:AF12)),"")</f>
        <v/>
      </c>
      <c r="AH12" s="42" t="str">
        <f>IF(TeamTwelve=Draft_Results_For_MMH[[#This Row],[Franchise]],Draft_Results_For_MMH[[#This Row],[Index]],"")</f>
        <v/>
      </c>
      <c r="AI12" s="42" t="str">
        <f>IFERROR(SMALL($AH$1:$AH$999,ROWS($AH$2:AH12)),"")</f>
        <v/>
      </c>
    </row>
    <row r="13" spans="1:35" x14ac:dyDescent="0.45">
      <c r="A13" s="15">
        <v>1.1200000000000001</v>
      </c>
      <c r="B13" t="s">
        <v>547</v>
      </c>
      <c r="C13" t="s">
        <v>535</v>
      </c>
      <c r="D13" t="s">
        <v>1</v>
      </c>
      <c r="E13" t="s">
        <v>1</v>
      </c>
      <c r="F13" t="s">
        <v>524</v>
      </c>
      <c r="G13" t="s">
        <v>1</v>
      </c>
      <c r="H13">
        <v>20</v>
      </c>
      <c r="I13">
        <v>12</v>
      </c>
      <c r="J13" t="str">
        <f>IF(TeamSelection=Draft_Results_For_MMH[[#This Row],[Franchise]],Draft_Results_For_MMH[[#This Row],[Index]],"")</f>
        <v/>
      </c>
      <c r="K13" t="str">
        <f>IFERROR(SMALL($J$2:$J$1000,ROWS(J$2:$J13)),"")</f>
        <v/>
      </c>
      <c r="L13" s="42" t="str">
        <f>IF(TeamOne=Draft_Results_For_MMH[[#This Row],[Franchise]],Draft_Results_For_MMH[[#This Row],[Index]],"")</f>
        <v/>
      </c>
      <c r="M13" s="42" t="str">
        <f>IFERROR(SMALL($L$2:$L$1000,ROWS($L$2:L13)),"")</f>
        <v/>
      </c>
      <c r="N13" s="42" t="str">
        <f>IF(TeamTwo=Draft_Results_For_MMH[[#This Row],[Franchise]],Draft_Results_For_MMH[[#This Row],[Index]],"")</f>
        <v/>
      </c>
      <c r="O13" s="42" t="str">
        <f>IFERROR(SMALL($N$2:$N$1000,ROWS($N$2:N13)),"")</f>
        <v/>
      </c>
      <c r="P13" s="42" t="str">
        <f>IF(TeamThree=Draft_Results_For_MMH[[#This Row],[Franchise]],Draft_Results_For_MMH[[#This Row],[Index]],"")</f>
        <v/>
      </c>
      <c r="Q13" s="42" t="str">
        <f>IFERROR(SMALL($P$2:$P$1000,ROWS($P$2:P13)),"")</f>
        <v/>
      </c>
      <c r="R13" s="42">
        <f>IF(TeamFour=Draft_Results_For_MMH[[#This Row],[Franchise]],Draft_Results_For_MMH[[#This Row],[Index]],"")</f>
        <v>12</v>
      </c>
      <c r="S13" s="42" t="str">
        <f>IFERROR(SMALL($R$2:$R$1000,ROWS($R$2:R13)),"")</f>
        <v/>
      </c>
      <c r="T13" s="42" t="str">
        <f>IF(TeamFive=Draft_Results_For_MMH[[#This Row],[Franchise]],Draft_Results_For_MMH[[#This Row],[Index]],"")</f>
        <v/>
      </c>
      <c r="U13" s="42" t="str">
        <f>IFERROR(SMALL($T$2:$T$1000,ROWS($T$2:T13)),"")</f>
        <v/>
      </c>
      <c r="V13" s="42" t="str">
        <f>IF(TeamSix=Draft_Results_For_MMH[[#This Row],[Franchise]],Draft_Results_For_MMH[[#This Row],[Index]],"")</f>
        <v/>
      </c>
      <c r="W13" s="42" t="str">
        <f>IFERROR(SMALL($V$2:$V$1000,ROWS($V$2:V13)),"")</f>
        <v/>
      </c>
      <c r="X13" s="42" t="str">
        <f>IF(TeamSeven=Draft_Results_For_MMH[[#This Row],[Franchise]],Draft_Results_For_MMH[[#This Row],[Index]],"")</f>
        <v/>
      </c>
      <c r="Y13" s="42" t="str">
        <f>IFERROR(SMALL($X$2:$X$1000,ROWS($X$2:X13)),"")</f>
        <v/>
      </c>
      <c r="Z13" s="42" t="str">
        <f>IF(TeamEight=Draft_Results_For_MMH[[#This Row],[Franchise]],Draft_Results_For_MMH[[#This Row],[Index]],"")</f>
        <v/>
      </c>
      <c r="AA13" s="42" t="str">
        <f>IFERROR(SMALL($Z$2:$Z$1000,ROWS($Z$2:Z13)),"")</f>
        <v/>
      </c>
      <c r="AB13" s="42" t="str">
        <f>IF(TeamNine=Draft_Results_For_MMH[[#This Row],[Franchise]],Draft_Results_For_MMH[[#This Row],[Index]],"")</f>
        <v/>
      </c>
      <c r="AC13" s="42" t="str">
        <f>IFERROR(SMALL($AB$2:$AB$1000,ROWS($AB$2:AB13)),"")</f>
        <v/>
      </c>
      <c r="AD13" s="42" t="str">
        <f>IF(TeamTen=Draft_Results_For_MMH[[#This Row],[Franchise]],Draft_Results_For_MMH[[#This Row],[Index]],"")</f>
        <v/>
      </c>
      <c r="AE13" s="42" t="str">
        <f>IFERROR(SMALL($AD$1:$AD$999,ROWS($AD$2:AD13)),"")</f>
        <v/>
      </c>
      <c r="AF13" s="42" t="str">
        <f>IF(TeamEleven=Draft_Results_For_MMH[[#This Row],[Franchise]],Draft_Results_For_MMH[[#This Row],[Index]],"")</f>
        <v/>
      </c>
      <c r="AG13" s="42" t="str">
        <f>IFERROR(SMALL($AF$1:$AF$999,ROWS($AF$2:AF13)),"")</f>
        <v/>
      </c>
      <c r="AH13" s="42" t="str">
        <f>IF(TeamTwelve=Draft_Results_For_MMH[[#This Row],[Franchise]],Draft_Results_For_MMH[[#This Row],[Index]],"")</f>
        <v/>
      </c>
      <c r="AI13" s="42" t="str">
        <f>IFERROR(SMALL($AH$1:$AH$999,ROWS($AH$2:AH13)),"")</f>
        <v/>
      </c>
    </row>
    <row r="14" spans="1:35" x14ac:dyDescent="0.45">
      <c r="A14" s="15">
        <v>2.0099999999999998</v>
      </c>
      <c r="B14" t="s">
        <v>548</v>
      </c>
      <c r="C14" t="s">
        <v>523</v>
      </c>
      <c r="D14" t="s">
        <v>1</v>
      </c>
      <c r="E14" t="s">
        <v>1</v>
      </c>
      <c r="F14" t="s">
        <v>524</v>
      </c>
      <c r="G14" t="s">
        <v>1</v>
      </c>
      <c r="H14">
        <v>19</v>
      </c>
      <c r="I14">
        <v>13</v>
      </c>
      <c r="J14" t="str">
        <f>IF(TeamSelection=Draft_Results_For_MMH[[#This Row],[Franchise]],Draft_Results_For_MMH[[#This Row],[Index]],"")</f>
        <v/>
      </c>
      <c r="K14" t="str">
        <f>IFERROR(SMALL($J$2:$J$1000,ROWS(J$2:$J14)),"")</f>
        <v/>
      </c>
      <c r="L14" s="42" t="str">
        <f>IF(TeamOne=Draft_Results_For_MMH[[#This Row],[Franchise]],Draft_Results_For_MMH[[#This Row],[Index]],"")</f>
        <v/>
      </c>
      <c r="M14" s="42" t="str">
        <f>IFERROR(SMALL($L$2:$L$1000,ROWS($L$2:L14)),"")</f>
        <v/>
      </c>
      <c r="N14" s="42" t="str">
        <f>IF(TeamTwo=Draft_Results_For_MMH[[#This Row],[Franchise]],Draft_Results_For_MMH[[#This Row],[Index]],"")</f>
        <v/>
      </c>
      <c r="O14" s="42" t="str">
        <f>IFERROR(SMALL($N$2:$N$1000,ROWS($N$2:N14)),"")</f>
        <v/>
      </c>
      <c r="P14" s="42" t="str">
        <f>IF(TeamThree=Draft_Results_For_MMH[[#This Row],[Franchise]],Draft_Results_For_MMH[[#This Row],[Index]],"")</f>
        <v/>
      </c>
      <c r="Q14" s="42" t="str">
        <f>IFERROR(SMALL($P$2:$P$1000,ROWS($P$2:P14)),"")</f>
        <v/>
      </c>
      <c r="R14" s="42" t="str">
        <f>IF(TeamFour=Draft_Results_For_MMH[[#This Row],[Franchise]],Draft_Results_For_MMH[[#This Row],[Index]],"")</f>
        <v/>
      </c>
      <c r="S14" s="42" t="str">
        <f>IFERROR(SMALL($R$2:$R$1000,ROWS($R$2:R14)),"")</f>
        <v/>
      </c>
      <c r="T14" s="42">
        <f>IF(TeamFive=Draft_Results_For_MMH[[#This Row],[Franchise]],Draft_Results_For_MMH[[#This Row],[Index]],"")</f>
        <v>13</v>
      </c>
      <c r="U14" s="42" t="str">
        <f>IFERROR(SMALL($T$2:$T$1000,ROWS($T$2:T14)),"")</f>
        <v/>
      </c>
      <c r="V14" s="42" t="str">
        <f>IF(TeamSix=Draft_Results_For_MMH[[#This Row],[Franchise]],Draft_Results_For_MMH[[#This Row],[Index]],"")</f>
        <v/>
      </c>
      <c r="W14" s="42" t="str">
        <f>IFERROR(SMALL($V$2:$V$1000,ROWS($V$2:V14)),"")</f>
        <v/>
      </c>
      <c r="X14" s="42" t="str">
        <f>IF(TeamSeven=Draft_Results_For_MMH[[#This Row],[Franchise]],Draft_Results_For_MMH[[#This Row],[Index]],"")</f>
        <v/>
      </c>
      <c r="Y14" s="42" t="str">
        <f>IFERROR(SMALL($X$2:$X$1000,ROWS($X$2:X14)),"")</f>
        <v/>
      </c>
      <c r="Z14" s="42" t="str">
        <f>IF(TeamEight=Draft_Results_For_MMH[[#This Row],[Franchise]],Draft_Results_For_MMH[[#This Row],[Index]],"")</f>
        <v/>
      </c>
      <c r="AA14" s="42" t="str">
        <f>IFERROR(SMALL($Z$2:$Z$1000,ROWS($Z$2:Z14)),"")</f>
        <v/>
      </c>
      <c r="AB14" s="42" t="str">
        <f>IF(TeamNine=Draft_Results_For_MMH[[#This Row],[Franchise]],Draft_Results_For_MMH[[#This Row],[Index]],"")</f>
        <v/>
      </c>
      <c r="AC14" s="42" t="str">
        <f>IFERROR(SMALL($AB$2:$AB$1000,ROWS($AB$2:AB14)),"")</f>
        <v/>
      </c>
      <c r="AD14" s="42" t="str">
        <f>IF(TeamTen=Draft_Results_For_MMH[[#This Row],[Franchise]],Draft_Results_For_MMH[[#This Row],[Index]],"")</f>
        <v/>
      </c>
      <c r="AE14" s="42" t="str">
        <f>IFERROR(SMALL($AD$1:$AD$999,ROWS($AD$2:AD14)),"")</f>
        <v/>
      </c>
      <c r="AF14" s="42" t="str">
        <f>IF(TeamEleven=Draft_Results_For_MMH[[#This Row],[Franchise]],Draft_Results_For_MMH[[#This Row],[Index]],"")</f>
        <v/>
      </c>
      <c r="AG14" s="42" t="str">
        <f>IFERROR(SMALL($AF$1:$AF$999,ROWS($AF$2:AF14)),"")</f>
        <v/>
      </c>
      <c r="AH14" s="42" t="str">
        <f>IF(TeamTwelve=Draft_Results_For_MMH[[#This Row],[Franchise]],Draft_Results_For_MMH[[#This Row],[Index]],"")</f>
        <v/>
      </c>
      <c r="AI14" s="42" t="str">
        <f>IFERROR(SMALL($AH$1:$AH$999,ROWS($AH$2:AH14)),"")</f>
        <v/>
      </c>
    </row>
    <row r="15" spans="1:35" x14ac:dyDescent="0.45">
      <c r="A15" s="15">
        <v>2.02</v>
      </c>
      <c r="B15" t="s">
        <v>549</v>
      </c>
      <c r="C15" t="s">
        <v>613</v>
      </c>
      <c r="D15" t="s">
        <v>1</v>
      </c>
      <c r="E15" t="s">
        <v>1</v>
      </c>
      <c r="F15" t="s">
        <v>524</v>
      </c>
      <c r="G15" t="s">
        <v>1</v>
      </c>
      <c r="H15">
        <v>19</v>
      </c>
      <c r="I15">
        <v>14</v>
      </c>
      <c r="J15" t="str">
        <f>IF(TeamSelection=Draft_Results_For_MMH[[#This Row],[Franchise]],Draft_Results_For_MMH[[#This Row],[Index]],"")</f>
        <v/>
      </c>
      <c r="K15" t="str">
        <f>IFERROR(SMALL($J$2:$J$1000,ROWS(J$2:$J15)),"")</f>
        <v/>
      </c>
      <c r="L15" s="42" t="str">
        <f>IF(TeamOne=Draft_Results_For_MMH[[#This Row],[Franchise]],Draft_Results_For_MMH[[#This Row],[Index]],"")</f>
        <v/>
      </c>
      <c r="M15" s="42" t="str">
        <f>IFERROR(SMALL($L$2:$L$1000,ROWS($L$2:L15)),"")</f>
        <v/>
      </c>
      <c r="N15" s="42" t="str">
        <f>IF(TeamTwo=Draft_Results_For_MMH[[#This Row],[Franchise]],Draft_Results_For_MMH[[#This Row],[Index]],"")</f>
        <v/>
      </c>
      <c r="O15" s="42" t="str">
        <f>IFERROR(SMALL($N$2:$N$1000,ROWS($N$2:N15)),"")</f>
        <v/>
      </c>
      <c r="P15" s="42" t="str">
        <f>IF(TeamThree=Draft_Results_For_MMH[[#This Row],[Franchise]],Draft_Results_For_MMH[[#This Row],[Index]],"")</f>
        <v/>
      </c>
      <c r="Q15" s="42" t="str">
        <f>IFERROR(SMALL($P$2:$P$1000,ROWS($P$2:P15)),"")</f>
        <v/>
      </c>
      <c r="R15" s="42" t="str">
        <f>IF(TeamFour=Draft_Results_For_MMH[[#This Row],[Franchise]],Draft_Results_For_MMH[[#This Row],[Index]],"")</f>
        <v/>
      </c>
      <c r="S15" s="42" t="str">
        <f>IFERROR(SMALL($R$2:$R$1000,ROWS($R$2:R15)),"")</f>
        <v/>
      </c>
      <c r="T15" s="42" t="str">
        <f>IF(TeamFive=Draft_Results_For_MMH[[#This Row],[Franchise]],Draft_Results_For_MMH[[#This Row],[Index]],"")</f>
        <v/>
      </c>
      <c r="U15" s="42" t="str">
        <f>IFERROR(SMALL($T$2:$T$1000,ROWS($T$2:T15)),"")</f>
        <v/>
      </c>
      <c r="V15" s="42">
        <f>IF(TeamSix=Draft_Results_For_MMH[[#This Row],[Franchise]],Draft_Results_For_MMH[[#This Row],[Index]],"")</f>
        <v>14</v>
      </c>
      <c r="W15" s="42" t="str">
        <f>IFERROR(SMALL($V$2:$V$1000,ROWS($V$2:V15)),"")</f>
        <v/>
      </c>
      <c r="X15" s="42" t="str">
        <f>IF(TeamSeven=Draft_Results_For_MMH[[#This Row],[Franchise]],Draft_Results_For_MMH[[#This Row],[Index]],"")</f>
        <v/>
      </c>
      <c r="Y15" s="42" t="str">
        <f>IFERROR(SMALL($X$2:$X$1000,ROWS($X$2:X15)),"")</f>
        <v/>
      </c>
      <c r="Z15" s="42" t="str">
        <f>IF(TeamEight=Draft_Results_For_MMH[[#This Row],[Franchise]],Draft_Results_For_MMH[[#This Row],[Index]],"")</f>
        <v/>
      </c>
      <c r="AA15" s="42" t="str">
        <f>IFERROR(SMALL($Z$2:$Z$1000,ROWS($Z$2:Z15)),"")</f>
        <v/>
      </c>
      <c r="AB15" s="42" t="str">
        <f>IF(TeamNine=Draft_Results_For_MMH[[#This Row],[Franchise]],Draft_Results_For_MMH[[#This Row],[Index]],"")</f>
        <v/>
      </c>
      <c r="AC15" s="42" t="str">
        <f>IFERROR(SMALL($AB$2:$AB$1000,ROWS($AB$2:AB15)),"")</f>
        <v/>
      </c>
      <c r="AD15" s="42" t="str">
        <f>IF(TeamTen=Draft_Results_For_MMH[[#This Row],[Franchise]],Draft_Results_For_MMH[[#This Row],[Index]],"")</f>
        <v/>
      </c>
      <c r="AE15" s="42" t="str">
        <f>IFERROR(SMALL($AD$1:$AD$999,ROWS($AD$2:AD15)),"")</f>
        <v/>
      </c>
      <c r="AF15" s="42" t="str">
        <f>IF(TeamEleven=Draft_Results_For_MMH[[#This Row],[Franchise]],Draft_Results_For_MMH[[#This Row],[Index]],"")</f>
        <v/>
      </c>
      <c r="AG15" s="42" t="str">
        <f>IFERROR(SMALL($AF$1:$AF$999,ROWS($AF$2:AF15)),"")</f>
        <v/>
      </c>
      <c r="AH15" s="42" t="str">
        <f>IF(TeamTwelve=Draft_Results_For_MMH[[#This Row],[Franchise]],Draft_Results_For_MMH[[#This Row],[Index]],"")</f>
        <v/>
      </c>
      <c r="AI15" s="42" t="str">
        <f>IFERROR(SMALL($AH$1:$AH$999,ROWS($AH$2:AH15)),"")</f>
        <v/>
      </c>
    </row>
    <row r="16" spans="1:35" x14ac:dyDescent="0.45">
      <c r="A16" s="15">
        <v>2.0299999999999998</v>
      </c>
      <c r="B16" t="s">
        <v>550</v>
      </c>
      <c r="C16" t="s">
        <v>612</v>
      </c>
      <c r="D16" t="s">
        <v>1</v>
      </c>
      <c r="E16" t="s">
        <v>1</v>
      </c>
      <c r="F16" t="s">
        <v>524</v>
      </c>
      <c r="G16" t="s">
        <v>1</v>
      </c>
      <c r="H16">
        <v>18</v>
      </c>
      <c r="I16">
        <v>15</v>
      </c>
      <c r="J16">
        <f>IF(TeamSelection=Draft_Results_For_MMH[[#This Row],[Franchise]],Draft_Results_For_MMH[[#This Row],[Index]],"")</f>
        <v>15</v>
      </c>
      <c r="K16" t="str">
        <f>IFERROR(SMALL($J$2:$J$1000,ROWS(J$2:$J16)),"")</f>
        <v/>
      </c>
      <c r="L16" s="42" t="str">
        <f>IF(TeamOne=Draft_Results_For_MMH[[#This Row],[Franchise]],Draft_Results_For_MMH[[#This Row],[Index]],"")</f>
        <v/>
      </c>
      <c r="M16" s="42" t="str">
        <f>IFERROR(SMALL($L$2:$L$1000,ROWS($L$2:L16)),"")</f>
        <v/>
      </c>
      <c r="N16" s="42" t="str">
        <f>IF(TeamTwo=Draft_Results_For_MMH[[#This Row],[Franchise]],Draft_Results_For_MMH[[#This Row],[Index]],"")</f>
        <v/>
      </c>
      <c r="O16" s="42" t="str">
        <f>IFERROR(SMALL($N$2:$N$1000,ROWS($N$2:N16)),"")</f>
        <v/>
      </c>
      <c r="P16" s="42" t="str">
        <f>IF(TeamThree=Draft_Results_For_MMH[[#This Row],[Franchise]],Draft_Results_For_MMH[[#This Row],[Index]],"")</f>
        <v/>
      </c>
      <c r="Q16" s="42" t="str">
        <f>IFERROR(SMALL($P$2:$P$1000,ROWS($P$2:P16)),"")</f>
        <v/>
      </c>
      <c r="R16" s="42" t="str">
        <f>IF(TeamFour=Draft_Results_For_MMH[[#This Row],[Franchise]],Draft_Results_For_MMH[[#This Row],[Index]],"")</f>
        <v/>
      </c>
      <c r="S16" s="42" t="str">
        <f>IFERROR(SMALL($R$2:$R$1000,ROWS($R$2:R16)),"")</f>
        <v/>
      </c>
      <c r="T16" s="42" t="str">
        <f>IF(TeamFive=Draft_Results_For_MMH[[#This Row],[Franchise]],Draft_Results_For_MMH[[#This Row],[Index]],"")</f>
        <v/>
      </c>
      <c r="U16" s="42" t="str">
        <f>IFERROR(SMALL($T$2:$T$1000,ROWS($T$2:T16)),"")</f>
        <v/>
      </c>
      <c r="V16" s="42" t="str">
        <f>IF(TeamSix=Draft_Results_For_MMH[[#This Row],[Franchise]],Draft_Results_For_MMH[[#This Row],[Index]],"")</f>
        <v/>
      </c>
      <c r="W16" s="42" t="str">
        <f>IFERROR(SMALL($V$2:$V$1000,ROWS($V$2:V16)),"")</f>
        <v/>
      </c>
      <c r="X16" s="42">
        <f>IF(TeamSeven=Draft_Results_For_MMH[[#This Row],[Franchise]],Draft_Results_For_MMH[[#This Row],[Index]],"")</f>
        <v>15</v>
      </c>
      <c r="Y16" s="42" t="str">
        <f>IFERROR(SMALL($X$2:$X$1000,ROWS($X$2:X16)),"")</f>
        <v/>
      </c>
      <c r="Z16" s="42" t="str">
        <f>IF(TeamEight=Draft_Results_For_MMH[[#This Row],[Franchise]],Draft_Results_For_MMH[[#This Row],[Index]],"")</f>
        <v/>
      </c>
      <c r="AA16" s="42" t="str">
        <f>IFERROR(SMALL($Z$2:$Z$1000,ROWS($Z$2:Z16)),"")</f>
        <v/>
      </c>
      <c r="AB16" s="42" t="str">
        <f>IF(TeamNine=Draft_Results_For_MMH[[#This Row],[Franchise]],Draft_Results_For_MMH[[#This Row],[Index]],"")</f>
        <v/>
      </c>
      <c r="AC16" s="42" t="str">
        <f>IFERROR(SMALL($AB$2:$AB$1000,ROWS($AB$2:AB16)),"")</f>
        <v/>
      </c>
      <c r="AD16" s="42" t="str">
        <f>IF(TeamTen=Draft_Results_For_MMH[[#This Row],[Franchise]],Draft_Results_For_MMH[[#This Row],[Index]],"")</f>
        <v/>
      </c>
      <c r="AE16" s="42" t="str">
        <f>IFERROR(SMALL($AD$1:$AD$999,ROWS($AD$2:AD16)),"")</f>
        <v/>
      </c>
      <c r="AF16" s="42" t="str">
        <f>IF(TeamEleven=Draft_Results_For_MMH[[#This Row],[Franchise]],Draft_Results_For_MMH[[#This Row],[Index]],"")</f>
        <v/>
      </c>
      <c r="AG16" s="42" t="str">
        <f>IFERROR(SMALL($AF$1:$AF$999,ROWS($AF$2:AF16)),"")</f>
        <v/>
      </c>
      <c r="AH16" s="42" t="str">
        <f>IF(TeamTwelve=Draft_Results_For_MMH[[#This Row],[Franchise]],Draft_Results_For_MMH[[#This Row],[Index]],"")</f>
        <v/>
      </c>
      <c r="AI16" s="42" t="str">
        <f>IFERROR(SMALL($AH$1:$AH$999,ROWS($AH$2:AH16)),"")</f>
        <v/>
      </c>
    </row>
    <row r="17" spans="1:35" x14ac:dyDescent="0.45">
      <c r="A17" s="15">
        <v>2.04</v>
      </c>
      <c r="B17" t="s">
        <v>551</v>
      </c>
      <c r="C17" t="s">
        <v>612</v>
      </c>
      <c r="D17" t="s">
        <v>1</v>
      </c>
      <c r="E17" t="s">
        <v>1</v>
      </c>
      <c r="F17" t="s">
        <v>524</v>
      </c>
      <c r="G17" t="s">
        <v>614</v>
      </c>
      <c r="H17">
        <v>18</v>
      </c>
      <c r="I17">
        <v>16</v>
      </c>
      <c r="J17">
        <f>IF(TeamSelection=Draft_Results_For_MMH[[#This Row],[Franchise]],Draft_Results_For_MMH[[#This Row],[Index]],"")</f>
        <v>16</v>
      </c>
      <c r="K17" t="str">
        <f>IFERROR(SMALL($J$2:$J$1000,ROWS(J$2:$J17)),"")</f>
        <v/>
      </c>
      <c r="L17" s="42" t="str">
        <f>IF(TeamOne=Draft_Results_For_MMH[[#This Row],[Franchise]],Draft_Results_For_MMH[[#This Row],[Index]],"")</f>
        <v/>
      </c>
      <c r="M17" s="42" t="str">
        <f>IFERROR(SMALL($L$2:$L$1000,ROWS($L$2:L17)),"")</f>
        <v/>
      </c>
      <c r="N17" s="42" t="str">
        <f>IF(TeamTwo=Draft_Results_For_MMH[[#This Row],[Franchise]],Draft_Results_For_MMH[[#This Row],[Index]],"")</f>
        <v/>
      </c>
      <c r="O17" s="42" t="str">
        <f>IFERROR(SMALL($N$2:$N$1000,ROWS($N$2:N17)),"")</f>
        <v/>
      </c>
      <c r="P17" s="42" t="str">
        <f>IF(TeamThree=Draft_Results_For_MMH[[#This Row],[Franchise]],Draft_Results_For_MMH[[#This Row],[Index]],"")</f>
        <v/>
      </c>
      <c r="Q17" s="42" t="str">
        <f>IFERROR(SMALL($P$2:$P$1000,ROWS($P$2:P17)),"")</f>
        <v/>
      </c>
      <c r="R17" s="42" t="str">
        <f>IF(TeamFour=Draft_Results_For_MMH[[#This Row],[Franchise]],Draft_Results_For_MMH[[#This Row],[Index]],"")</f>
        <v/>
      </c>
      <c r="S17" s="42" t="str">
        <f>IFERROR(SMALL($R$2:$R$1000,ROWS($R$2:R17)),"")</f>
        <v/>
      </c>
      <c r="T17" s="42" t="str">
        <f>IF(TeamFive=Draft_Results_For_MMH[[#This Row],[Franchise]],Draft_Results_For_MMH[[#This Row],[Index]],"")</f>
        <v/>
      </c>
      <c r="U17" s="42" t="str">
        <f>IFERROR(SMALL($T$2:$T$1000,ROWS($T$2:T17)),"")</f>
        <v/>
      </c>
      <c r="V17" s="42" t="str">
        <f>IF(TeamSix=Draft_Results_For_MMH[[#This Row],[Franchise]],Draft_Results_For_MMH[[#This Row],[Index]],"")</f>
        <v/>
      </c>
      <c r="W17" s="42" t="str">
        <f>IFERROR(SMALL($V$2:$V$1000,ROWS($V$2:V17)),"")</f>
        <v/>
      </c>
      <c r="X17" s="42">
        <f>IF(TeamSeven=Draft_Results_For_MMH[[#This Row],[Franchise]],Draft_Results_For_MMH[[#This Row],[Index]],"")</f>
        <v>16</v>
      </c>
      <c r="Y17" s="42" t="str">
        <f>IFERROR(SMALL($X$2:$X$1000,ROWS($X$2:X17)),"")</f>
        <v/>
      </c>
      <c r="Z17" s="42" t="str">
        <f>IF(TeamEight=Draft_Results_For_MMH[[#This Row],[Franchise]],Draft_Results_For_MMH[[#This Row],[Index]],"")</f>
        <v/>
      </c>
      <c r="AA17" s="42" t="str">
        <f>IFERROR(SMALL($Z$2:$Z$1000,ROWS($Z$2:Z17)),"")</f>
        <v/>
      </c>
      <c r="AB17" s="42" t="str">
        <f>IF(TeamNine=Draft_Results_For_MMH[[#This Row],[Franchise]],Draft_Results_For_MMH[[#This Row],[Index]],"")</f>
        <v/>
      </c>
      <c r="AC17" s="42" t="str">
        <f>IFERROR(SMALL($AB$2:$AB$1000,ROWS($AB$2:AB17)),"")</f>
        <v/>
      </c>
      <c r="AD17" s="42" t="str">
        <f>IF(TeamTen=Draft_Results_For_MMH[[#This Row],[Franchise]],Draft_Results_For_MMH[[#This Row],[Index]],"")</f>
        <v/>
      </c>
      <c r="AE17" s="42" t="str">
        <f>IFERROR(SMALL($AD$1:$AD$999,ROWS($AD$2:AD17)),"")</f>
        <v/>
      </c>
      <c r="AF17" s="42" t="str">
        <f>IF(TeamEleven=Draft_Results_For_MMH[[#This Row],[Franchise]],Draft_Results_For_MMH[[#This Row],[Index]],"")</f>
        <v/>
      </c>
      <c r="AG17" s="42" t="str">
        <f>IFERROR(SMALL($AF$1:$AF$999,ROWS($AF$2:AF17)),"")</f>
        <v/>
      </c>
      <c r="AH17" s="42" t="str">
        <f>IF(TeamTwelve=Draft_Results_For_MMH[[#This Row],[Franchise]],Draft_Results_For_MMH[[#This Row],[Index]],"")</f>
        <v/>
      </c>
      <c r="AI17" s="42" t="str">
        <f>IFERROR(SMALL($AH$1:$AH$999,ROWS($AH$2:AH17)),"")</f>
        <v/>
      </c>
    </row>
    <row r="18" spans="1:35" x14ac:dyDescent="0.45">
      <c r="A18" s="15">
        <v>2.0499999999999998</v>
      </c>
      <c r="B18" t="s">
        <v>552</v>
      </c>
      <c r="C18" t="s">
        <v>528</v>
      </c>
      <c r="D18" t="s">
        <v>1</v>
      </c>
      <c r="E18" t="s">
        <v>1</v>
      </c>
      <c r="F18" t="s">
        <v>524</v>
      </c>
      <c r="G18" t="s">
        <v>1</v>
      </c>
      <c r="H18">
        <v>17</v>
      </c>
      <c r="I18">
        <v>17</v>
      </c>
      <c r="J18" t="str">
        <f>IF(TeamSelection=Draft_Results_For_MMH[[#This Row],[Franchise]],Draft_Results_For_MMH[[#This Row],[Index]],"")</f>
        <v/>
      </c>
      <c r="K18" t="str">
        <f>IFERROR(SMALL($J$2:$J$1000,ROWS(J$2:$J18)),"")</f>
        <v/>
      </c>
      <c r="L18" s="42" t="str">
        <f>IF(TeamOne=Draft_Results_For_MMH[[#This Row],[Franchise]],Draft_Results_For_MMH[[#This Row],[Index]],"")</f>
        <v/>
      </c>
      <c r="M18" s="42" t="str">
        <f>IFERROR(SMALL($L$2:$L$1000,ROWS($L$2:L18)),"")</f>
        <v/>
      </c>
      <c r="N18" s="42" t="str">
        <f>IF(TeamTwo=Draft_Results_For_MMH[[#This Row],[Franchise]],Draft_Results_For_MMH[[#This Row],[Index]],"")</f>
        <v/>
      </c>
      <c r="O18" s="42" t="str">
        <f>IFERROR(SMALL($N$2:$N$1000,ROWS($N$2:N18)),"")</f>
        <v/>
      </c>
      <c r="P18" s="42" t="str">
        <f>IF(TeamThree=Draft_Results_For_MMH[[#This Row],[Franchise]],Draft_Results_For_MMH[[#This Row],[Index]],"")</f>
        <v/>
      </c>
      <c r="Q18" s="42" t="str">
        <f>IFERROR(SMALL($P$2:$P$1000,ROWS($P$2:P18)),"")</f>
        <v/>
      </c>
      <c r="R18" s="42" t="str">
        <f>IF(TeamFour=Draft_Results_For_MMH[[#This Row],[Franchise]],Draft_Results_For_MMH[[#This Row],[Index]],"")</f>
        <v/>
      </c>
      <c r="S18" s="42" t="str">
        <f>IFERROR(SMALL($R$2:$R$1000,ROWS($R$2:R18)),"")</f>
        <v/>
      </c>
      <c r="T18" s="42" t="str">
        <f>IF(TeamFive=Draft_Results_For_MMH[[#This Row],[Franchise]],Draft_Results_For_MMH[[#This Row],[Index]],"")</f>
        <v/>
      </c>
      <c r="U18" s="42" t="str">
        <f>IFERROR(SMALL($T$2:$T$1000,ROWS($T$2:T18)),"")</f>
        <v/>
      </c>
      <c r="V18" s="42" t="str">
        <f>IF(TeamSix=Draft_Results_For_MMH[[#This Row],[Franchise]],Draft_Results_For_MMH[[#This Row],[Index]],"")</f>
        <v/>
      </c>
      <c r="W18" s="42" t="str">
        <f>IFERROR(SMALL($V$2:$V$1000,ROWS($V$2:V18)),"")</f>
        <v/>
      </c>
      <c r="X18" s="42" t="str">
        <f>IF(TeamSeven=Draft_Results_For_MMH[[#This Row],[Franchise]],Draft_Results_For_MMH[[#This Row],[Index]],"")</f>
        <v/>
      </c>
      <c r="Y18" s="42" t="str">
        <f>IFERROR(SMALL($X$2:$X$1000,ROWS($X$2:X18)),"")</f>
        <v/>
      </c>
      <c r="Z18" s="42" t="str">
        <f>IF(TeamEight=Draft_Results_For_MMH[[#This Row],[Franchise]],Draft_Results_For_MMH[[#This Row],[Index]],"")</f>
        <v/>
      </c>
      <c r="AA18" s="42" t="str">
        <f>IFERROR(SMALL($Z$2:$Z$1000,ROWS($Z$2:Z18)),"")</f>
        <v/>
      </c>
      <c r="AB18" s="42" t="str">
        <f>IF(TeamNine=Draft_Results_For_MMH[[#This Row],[Franchise]],Draft_Results_For_MMH[[#This Row],[Index]],"")</f>
        <v/>
      </c>
      <c r="AC18" s="42" t="str">
        <f>IFERROR(SMALL($AB$2:$AB$1000,ROWS($AB$2:AB18)),"")</f>
        <v/>
      </c>
      <c r="AD18" s="42">
        <f>IF(TeamTen=Draft_Results_For_MMH[[#This Row],[Franchise]],Draft_Results_For_MMH[[#This Row],[Index]],"")</f>
        <v>17</v>
      </c>
      <c r="AE18" s="42" t="str">
        <f>IFERROR(SMALL($AD$1:$AD$999,ROWS($AD$2:AD18)),"")</f>
        <v/>
      </c>
      <c r="AF18" s="42" t="str">
        <f>IF(TeamEleven=Draft_Results_For_MMH[[#This Row],[Franchise]],Draft_Results_For_MMH[[#This Row],[Index]],"")</f>
        <v/>
      </c>
      <c r="AG18" s="42" t="str">
        <f>IFERROR(SMALL($AF$1:$AF$999,ROWS($AF$2:AF18)),"")</f>
        <v/>
      </c>
      <c r="AH18" s="42" t="str">
        <f>IF(TeamTwelve=Draft_Results_For_MMH[[#This Row],[Franchise]],Draft_Results_For_MMH[[#This Row],[Index]],"")</f>
        <v/>
      </c>
      <c r="AI18" s="42" t="str">
        <f>IFERROR(SMALL($AH$1:$AH$999,ROWS($AH$2:AH18)),"")</f>
        <v/>
      </c>
    </row>
    <row r="19" spans="1:35" x14ac:dyDescent="0.45">
      <c r="A19" s="15">
        <v>2.06</v>
      </c>
      <c r="B19" t="s">
        <v>553</v>
      </c>
      <c r="C19" t="s">
        <v>529</v>
      </c>
      <c r="D19" t="s">
        <v>1</v>
      </c>
      <c r="E19" t="s">
        <v>1</v>
      </c>
      <c r="F19" t="s">
        <v>524</v>
      </c>
      <c r="G19" t="s">
        <v>1</v>
      </c>
      <c r="H19">
        <v>17</v>
      </c>
      <c r="I19">
        <v>18</v>
      </c>
      <c r="J19" t="str">
        <f>IF(TeamSelection=Draft_Results_For_MMH[[#This Row],[Franchise]],Draft_Results_For_MMH[[#This Row],[Index]],"")</f>
        <v/>
      </c>
      <c r="K19" t="str">
        <f>IFERROR(SMALL($J$2:$J$1000,ROWS(J$2:$J19)),"")</f>
        <v/>
      </c>
      <c r="L19" s="42" t="str">
        <f>IF(TeamOne=Draft_Results_For_MMH[[#This Row],[Franchise]],Draft_Results_For_MMH[[#This Row],[Index]],"")</f>
        <v/>
      </c>
      <c r="M19" s="42" t="str">
        <f>IFERROR(SMALL($L$2:$L$1000,ROWS($L$2:L19)),"")</f>
        <v/>
      </c>
      <c r="N19" s="42" t="str">
        <f>IF(TeamTwo=Draft_Results_For_MMH[[#This Row],[Franchise]],Draft_Results_For_MMH[[#This Row],[Index]],"")</f>
        <v/>
      </c>
      <c r="O19" s="42" t="str">
        <f>IFERROR(SMALL($N$2:$N$1000,ROWS($N$2:N19)),"")</f>
        <v/>
      </c>
      <c r="P19" s="42" t="str">
        <f>IF(TeamThree=Draft_Results_For_MMH[[#This Row],[Franchise]],Draft_Results_For_MMH[[#This Row],[Index]],"")</f>
        <v/>
      </c>
      <c r="Q19" s="42" t="str">
        <f>IFERROR(SMALL($P$2:$P$1000,ROWS($P$2:P19)),"")</f>
        <v/>
      </c>
      <c r="R19" s="42" t="str">
        <f>IF(TeamFour=Draft_Results_For_MMH[[#This Row],[Franchise]],Draft_Results_For_MMH[[#This Row],[Index]],"")</f>
        <v/>
      </c>
      <c r="S19" s="42" t="str">
        <f>IFERROR(SMALL($R$2:$R$1000,ROWS($R$2:R19)),"")</f>
        <v/>
      </c>
      <c r="T19" s="42" t="str">
        <f>IF(TeamFive=Draft_Results_For_MMH[[#This Row],[Franchise]],Draft_Results_For_MMH[[#This Row],[Index]],"")</f>
        <v/>
      </c>
      <c r="U19" s="42" t="str">
        <f>IFERROR(SMALL($T$2:$T$1000,ROWS($T$2:T19)),"")</f>
        <v/>
      </c>
      <c r="V19" s="42" t="str">
        <f>IF(TeamSix=Draft_Results_For_MMH[[#This Row],[Franchise]],Draft_Results_For_MMH[[#This Row],[Index]],"")</f>
        <v/>
      </c>
      <c r="W19" s="42" t="str">
        <f>IFERROR(SMALL($V$2:$V$1000,ROWS($V$2:V19)),"")</f>
        <v/>
      </c>
      <c r="X19" s="42" t="str">
        <f>IF(TeamSeven=Draft_Results_For_MMH[[#This Row],[Franchise]],Draft_Results_For_MMH[[#This Row],[Index]],"")</f>
        <v/>
      </c>
      <c r="Y19" s="42" t="str">
        <f>IFERROR(SMALL($X$2:$X$1000,ROWS($X$2:X19)),"")</f>
        <v/>
      </c>
      <c r="Z19" s="42">
        <f>IF(TeamEight=Draft_Results_For_MMH[[#This Row],[Franchise]],Draft_Results_For_MMH[[#This Row],[Index]],"")</f>
        <v>18</v>
      </c>
      <c r="AA19" s="42" t="str">
        <f>IFERROR(SMALL($Z$2:$Z$1000,ROWS($Z$2:Z19)),"")</f>
        <v/>
      </c>
      <c r="AB19" s="42" t="str">
        <f>IF(TeamNine=Draft_Results_For_MMH[[#This Row],[Franchise]],Draft_Results_For_MMH[[#This Row],[Index]],"")</f>
        <v/>
      </c>
      <c r="AC19" s="42" t="str">
        <f>IFERROR(SMALL($AB$2:$AB$1000,ROWS($AB$2:AB19)),"")</f>
        <v/>
      </c>
      <c r="AD19" s="42" t="str">
        <f>IF(TeamTen=Draft_Results_For_MMH[[#This Row],[Franchise]],Draft_Results_For_MMH[[#This Row],[Index]],"")</f>
        <v/>
      </c>
      <c r="AE19" s="42" t="str">
        <f>IFERROR(SMALL($AD$1:$AD$999,ROWS($AD$2:AD19)),"")</f>
        <v/>
      </c>
      <c r="AF19" s="42" t="str">
        <f>IF(TeamEleven=Draft_Results_For_MMH[[#This Row],[Franchise]],Draft_Results_For_MMH[[#This Row],[Index]],"")</f>
        <v/>
      </c>
      <c r="AG19" s="42" t="str">
        <f>IFERROR(SMALL($AF$1:$AF$999,ROWS($AF$2:AF19)),"")</f>
        <v/>
      </c>
      <c r="AH19" s="42" t="str">
        <f>IF(TeamTwelve=Draft_Results_For_MMH[[#This Row],[Franchise]],Draft_Results_For_MMH[[#This Row],[Index]],"")</f>
        <v/>
      </c>
      <c r="AI19" s="42" t="str">
        <f>IFERROR(SMALL($AH$1:$AH$999,ROWS($AH$2:AH19)),"")</f>
        <v/>
      </c>
    </row>
    <row r="20" spans="1:35" x14ac:dyDescent="0.45">
      <c r="A20" s="15">
        <v>2.0699999999999998</v>
      </c>
      <c r="B20" t="s">
        <v>554</v>
      </c>
      <c r="C20" t="s">
        <v>530</v>
      </c>
      <c r="D20" t="s">
        <v>1</v>
      </c>
      <c r="E20" t="s">
        <v>1</v>
      </c>
      <c r="F20" t="s">
        <v>524</v>
      </c>
      <c r="G20" t="s">
        <v>1</v>
      </c>
      <c r="H20">
        <v>16</v>
      </c>
      <c r="I20">
        <v>19</v>
      </c>
      <c r="J20" t="str">
        <f>IF(TeamSelection=Draft_Results_For_MMH[[#This Row],[Franchise]],Draft_Results_For_MMH[[#This Row],[Index]],"")</f>
        <v/>
      </c>
      <c r="K20" t="str">
        <f>IFERROR(SMALL($J$2:$J$1000,ROWS(J$2:$J20)),"")</f>
        <v/>
      </c>
      <c r="L20" s="42" t="str">
        <f>IF(TeamOne=Draft_Results_For_MMH[[#This Row],[Franchise]],Draft_Results_For_MMH[[#This Row],[Index]],"")</f>
        <v/>
      </c>
      <c r="M20" s="42" t="str">
        <f>IFERROR(SMALL($L$2:$L$1000,ROWS($L$2:L20)),"")</f>
        <v/>
      </c>
      <c r="N20" s="42" t="str">
        <f>IF(TeamTwo=Draft_Results_For_MMH[[#This Row],[Franchise]],Draft_Results_For_MMH[[#This Row],[Index]],"")</f>
        <v/>
      </c>
      <c r="O20" s="42" t="str">
        <f>IFERROR(SMALL($N$2:$N$1000,ROWS($N$2:N20)),"")</f>
        <v/>
      </c>
      <c r="P20" s="42" t="str">
        <f>IF(TeamThree=Draft_Results_For_MMH[[#This Row],[Franchise]],Draft_Results_For_MMH[[#This Row],[Index]],"")</f>
        <v/>
      </c>
      <c r="Q20" s="42" t="str">
        <f>IFERROR(SMALL($P$2:$P$1000,ROWS($P$2:P20)),"")</f>
        <v/>
      </c>
      <c r="R20" s="42" t="str">
        <f>IF(TeamFour=Draft_Results_For_MMH[[#This Row],[Franchise]],Draft_Results_For_MMH[[#This Row],[Index]],"")</f>
        <v/>
      </c>
      <c r="S20" s="42" t="str">
        <f>IFERROR(SMALL($R$2:$R$1000,ROWS($R$2:R20)),"")</f>
        <v/>
      </c>
      <c r="T20" s="42" t="str">
        <f>IF(TeamFive=Draft_Results_For_MMH[[#This Row],[Franchise]],Draft_Results_For_MMH[[#This Row],[Index]],"")</f>
        <v/>
      </c>
      <c r="U20" s="42" t="str">
        <f>IFERROR(SMALL($T$2:$T$1000,ROWS($T$2:T20)),"")</f>
        <v/>
      </c>
      <c r="V20" s="42" t="str">
        <f>IF(TeamSix=Draft_Results_For_MMH[[#This Row],[Franchise]],Draft_Results_For_MMH[[#This Row],[Index]],"")</f>
        <v/>
      </c>
      <c r="W20" s="42" t="str">
        <f>IFERROR(SMALL($V$2:$V$1000,ROWS($V$2:V20)),"")</f>
        <v/>
      </c>
      <c r="X20" s="42" t="str">
        <f>IF(TeamSeven=Draft_Results_For_MMH[[#This Row],[Franchise]],Draft_Results_For_MMH[[#This Row],[Index]],"")</f>
        <v/>
      </c>
      <c r="Y20" s="42" t="str">
        <f>IFERROR(SMALL($X$2:$X$1000,ROWS($X$2:X20)),"")</f>
        <v/>
      </c>
      <c r="Z20" s="42" t="str">
        <f>IF(TeamEight=Draft_Results_For_MMH[[#This Row],[Franchise]],Draft_Results_For_MMH[[#This Row],[Index]],"")</f>
        <v/>
      </c>
      <c r="AA20" s="42" t="str">
        <f>IFERROR(SMALL($Z$2:$Z$1000,ROWS($Z$2:Z20)),"")</f>
        <v/>
      </c>
      <c r="AB20" s="42" t="str">
        <f>IF(TeamNine=Draft_Results_For_MMH[[#This Row],[Franchise]],Draft_Results_For_MMH[[#This Row],[Index]],"")</f>
        <v/>
      </c>
      <c r="AC20" s="42" t="str">
        <f>IFERROR(SMALL($AB$2:$AB$1000,ROWS($AB$2:AB20)),"")</f>
        <v/>
      </c>
      <c r="AD20" s="42" t="str">
        <f>IF(TeamTen=Draft_Results_For_MMH[[#This Row],[Franchise]],Draft_Results_For_MMH[[#This Row],[Index]],"")</f>
        <v/>
      </c>
      <c r="AE20" s="42" t="str">
        <f>IFERROR(SMALL($AD$1:$AD$999,ROWS($AD$2:AD20)),"")</f>
        <v/>
      </c>
      <c r="AF20" s="42" t="str">
        <f>IF(TeamEleven=Draft_Results_For_MMH[[#This Row],[Franchise]],Draft_Results_For_MMH[[#This Row],[Index]],"")</f>
        <v/>
      </c>
      <c r="AG20" s="42" t="str">
        <f>IFERROR(SMALL($AF$1:$AF$999,ROWS($AF$2:AF20)),"")</f>
        <v/>
      </c>
      <c r="AH20" s="42">
        <f>IF(TeamTwelve=Draft_Results_For_MMH[[#This Row],[Franchise]],Draft_Results_For_MMH[[#This Row],[Index]],"")</f>
        <v>19</v>
      </c>
      <c r="AI20" s="42" t="str">
        <f>IFERROR(SMALL($AH$1:$AH$999,ROWS($AH$2:AH20)),"")</f>
        <v/>
      </c>
    </row>
    <row r="21" spans="1:35" x14ac:dyDescent="0.45">
      <c r="A21" s="15">
        <v>2.08</v>
      </c>
      <c r="B21" t="s">
        <v>555</v>
      </c>
      <c r="C21" t="s">
        <v>531</v>
      </c>
      <c r="D21" t="s">
        <v>1</v>
      </c>
      <c r="E21" t="s">
        <v>1</v>
      </c>
      <c r="F21" t="s">
        <v>524</v>
      </c>
      <c r="G21" t="s">
        <v>1</v>
      </c>
      <c r="H21">
        <v>16</v>
      </c>
      <c r="I21">
        <v>20</v>
      </c>
      <c r="J21" t="str">
        <f>IF(TeamSelection=Draft_Results_For_MMH[[#This Row],[Franchise]],Draft_Results_For_MMH[[#This Row],[Index]],"")</f>
        <v/>
      </c>
      <c r="K21" t="str">
        <f>IFERROR(SMALL($J$2:$J$1000,ROWS(J$2:$J21)),"")</f>
        <v/>
      </c>
      <c r="L21" s="42" t="str">
        <f>IF(TeamOne=Draft_Results_For_MMH[[#This Row],[Franchise]],Draft_Results_For_MMH[[#This Row],[Index]],"")</f>
        <v/>
      </c>
      <c r="M21" s="42" t="str">
        <f>IFERROR(SMALL($L$2:$L$1000,ROWS($L$2:L21)),"")</f>
        <v/>
      </c>
      <c r="N21" s="42" t="str">
        <f>IF(TeamTwo=Draft_Results_For_MMH[[#This Row],[Franchise]],Draft_Results_For_MMH[[#This Row],[Index]],"")</f>
        <v/>
      </c>
      <c r="O21" s="42" t="str">
        <f>IFERROR(SMALL($N$2:$N$1000,ROWS($N$2:N21)),"")</f>
        <v/>
      </c>
      <c r="P21" s="42" t="str">
        <f>IF(TeamThree=Draft_Results_For_MMH[[#This Row],[Franchise]],Draft_Results_For_MMH[[#This Row],[Index]],"")</f>
        <v/>
      </c>
      <c r="Q21" s="42" t="str">
        <f>IFERROR(SMALL($P$2:$P$1000,ROWS($P$2:P21)),"")</f>
        <v/>
      </c>
      <c r="R21" s="42" t="str">
        <f>IF(TeamFour=Draft_Results_For_MMH[[#This Row],[Franchise]],Draft_Results_For_MMH[[#This Row],[Index]],"")</f>
        <v/>
      </c>
      <c r="S21" s="42" t="str">
        <f>IFERROR(SMALL($R$2:$R$1000,ROWS($R$2:R21)),"")</f>
        <v/>
      </c>
      <c r="T21" s="42" t="str">
        <f>IF(TeamFive=Draft_Results_For_MMH[[#This Row],[Franchise]],Draft_Results_For_MMH[[#This Row],[Index]],"")</f>
        <v/>
      </c>
      <c r="U21" s="42" t="str">
        <f>IFERROR(SMALL($T$2:$T$1000,ROWS($T$2:T21)),"")</f>
        <v/>
      </c>
      <c r="V21" s="42" t="str">
        <f>IF(TeamSix=Draft_Results_For_MMH[[#This Row],[Franchise]],Draft_Results_For_MMH[[#This Row],[Index]],"")</f>
        <v/>
      </c>
      <c r="W21" s="42" t="str">
        <f>IFERROR(SMALL($V$2:$V$1000,ROWS($V$2:V21)),"")</f>
        <v/>
      </c>
      <c r="X21" s="42" t="str">
        <f>IF(TeamSeven=Draft_Results_For_MMH[[#This Row],[Franchise]],Draft_Results_For_MMH[[#This Row],[Index]],"")</f>
        <v/>
      </c>
      <c r="Y21" s="42" t="str">
        <f>IFERROR(SMALL($X$2:$X$1000,ROWS($X$2:X21)),"")</f>
        <v/>
      </c>
      <c r="Z21" s="42" t="str">
        <f>IF(TeamEight=Draft_Results_For_MMH[[#This Row],[Franchise]],Draft_Results_For_MMH[[#This Row],[Index]],"")</f>
        <v/>
      </c>
      <c r="AA21" s="42" t="str">
        <f>IFERROR(SMALL($Z$2:$Z$1000,ROWS($Z$2:Z21)),"")</f>
        <v/>
      </c>
      <c r="AB21" s="42" t="str">
        <f>IF(TeamNine=Draft_Results_For_MMH[[#This Row],[Franchise]],Draft_Results_For_MMH[[#This Row],[Index]],"")</f>
        <v/>
      </c>
      <c r="AC21" s="42" t="str">
        <f>IFERROR(SMALL($AB$2:$AB$1000,ROWS($AB$2:AB21)),"")</f>
        <v/>
      </c>
      <c r="AD21" s="42" t="str">
        <f>IF(TeamTen=Draft_Results_For_MMH[[#This Row],[Franchise]],Draft_Results_For_MMH[[#This Row],[Index]],"")</f>
        <v/>
      </c>
      <c r="AE21" s="42" t="str">
        <f>IFERROR(SMALL($AD$1:$AD$999,ROWS($AD$2:AD21)),"")</f>
        <v/>
      </c>
      <c r="AF21" s="42">
        <f>IF(TeamEleven=Draft_Results_For_MMH[[#This Row],[Franchise]],Draft_Results_For_MMH[[#This Row],[Index]],"")</f>
        <v>20</v>
      </c>
      <c r="AG21" s="42" t="str">
        <f>IFERROR(SMALL($AF$1:$AF$999,ROWS($AF$2:AF21)),"")</f>
        <v/>
      </c>
      <c r="AH21" s="42" t="str">
        <f>IF(TeamTwelve=Draft_Results_For_MMH[[#This Row],[Franchise]],Draft_Results_For_MMH[[#This Row],[Index]],"")</f>
        <v/>
      </c>
      <c r="AI21" s="42" t="str">
        <f>IFERROR(SMALL($AH$1:$AH$999,ROWS($AH$2:AH21)),"")</f>
        <v/>
      </c>
    </row>
    <row r="22" spans="1:35" x14ac:dyDescent="0.45">
      <c r="A22" s="15">
        <v>2.09</v>
      </c>
      <c r="B22" t="s">
        <v>556</v>
      </c>
      <c r="C22" t="s">
        <v>532</v>
      </c>
      <c r="D22" t="s">
        <v>1</v>
      </c>
      <c r="E22" t="s">
        <v>1</v>
      </c>
      <c r="F22" t="s">
        <v>524</v>
      </c>
      <c r="G22" t="s">
        <v>1</v>
      </c>
      <c r="H22">
        <v>15</v>
      </c>
      <c r="I22">
        <v>21</v>
      </c>
      <c r="J22" t="str">
        <f>IF(TeamSelection=Draft_Results_For_MMH[[#This Row],[Franchise]],Draft_Results_For_MMH[[#This Row],[Index]],"")</f>
        <v/>
      </c>
      <c r="K22" t="str">
        <f>IFERROR(SMALL($J$2:$J$1000,ROWS(J$2:$J22)),"")</f>
        <v/>
      </c>
      <c r="L22" s="42" t="str">
        <f>IF(TeamOne=Draft_Results_For_MMH[[#This Row],[Franchise]],Draft_Results_For_MMH[[#This Row],[Index]],"")</f>
        <v/>
      </c>
      <c r="M22" s="42" t="str">
        <f>IFERROR(SMALL($L$2:$L$1000,ROWS($L$2:L22)),"")</f>
        <v/>
      </c>
      <c r="N22" s="42" t="str">
        <f>IF(TeamTwo=Draft_Results_For_MMH[[#This Row],[Franchise]],Draft_Results_For_MMH[[#This Row],[Index]],"")</f>
        <v/>
      </c>
      <c r="O22" s="42" t="str">
        <f>IFERROR(SMALL($N$2:$N$1000,ROWS($N$2:N22)),"")</f>
        <v/>
      </c>
      <c r="P22" s="42">
        <f>IF(TeamThree=Draft_Results_For_MMH[[#This Row],[Franchise]],Draft_Results_For_MMH[[#This Row],[Index]],"")</f>
        <v>21</v>
      </c>
      <c r="Q22" s="42" t="str">
        <f>IFERROR(SMALL($P$2:$P$1000,ROWS($P$2:P22)),"")</f>
        <v/>
      </c>
      <c r="R22" s="42" t="str">
        <f>IF(TeamFour=Draft_Results_For_MMH[[#This Row],[Franchise]],Draft_Results_For_MMH[[#This Row],[Index]],"")</f>
        <v/>
      </c>
      <c r="S22" s="42" t="str">
        <f>IFERROR(SMALL($R$2:$R$1000,ROWS($R$2:R22)),"")</f>
        <v/>
      </c>
      <c r="T22" s="42" t="str">
        <f>IF(TeamFive=Draft_Results_For_MMH[[#This Row],[Franchise]],Draft_Results_For_MMH[[#This Row],[Index]],"")</f>
        <v/>
      </c>
      <c r="U22" s="42" t="str">
        <f>IFERROR(SMALL($T$2:$T$1000,ROWS($T$2:T22)),"")</f>
        <v/>
      </c>
      <c r="V22" s="42" t="str">
        <f>IF(TeamSix=Draft_Results_For_MMH[[#This Row],[Franchise]],Draft_Results_For_MMH[[#This Row],[Index]],"")</f>
        <v/>
      </c>
      <c r="W22" s="42" t="str">
        <f>IFERROR(SMALL($V$2:$V$1000,ROWS($V$2:V22)),"")</f>
        <v/>
      </c>
      <c r="X22" s="42" t="str">
        <f>IF(TeamSeven=Draft_Results_For_MMH[[#This Row],[Franchise]],Draft_Results_For_MMH[[#This Row],[Index]],"")</f>
        <v/>
      </c>
      <c r="Y22" s="42" t="str">
        <f>IFERROR(SMALL($X$2:$X$1000,ROWS($X$2:X22)),"")</f>
        <v/>
      </c>
      <c r="Z22" s="42" t="str">
        <f>IF(TeamEight=Draft_Results_For_MMH[[#This Row],[Franchise]],Draft_Results_For_MMH[[#This Row],[Index]],"")</f>
        <v/>
      </c>
      <c r="AA22" s="42" t="str">
        <f>IFERROR(SMALL($Z$2:$Z$1000,ROWS($Z$2:Z22)),"")</f>
        <v/>
      </c>
      <c r="AB22" s="42" t="str">
        <f>IF(TeamNine=Draft_Results_For_MMH[[#This Row],[Franchise]],Draft_Results_For_MMH[[#This Row],[Index]],"")</f>
        <v/>
      </c>
      <c r="AC22" s="42" t="str">
        <f>IFERROR(SMALL($AB$2:$AB$1000,ROWS($AB$2:AB22)),"")</f>
        <v/>
      </c>
      <c r="AD22" s="42" t="str">
        <f>IF(TeamTen=Draft_Results_For_MMH[[#This Row],[Franchise]],Draft_Results_For_MMH[[#This Row],[Index]],"")</f>
        <v/>
      </c>
      <c r="AE22" s="42" t="str">
        <f>IFERROR(SMALL($AD$1:$AD$999,ROWS($AD$2:AD22)),"")</f>
        <v/>
      </c>
      <c r="AF22" s="42" t="str">
        <f>IF(TeamEleven=Draft_Results_For_MMH[[#This Row],[Franchise]],Draft_Results_For_MMH[[#This Row],[Index]],"")</f>
        <v/>
      </c>
      <c r="AG22" s="42" t="str">
        <f>IFERROR(SMALL($AF$1:$AF$999,ROWS($AF$2:AF22)),"")</f>
        <v/>
      </c>
      <c r="AH22" s="42" t="str">
        <f>IF(TeamTwelve=Draft_Results_For_MMH[[#This Row],[Franchise]],Draft_Results_For_MMH[[#This Row],[Index]],"")</f>
        <v/>
      </c>
      <c r="AI22" s="42" t="str">
        <f>IFERROR(SMALL($AH$1:$AH$999,ROWS($AH$2:AH22)),"")</f>
        <v/>
      </c>
    </row>
    <row r="23" spans="1:35" x14ac:dyDescent="0.45">
      <c r="A23" s="15">
        <v>2.1</v>
      </c>
      <c r="B23" t="s">
        <v>557</v>
      </c>
      <c r="C23" t="s">
        <v>533</v>
      </c>
      <c r="D23" t="s">
        <v>1</v>
      </c>
      <c r="E23" t="s">
        <v>1</v>
      </c>
      <c r="F23" t="s">
        <v>524</v>
      </c>
      <c r="G23" t="s">
        <v>1</v>
      </c>
      <c r="H23">
        <v>15</v>
      </c>
      <c r="I23">
        <v>22</v>
      </c>
      <c r="J23" t="str">
        <f>IF(TeamSelection=Draft_Results_For_MMH[[#This Row],[Franchise]],Draft_Results_For_MMH[[#This Row],[Index]],"")</f>
        <v/>
      </c>
      <c r="K23" t="str">
        <f>IFERROR(SMALL($J$2:$J$1000,ROWS(J$2:$J23)),"")</f>
        <v/>
      </c>
      <c r="L23" s="42" t="str">
        <f>IF(TeamOne=Draft_Results_For_MMH[[#This Row],[Franchise]],Draft_Results_For_MMH[[#This Row],[Index]],"")</f>
        <v/>
      </c>
      <c r="M23" s="42" t="str">
        <f>IFERROR(SMALL($L$2:$L$1000,ROWS($L$2:L23)),"")</f>
        <v/>
      </c>
      <c r="N23" s="42" t="str">
        <f>IF(TeamTwo=Draft_Results_For_MMH[[#This Row],[Franchise]],Draft_Results_For_MMH[[#This Row],[Index]],"")</f>
        <v/>
      </c>
      <c r="O23" s="42" t="str">
        <f>IFERROR(SMALL($N$2:$N$1000,ROWS($N$2:N23)),"")</f>
        <v/>
      </c>
      <c r="P23" s="42" t="str">
        <f>IF(TeamThree=Draft_Results_For_MMH[[#This Row],[Franchise]],Draft_Results_For_MMH[[#This Row],[Index]],"")</f>
        <v/>
      </c>
      <c r="Q23" s="42" t="str">
        <f>IFERROR(SMALL($P$2:$P$1000,ROWS($P$2:P23)),"")</f>
        <v/>
      </c>
      <c r="R23" s="42" t="str">
        <f>IF(TeamFour=Draft_Results_For_MMH[[#This Row],[Franchise]],Draft_Results_For_MMH[[#This Row],[Index]],"")</f>
        <v/>
      </c>
      <c r="S23" s="42" t="str">
        <f>IFERROR(SMALL($R$2:$R$1000,ROWS($R$2:R23)),"")</f>
        <v/>
      </c>
      <c r="T23" s="42" t="str">
        <f>IF(TeamFive=Draft_Results_For_MMH[[#This Row],[Franchise]],Draft_Results_For_MMH[[#This Row],[Index]],"")</f>
        <v/>
      </c>
      <c r="U23" s="42" t="str">
        <f>IFERROR(SMALL($T$2:$T$1000,ROWS($T$2:T23)),"")</f>
        <v/>
      </c>
      <c r="V23" s="42" t="str">
        <f>IF(TeamSix=Draft_Results_For_MMH[[#This Row],[Franchise]],Draft_Results_For_MMH[[#This Row],[Index]],"")</f>
        <v/>
      </c>
      <c r="W23" s="42" t="str">
        <f>IFERROR(SMALL($V$2:$V$1000,ROWS($V$2:V23)),"")</f>
        <v/>
      </c>
      <c r="X23" s="42" t="str">
        <f>IF(TeamSeven=Draft_Results_For_MMH[[#This Row],[Franchise]],Draft_Results_For_MMH[[#This Row],[Index]],"")</f>
        <v/>
      </c>
      <c r="Y23" s="42" t="str">
        <f>IFERROR(SMALL($X$2:$X$1000,ROWS($X$2:X23)),"")</f>
        <v/>
      </c>
      <c r="Z23" s="42" t="str">
        <f>IF(TeamEight=Draft_Results_For_MMH[[#This Row],[Franchise]],Draft_Results_For_MMH[[#This Row],[Index]],"")</f>
        <v/>
      </c>
      <c r="AA23" s="42" t="str">
        <f>IFERROR(SMALL($Z$2:$Z$1000,ROWS($Z$2:Z23)),"")</f>
        <v/>
      </c>
      <c r="AB23" s="42">
        <f>IF(TeamNine=Draft_Results_For_MMH[[#This Row],[Franchise]],Draft_Results_For_MMH[[#This Row],[Index]],"")</f>
        <v>22</v>
      </c>
      <c r="AC23" s="42" t="str">
        <f>IFERROR(SMALL($AB$2:$AB$1000,ROWS($AB$2:AB23)),"")</f>
        <v/>
      </c>
      <c r="AD23" s="42" t="str">
        <f>IF(TeamTen=Draft_Results_For_MMH[[#This Row],[Franchise]],Draft_Results_For_MMH[[#This Row],[Index]],"")</f>
        <v/>
      </c>
      <c r="AE23" s="42" t="str">
        <f>IFERROR(SMALL($AD$1:$AD$999,ROWS($AD$2:AD23)),"")</f>
        <v/>
      </c>
      <c r="AF23" s="42" t="str">
        <f>IF(TeamEleven=Draft_Results_For_MMH[[#This Row],[Franchise]],Draft_Results_For_MMH[[#This Row],[Index]],"")</f>
        <v/>
      </c>
      <c r="AG23" s="42" t="str">
        <f>IFERROR(SMALL($AF$1:$AF$999,ROWS($AF$2:AF23)),"")</f>
        <v/>
      </c>
      <c r="AH23" s="42" t="str">
        <f>IF(TeamTwelve=Draft_Results_For_MMH[[#This Row],[Franchise]],Draft_Results_For_MMH[[#This Row],[Index]],"")</f>
        <v/>
      </c>
      <c r="AI23" s="42" t="str">
        <f>IFERROR(SMALL($AH$1:$AH$999,ROWS($AH$2:AH23)),"")</f>
        <v/>
      </c>
    </row>
    <row r="24" spans="1:35" x14ac:dyDescent="0.45">
      <c r="A24" s="15">
        <v>2.11</v>
      </c>
      <c r="B24" t="s">
        <v>558</v>
      </c>
      <c r="C24" t="s">
        <v>534</v>
      </c>
      <c r="D24" t="s">
        <v>1</v>
      </c>
      <c r="E24" t="s">
        <v>1</v>
      </c>
      <c r="F24" t="s">
        <v>524</v>
      </c>
      <c r="G24" t="s">
        <v>1</v>
      </c>
      <c r="H24">
        <v>14</v>
      </c>
      <c r="I24">
        <v>23</v>
      </c>
      <c r="J24" t="str">
        <f>IF(TeamSelection=Draft_Results_For_MMH[[#This Row],[Franchise]],Draft_Results_For_MMH[[#This Row],[Index]],"")</f>
        <v/>
      </c>
      <c r="K24" t="str">
        <f>IFERROR(SMALL($J$2:$J$1000,ROWS(J$2:$J24)),"")</f>
        <v/>
      </c>
      <c r="L24" s="42" t="str">
        <f>IF(TeamOne=Draft_Results_For_MMH[[#This Row],[Franchise]],Draft_Results_For_MMH[[#This Row],[Index]],"")</f>
        <v/>
      </c>
      <c r="M24" s="42" t="str">
        <f>IFERROR(SMALL($L$2:$L$1000,ROWS($L$2:L24)),"")</f>
        <v/>
      </c>
      <c r="N24" s="42">
        <f>IF(TeamTwo=Draft_Results_For_MMH[[#This Row],[Franchise]],Draft_Results_For_MMH[[#This Row],[Index]],"")</f>
        <v>23</v>
      </c>
      <c r="O24" s="42" t="str">
        <f>IFERROR(SMALL($N$2:$N$1000,ROWS($N$2:N24)),"")</f>
        <v/>
      </c>
      <c r="P24" s="42" t="str">
        <f>IF(TeamThree=Draft_Results_For_MMH[[#This Row],[Franchise]],Draft_Results_For_MMH[[#This Row],[Index]],"")</f>
        <v/>
      </c>
      <c r="Q24" s="42" t="str">
        <f>IFERROR(SMALL($P$2:$P$1000,ROWS($P$2:P24)),"")</f>
        <v/>
      </c>
      <c r="R24" s="42" t="str">
        <f>IF(TeamFour=Draft_Results_For_MMH[[#This Row],[Franchise]],Draft_Results_For_MMH[[#This Row],[Index]],"")</f>
        <v/>
      </c>
      <c r="S24" s="42" t="str">
        <f>IFERROR(SMALL($R$2:$R$1000,ROWS($R$2:R24)),"")</f>
        <v/>
      </c>
      <c r="T24" s="42" t="str">
        <f>IF(TeamFive=Draft_Results_For_MMH[[#This Row],[Franchise]],Draft_Results_For_MMH[[#This Row],[Index]],"")</f>
        <v/>
      </c>
      <c r="U24" s="42" t="str">
        <f>IFERROR(SMALL($T$2:$T$1000,ROWS($T$2:T24)),"")</f>
        <v/>
      </c>
      <c r="V24" s="42" t="str">
        <f>IF(TeamSix=Draft_Results_For_MMH[[#This Row],[Franchise]],Draft_Results_For_MMH[[#This Row],[Index]],"")</f>
        <v/>
      </c>
      <c r="W24" s="42" t="str">
        <f>IFERROR(SMALL($V$2:$V$1000,ROWS($V$2:V24)),"")</f>
        <v/>
      </c>
      <c r="X24" s="42" t="str">
        <f>IF(TeamSeven=Draft_Results_For_MMH[[#This Row],[Franchise]],Draft_Results_For_MMH[[#This Row],[Index]],"")</f>
        <v/>
      </c>
      <c r="Y24" s="42" t="str">
        <f>IFERROR(SMALL($X$2:$X$1000,ROWS($X$2:X24)),"")</f>
        <v/>
      </c>
      <c r="Z24" s="42" t="str">
        <f>IF(TeamEight=Draft_Results_For_MMH[[#This Row],[Franchise]],Draft_Results_For_MMH[[#This Row],[Index]],"")</f>
        <v/>
      </c>
      <c r="AA24" s="42" t="str">
        <f>IFERROR(SMALL($Z$2:$Z$1000,ROWS($Z$2:Z24)),"")</f>
        <v/>
      </c>
      <c r="AB24" s="42" t="str">
        <f>IF(TeamNine=Draft_Results_For_MMH[[#This Row],[Franchise]],Draft_Results_For_MMH[[#This Row],[Index]],"")</f>
        <v/>
      </c>
      <c r="AC24" s="42" t="str">
        <f>IFERROR(SMALL($AB$2:$AB$1000,ROWS($AB$2:AB24)),"")</f>
        <v/>
      </c>
      <c r="AD24" s="42" t="str">
        <f>IF(TeamTen=Draft_Results_For_MMH[[#This Row],[Franchise]],Draft_Results_For_MMH[[#This Row],[Index]],"")</f>
        <v/>
      </c>
      <c r="AE24" s="42" t="str">
        <f>IFERROR(SMALL($AD$1:$AD$999,ROWS($AD$2:AD24)),"")</f>
        <v/>
      </c>
      <c r="AF24" s="42" t="str">
        <f>IF(TeamEleven=Draft_Results_For_MMH[[#This Row],[Franchise]],Draft_Results_For_MMH[[#This Row],[Index]],"")</f>
        <v/>
      </c>
      <c r="AG24" s="42" t="str">
        <f>IFERROR(SMALL($AF$1:$AF$999,ROWS($AF$2:AF24)),"")</f>
        <v/>
      </c>
      <c r="AH24" s="42" t="str">
        <f>IF(TeamTwelve=Draft_Results_For_MMH[[#This Row],[Franchise]],Draft_Results_For_MMH[[#This Row],[Index]],"")</f>
        <v/>
      </c>
      <c r="AI24" s="42" t="str">
        <f>IFERROR(SMALL($AH$1:$AH$999,ROWS($AH$2:AH24)),"")</f>
        <v/>
      </c>
    </row>
    <row r="25" spans="1:35" x14ac:dyDescent="0.45">
      <c r="A25" s="15">
        <v>2.12</v>
      </c>
      <c r="B25" t="s">
        <v>559</v>
      </c>
      <c r="C25" t="s">
        <v>535</v>
      </c>
      <c r="D25" t="s">
        <v>1</v>
      </c>
      <c r="E25" t="s">
        <v>1</v>
      </c>
      <c r="F25" t="s">
        <v>524</v>
      </c>
      <c r="G25" t="s">
        <v>1</v>
      </c>
      <c r="H25">
        <v>14</v>
      </c>
      <c r="I25">
        <v>24</v>
      </c>
      <c r="J25" t="str">
        <f>IF(TeamSelection=Draft_Results_For_MMH[[#This Row],[Franchise]],Draft_Results_For_MMH[[#This Row],[Index]],"")</f>
        <v/>
      </c>
      <c r="K25" t="str">
        <f>IFERROR(SMALL($J$2:$J$1000,ROWS(J$2:$J25)),"")</f>
        <v/>
      </c>
      <c r="L25" s="42" t="str">
        <f>IF(TeamOne=Draft_Results_For_MMH[[#This Row],[Franchise]],Draft_Results_For_MMH[[#This Row],[Index]],"")</f>
        <v/>
      </c>
      <c r="M25" s="42" t="str">
        <f>IFERROR(SMALL($L$2:$L$1000,ROWS($L$2:L25)),"")</f>
        <v/>
      </c>
      <c r="N25" s="42" t="str">
        <f>IF(TeamTwo=Draft_Results_For_MMH[[#This Row],[Franchise]],Draft_Results_For_MMH[[#This Row],[Index]],"")</f>
        <v/>
      </c>
      <c r="O25" s="42" t="str">
        <f>IFERROR(SMALL($N$2:$N$1000,ROWS($N$2:N25)),"")</f>
        <v/>
      </c>
      <c r="P25" s="42" t="str">
        <f>IF(TeamThree=Draft_Results_For_MMH[[#This Row],[Franchise]],Draft_Results_For_MMH[[#This Row],[Index]],"")</f>
        <v/>
      </c>
      <c r="Q25" s="42" t="str">
        <f>IFERROR(SMALL($P$2:$P$1000,ROWS($P$2:P25)),"")</f>
        <v/>
      </c>
      <c r="R25" s="42">
        <f>IF(TeamFour=Draft_Results_For_MMH[[#This Row],[Franchise]],Draft_Results_For_MMH[[#This Row],[Index]],"")</f>
        <v>24</v>
      </c>
      <c r="S25" s="42" t="str">
        <f>IFERROR(SMALL($R$2:$R$1000,ROWS($R$2:R25)),"")</f>
        <v/>
      </c>
      <c r="T25" s="42" t="str">
        <f>IF(TeamFive=Draft_Results_For_MMH[[#This Row],[Franchise]],Draft_Results_For_MMH[[#This Row],[Index]],"")</f>
        <v/>
      </c>
      <c r="U25" s="42" t="str">
        <f>IFERROR(SMALL($T$2:$T$1000,ROWS($T$2:T25)),"")</f>
        <v/>
      </c>
      <c r="V25" s="42" t="str">
        <f>IF(TeamSix=Draft_Results_For_MMH[[#This Row],[Franchise]],Draft_Results_For_MMH[[#This Row],[Index]],"")</f>
        <v/>
      </c>
      <c r="W25" s="42" t="str">
        <f>IFERROR(SMALL($V$2:$V$1000,ROWS($V$2:V25)),"")</f>
        <v/>
      </c>
      <c r="X25" s="42" t="str">
        <f>IF(TeamSeven=Draft_Results_For_MMH[[#This Row],[Franchise]],Draft_Results_For_MMH[[#This Row],[Index]],"")</f>
        <v/>
      </c>
      <c r="Y25" s="42" t="str">
        <f>IFERROR(SMALL($X$2:$X$1000,ROWS($X$2:X25)),"")</f>
        <v/>
      </c>
      <c r="Z25" s="42" t="str">
        <f>IF(TeamEight=Draft_Results_For_MMH[[#This Row],[Franchise]],Draft_Results_For_MMH[[#This Row],[Index]],"")</f>
        <v/>
      </c>
      <c r="AA25" s="42" t="str">
        <f>IFERROR(SMALL($Z$2:$Z$1000,ROWS($Z$2:Z25)),"")</f>
        <v/>
      </c>
      <c r="AB25" s="42" t="str">
        <f>IF(TeamNine=Draft_Results_For_MMH[[#This Row],[Franchise]],Draft_Results_For_MMH[[#This Row],[Index]],"")</f>
        <v/>
      </c>
      <c r="AC25" s="42" t="str">
        <f>IFERROR(SMALL($AB$2:$AB$1000,ROWS($AB$2:AB25)),"")</f>
        <v/>
      </c>
      <c r="AD25" s="42" t="str">
        <f>IF(TeamTen=Draft_Results_For_MMH[[#This Row],[Franchise]],Draft_Results_For_MMH[[#This Row],[Index]],"")</f>
        <v/>
      </c>
      <c r="AE25" s="42" t="str">
        <f>IFERROR(SMALL($AD$1:$AD$999,ROWS($AD$2:AD25)),"")</f>
        <v/>
      </c>
      <c r="AF25" s="42" t="str">
        <f>IF(TeamEleven=Draft_Results_For_MMH[[#This Row],[Franchise]],Draft_Results_For_MMH[[#This Row],[Index]],"")</f>
        <v/>
      </c>
      <c r="AG25" s="42" t="str">
        <f>IFERROR(SMALL($AF$1:$AF$999,ROWS($AF$2:AF25)),"")</f>
        <v/>
      </c>
      <c r="AH25" s="42" t="str">
        <f>IF(TeamTwelve=Draft_Results_For_MMH[[#This Row],[Franchise]],Draft_Results_For_MMH[[#This Row],[Index]],"")</f>
        <v/>
      </c>
      <c r="AI25" s="42" t="str">
        <f>IFERROR(SMALL($AH$1:$AH$999,ROWS($AH$2:AH25)),"")</f>
        <v/>
      </c>
    </row>
    <row r="26" spans="1:35" x14ac:dyDescent="0.45">
      <c r="A26" s="15">
        <v>3.01</v>
      </c>
      <c r="B26" t="s">
        <v>560</v>
      </c>
      <c r="C26" t="s">
        <v>523</v>
      </c>
      <c r="D26" t="s">
        <v>1</v>
      </c>
      <c r="E26" t="s">
        <v>1</v>
      </c>
      <c r="F26" t="s">
        <v>524</v>
      </c>
      <c r="G26" t="s">
        <v>1</v>
      </c>
      <c r="H26">
        <v>13</v>
      </c>
      <c r="I26">
        <v>25</v>
      </c>
      <c r="J26" t="str">
        <f>IF(TeamSelection=Draft_Results_For_MMH[[#This Row],[Franchise]],Draft_Results_For_MMH[[#This Row],[Index]],"")</f>
        <v/>
      </c>
      <c r="K26" t="str">
        <f>IFERROR(SMALL($J$2:$J$1000,ROWS(J$2:$J26)),"")</f>
        <v/>
      </c>
      <c r="L26" s="42" t="str">
        <f>IF(TeamOne=Draft_Results_For_MMH[[#This Row],[Franchise]],Draft_Results_For_MMH[[#This Row],[Index]],"")</f>
        <v/>
      </c>
      <c r="M26" s="42" t="str">
        <f>IFERROR(SMALL($L$2:$L$1000,ROWS($L$2:L26)),"")</f>
        <v/>
      </c>
      <c r="N26" s="42" t="str">
        <f>IF(TeamTwo=Draft_Results_For_MMH[[#This Row],[Franchise]],Draft_Results_For_MMH[[#This Row],[Index]],"")</f>
        <v/>
      </c>
      <c r="O26" s="42" t="str">
        <f>IFERROR(SMALL($N$2:$N$1000,ROWS($N$2:N26)),"")</f>
        <v/>
      </c>
      <c r="P26" s="42" t="str">
        <f>IF(TeamThree=Draft_Results_For_MMH[[#This Row],[Franchise]],Draft_Results_For_MMH[[#This Row],[Index]],"")</f>
        <v/>
      </c>
      <c r="Q26" s="42" t="str">
        <f>IFERROR(SMALL($P$2:$P$1000,ROWS($P$2:P26)),"")</f>
        <v/>
      </c>
      <c r="R26" s="42" t="str">
        <f>IF(TeamFour=Draft_Results_For_MMH[[#This Row],[Franchise]],Draft_Results_For_MMH[[#This Row],[Index]],"")</f>
        <v/>
      </c>
      <c r="S26" s="42" t="str">
        <f>IFERROR(SMALL($R$2:$R$1000,ROWS($R$2:R26)),"")</f>
        <v/>
      </c>
      <c r="T26" s="42">
        <f>IF(TeamFive=Draft_Results_For_MMH[[#This Row],[Franchise]],Draft_Results_For_MMH[[#This Row],[Index]],"")</f>
        <v>25</v>
      </c>
      <c r="U26" s="42" t="str">
        <f>IFERROR(SMALL($T$2:$T$1000,ROWS($T$2:T26)),"")</f>
        <v/>
      </c>
      <c r="V26" s="42" t="str">
        <f>IF(TeamSix=Draft_Results_For_MMH[[#This Row],[Franchise]],Draft_Results_For_MMH[[#This Row],[Index]],"")</f>
        <v/>
      </c>
      <c r="W26" s="42" t="str">
        <f>IFERROR(SMALL($V$2:$V$1000,ROWS($V$2:V26)),"")</f>
        <v/>
      </c>
      <c r="X26" s="42" t="str">
        <f>IF(TeamSeven=Draft_Results_For_MMH[[#This Row],[Franchise]],Draft_Results_For_MMH[[#This Row],[Index]],"")</f>
        <v/>
      </c>
      <c r="Y26" s="42" t="str">
        <f>IFERROR(SMALL($X$2:$X$1000,ROWS($X$2:X26)),"")</f>
        <v/>
      </c>
      <c r="Z26" s="42" t="str">
        <f>IF(TeamEight=Draft_Results_For_MMH[[#This Row],[Franchise]],Draft_Results_For_MMH[[#This Row],[Index]],"")</f>
        <v/>
      </c>
      <c r="AA26" s="42" t="str">
        <f>IFERROR(SMALL($Z$2:$Z$1000,ROWS($Z$2:Z26)),"")</f>
        <v/>
      </c>
      <c r="AB26" s="42" t="str">
        <f>IF(TeamNine=Draft_Results_For_MMH[[#This Row],[Franchise]],Draft_Results_For_MMH[[#This Row],[Index]],"")</f>
        <v/>
      </c>
      <c r="AC26" s="42" t="str">
        <f>IFERROR(SMALL($AB$2:$AB$1000,ROWS($AB$2:AB26)),"")</f>
        <v/>
      </c>
      <c r="AD26" s="42" t="str">
        <f>IF(TeamTen=Draft_Results_For_MMH[[#This Row],[Franchise]],Draft_Results_For_MMH[[#This Row],[Index]],"")</f>
        <v/>
      </c>
      <c r="AE26" s="42" t="str">
        <f>IFERROR(SMALL($AD$1:$AD$999,ROWS($AD$2:AD26)),"")</f>
        <v/>
      </c>
      <c r="AF26" s="42" t="str">
        <f>IF(TeamEleven=Draft_Results_For_MMH[[#This Row],[Franchise]],Draft_Results_For_MMH[[#This Row],[Index]],"")</f>
        <v/>
      </c>
      <c r="AG26" s="42" t="str">
        <f>IFERROR(SMALL($AF$1:$AF$999,ROWS($AF$2:AF26)),"")</f>
        <v/>
      </c>
      <c r="AH26" s="42" t="str">
        <f>IF(TeamTwelve=Draft_Results_For_MMH[[#This Row],[Franchise]],Draft_Results_For_MMH[[#This Row],[Index]],"")</f>
        <v/>
      </c>
      <c r="AI26" s="42" t="str">
        <f>IFERROR(SMALL($AH$1:$AH$999,ROWS($AH$2:AH26)),"")</f>
        <v/>
      </c>
    </row>
    <row r="27" spans="1:35" x14ac:dyDescent="0.45">
      <c r="A27" s="15">
        <v>3.02</v>
      </c>
      <c r="B27" t="s">
        <v>561</v>
      </c>
      <c r="C27" t="s">
        <v>613</v>
      </c>
      <c r="D27" t="s">
        <v>1</v>
      </c>
      <c r="E27" t="s">
        <v>1</v>
      </c>
      <c r="F27" t="s">
        <v>524</v>
      </c>
      <c r="G27" t="s">
        <v>1</v>
      </c>
      <c r="H27">
        <v>13</v>
      </c>
      <c r="I27">
        <v>26</v>
      </c>
      <c r="J27" t="str">
        <f>IF(TeamSelection=Draft_Results_For_MMH[[#This Row],[Franchise]],Draft_Results_For_MMH[[#This Row],[Index]],"")</f>
        <v/>
      </c>
      <c r="K27" t="str">
        <f>IFERROR(SMALL($J$2:$J$1000,ROWS(J$2:$J27)),"")</f>
        <v/>
      </c>
      <c r="L27" s="42" t="str">
        <f>IF(TeamOne=Draft_Results_For_MMH[[#This Row],[Franchise]],Draft_Results_For_MMH[[#This Row],[Index]],"")</f>
        <v/>
      </c>
      <c r="M27" s="42" t="str">
        <f>IFERROR(SMALL($L$2:$L$1000,ROWS($L$2:L27)),"")</f>
        <v/>
      </c>
      <c r="N27" s="42" t="str">
        <f>IF(TeamTwo=Draft_Results_For_MMH[[#This Row],[Franchise]],Draft_Results_For_MMH[[#This Row],[Index]],"")</f>
        <v/>
      </c>
      <c r="O27" s="42" t="str">
        <f>IFERROR(SMALL($N$2:$N$1000,ROWS($N$2:N27)),"")</f>
        <v/>
      </c>
      <c r="P27" s="42" t="str">
        <f>IF(TeamThree=Draft_Results_For_MMH[[#This Row],[Franchise]],Draft_Results_For_MMH[[#This Row],[Index]],"")</f>
        <v/>
      </c>
      <c r="Q27" s="42" t="str">
        <f>IFERROR(SMALL($P$2:$P$1000,ROWS($P$2:P27)),"")</f>
        <v/>
      </c>
      <c r="R27" s="42" t="str">
        <f>IF(TeamFour=Draft_Results_For_MMH[[#This Row],[Franchise]],Draft_Results_For_MMH[[#This Row],[Index]],"")</f>
        <v/>
      </c>
      <c r="S27" s="42" t="str">
        <f>IFERROR(SMALL($R$2:$R$1000,ROWS($R$2:R27)),"")</f>
        <v/>
      </c>
      <c r="T27" s="42" t="str">
        <f>IF(TeamFive=Draft_Results_For_MMH[[#This Row],[Franchise]],Draft_Results_For_MMH[[#This Row],[Index]],"")</f>
        <v/>
      </c>
      <c r="U27" s="42" t="str">
        <f>IFERROR(SMALL($T$2:$T$1000,ROWS($T$2:T27)),"")</f>
        <v/>
      </c>
      <c r="V27" s="42">
        <f>IF(TeamSix=Draft_Results_For_MMH[[#This Row],[Franchise]],Draft_Results_For_MMH[[#This Row],[Index]],"")</f>
        <v>26</v>
      </c>
      <c r="W27" s="42" t="str">
        <f>IFERROR(SMALL($V$2:$V$1000,ROWS($V$2:V27)),"")</f>
        <v/>
      </c>
      <c r="X27" s="42" t="str">
        <f>IF(TeamSeven=Draft_Results_For_MMH[[#This Row],[Franchise]],Draft_Results_For_MMH[[#This Row],[Index]],"")</f>
        <v/>
      </c>
      <c r="Y27" s="42" t="str">
        <f>IFERROR(SMALL($X$2:$X$1000,ROWS($X$2:X27)),"")</f>
        <v/>
      </c>
      <c r="Z27" s="42" t="str">
        <f>IF(TeamEight=Draft_Results_For_MMH[[#This Row],[Franchise]],Draft_Results_For_MMH[[#This Row],[Index]],"")</f>
        <v/>
      </c>
      <c r="AA27" s="42" t="str">
        <f>IFERROR(SMALL($Z$2:$Z$1000,ROWS($Z$2:Z27)),"")</f>
        <v/>
      </c>
      <c r="AB27" s="42" t="str">
        <f>IF(TeamNine=Draft_Results_For_MMH[[#This Row],[Franchise]],Draft_Results_For_MMH[[#This Row],[Index]],"")</f>
        <v/>
      </c>
      <c r="AC27" s="42" t="str">
        <f>IFERROR(SMALL($AB$2:$AB$1000,ROWS($AB$2:AB27)),"")</f>
        <v/>
      </c>
      <c r="AD27" s="42" t="str">
        <f>IF(TeamTen=Draft_Results_For_MMH[[#This Row],[Franchise]],Draft_Results_For_MMH[[#This Row],[Index]],"")</f>
        <v/>
      </c>
      <c r="AE27" s="42" t="str">
        <f>IFERROR(SMALL($AD$1:$AD$999,ROWS($AD$2:AD27)),"")</f>
        <v/>
      </c>
      <c r="AF27" s="42" t="str">
        <f>IF(TeamEleven=Draft_Results_For_MMH[[#This Row],[Franchise]],Draft_Results_For_MMH[[#This Row],[Index]],"")</f>
        <v/>
      </c>
      <c r="AG27" s="42" t="str">
        <f>IFERROR(SMALL($AF$1:$AF$999,ROWS($AF$2:AF27)),"")</f>
        <v/>
      </c>
      <c r="AH27" s="42" t="str">
        <f>IF(TeamTwelve=Draft_Results_For_MMH[[#This Row],[Franchise]],Draft_Results_For_MMH[[#This Row],[Index]],"")</f>
        <v/>
      </c>
      <c r="AI27" s="42" t="str">
        <f>IFERROR(SMALL($AH$1:$AH$999,ROWS($AH$2:AH27)),"")</f>
        <v/>
      </c>
    </row>
    <row r="28" spans="1:35" x14ac:dyDescent="0.45">
      <c r="A28" s="15">
        <v>3.03</v>
      </c>
      <c r="B28" t="s">
        <v>562</v>
      </c>
      <c r="C28" t="s">
        <v>612</v>
      </c>
      <c r="D28" t="s">
        <v>1</v>
      </c>
      <c r="E28" t="s">
        <v>1</v>
      </c>
      <c r="F28" t="s">
        <v>524</v>
      </c>
      <c r="G28" t="s">
        <v>1</v>
      </c>
      <c r="H28">
        <v>12</v>
      </c>
      <c r="I28">
        <v>27</v>
      </c>
      <c r="J28">
        <f>IF(TeamSelection=Draft_Results_For_MMH[[#This Row],[Franchise]],Draft_Results_For_MMH[[#This Row],[Index]],"")</f>
        <v>27</v>
      </c>
      <c r="K28" t="str">
        <f>IFERROR(SMALL($J$2:$J$1000,ROWS(J$2:$J28)),"")</f>
        <v/>
      </c>
      <c r="L28" s="42" t="str">
        <f>IF(TeamOne=Draft_Results_For_MMH[[#This Row],[Franchise]],Draft_Results_For_MMH[[#This Row],[Index]],"")</f>
        <v/>
      </c>
      <c r="M28" s="42" t="str">
        <f>IFERROR(SMALL($L$2:$L$1000,ROWS($L$2:L28)),"")</f>
        <v/>
      </c>
      <c r="N28" s="42" t="str">
        <f>IF(TeamTwo=Draft_Results_For_MMH[[#This Row],[Franchise]],Draft_Results_For_MMH[[#This Row],[Index]],"")</f>
        <v/>
      </c>
      <c r="O28" s="42" t="str">
        <f>IFERROR(SMALL($N$2:$N$1000,ROWS($N$2:N28)),"")</f>
        <v/>
      </c>
      <c r="P28" s="42" t="str">
        <f>IF(TeamThree=Draft_Results_For_MMH[[#This Row],[Franchise]],Draft_Results_For_MMH[[#This Row],[Index]],"")</f>
        <v/>
      </c>
      <c r="Q28" s="42" t="str">
        <f>IFERROR(SMALL($P$2:$P$1000,ROWS($P$2:P28)),"")</f>
        <v/>
      </c>
      <c r="R28" s="42" t="str">
        <f>IF(TeamFour=Draft_Results_For_MMH[[#This Row],[Franchise]],Draft_Results_For_MMH[[#This Row],[Index]],"")</f>
        <v/>
      </c>
      <c r="S28" s="42" t="str">
        <f>IFERROR(SMALL($R$2:$R$1000,ROWS($R$2:R28)),"")</f>
        <v/>
      </c>
      <c r="T28" s="42" t="str">
        <f>IF(TeamFive=Draft_Results_For_MMH[[#This Row],[Franchise]],Draft_Results_For_MMH[[#This Row],[Index]],"")</f>
        <v/>
      </c>
      <c r="U28" s="42" t="str">
        <f>IFERROR(SMALL($T$2:$T$1000,ROWS($T$2:T28)),"")</f>
        <v/>
      </c>
      <c r="V28" s="42" t="str">
        <f>IF(TeamSix=Draft_Results_For_MMH[[#This Row],[Franchise]],Draft_Results_For_MMH[[#This Row],[Index]],"")</f>
        <v/>
      </c>
      <c r="W28" s="42" t="str">
        <f>IFERROR(SMALL($V$2:$V$1000,ROWS($V$2:V28)),"")</f>
        <v/>
      </c>
      <c r="X28" s="42">
        <f>IF(TeamSeven=Draft_Results_For_MMH[[#This Row],[Franchise]],Draft_Results_For_MMH[[#This Row],[Index]],"")</f>
        <v>27</v>
      </c>
      <c r="Y28" s="42" t="str">
        <f>IFERROR(SMALL($X$2:$X$1000,ROWS($X$2:X28)),"")</f>
        <v/>
      </c>
      <c r="Z28" s="42" t="str">
        <f>IF(TeamEight=Draft_Results_For_MMH[[#This Row],[Franchise]],Draft_Results_For_MMH[[#This Row],[Index]],"")</f>
        <v/>
      </c>
      <c r="AA28" s="42" t="str">
        <f>IFERROR(SMALL($Z$2:$Z$1000,ROWS($Z$2:Z28)),"")</f>
        <v/>
      </c>
      <c r="AB28" s="42" t="str">
        <f>IF(TeamNine=Draft_Results_For_MMH[[#This Row],[Franchise]],Draft_Results_For_MMH[[#This Row],[Index]],"")</f>
        <v/>
      </c>
      <c r="AC28" s="42" t="str">
        <f>IFERROR(SMALL($AB$2:$AB$1000,ROWS($AB$2:AB28)),"")</f>
        <v/>
      </c>
      <c r="AD28" s="42" t="str">
        <f>IF(TeamTen=Draft_Results_For_MMH[[#This Row],[Franchise]],Draft_Results_For_MMH[[#This Row],[Index]],"")</f>
        <v/>
      </c>
      <c r="AE28" s="42" t="str">
        <f>IFERROR(SMALL($AD$1:$AD$999,ROWS($AD$2:AD28)),"")</f>
        <v/>
      </c>
      <c r="AF28" s="42" t="str">
        <f>IF(TeamEleven=Draft_Results_For_MMH[[#This Row],[Franchise]],Draft_Results_For_MMH[[#This Row],[Index]],"")</f>
        <v/>
      </c>
      <c r="AG28" s="42" t="str">
        <f>IFERROR(SMALL($AF$1:$AF$999,ROWS($AF$2:AF28)),"")</f>
        <v/>
      </c>
      <c r="AH28" s="42" t="str">
        <f>IF(TeamTwelve=Draft_Results_For_MMH[[#This Row],[Franchise]],Draft_Results_For_MMH[[#This Row],[Index]],"")</f>
        <v/>
      </c>
      <c r="AI28" s="42" t="str">
        <f>IFERROR(SMALL($AH$1:$AH$999,ROWS($AH$2:AH28)),"")</f>
        <v/>
      </c>
    </row>
    <row r="29" spans="1:35" x14ac:dyDescent="0.45">
      <c r="A29" s="15">
        <v>3.04</v>
      </c>
      <c r="B29" t="s">
        <v>563</v>
      </c>
      <c r="C29" t="s">
        <v>527</v>
      </c>
      <c r="D29" t="s">
        <v>1</v>
      </c>
      <c r="E29" t="s">
        <v>1</v>
      </c>
      <c r="F29" t="s">
        <v>524</v>
      </c>
      <c r="G29" t="s">
        <v>1</v>
      </c>
      <c r="H29">
        <v>12</v>
      </c>
      <c r="I29">
        <v>28</v>
      </c>
      <c r="J29" t="str">
        <f>IF(TeamSelection=Draft_Results_For_MMH[[#This Row],[Franchise]],Draft_Results_For_MMH[[#This Row],[Index]],"")</f>
        <v/>
      </c>
      <c r="K29" t="str">
        <f>IFERROR(SMALL($J$2:$J$1000,ROWS(J$2:$J29)),"")</f>
        <v/>
      </c>
      <c r="L29" s="42">
        <f>IF(TeamOne=Draft_Results_For_MMH[[#This Row],[Franchise]],Draft_Results_For_MMH[[#This Row],[Index]],"")</f>
        <v>28</v>
      </c>
      <c r="M29" s="42" t="str">
        <f>IFERROR(SMALL($L$2:$L$1000,ROWS($L$2:L29)),"")</f>
        <v/>
      </c>
      <c r="N29" s="42" t="str">
        <f>IF(TeamTwo=Draft_Results_For_MMH[[#This Row],[Franchise]],Draft_Results_For_MMH[[#This Row],[Index]],"")</f>
        <v/>
      </c>
      <c r="O29" s="42" t="str">
        <f>IFERROR(SMALL($N$2:$N$1000,ROWS($N$2:N29)),"")</f>
        <v/>
      </c>
      <c r="P29" s="42" t="str">
        <f>IF(TeamThree=Draft_Results_For_MMH[[#This Row],[Franchise]],Draft_Results_For_MMH[[#This Row],[Index]],"")</f>
        <v/>
      </c>
      <c r="Q29" s="42" t="str">
        <f>IFERROR(SMALL($P$2:$P$1000,ROWS($P$2:P29)),"")</f>
        <v/>
      </c>
      <c r="R29" s="42" t="str">
        <f>IF(TeamFour=Draft_Results_For_MMH[[#This Row],[Franchise]],Draft_Results_For_MMH[[#This Row],[Index]],"")</f>
        <v/>
      </c>
      <c r="S29" s="42" t="str">
        <f>IFERROR(SMALL($R$2:$R$1000,ROWS($R$2:R29)),"")</f>
        <v/>
      </c>
      <c r="T29" s="42" t="str">
        <f>IF(TeamFive=Draft_Results_For_MMH[[#This Row],[Franchise]],Draft_Results_For_MMH[[#This Row],[Index]],"")</f>
        <v/>
      </c>
      <c r="U29" s="42" t="str">
        <f>IFERROR(SMALL($T$2:$T$1000,ROWS($T$2:T29)),"")</f>
        <v/>
      </c>
      <c r="V29" s="42" t="str">
        <f>IF(TeamSix=Draft_Results_For_MMH[[#This Row],[Franchise]],Draft_Results_For_MMH[[#This Row],[Index]],"")</f>
        <v/>
      </c>
      <c r="W29" s="42" t="str">
        <f>IFERROR(SMALL($V$2:$V$1000,ROWS($V$2:V29)),"")</f>
        <v/>
      </c>
      <c r="X29" s="42" t="str">
        <f>IF(TeamSeven=Draft_Results_For_MMH[[#This Row],[Franchise]],Draft_Results_For_MMH[[#This Row],[Index]],"")</f>
        <v/>
      </c>
      <c r="Y29" s="42" t="str">
        <f>IFERROR(SMALL($X$2:$X$1000,ROWS($X$2:X29)),"")</f>
        <v/>
      </c>
      <c r="Z29" s="42" t="str">
        <f>IF(TeamEight=Draft_Results_For_MMH[[#This Row],[Franchise]],Draft_Results_For_MMH[[#This Row],[Index]],"")</f>
        <v/>
      </c>
      <c r="AA29" s="42" t="str">
        <f>IFERROR(SMALL($Z$2:$Z$1000,ROWS($Z$2:Z29)),"")</f>
        <v/>
      </c>
      <c r="AB29" s="42" t="str">
        <f>IF(TeamNine=Draft_Results_For_MMH[[#This Row],[Franchise]],Draft_Results_For_MMH[[#This Row],[Index]],"")</f>
        <v/>
      </c>
      <c r="AC29" s="42" t="str">
        <f>IFERROR(SMALL($AB$2:$AB$1000,ROWS($AB$2:AB29)),"")</f>
        <v/>
      </c>
      <c r="AD29" s="42" t="str">
        <f>IF(TeamTen=Draft_Results_For_MMH[[#This Row],[Franchise]],Draft_Results_For_MMH[[#This Row],[Index]],"")</f>
        <v/>
      </c>
      <c r="AE29" s="42" t="str">
        <f>IFERROR(SMALL($AD$1:$AD$999,ROWS($AD$2:AD29)),"")</f>
        <v/>
      </c>
      <c r="AF29" s="42" t="str">
        <f>IF(TeamEleven=Draft_Results_For_MMH[[#This Row],[Franchise]],Draft_Results_For_MMH[[#This Row],[Index]],"")</f>
        <v/>
      </c>
      <c r="AG29" s="42" t="str">
        <f>IFERROR(SMALL($AF$1:$AF$999,ROWS($AF$2:AF29)),"")</f>
        <v/>
      </c>
      <c r="AH29" s="42" t="str">
        <f>IF(TeamTwelve=Draft_Results_For_MMH[[#This Row],[Franchise]],Draft_Results_For_MMH[[#This Row],[Index]],"")</f>
        <v/>
      </c>
      <c r="AI29" s="42" t="str">
        <f>IFERROR(SMALL($AH$1:$AH$999,ROWS($AH$2:AH29)),"")</f>
        <v/>
      </c>
    </row>
    <row r="30" spans="1:35" x14ac:dyDescent="0.45">
      <c r="A30" s="15">
        <v>3.05</v>
      </c>
      <c r="B30" t="s">
        <v>564</v>
      </c>
      <c r="C30" t="s">
        <v>528</v>
      </c>
      <c r="D30" t="s">
        <v>1</v>
      </c>
      <c r="E30" t="s">
        <v>1</v>
      </c>
      <c r="F30" t="s">
        <v>524</v>
      </c>
      <c r="G30" t="s">
        <v>1</v>
      </c>
      <c r="H30">
        <v>11</v>
      </c>
      <c r="I30">
        <v>29</v>
      </c>
      <c r="J30" t="str">
        <f>IF(TeamSelection=Draft_Results_For_MMH[[#This Row],[Franchise]],Draft_Results_For_MMH[[#This Row],[Index]],"")</f>
        <v/>
      </c>
      <c r="K30" t="str">
        <f>IFERROR(SMALL($J$2:$J$1000,ROWS(J$2:$J30)),"")</f>
        <v/>
      </c>
      <c r="L30" s="42" t="str">
        <f>IF(TeamOne=Draft_Results_For_MMH[[#This Row],[Franchise]],Draft_Results_For_MMH[[#This Row],[Index]],"")</f>
        <v/>
      </c>
      <c r="M30" s="42" t="str">
        <f>IFERROR(SMALL($L$2:$L$1000,ROWS($L$2:L30)),"")</f>
        <v/>
      </c>
      <c r="N30" s="42" t="str">
        <f>IF(TeamTwo=Draft_Results_For_MMH[[#This Row],[Franchise]],Draft_Results_For_MMH[[#This Row],[Index]],"")</f>
        <v/>
      </c>
      <c r="O30" s="42" t="str">
        <f>IFERROR(SMALL($N$2:$N$1000,ROWS($N$2:N30)),"")</f>
        <v/>
      </c>
      <c r="P30" s="42" t="str">
        <f>IF(TeamThree=Draft_Results_For_MMH[[#This Row],[Franchise]],Draft_Results_For_MMH[[#This Row],[Index]],"")</f>
        <v/>
      </c>
      <c r="Q30" s="42" t="str">
        <f>IFERROR(SMALL($P$2:$P$1000,ROWS($P$2:P30)),"")</f>
        <v/>
      </c>
      <c r="R30" s="42" t="str">
        <f>IF(TeamFour=Draft_Results_For_MMH[[#This Row],[Franchise]],Draft_Results_For_MMH[[#This Row],[Index]],"")</f>
        <v/>
      </c>
      <c r="S30" s="42" t="str">
        <f>IFERROR(SMALL($R$2:$R$1000,ROWS($R$2:R30)),"")</f>
        <v/>
      </c>
      <c r="T30" s="42" t="str">
        <f>IF(TeamFive=Draft_Results_For_MMH[[#This Row],[Franchise]],Draft_Results_For_MMH[[#This Row],[Index]],"")</f>
        <v/>
      </c>
      <c r="U30" s="42" t="str">
        <f>IFERROR(SMALL($T$2:$T$1000,ROWS($T$2:T30)),"")</f>
        <v/>
      </c>
      <c r="V30" s="42" t="str">
        <f>IF(TeamSix=Draft_Results_For_MMH[[#This Row],[Franchise]],Draft_Results_For_MMH[[#This Row],[Index]],"")</f>
        <v/>
      </c>
      <c r="W30" s="42" t="str">
        <f>IFERROR(SMALL($V$2:$V$1000,ROWS($V$2:V30)),"")</f>
        <v/>
      </c>
      <c r="X30" s="42" t="str">
        <f>IF(TeamSeven=Draft_Results_For_MMH[[#This Row],[Franchise]],Draft_Results_For_MMH[[#This Row],[Index]],"")</f>
        <v/>
      </c>
      <c r="Y30" s="42" t="str">
        <f>IFERROR(SMALL($X$2:$X$1000,ROWS($X$2:X30)),"")</f>
        <v/>
      </c>
      <c r="Z30" s="42" t="str">
        <f>IF(TeamEight=Draft_Results_For_MMH[[#This Row],[Franchise]],Draft_Results_For_MMH[[#This Row],[Index]],"")</f>
        <v/>
      </c>
      <c r="AA30" s="42" t="str">
        <f>IFERROR(SMALL($Z$2:$Z$1000,ROWS($Z$2:Z30)),"")</f>
        <v/>
      </c>
      <c r="AB30" s="42" t="str">
        <f>IF(TeamNine=Draft_Results_For_MMH[[#This Row],[Franchise]],Draft_Results_For_MMH[[#This Row],[Index]],"")</f>
        <v/>
      </c>
      <c r="AC30" s="42" t="str">
        <f>IFERROR(SMALL($AB$2:$AB$1000,ROWS($AB$2:AB30)),"")</f>
        <v/>
      </c>
      <c r="AD30" s="42">
        <f>IF(TeamTen=Draft_Results_For_MMH[[#This Row],[Franchise]],Draft_Results_For_MMH[[#This Row],[Index]],"")</f>
        <v>29</v>
      </c>
      <c r="AE30" s="42" t="str">
        <f>IFERROR(SMALL($AD$1:$AD$999,ROWS($AD$2:AD30)),"")</f>
        <v/>
      </c>
      <c r="AF30" s="42" t="str">
        <f>IF(TeamEleven=Draft_Results_For_MMH[[#This Row],[Franchise]],Draft_Results_For_MMH[[#This Row],[Index]],"")</f>
        <v/>
      </c>
      <c r="AG30" s="42" t="str">
        <f>IFERROR(SMALL($AF$1:$AF$999,ROWS($AF$2:AF30)),"")</f>
        <v/>
      </c>
      <c r="AH30" s="42" t="str">
        <f>IF(TeamTwelve=Draft_Results_For_MMH[[#This Row],[Franchise]],Draft_Results_For_MMH[[#This Row],[Index]],"")</f>
        <v/>
      </c>
      <c r="AI30" s="42" t="str">
        <f>IFERROR(SMALL($AH$1:$AH$999,ROWS($AH$2:AH30)),"")</f>
        <v/>
      </c>
    </row>
    <row r="31" spans="1:35" x14ac:dyDescent="0.45">
      <c r="A31" s="15">
        <v>3.06</v>
      </c>
      <c r="B31" t="s">
        <v>565</v>
      </c>
      <c r="C31" t="s">
        <v>529</v>
      </c>
      <c r="D31" t="s">
        <v>1</v>
      </c>
      <c r="E31" t="s">
        <v>1</v>
      </c>
      <c r="F31" t="s">
        <v>524</v>
      </c>
      <c r="G31" t="s">
        <v>1</v>
      </c>
      <c r="H31">
        <v>11</v>
      </c>
      <c r="I31">
        <v>30</v>
      </c>
      <c r="J31" t="str">
        <f>IF(TeamSelection=Draft_Results_For_MMH[[#This Row],[Franchise]],Draft_Results_For_MMH[[#This Row],[Index]],"")</f>
        <v/>
      </c>
      <c r="K31" t="str">
        <f>IFERROR(SMALL($J$2:$J$1000,ROWS(J$2:$J31)),"")</f>
        <v/>
      </c>
      <c r="L31" s="42" t="str">
        <f>IF(TeamOne=Draft_Results_For_MMH[[#This Row],[Franchise]],Draft_Results_For_MMH[[#This Row],[Index]],"")</f>
        <v/>
      </c>
      <c r="M31" s="42" t="str">
        <f>IFERROR(SMALL($L$2:$L$1000,ROWS($L$2:L31)),"")</f>
        <v/>
      </c>
      <c r="N31" s="42" t="str">
        <f>IF(TeamTwo=Draft_Results_For_MMH[[#This Row],[Franchise]],Draft_Results_For_MMH[[#This Row],[Index]],"")</f>
        <v/>
      </c>
      <c r="O31" s="42" t="str">
        <f>IFERROR(SMALL($N$2:$N$1000,ROWS($N$2:N31)),"")</f>
        <v/>
      </c>
      <c r="P31" s="42" t="str">
        <f>IF(TeamThree=Draft_Results_For_MMH[[#This Row],[Franchise]],Draft_Results_For_MMH[[#This Row],[Index]],"")</f>
        <v/>
      </c>
      <c r="Q31" s="42" t="str">
        <f>IFERROR(SMALL($P$2:$P$1000,ROWS($P$2:P31)),"")</f>
        <v/>
      </c>
      <c r="R31" s="42" t="str">
        <f>IF(TeamFour=Draft_Results_For_MMH[[#This Row],[Franchise]],Draft_Results_For_MMH[[#This Row],[Index]],"")</f>
        <v/>
      </c>
      <c r="S31" s="42" t="str">
        <f>IFERROR(SMALL($R$2:$R$1000,ROWS($R$2:R31)),"")</f>
        <v/>
      </c>
      <c r="T31" s="42" t="str">
        <f>IF(TeamFive=Draft_Results_For_MMH[[#This Row],[Franchise]],Draft_Results_For_MMH[[#This Row],[Index]],"")</f>
        <v/>
      </c>
      <c r="U31" s="42" t="str">
        <f>IFERROR(SMALL($T$2:$T$1000,ROWS($T$2:T31)),"")</f>
        <v/>
      </c>
      <c r="V31" s="42" t="str">
        <f>IF(TeamSix=Draft_Results_For_MMH[[#This Row],[Franchise]],Draft_Results_For_MMH[[#This Row],[Index]],"")</f>
        <v/>
      </c>
      <c r="W31" s="42" t="str">
        <f>IFERROR(SMALL($V$2:$V$1000,ROWS($V$2:V31)),"")</f>
        <v/>
      </c>
      <c r="X31" s="42" t="str">
        <f>IF(TeamSeven=Draft_Results_For_MMH[[#This Row],[Franchise]],Draft_Results_For_MMH[[#This Row],[Index]],"")</f>
        <v/>
      </c>
      <c r="Y31" s="42" t="str">
        <f>IFERROR(SMALL($X$2:$X$1000,ROWS($X$2:X31)),"")</f>
        <v/>
      </c>
      <c r="Z31" s="42">
        <f>IF(TeamEight=Draft_Results_For_MMH[[#This Row],[Franchise]],Draft_Results_For_MMH[[#This Row],[Index]],"")</f>
        <v>30</v>
      </c>
      <c r="AA31" s="42" t="str">
        <f>IFERROR(SMALL($Z$2:$Z$1000,ROWS($Z$2:Z31)),"")</f>
        <v/>
      </c>
      <c r="AB31" s="42" t="str">
        <f>IF(TeamNine=Draft_Results_For_MMH[[#This Row],[Franchise]],Draft_Results_For_MMH[[#This Row],[Index]],"")</f>
        <v/>
      </c>
      <c r="AC31" s="42" t="str">
        <f>IFERROR(SMALL($AB$2:$AB$1000,ROWS($AB$2:AB31)),"")</f>
        <v/>
      </c>
      <c r="AD31" s="42" t="str">
        <f>IF(TeamTen=Draft_Results_For_MMH[[#This Row],[Franchise]],Draft_Results_For_MMH[[#This Row],[Index]],"")</f>
        <v/>
      </c>
      <c r="AE31" s="42" t="str">
        <f>IFERROR(SMALL($AD$1:$AD$999,ROWS($AD$2:AD31)),"")</f>
        <v/>
      </c>
      <c r="AF31" s="42" t="str">
        <f>IF(TeamEleven=Draft_Results_For_MMH[[#This Row],[Franchise]],Draft_Results_For_MMH[[#This Row],[Index]],"")</f>
        <v/>
      </c>
      <c r="AG31" s="42" t="str">
        <f>IFERROR(SMALL($AF$1:$AF$999,ROWS($AF$2:AF31)),"")</f>
        <v/>
      </c>
      <c r="AH31" s="42" t="str">
        <f>IF(TeamTwelve=Draft_Results_For_MMH[[#This Row],[Franchise]],Draft_Results_For_MMH[[#This Row],[Index]],"")</f>
        <v/>
      </c>
      <c r="AI31" s="42" t="str">
        <f>IFERROR(SMALL($AH$1:$AH$999,ROWS($AH$2:AH31)),"")</f>
        <v/>
      </c>
    </row>
    <row r="32" spans="1:35" x14ac:dyDescent="0.45">
      <c r="A32" s="15">
        <v>3.07</v>
      </c>
      <c r="B32" t="s">
        <v>566</v>
      </c>
      <c r="C32" t="s">
        <v>530</v>
      </c>
      <c r="D32" t="s">
        <v>1</v>
      </c>
      <c r="E32" t="s">
        <v>1</v>
      </c>
      <c r="F32" t="s">
        <v>524</v>
      </c>
      <c r="G32" t="s">
        <v>1</v>
      </c>
      <c r="H32">
        <v>10</v>
      </c>
      <c r="I32">
        <v>31</v>
      </c>
      <c r="J32" t="str">
        <f>IF(TeamSelection=Draft_Results_For_MMH[[#This Row],[Franchise]],Draft_Results_For_MMH[[#This Row],[Index]],"")</f>
        <v/>
      </c>
      <c r="K32" t="str">
        <f>IFERROR(SMALL($J$2:$J$1000,ROWS(J$2:$J32)),"")</f>
        <v/>
      </c>
      <c r="L32" s="42" t="str">
        <f>IF(TeamOne=Draft_Results_For_MMH[[#This Row],[Franchise]],Draft_Results_For_MMH[[#This Row],[Index]],"")</f>
        <v/>
      </c>
      <c r="M32" s="42" t="str">
        <f>IFERROR(SMALL($L$2:$L$1000,ROWS($L$2:L32)),"")</f>
        <v/>
      </c>
      <c r="N32" s="42" t="str">
        <f>IF(TeamTwo=Draft_Results_For_MMH[[#This Row],[Franchise]],Draft_Results_For_MMH[[#This Row],[Index]],"")</f>
        <v/>
      </c>
      <c r="O32" s="42" t="str">
        <f>IFERROR(SMALL($N$2:$N$1000,ROWS($N$2:N32)),"")</f>
        <v/>
      </c>
      <c r="P32" s="42" t="str">
        <f>IF(TeamThree=Draft_Results_For_MMH[[#This Row],[Franchise]],Draft_Results_For_MMH[[#This Row],[Index]],"")</f>
        <v/>
      </c>
      <c r="Q32" s="42" t="str">
        <f>IFERROR(SMALL($P$2:$P$1000,ROWS($P$2:P32)),"")</f>
        <v/>
      </c>
      <c r="R32" s="42" t="str">
        <f>IF(TeamFour=Draft_Results_For_MMH[[#This Row],[Franchise]],Draft_Results_For_MMH[[#This Row],[Index]],"")</f>
        <v/>
      </c>
      <c r="S32" s="42" t="str">
        <f>IFERROR(SMALL($R$2:$R$1000,ROWS($R$2:R32)),"")</f>
        <v/>
      </c>
      <c r="T32" s="42" t="str">
        <f>IF(TeamFive=Draft_Results_For_MMH[[#This Row],[Franchise]],Draft_Results_For_MMH[[#This Row],[Index]],"")</f>
        <v/>
      </c>
      <c r="U32" s="42" t="str">
        <f>IFERROR(SMALL($T$2:$T$1000,ROWS($T$2:T32)),"")</f>
        <v/>
      </c>
      <c r="V32" s="42" t="str">
        <f>IF(TeamSix=Draft_Results_For_MMH[[#This Row],[Franchise]],Draft_Results_For_MMH[[#This Row],[Index]],"")</f>
        <v/>
      </c>
      <c r="W32" s="42" t="str">
        <f>IFERROR(SMALL($V$2:$V$1000,ROWS($V$2:V32)),"")</f>
        <v/>
      </c>
      <c r="X32" s="42" t="str">
        <f>IF(TeamSeven=Draft_Results_For_MMH[[#This Row],[Franchise]],Draft_Results_For_MMH[[#This Row],[Index]],"")</f>
        <v/>
      </c>
      <c r="Y32" s="42" t="str">
        <f>IFERROR(SMALL($X$2:$X$1000,ROWS($X$2:X32)),"")</f>
        <v/>
      </c>
      <c r="Z32" s="42" t="str">
        <f>IF(TeamEight=Draft_Results_For_MMH[[#This Row],[Franchise]],Draft_Results_For_MMH[[#This Row],[Index]],"")</f>
        <v/>
      </c>
      <c r="AA32" s="42" t="str">
        <f>IFERROR(SMALL($Z$2:$Z$1000,ROWS($Z$2:Z32)),"")</f>
        <v/>
      </c>
      <c r="AB32" s="42" t="str">
        <f>IF(TeamNine=Draft_Results_For_MMH[[#This Row],[Franchise]],Draft_Results_For_MMH[[#This Row],[Index]],"")</f>
        <v/>
      </c>
      <c r="AC32" s="42" t="str">
        <f>IFERROR(SMALL($AB$2:$AB$1000,ROWS($AB$2:AB32)),"")</f>
        <v/>
      </c>
      <c r="AD32" s="42" t="str">
        <f>IF(TeamTen=Draft_Results_For_MMH[[#This Row],[Franchise]],Draft_Results_For_MMH[[#This Row],[Index]],"")</f>
        <v/>
      </c>
      <c r="AE32" s="42" t="str">
        <f>IFERROR(SMALL($AD$1:$AD$999,ROWS($AD$2:AD32)),"")</f>
        <v/>
      </c>
      <c r="AF32" s="42" t="str">
        <f>IF(TeamEleven=Draft_Results_For_MMH[[#This Row],[Franchise]],Draft_Results_For_MMH[[#This Row],[Index]],"")</f>
        <v/>
      </c>
      <c r="AG32" s="42" t="str">
        <f>IFERROR(SMALL($AF$1:$AF$999,ROWS($AF$2:AF32)),"")</f>
        <v/>
      </c>
      <c r="AH32" s="42">
        <f>IF(TeamTwelve=Draft_Results_For_MMH[[#This Row],[Franchise]],Draft_Results_For_MMH[[#This Row],[Index]],"")</f>
        <v>31</v>
      </c>
      <c r="AI32" s="42" t="str">
        <f>IFERROR(SMALL($AH$1:$AH$999,ROWS($AH$2:AH32)),"")</f>
        <v/>
      </c>
    </row>
    <row r="33" spans="1:35" x14ac:dyDescent="0.45">
      <c r="A33" s="15">
        <v>3.08</v>
      </c>
      <c r="B33" t="s">
        <v>567</v>
      </c>
      <c r="C33" t="s">
        <v>531</v>
      </c>
      <c r="D33" t="s">
        <v>1</v>
      </c>
      <c r="E33" t="s">
        <v>1</v>
      </c>
      <c r="F33" t="s">
        <v>524</v>
      </c>
      <c r="G33" t="s">
        <v>1</v>
      </c>
      <c r="H33">
        <v>10</v>
      </c>
      <c r="I33">
        <v>32</v>
      </c>
      <c r="J33" t="str">
        <f>IF(TeamSelection=Draft_Results_For_MMH[[#This Row],[Franchise]],Draft_Results_For_MMH[[#This Row],[Index]],"")</f>
        <v/>
      </c>
      <c r="K33" t="str">
        <f>IFERROR(SMALL($J$2:$J$1000,ROWS(J$2:$J33)),"")</f>
        <v/>
      </c>
      <c r="L33" s="42" t="str">
        <f>IF(TeamOne=Draft_Results_For_MMH[[#This Row],[Franchise]],Draft_Results_For_MMH[[#This Row],[Index]],"")</f>
        <v/>
      </c>
      <c r="M33" s="42" t="str">
        <f>IFERROR(SMALL($L$2:$L$1000,ROWS($L$2:L33)),"")</f>
        <v/>
      </c>
      <c r="N33" s="42" t="str">
        <f>IF(TeamTwo=Draft_Results_For_MMH[[#This Row],[Franchise]],Draft_Results_For_MMH[[#This Row],[Index]],"")</f>
        <v/>
      </c>
      <c r="O33" s="42" t="str">
        <f>IFERROR(SMALL($N$2:$N$1000,ROWS($N$2:N33)),"")</f>
        <v/>
      </c>
      <c r="P33" s="42" t="str">
        <f>IF(TeamThree=Draft_Results_For_MMH[[#This Row],[Franchise]],Draft_Results_For_MMH[[#This Row],[Index]],"")</f>
        <v/>
      </c>
      <c r="Q33" s="42" t="str">
        <f>IFERROR(SMALL($P$2:$P$1000,ROWS($P$2:P33)),"")</f>
        <v/>
      </c>
      <c r="R33" s="42" t="str">
        <f>IF(TeamFour=Draft_Results_For_MMH[[#This Row],[Franchise]],Draft_Results_For_MMH[[#This Row],[Index]],"")</f>
        <v/>
      </c>
      <c r="S33" s="42" t="str">
        <f>IFERROR(SMALL($R$2:$R$1000,ROWS($R$2:R33)),"")</f>
        <v/>
      </c>
      <c r="T33" s="42" t="str">
        <f>IF(TeamFive=Draft_Results_For_MMH[[#This Row],[Franchise]],Draft_Results_For_MMH[[#This Row],[Index]],"")</f>
        <v/>
      </c>
      <c r="U33" s="42" t="str">
        <f>IFERROR(SMALL($T$2:$T$1000,ROWS($T$2:T33)),"")</f>
        <v/>
      </c>
      <c r="V33" s="42" t="str">
        <f>IF(TeamSix=Draft_Results_For_MMH[[#This Row],[Franchise]],Draft_Results_For_MMH[[#This Row],[Index]],"")</f>
        <v/>
      </c>
      <c r="W33" s="42" t="str">
        <f>IFERROR(SMALL($V$2:$V$1000,ROWS($V$2:V33)),"")</f>
        <v/>
      </c>
      <c r="X33" s="42" t="str">
        <f>IF(TeamSeven=Draft_Results_For_MMH[[#This Row],[Franchise]],Draft_Results_For_MMH[[#This Row],[Index]],"")</f>
        <v/>
      </c>
      <c r="Y33" s="42" t="str">
        <f>IFERROR(SMALL($X$2:$X$1000,ROWS($X$2:X33)),"")</f>
        <v/>
      </c>
      <c r="Z33" s="42" t="str">
        <f>IF(TeamEight=Draft_Results_For_MMH[[#This Row],[Franchise]],Draft_Results_For_MMH[[#This Row],[Index]],"")</f>
        <v/>
      </c>
      <c r="AA33" s="42" t="str">
        <f>IFERROR(SMALL($Z$2:$Z$1000,ROWS($Z$2:Z33)),"")</f>
        <v/>
      </c>
      <c r="AB33" s="42" t="str">
        <f>IF(TeamNine=Draft_Results_For_MMH[[#This Row],[Franchise]],Draft_Results_For_MMH[[#This Row],[Index]],"")</f>
        <v/>
      </c>
      <c r="AC33" s="42" t="str">
        <f>IFERROR(SMALL($AB$2:$AB$1000,ROWS($AB$2:AB33)),"")</f>
        <v/>
      </c>
      <c r="AD33" s="42" t="str">
        <f>IF(TeamTen=Draft_Results_For_MMH[[#This Row],[Franchise]],Draft_Results_For_MMH[[#This Row],[Index]],"")</f>
        <v/>
      </c>
      <c r="AE33" s="42" t="str">
        <f>IFERROR(SMALL($AD$1:$AD$999,ROWS($AD$2:AD33)),"")</f>
        <v/>
      </c>
      <c r="AF33" s="42">
        <f>IF(TeamEleven=Draft_Results_For_MMH[[#This Row],[Franchise]],Draft_Results_For_MMH[[#This Row],[Index]],"")</f>
        <v>32</v>
      </c>
      <c r="AG33" s="42" t="str">
        <f>IFERROR(SMALL($AF$1:$AF$999,ROWS($AF$2:AF33)),"")</f>
        <v/>
      </c>
      <c r="AH33" s="42" t="str">
        <f>IF(TeamTwelve=Draft_Results_For_MMH[[#This Row],[Franchise]],Draft_Results_For_MMH[[#This Row],[Index]],"")</f>
        <v/>
      </c>
      <c r="AI33" s="42" t="str">
        <f>IFERROR(SMALL($AH$1:$AH$999,ROWS($AH$2:AH33)),"")</f>
        <v/>
      </c>
    </row>
    <row r="34" spans="1:35" x14ac:dyDescent="0.45">
      <c r="A34" s="15">
        <v>3.09</v>
      </c>
      <c r="B34" t="s">
        <v>568</v>
      </c>
      <c r="C34" t="s">
        <v>532</v>
      </c>
      <c r="D34" t="s">
        <v>1</v>
      </c>
      <c r="E34" t="s">
        <v>1</v>
      </c>
      <c r="F34" t="s">
        <v>524</v>
      </c>
      <c r="G34" t="s">
        <v>1</v>
      </c>
      <c r="H34">
        <v>9</v>
      </c>
      <c r="I34">
        <v>33</v>
      </c>
      <c r="J34" t="str">
        <f>IF(TeamSelection=Draft_Results_For_MMH[[#This Row],[Franchise]],Draft_Results_For_MMH[[#This Row],[Index]],"")</f>
        <v/>
      </c>
      <c r="K34" t="str">
        <f>IFERROR(SMALL($J$2:$J$1000,ROWS(J$2:$J34)),"")</f>
        <v/>
      </c>
      <c r="L34" s="42" t="str">
        <f>IF(TeamOne=Draft_Results_For_MMH[[#This Row],[Franchise]],Draft_Results_For_MMH[[#This Row],[Index]],"")</f>
        <v/>
      </c>
      <c r="M34" s="42" t="str">
        <f>IFERROR(SMALL($L$2:$L$1000,ROWS($L$2:L34)),"")</f>
        <v/>
      </c>
      <c r="N34" s="42" t="str">
        <f>IF(TeamTwo=Draft_Results_For_MMH[[#This Row],[Franchise]],Draft_Results_For_MMH[[#This Row],[Index]],"")</f>
        <v/>
      </c>
      <c r="O34" s="42" t="str">
        <f>IFERROR(SMALL($N$2:$N$1000,ROWS($N$2:N34)),"")</f>
        <v/>
      </c>
      <c r="P34" s="42">
        <f>IF(TeamThree=Draft_Results_For_MMH[[#This Row],[Franchise]],Draft_Results_For_MMH[[#This Row],[Index]],"")</f>
        <v>33</v>
      </c>
      <c r="Q34" s="42" t="str">
        <f>IFERROR(SMALL($P$2:$P$1000,ROWS($P$2:P34)),"")</f>
        <v/>
      </c>
      <c r="R34" s="42" t="str">
        <f>IF(TeamFour=Draft_Results_For_MMH[[#This Row],[Franchise]],Draft_Results_For_MMH[[#This Row],[Index]],"")</f>
        <v/>
      </c>
      <c r="S34" s="42" t="str">
        <f>IFERROR(SMALL($R$2:$R$1000,ROWS($R$2:R34)),"")</f>
        <v/>
      </c>
      <c r="T34" s="42" t="str">
        <f>IF(TeamFive=Draft_Results_For_MMH[[#This Row],[Franchise]],Draft_Results_For_MMH[[#This Row],[Index]],"")</f>
        <v/>
      </c>
      <c r="U34" s="42" t="str">
        <f>IFERROR(SMALL($T$2:$T$1000,ROWS($T$2:T34)),"")</f>
        <v/>
      </c>
      <c r="V34" s="42" t="str">
        <f>IF(TeamSix=Draft_Results_For_MMH[[#This Row],[Franchise]],Draft_Results_For_MMH[[#This Row],[Index]],"")</f>
        <v/>
      </c>
      <c r="W34" s="42" t="str">
        <f>IFERROR(SMALL($V$2:$V$1000,ROWS($V$2:V34)),"")</f>
        <v/>
      </c>
      <c r="X34" s="42" t="str">
        <f>IF(TeamSeven=Draft_Results_For_MMH[[#This Row],[Franchise]],Draft_Results_For_MMH[[#This Row],[Index]],"")</f>
        <v/>
      </c>
      <c r="Y34" s="42" t="str">
        <f>IFERROR(SMALL($X$2:$X$1000,ROWS($X$2:X34)),"")</f>
        <v/>
      </c>
      <c r="Z34" s="42" t="str">
        <f>IF(TeamEight=Draft_Results_For_MMH[[#This Row],[Franchise]],Draft_Results_For_MMH[[#This Row],[Index]],"")</f>
        <v/>
      </c>
      <c r="AA34" s="42" t="str">
        <f>IFERROR(SMALL($Z$2:$Z$1000,ROWS($Z$2:Z34)),"")</f>
        <v/>
      </c>
      <c r="AB34" s="42" t="str">
        <f>IF(TeamNine=Draft_Results_For_MMH[[#This Row],[Franchise]],Draft_Results_For_MMH[[#This Row],[Index]],"")</f>
        <v/>
      </c>
      <c r="AC34" s="42" t="str">
        <f>IFERROR(SMALL($AB$2:$AB$1000,ROWS($AB$2:AB34)),"")</f>
        <v/>
      </c>
      <c r="AD34" s="42" t="str">
        <f>IF(TeamTen=Draft_Results_For_MMH[[#This Row],[Franchise]],Draft_Results_For_MMH[[#This Row],[Index]],"")</f>
        <v/>
      </c>
      <c r="AE34" s="42" t="str">
        <f>IFERROR(SMALL($AD$1:$AD$999,ROWS($AD$2:AD34)),"")</f>
        <v/>
      </c>
      <c r="AF34" s="42" t="str">
        <f>IF(TeamEleven=Draft_Results_For_MMH[[#This Row],[Franchise]],Draft_Results_For_MMH[[#This Row],[Index]],"")</f>
        <v/>
      </c>
      <c r="AG34" s="42" t="str">
        <f>IFERROR(SMALL($AF$1:$AF$999,ROWS($AF$2:AF34)),"")</f>
        <v/>
      </c>
      <c r="AH34" s="42" t="str">
        <f>IF(TeamTwelve=Draft_Results_For_MMH[[#This Row],[Franchise]],Draft_Results_For_MMH[[#This Row],[Index]],"")</f>
        <v/>
      </c>
      <c r="AI34" s="42" t="str">
        <f>IFERROR(SMALL($AH$1:$AH$999,ROWS($AH$2:AH34)),"")</f>
        <v/>
      </c>
    </row>
    <row r="35" spans="1:35" x14ac:dyDescent="0.45">
      <c r="A35" s="15">
        <v>3.1</v>
      </c>
      <c r="B35" t="s">
        <v>569</v>
      </c>
      <c r="C35" t="s">
        <v>533</v>
      </c>
      <c r="D35" t="s">
        <v>1</v>
      </c>
      <c r="E35" t="s">
        <v>1</v>
      </c>
      <c r="F35" t="s">
        <v>524</v>
      </c>
      <c r="G35" t="s">
        <v>1</v>
      </c>
      <c r="H35">
        <v>9</v>
      </c>
      <c r="I35">
        <v>34</v>
      </c>
      <c r="J35" t="str">
        <f>IF(TeamSelection=Draft_Results_For_MMH[[#This Row],[Franchise]],Draft_Results_For_MMH[[#This Row],[Index]],"")</f>
        <v/>
      </c>
      <c r="K35" t="str">
        <f>IFERROR(SMALL($J$2:$J$1000,ROWS(J$2:$J35)),"")</f>
        <v/>
      </c>
      <c r="L35" s="42" t="str">
        <f>IF(TeamOne=Draft_Results_For_MMH[[#This Row],[Franchise]],Draft_Results_For_MMH[[#This Row],[Index]],"")</f>
        <v/>
      </c>
      <c r="M35" s="42" t="str">
        <f>IFERROR(SMALL($L$2:$L$1000,ROWS($L$2:L35)),"")</f>
        <v/>
      </c>
      <c r="N35" s="42" t="str">
        <f>IF(TeamTwo=Draft_Results_For_MMH[[#This Row],[Franchise]],Draft_Results_For_MMH[[#This Row],[Index]],"")</f>
        <v/>
      </c>
      <c r="O35" s="42" t="str">
        <f>IFERROR(SMALL($N$2:$N$1000,ROWS($N$2:N35)),"")</f>
        <v/>
      </c>
      <c r="P35" s="42" t="str">
        <f>IF(TeamThree=Draft_Results_For_MMH[[#This Row],[Franchise]],Draft_Results_For_MMH[[#This Row],[Index]],"")</f>
        <v/>
      </c>
      <c r="Q35" s="42" t="str">
        <f>IFERROR(SMALL($P$2:$P$1000,ROWS($P$2:P35)),"")</f>
        <v/>
      </c>
      <c r="R35" s="42" t="str">
        <f>IF(TeamFour=Draft_Results_For_MMH[[#This Row],[Franchise]],Draft_Results_For_MMH[[#This Row],[Index]],"")</f>
        <v/>
      </c>
      <c r="S35" s="42" t="str">
        <f>IFERROR(SMALL($R$2:$R$1000,ROWS($R$2:R35)),"")</f>
        <v/>
      </c>
      <c r="T35" s="42" t="str">
        <f>IF(TeamFive=Draft_Results_For_MMH[[#This Row],[Franchise]],Draft_Results_For_MMH[[#This Row],[Index]],"")</f>
        <v/>
      </c>
      <c r="U35" s="42" t="str">
        <f>IFERROR(SMALL($T$2:$T$1000,ROWS($T$2:T35)),"")</f>
        <v/>
      </c>
      <c r="V35" s="42" t="str">
        <f>IF(TeamSix=Draft_Results_For_MMH[[#This Row],[Franchise]],Draft_Results_For_MMH[[#This Row],[Index]],"")</f>
        <v/>
      </c>
      <c r="W35" s="42" t="str">
        <f>IFERROR(SMALL($V$2:$V$1000,ROWS($V$2:V35)),"")</f>
        <v/>
      </c>
      <c r="X35" s="42" t="str">
        <f>IF(TeamSeven=Draft_Results_For_MMH[[#This Row],[Franchise]],Draft_Results_For_MMH[[#This Row],[Index]],"")</f>
        <v/>
      </c>
      <c r="Y35" s="42" t="str">
        <f>IFERROR(SMALL($X$2:$X$1000,ROWS($X$2:X35)),"")</f>
        <v/>
      </c>
      <c r="Z35" s="42" t="str">
        <f>IF(TeamEight=Draft_Results_For_MMH[[#This Row],[Franchise]],Draft_Results_For_MMH[[#This Row],[Index]],"")</f>
        <v/>
      </c>
      <c r="AA35" s="42" t="str">
        <f>IFERROR(SMALL($Z$2:$Z$1000,ROWS($Z$2:Z35)),"")</f>
        <v/>
      </c>
      <c r="AB35" s="42">
        <f>IF(TeamNine=Draft_Results_For_MMH[[#This Row],[Franchise]],Draft_Results_For_MMH[[#This Row],[Index]],"")</f>
        <v>34</v>
      </c>
      <c r="AC35" s="42" t="str">
        <f>IFERROR(SMALL($AB$2:$AB$1000,ROWS($AB$2:AB35)),"")</f>
        <v/>
      </c>
      <c r="AD35" s="42" t="str">
        <f>IF(TeamTen=Draft_Results_For_MMH[[#This Row],[Franchise]],Draft_Results_For_MMH[[#This Row],[Index]],"")</f>
        <v/>
      </c>
      <c r="AE35" s="42" t="str">
        <f>IFERROR(SMALL($AD$1:$AD$999,ROWS($AD$2:AD35)),"")</f>
        <v/>
      </c>
      <c r="AF35" s="42" t="str">
        <f>IF(TeamEleven=Draft_Results_For_MMH[[#This Row],[Franchise]],Draft_Results_For_MMH[[#This Row],[Index]],"")</f>
        <v/>
      </c>
      <c r="AG35" s="42" t="str">
        <f>IFERROR(SMALL($AF$1:$AF$999,ROWS($AF$2:AF35)),"")</f>
        <v/>
      </c>
      <c r="AH35" s="42" t="str">
        <f>IF(TeamTwelve=Draft_Results_For_MMH[[#This Row],[Franchise]],Draft_Results_For_MMH[[#This Row],[Index]],"")</f>
        <v/>
      </c>
      <c r="AI35" s="42" t="str">
        <f>IFERROR(SMALL($AH$1:$AH$999,ROWS($AH$2:AH35)),"")</f>
        <v/>
      </c>
    </row>
    <row r="36" spans="1:35" x14ac:dyDescent="0.45">
      <c r="A36" s="15">
        <v>3.11</v>
      </c>
      <c r="B36" t="s">
        <v>570</v>
      </c>
      <c r="C36" t="s">
        <v>534</v>
      </c>
      <c r="D36" t="s">
        <v>1</v>
      </c>
      <c r="E36" t="s">
        <v>1</v>
      </c>
      <c r="F36" t="s">
        <v>524</v>
      </c>
      <c r="G36" t="s">
        <v>1</v>
      </c>
      <c r="H36">
        <v>8</v>
      </c>
      <c r="I36">
        <v>35</v>
      </c>
      <c r="J36" t="str">
        <f>IF(TeamSelection=Draft_Results_For_MMH[[#This Row],[Franchise]],Draft_Results_For_MMH[[#This Row],[Index]],"")</f>
        <v/>
      </c>
      <c r="K36" t="str">
        <f>IFERROR(SMALL($J$2:$J$1000,ROWS(J$2:$J36)),"")</f>
        <v/>
      </c>
      <c r="L36" s="42" t="str">
        <f>IF(TeamOne=Draft_Results_For_MMH[[#This Row],[Franchise]],Draft_Results_For_MMH[[#This Row],[Index]],"")</f>
        <v/>
      </c>
      <c r="M36" s="42" t="str">
        <f>IFERROR(SMALL($L$2:$L$1000,ROWS($L$2:L36)),"")</f>
        <v/>
      </c>
      <c r="N36" s="42">
        <f>IF(TeamTwo=Draft_Results_For_MMH[[#This Row],[Franchise]],Draft_Results_For_MMH[[#This Row],[Index]],"")</f>
        <v>35</v>
      </c>
      <c r="O36" s="42" t="str">
        <f>IFERROR(SMALL($N$2:$N$1000,ROWS($N$2:N36)),"")</f>
        <v/>
      </c>
      <c r="P36" s="42" t="str">
        <f>IF(TeamThree=Draft_Results_For_MMH[[#This Row],[Franchise]],Draft_Results_For_MMH[[#This Row],[Index]],"")</f>
        <v/>
      </c>
      <c r="Q36" s="42" t="str">
        <f>IFERROR(SMALL($P$2:$P$1000,ROWS($P$2:P36)),"")</f>
        <v/>
      </c>
      <c r="R36" s="42" t="str">
        <f>IF(TeamFour=Draft_Results_For_MMH[[#This Row],[Franchise]],Draft_Results_For_MMH[[#This Row],[Index]],"")</f>
        <v/>
      </c>
      <c r="S36" s="42" t="str">
        <f>IFERROR(SMALL($R$2:$R$1000,ROWS($R$2:R36)),"")</f>
        <v/>
      </c>
      <c r="T36" s="42" t="str">
        <f>IF(TeamFive=Draft_Results_For_MMH[[#This Row],[Franchise]],Draft_Results_For_MMH[[#This Row],[Index]],"")</f>
        <v/>
      </c>
      <c r="U36" s="42" t="str">
        <f>IFERROR(SMALL($T$2:$T$1000,ROWS($T$2:T36)),"")</f>
        <v/>
      </c>
      <c r="V36" s="42" t="str">
        <f>IF(TeamSix=Draft_Results_For_MMH[[#This Row],[Franchise]],Draft_Results_For_MMH[[#This Row],[Index]],"")</f>
        <v/>
      </c>
      <c r="W36" s="42" t="str">
        <f>IFERROR(SMALL($V$2:$V$1000,ROWS($V$2:V36)),"")</f>
        <v/>
      </c>
      <c r="X36" s="42" t="str">
        <f>IF(TeamSeven=Draft_Results_For_MMH[[#This Row],[Franchise]],Draft_Results_For_MMH[[#This Row],[Index]],"")</f>
        <v/>
      </c>
      <c r="Y36" s="42" t="str">
        <f>IFERROR(SMALL($X$2:$X$1000,ROWS($X$2:X36)),"")</f>
        <v/>
      </c>
      <c r="Z36" s="42" t="str">
        <f>IF(TeamEight=Draft_Results_For_MMH[[#This Row],[Franchise]],Draft_Results_For_MMH[[#This Row],[Index]],"")</f>
        <v/>
      </c>
      <c r="AA36" s="42" t="str">
        <f>IFERROR(SMALL($Z$2:$Z$1000,ROWS($Z$2:Z36)),"")</f>
        <v/>
      </c>
      <c r="AB36" s="42" t="str">
        <f>IF(TeamNine=Draft_Results_For_MMH[[#This Row],[Franchise]],Draft_Results_For_MMH[[#This Row],[Index]],"")</f>
        <v/>
      </c>
      <c r="AC36" s="42" t="str">
        <f>IFERROR(SMALL($AB$2:$AB$1000,ROWS($AB$2:AB36)),"")</f>
        <v/>
      </c>
      <c r="AD36" s="42" t="str">
        <f>IF(TeamTen=Draft_Results_For_MMH[[#This Row],[Franchise]],Draft_Results_For_MMH[[#This Row],[Index]],"")</f>
        <v/>
      </c>
      <c r="AE36" s="42" t="str">
        <f>IFERROR(SMALL($AD$1:$AD$999,ROWS($AD$2:AD36)),"")</f>
        <v/>
      </c>
      <c r="AF36" s="42" t="str">
        <f>IF(TeamEleven=Draft_Results_For_MMH[[#This Row],[Franchise]],Draft_Results_For_MMH[[#This Row],[Index]],"")</f>
        <v/>
      </c>
      <c r="AG36" s="42" t="str">
        <f>IFERROR(SMALL($AF$1:$AF$999,ROWS($AF$2:AF36)),"")</f>
        <v/>
      </c>
      <c r="AH36" s="42" t="str">
        <f>IF(TeamTwelve=Draft_Results_For_MMH[[#This Row],[Franchise]],Draft_Results_For_MMH[[#This Row],[Index]],"")</f>
        <v/>
      </c>
      <c r="AI36" s="42" t="str">
        <f>IFERROR(SMALL($AH$1:$AH$999,ROWS($AH$2:AH36)),"")</f>
        <v/>
      </c>
    </row>
    <row r="37" spans="1:35" x14ac:dyDescent="0.45">
      <c r="A37" s="15">
        <v>3.12</v>
      </c>
      <c r="B37" t="s">
        <v>571</v>
      </c>
      <c r="C37" t="s">
        <v>535</v>
      </c>
      <c r="D37" t="s">
        <v>1</v>
      </c>
      <c r="E37" t="s">
        <v>1</v>
      </c>
      <c r="F37" t="s">
        <v>524</v>
      </c>
      <c r="G37" t="s">
        <v>1</v>
      </c>
      <c r="H37">
        <v>8</v>
      </c>
      <c r="I37">
        <v>36</v>
      </c>
      <c r="J37" t="str">
        <f>IF(TeamSelection=Draft_Results_For_MMH[[#This Row],[Franchise]],Draft_Results_For_MMH[[#This Row],[Index]],"")</f>
        <v/>
      </c>
      <c r="K37" t="str">
        <f>IFERROR(SMALL($J$2:$J$1000,ROWS(J$2:$J37)),"")</f>
        <v/>
      </c>
      <c r="L37" s="42" t="str">
        <f>IF(TeamOne=Draft_Results_For_MMH[[#This Row],[Franchise]],Draft_Results_For_MMH[[#This Row],[Index]],"")</f>
        <v/>
      </c>
      <c r="M37" s="42" t="str">
        <f>IFERROR(SMALL($L$2:$L$1000,ROWS($L$2:L37)),"")</f>
        <v/>
      </c>
      <c r="N37" s="42" t="str">
        <f>IF(TeamTwo=Draft_Results_For_MMH[[#This Row],[Franchise]],Draft_Results_For_MMH[[#This Row],[Index]],"")</f>
        <v/>
      </c>
      <c r="O37" s="42" t="str">
        <f>IFERROR(SMALL($N$2:$N$1000,ROWS($N$2:N37)),"")</f>
        <v/>
      </c>
      <c r="P37" s="42" t="str">
        <f>IF(TeamThree=Draft_Results_For_MMH[[#This Row],[Franchise]],Draft_Results_For_MMH[[#This Row],[Index]],"")</f>
        <v/>
      </c>
      <c r="Q37" s="42" t="str">
        <f>IFERROR(SMALL($P$2:$P$1000,ROWS($P$2:P37)),"")</f>
        <v/>
      </c>
      <c r="R37" s="42">
        <f>IF(TeamFour=Draft_Results_For_MMH[[#This Row],[Franchise]],Draft_Results_For_MMH[[#This Row],[Index]],"")</f>
        <v>36</v>
      </c>
      <c r="S37" s="42" t="str">
        <f>IFERROR(SMALL($R$2:$R$1000,ROWS($R$2:R37)),"")</f>
        <v/>
      </c>
      <c r="T37" s="42" t="str">
        <f>IF(TeamFive=Draft_Results_For_MMH[[#This Row],[Franchise]],Draft_Results_For_MMH[[#This Row],[Index]],"")</f>
        <v/>
      </c>
      <c r="U37" s="42" t="str">
        <f>IFERROR(SMALL($T$2:$T$1000,ROWS($T$2:T37)),"")</f>
        <v/>
      </c>
      <c r="V37" s="42" t="str">
        <f>IF(TeamSix=Draft_Results_For_MMH[[#This Row],[Franchise]],Draft_Results_For_MMH[[#This Row],[Index]],"")</f>
        <v/>
      </c>
      <c r="W37" s="42" t="str">
        <f>IFERROR(SMALL($V$2:$V$1000,ROWS($V$2:V37)),"")</f>
        <v/>
      </c>
      <c r="X37" s="42" t="str">
        <f>IF(TeamSeven=Draft_Results_For_MMH[[#This Row],[Franchise]],Draft_Results_For_MMH[[#This Row],[Index]],"")</f>
        <v/>
      </c>
      <c r="Y37" s="42" t="str">
        <f>IFERROR(SMALL($X$2:$X$1000,ROWS($X$2:X37)),"")</f>
        <v/>
      </c>
      <c r="Z37" s="42" t="str">
        <f>IF(TeamEight=Draft_Results_For_MMH[[#This Row],[Franchise]],Draft_Results_For_MMH[[#This Row],[Index]],"")</f>
        <v/>
      </c>
      <c r="AA37" s="42" t="str">
        <f>IFERROR(SMALL($Z$2:$Z$1000,ROWS($Z$2:Z37)),"")</f>
        <v/>
      </c>
      <c r="AB37" s="42" t="str">
        <f>IF(TeamNine=Draft_Results_For_MMH[[#This Row],[Franchise]],Draft_Results_For_MMH[[#This Row],[Index]],"")</f>
        <v/>
      </c>
      <c r="AC37" s="42" t="str">
        <f>IFERROR(SMALL($AB$2:$AB$1000,ROWS($AB$2:AB37)),"")</f>
        <v/>
      </c>
      <c r="AD37" s="42" t="str">
        <f>IF(TeamTen=Draft_Results_For_MMH[[#This Row],[Franchise]],Draft_Results_For_MMH[[#This Row],[Index]],"")</f>
        <v/>
      </c>
      <c r="AE37" s="42" t="str">
        <f>IFERROR(SMALL($AD$1:$AD$999,ROWS($AD$2:AD37)),"")</f>
        <v/>
      </c>
      <c r="AF37" s="42" t="str">
        <f>IF(TeamEleven=Draft_Results_For_MMH[[#This Row],[Franchise]],Draft_Results_For_MMH[[#This Row],[Index]],"")</f>
        <v/>
      </c>
      <c r="AG37" s="42" t="str">
        <f>IFERROR(SMALL($AF$1:$AF$999,ROWS($AF$2:AF37)),"")</f>
        <v/>
      </c>
      <c r="AH37" s="42" t="str">
        <f>IF(TeamTwelve=Draft_Results_For_MMH[[#This Row],[Franchise]],Draft_Results_For_MMH[[#This Row],[Index]],"")</f>
        <v/>
      </c>
      <c r="AI37" s="42" t="str">
        <f>IFERROR(SMALL($AH$1:$AH$999,ROWS($AH$2:AH37)),"")</f>
        <v/>
      </c>
    </row>
    <row r="38" spans="1:35" x14ac:dyDescent="0.45">
      <c r="A38" s="15">
        <v>4.01</v>
      </c>
      <c r="B38" t="s">
        <v>572</v>
      </c>
      <c r="C38" t="s">
        <v>523</v>
      </c>
      <c r="D38" t="s">
        <v>1</v>
      </c>
      <c r="E38" t="s">
        <v>1</v>
      </c>
      <c r="F38" t="s">
        <v>524</v>
      </c>
      <c r="G38" t="s">
        <v>1</v>
      </c>
      <c r="H38">
        <v>7</v>
      </c>
      <c r="I38">
        <v>37</v>
      </c>
      <c r="J38" t="str">
        <f>IF(TeamSelection=Draft_Results_For_MMH[[#This Row],[Franchise]],Draft_Results_For_MMH[[#This Row],[Index]],"")</f>
        <v/>
      </c>
      <c r="K38" t="str">
        <f>IFERROR(SMALL($J$2:$J$1000,ROWS(J$2:$J38)),"")</f>
        <v/>
      </c>
      <c r="L38" s="42" t="str">
        <f>IF(TeamOne=Draft_Results_For_MMH[[#This Row],[Franchise]],Draft_Results_For_MMH[[#This Row],[Index]],"")</f>
        <v/>
      </c>
      <c r="M38" s="42" t="str">
        <f>IFERROR(SMALL($L$2:$L$1000,ROWS($L$2:L38)),"")</f>
        <v/>
      </c>
      <c r="N38" s="42" t="str">
        <f>IF(TeamTwo=Draft_Results_For_MMH[[#This Row],[Franchise]],Draft_Results_For_MMH[[#This Row],[Index]],"")</f>
        <v/>
      </c>
      <c r="O38" s="42" t="str">
        <f>IFERROR(SMALL($N$2:$N$1000,ROWS($N$2:N38)),"")</f>
        <v/>
      </c>
      <c r="P38" s="42" t="str">
        <f>IF(TeamThree=Draft_Results_For_MMH[[#This Row],[Franchise]],Draft_Results_For_MMH[[#This Row],[Index]],"")</f>
        <v/>
      </c>
      <c r="Q38" s="42" t="str">
        <f>IFERROR(SMALL($P$2:$P$1000,ROWS($P$2:P38)),"")</f>
        <v/>
      </c>
      <c r="R38" s="42" t="str">
        <f>IF(TeamFour=Draft_Results_For_MMH[[#This Row],[Franchise]],Draft_Results_For_MMH[[#This Row],[Index]],"")</f>
        <v/>
      </c>
      <c r="S38" s="42" t="str">
        <f>IFERROR(SMALL($R$2:$R$1000,ROWS($R$2:R38)),"")</f>
        <v/>
      </c>
      <c r="T38" s="42">
        <f>IF(TeamFive=Draft_Results_For_MMH[[#This Row],[Franchise]],Draft_Results_For_MMH[[#This Row],[Index]],"")</f>
        <v>37</v>
      </c>
      <c r="U38" s="42" t="str">
        <f>IFERROR(SMALL($T$2:$T$1000,ROWS($T$2:T38)),"")</f>
        <v/>
      </c>
      <c r="V38" s="42" t="str">
        <f>IF(TeamSix=Draft_Results_For_MMH[[#This Row],[Franchise]],Draft_Results_For_MMH[[#This Row],[Index]],"")</f>
        <v/>
      </c>
      <c r="W38" s="42" t="str">
        <f>IFERROR(SMALL($V$2:$V$1000,ROWS($V$2:V38)),"")</f>
        <v/>
      </c>
      <c r="X38" s="42" t="str">
        <f>IF(TeamSeven=Draft_Results_For_MMH[[#This Row],[Franchise]],Draft_Results_For_MMH[[#This Row],[Index]],"")</f>
        <v/>
      </c>
      <c r="Y38" s="42" t="str">
        <f>IFERROR(SMALL($X$2:$X$1000,ROWS($X$2:X38)),"")</f>
        <v/>
      </c>
      <c r="Z38" s="42" t="str">
        <f>IF(TeamEight=Draft_Results_For_MMH[[#This Row],[Franchise]],Draft_Results_For_MMH[[#This Row],[Index]],"")</f>
        <v/>
      </c>
      <c r="AA38" s="42" t="str">
        <f>IFERROR(SMALL($Z$2:$Z$1000,ROWS($Z$2:Z38)),"")</f>
        <v/>
      </c>
      <c r="AB38" s="42" t="str">
        <f>IF(TeamNine=Draft_Results_For_MMH[[#This Row],[Franchise]],Draft_Results_For_MMH[[#This Row],[Index]],"")</f>
        <v/>
      </c>
      <c r="AC38" s="42" t="str">
        <f>IFERROR(SMALL($AB$2:$AB$1000,ROWS($AB$2:AB38)),"")</f>
        <v/>
      </c>
      <c r="AD38" s="42" t="str">
        <f>IF(TeamTen=Draft_Results_For_MMH[[#This Row],[Franchise]],Draft_Results_For_MMH[[#This Row],[Index]],"")</f>
        <v/>
      </c>
      <c r="AE38" s="42" t="str">
        <f>IFERROR(SMALL($AD$1:$AD$999,ROWS($AD$2:AD38)),"")</f>
        <v/>
      </c>
      <c r="AF38" s="42" t="str">
        <f>IF(TeamEleven=Draft_Results_For_MMH[[#This Row],[Franchise]],Draft_Results_For_MMH[[#This Row],[Index]],"")</f>
        <v/>
      </c>
      <c r="AG38" s="42" t="str">
        <f>IFERROR(SMALL($AF$1:$AF$999,ROWS($AF$2:AF38)),"")</f>
        <v/>
      </c>
      <c r="AH38" s="42" t="str">
        <f>IF(TeamTwelve=Draft_Results_For_MMH[[#This Row],[Franchise]],Draft_Results_For_MMH[[#This Row],[Index]],"")</f>
        <v/>
      </c>
      <c r="AI38" s="42" t="str">
        <f>IFERROR(SMALL($AH$1:$AH$999,ROWS($AH$2:AH38)),"")</f>
        <v/>
      </c>
    </row>
    <row r="39" spans="1:35" x14ac:dyDescent="0.45">
      <c r="A39" s="15">
        <v>4.0199999999999996</v>
      </c>
      <c r="B39" t="s">
        <v>573</v>
      </c>
      <c r="C39" t="s">
        <v>613</v>
      </c>
      <c r="D39" t="s">
        <v>1</v>
      </c>
      <c r="E39" t="s">
        <v>1</v>
      </c>
      <c r="F39" t="s">
        <v>524</v>
      </c>
      <c r="G39" t="s">
        <v>1</v>
      </c>
      <c r="H39">
        <v>7</v>
      </c>
      <c r="I39">
        <v>38</v>
      </c>
      <c r="J39" t="str">
        <f>IF(TeamSelection=Draft_Results_For_MMH[[#This Row],[Franchise]],Draft_Results_For_MMH[[#This Row],[Index]],"")</f>
        <v/>
      </c>
      <c r="K39" t="str">
        <f>IFERROR(SMALL($J$2:$J$1000,ROWS(J$2:$J39)),"")</f>
        <v/>
      </c>
      <c r="L39" s="42" t="str">
        <f>IF(TeamOne=Draft_Results_For_MMH[[#This Row],[Franchise]],Draft_Results_For_MMH[[#This Row],[Index]],"")</f>
        <v/>
      </c>
      <c r="M39" s="42" t="str">
        <f>IFERROR(SMALL($L$2:$L$1000,ROWS($L$2:L39)),"")</f>
        <v/>
      </c>
      <c r="N39" s="42" t="str">
        <f>IF(TeamTwo=Draft_Results_For_MMH[[#This Row],[Franchise]],Draft_Results_For_MMH[[#This Row],[Index]],"")</f>
        <v/>
      </c>
      <c r="O39" s="42" t="str">
        <f>IFERROR(SMALL($N$2:$N$1000,ROWS($N$2:N39)),"")</f>
        <v/>
      </c>
      <c r="P39" s="42" t="str">
        <f>IF(TeamThree=Draft_Results_For_MMH[[#This Row],[Franchise]],Draft_Results_For_MMH[[#This Row],[Index]],"")</f>
        <v/>
      </c>
      <c r="Q39" s="42" t="str">
        <f>IFERROR(SMALL($P$2:$P$1000,ROWS($P$2:P39)),"")</f>
        <v/>
      </c>
      <c r="R39" s="42" t="str">
        <f>IF(TeamFour=Draft_Results_For_MMH[[#This Row],[Franchise]],Draft_Results_For_MMH[[#This Row],[Index]],"")</f>
        <v/>
      </c>
      <c r="S39" s="42" t="str">
        <f>IFERROR(SMALL($R$2:$R$1000,ROWS($R$2:R39)),"")</f>
        <v/>
      </c>
      <c r="T39" s="42" t="str">
        <f>IF(TeamFive=Draft_Results_For_MMH[[#This Row],[Franchise]],Draft_Results_For_MMH[[#This Row],[Index]],"")</f>
        <v/>
      </c>
      <c r="U39" s="42" t="str">
        <f>IFERROR(SMALL($T$2:$T$1000,ROWS($T$2:T39)),"")</f>
        <v/>
      </c>
      <c r="V39" s="42">
        <f>IF(TeamSix=Draft_Results_For_MMH[[#This Row],[Franchise]],Draft_Results_For_MMH[[#This Row],[Index]],"")</f>
        <v>38</v>
      </c>
      <c r="W39" s="42" t="str">
        <f>IFERROR(SMALL($V$2:$V$1000,ROWS($V$2:V39)),"")</f>
        <v/>
      </c>
      <c r="X39" s="42" t="str">
        <f>IF(TeamSeven=Draft_Results_For_MMH[[#This Row],[Franchise]],Draft_Results_For_MMH[[#This Row],[Index]],"")</f>
        <v/>
      </c>
      <c r="Y39" s="42" t="str">
        <f>IFERROR(SMALL($X$2:$X$1000,ROWS($X$2:X39)),"")</f>
        <v/>
      </c>
      <c r="Z39" s="42" t="str">
        <f>IF(TeamEight=Draft_Results_For_MMH[[#This Row],[Franchise]],Draft_Results_For_MMH[[#This Row],[Index]],"")</f>
        <v/>
      </c>
      <c r="AA39" s="42" t="str">
        <f>IFERROR(SMALL($Z$2:$Z$1000,ROWS($Z$2:Z39)),"")</f>
        <v/>
      </c>
      <c r="AB39" s="42" t="str">
        <f>IF(TeamNine=Draft_Results_For_MMH[[#This Row],[Franchise]],Draft_Results_For_MMH[[#This Row],[Index]],"")</f>
        <v/>
      </c>
      <c r="AC39" s="42" t="str">
        <f>IFERROR(SMALL($AB$2:$AB$1000,ROWS($AB$2:AB39)),"")</f>
        <v/>
      </c>
      <c r="AD39" s="42" t="str">
        <f>IF(TeamTen=Draft_Results_For_MMH[[#This Row],[Franchise]],Draft_Results_For_MMH[[#This Row],[Index]],"")</f>
        <v/>
      </c>
      <c r="AE39" s="42" t="str">
        <f>IFERROR(SMALL($AD$1:$AD$999,ROWS($AD$2:AD39)),"")</f>
        <v/>
      </c>
      <c r="AF39" s="42" t="str">
        <f>IF(TeamEleven=Draft_Results_For_MMH[[#This Row],[Franchise]],Draft_Results_For_MMH[[#This Row],[Index]],"")</f>
        <v/>
      </c>
      <c r="AG39" s="42" t="str">
        <f>IFERROR(SMALL($AF$1:$AF$999,ROWS($AF$2:AF39)),"")</f>
        <v/>
      </c>
      <c r="AH39" s="42" t="str">
        <f>IF(TeamTwelve=Draft_Results_For_MMH[[#This Row],[Franchise]],Draft_Results_For_MMH[[#This Row],[Index]],"")</f>
        <v/>
      </c>
      <c r="AI39" s="42" t="str">
        <f>IFERROR(SMALL($AH$1:$AH$999,ROWS($AH$2:AH39)),"")</f>
        <v/>
      </c>
    </row>
    <row r="40" spans="1:35" x14ac:dyDescent="0.45">
      <c r="A40" s="15">
        <v>4.03</v>
      </c>
      <c r="B40" t="s">
        <v>574</v>
      </c>
      <c r="C40" t="s">
        <v>527</v>
      </c>
      <c r="D40" t="s">
        <v>1</v>
      </c>
      <c r="E40" t="s">
        <v>1</v>
      </c>
      <c r="F40" t="s">
        <v>524</v>
      </c>
      <c r="G40" t="s">
        <v>615</v>
      </c>
      <c r="H40">
        <v>6</v>
      </c>
      <c r="I40">
        <v>39</v>
      </c>
      <c r="J40" t="str">
        <f>IF(TeamSelection=Draft_Results_For_MMH[[#This Row],[Franchise]],Draft_Results_For_MMH[[#This Row],[Index]],"")</f>
        <v/>
      </c>
      <c r="K40" t="str">
        <f>IFERROR(SMALL($J$2:$J$1000,ROWS(J$2:$J40)),"")</f>
        <v/>
      </c>
      <c r="L40" s="42">
        <f>IF(TeamOne=Draft_Results_For_MMH[[#This Row],[Franchise]],Draft_Results_For_MMH[[#This Row],[Index]],"")</f>
        <v>39</v>
      </c>
      <c r="M40" s="42" t="str">
        <f>IFERROR(SMALL($L$2:$L$1000,ROWS($L$2:L40)),"")</f>
        <v/>
      </c>
      <c r="N40" s="42" t="str">
        <f>IF(TeamTwo=Draft_Results_For_MMH[[#This Row],[Franchise]],Draft_Results_For_MMH[[#This Row],[Index]],"")</f>
        <v/>
      </c>
      <c r="O40" s="42" t="str">
        <f>IFERROR(SMALL($N$2:$N$1000,ROWS($N$2:N40)),"")</f>
        <v/>
      </c>
      <c r="P40" s="42" t="str">
        <f>IF(TeamThree=Draft_Results_For_MMH[[#This Row],[Franchise]],Draft_Results_For_MMH[[#This Row],[Index]],"")</f>
        <v/>
      </c>
      <c r="Q40" s="42" t="str">
        <f>IFERROR(SMALL($P$2:$P$1000,ROWS($P$2:P40)),"")</f>
        <v/>
      </c>
      <c r="R40" s="42" t="str">
        <f>IF(TeamFour=Draft_Results_For_MMH[[#This Row],[Franchise]],Draft_Results_For_MMH[[#This Row],[Index]],"")</f>
        <v/>
      </c>
      <c r="S40" s="42" t="str">
        <f>IFERROR(SMALL($R$2:$R$1000,ROWS($R$2:R40)),"")</f>
        <v/>
      </c>
      <c r="T40" s="42" t="str">
        <f>IF(TeamFive=Draft_Results_For_MMH[[#This Row],[Franchise]],Draft_Results_For_MMH[[#This Row],[Index]],"")</f>
        <v/>
      </c>
      <c r="U40" s="42" t="str">
        <f>IFERROR(SMALL($T$2:$T$1000,ROWS($T$2:T40)),"")</f>
        <v/>
      </c>
      <c r="V40" s="42" t="str">
        <f>IF(TeamSix=Draft_Results_For_MMH[[#This Row],[Franchise]],Draft_Results_For_MMH[[#This Row],[Index]],"")</f>
        <v/>
      </c>
      <c r="W40" s="42" t="str">
        <f>IFERROR(SMALL($V$2:$V$1000,ROWS($V$2:V40)),"")</f>
        <v/>
      </c>
      <c r="X40" s="42" t="str">
        <f>IF(TeamSeven=Draft_Results_For_MMH[[#This Row],[Franchise]],Draft_Results_For_MMH[[#This Row],[Index]],"")</f>
        <v/>
      </c>
      <c r="Y40" s="42" t="str">
        <f>IFERROR(SMALL($X$2:$X$1000,ROWS($X$2:X40)),"")</f>
        <v/>
      </c>
      <c r="Z40" s="42" t="str">
        <f>IF(TeamEight=Draft_Results_For_MMH[[#This Row],[Franchise]],Draft_Results_For_MMH[[#This Row],[Index]],"")</f>
        <v/>
      </c>
      <c r="AA40" s="42" t="str">
        <f>IFERROR(SMALL($Z$2:$Z$1000,ROWS($Z$2:Z40)),"")</f>
        <v/>
      </c>
      <c r="AB40" s="42" t="str">
        <f>IF(TeamNine=Draft_Results_For_MMH[[#This Row],[Franchise]],Draft_Results_For_MMH[[#This Row],[Index]],"")</f>
        <v/>
      </c>
      <c r="AC40" s="42" t="str">
        <f>IFERROR(SMALL($AB$2:$AB$1000,ROWS($AB$2:AB40)),"")</f>
        <v/>
      </c>
      <c r="AD40" s="42" t="str">
        <f>IF(TeamTen=Draft_Results_For_MMH[[#This Row],[Franchise]],Draft_Results_For_MMH[[#This Row],[Index]],"")</f>
        <v/>
      </c>
      <c r="AE40" s="42" t="str">
        <f>IFERROR(SMALL($AD$1:$AD$999,ROWS($AD$2:AD40)),"")</f>
        <v/>
      </c>
      <c r="AF40" s="42" t="str">
        <f>IF(TeamEleven=Draft_Results_For_MMH[[#This Row],[Franchise]],Draft_Results_For_MMH[[#This Row],[Index]],"")</f>
        <v/>
      </c>
      <c r="AG40" s="42" t="str">
        <f>IFERROR(SMALL($AF$1:$AF$999,ROWS($AF$2:AF40)),"")</f>
        <v/>
      </c>
      <c r="AH40" s="42" t="str">
        <f>IF(TeamTwelve=Draft_Results_For_MMH[[#This Row],[Franchise]],Draft_Results_For_MMH[[#This Row],[Index]],"")</f>
        <v/>
      </c>
      <c r="AI40" s="42" t="str">
        <f>IFERROR(SMALL($AH$1:$AH$999,ROWS($AH$2:AH40)),"")</f>
        <v/>
      </c>
    </row>
    <row r="41" spans="1:35" x14ac:dyDescent="0.45">
      <c r="A41" s="15">
        <v>4.04</v>
      </c>
      <c r="B41" t="s">
        <v>575</v>
      </c>
      <c r="C41" t="s">
        <v>527</v>
      </c>
      <c r="D41" t="s">
        <v>1</v>
      </c>
      <c r="E41" t="s">
        <v>1</v>
      </c>
      <c r="F41" t="s">
        <v>524</v>
      </c>
      <c r="G41" t="s">
        <v>1</v>
      </c>
      <c r="H41">
        <v>6</v>
      </c>
      <c r="I41">
        <v>40</v>
      </c>
      <c r="J41" t="str">
        <f>IF(TeamSelection=Draft_Results_For_MMH[[#This Row],[Franchise]],Draft_Results_For_MMH[[#This Row],[Index]],"")</f>
        <v/>
      </c>
      <c r="K41" t="str">
        <f>IFERROR(SMALL($J$2:$J$1000,ROWS(J$2:$J41)),"")</f>
        <v/>
      </c>
      <c r="L41" s="42">
        <f>IF(TeamOne=Draft_Results_For_MMH[[#This Row],[Franchise]],Draft_Results_For_MMH[[#This Row],[Index]],"")</f>
        <v>40</v>
      </c>
      <c r="M41" s="42" t="str">
        <f>IFERROR(SMALL($L$2:$L$1000,ROWS($L$2:L41)),"")</f>
        <v/>
      </c>
      <c r="N41" s="42" t="str">
        <f>IF(TeamTwo=Draft_Results_For_MMH[[#This Row],[Franchise]],Draft_Results_For_MMH[[#This Row],[Index]],"")</f>
        <v/>
      </c>
      <c r="O41" s="42" t="str">
        <f>IFERROR(SMALL($N$2:$N$1000,ROWS($N$2:N41)),"")</f>
        <v/>
      </c>
      <c r="P41" s="42" t="str">
        <f>IF(TeamThree=Draft_Results_For_MMH[[#This Row],[Franchise]],Draft_Results_For_MMH[[#This Row],[Index]],"")</f>
        <v/>
      </c>
      <c r="Q41" s="42" t="str">
        <f>IFERROR(SMALL($P$2:$P$1000,ROWS($P$2:P41)),"")</f>
        <v/>
      </c>
      <c r="R41" s="42" t="str">
        <f>IF(TeamFour=Draft_Results_For_MMH[[#This Row],[Franchise]],Draft_Results_For_MMH[[#This Row],[Index]],"")</f>
        <v/>
      </c>
      <c r="S41" s="42" t="str">
        <f>IFERROR(SMALL($R$2:$R$1000,ROWS($R$2:R41)),"")</f>
        <v/>
      </c>
      <c r="T41" s="42" t="str">
        <f>IF(TeamFive=Draft_Results_For_MMH[[#This Row],[Franchise]],Draft_Results_For_MMH[[#This Row],[Index]],"")</f>
        <v/>
      </c>
      <c r="U41" s="42" t="str">
        <f>IFERROR(SMALL($T$2:$T$1000,ROWS($T$2:T41)),"")</f>
        <v/>
      </c>
      <c r="V41" s="42" t="str">
        <f>IF(TeamSix=Draft_Results_For_MMH[[#This Row],[Franchise]],Draft_Results_For_MMH[[#This Row],[Index]],"")</f>
        <v/>
      </c>
      <c r="W41" s="42" t="str">
        <f>IFERROR(SMALL($V$2:$V$1000,ROWS($V$2:V41)),"")</f>
        <v/>
      </c>
      <c r="X41" s="42" t="str">
        <f>IF(TeamSeven=Draft_Results_For_MMH[[#This Row],[Franchise]],Draft_Results_For_MMH[[#This Row],[Index]],"")</f>
        <v/>
      </c>
      <c r="Y41" s="42" t="str">
        <f>IFERROR(SMALL($X$2:$X$1000,ROWS($X$2:X41)),"")</f>
        <v/>
      </c>
      <c r="Z41" s="42" t="str">
        <f>IF(TeamEight=Draft_Results_For_MMH[[#This Row],[Franchise]],Draft_Results_For_MMH[[#This Row],[Index]],"")</f>
        <v/>
      </c>
      <c r="AA41" s="42" t="str">
        <f>IFERROR(SMALL($Z$2:$Z$1000,ROWS($Z$2:Z41)),"")</f>
        <v/>
      </c>
      <c r="AB41" s="42" t="str">
        <f>IF(TeamNine=Draft_Results_For_MMH[[#This Row],[Franchise]],Draft_Results_For_MMH[[#This Row],[Index]],"")</f>
        <v/>
      </c>
      <c r="AC41" s="42" t="str">
        <f>IFERROR(SMALL($AB$2:$AB$1000,ROWS($AB$2:AB41)),"")</f>
        <v/>
      </c>
      <c r="AD41" s="42" t="str">
        <f>IF(TeamTen=Draft_Results_For_MMH[[#This Row],[Franchise]],Draft_Results_For_MMH[[#This Row],[Index]],"")</f>
        <v/>
      </c>
      <c r="AE41" s="42" t="str">
        <f>IFERROR(SMALL($AD$1:$AD$999,ROWS($AD$2:AD41)),"")</f>
        <v/>
      </c>
      <c r="AF41" s="42" t="str">
        <f>IF(TeamEleven=Draft_Results_For_MMH[[#This Row],[Franchise]],Draft_Results_For_MMH[[#This Row],[Index]],"")</f>
        <v/>
      </c>
      <c r="AG41" s="42" t="str">
        <f>IFERROR(SMALL($AF$1:$AF$999,ROWS($AF$2:AF41)),"")</f>
        <v/>
      </c>
      <c r="AH41" s="42" t="str">
        <f>IF(TeamTwelve=Draft_Results_For_MMH[[#This Row],[Franchise]],Draft_Results_For_MMH[[#This Row],[Index]],"")</f>
        <v/>
      </c>
      <c r="AI41" s="42" t="str">
        <f>IFERROR(SMALL($AH$1:$AH$999,ROWS($AH$2:AH41)),"")</f>
        <v/>
      </c>
    </row>
    <row r="42" spans="1:35" x14ac:dyDescent="0.45">
      <c r="A42" s="15">
        <v>4.05</v>
      </c>
      <c r="B42" t="s">
        <v>576</v>
      </c>
      <c r="C42" t="s">
        <v>528</v>
      </c>
      <c r="D42" t="s">
        <v>1</v>
      </c>
      <c r="E42" t="s">
        <v>1</v>
      </c>
      <c r="F42" t="s">
        <v>524</v>
      </c>
      <c r="G42" t="s">
        <v>1</v>
      </c>
      <c r="H42">
        <v>5</v>
      </c>
      <c r="I42">
        <v>41</v>
      </c>
      <c r="J42" t="str">
        <f>IF(TeamSelection=Draft_Results_For_MMH[[#This Row],[Franchise]],Draft_Results_For_MMH[[#This Row],[Index]],"")</f>
        <v/>
      </c>
      <c r="K42" t="str">
        <f>IFERROR(SMALL($J$2:$J$1000,ROWS(J$2:$J42)),"")</f>
        <v/>
      </c>
      <c r="L42" s="42" t="str">
        <f>IF(TeamOne=Draft_Results_For_MMH[[#This Row],[Franchise]],Draft_Results_For_MMH[[#This Row],[Index]],"")</f>
        <v/>
      </c>
      <c r="M42" s="42" t="str">
        <f>IFERROR(SMALL($L$2:$L$1000,ROWS($L$2:L42)),"")</f>
        <v/>
      </c>
      <c r="N42" s="42" t="str">
        <f>IF(TeamTwo=Draft_Results_For_MMH[[#This Row],[Franchise]],Draft_Results_For_MMH[[#This Row],[Index]],"")</f>
        <v/>
      </c>
      <c r="O42" s="42" t="str">
        <f>IFERROR(SMALL($N$2:$N$1000,ROWS($N$2:N42)),"")</f>
        <v/>
      </c>
      <c r="P42" s="42" t="str">
        <f>IF(TeamThree=Draft_Results_For_MMH[[#This Row],[Franchise]],Draft_Results_For_MMH[[#This Row],[Index]],"")</f>
        <v/>
      </c>
      <c r="Q42" s="42" t="str">
        <f>IFERROR(SMALL($P$2:$P$1000,ROWS($P$2:P42)),"")</f>
        <v/>
      </c>
      <c r="R42" s="42" t="str">
        <f>IF(TeamFour=Draft_Results_For_MMH[[#This Row],[Franchise]],Draft_Results_For_MMH[[#This Row],[Index]],"")</f>
        <v/>
      </c>
      <c r="S42" s="42" t="str">
        <f>IFERROR(SMALL($R$2:$R$1000,ROWS($R$2:R42)),"")</f>
        <v/>
      </c>
      <c r="T42" s="42" t="str">
        <f>IF(TeamFive=Draft_Results_For_MMH[[#This Row],[Franchise]],Draft_Results_For_MMH[[#This Row],[Index]],"")</f>
        <v/>
      </c>
      <c r="U42" s="42" t="str">
        <f>IFERROR(SMALL($T$2:$T$1000,ROWS($T$2:T42)),"")</f>
        <v/>
      </c>
      <c r="V42" s="42" t="str">
        <f>IF(TeamSix=Draft_Results_For_MMH[[#This Row],[Franchise]],Draft_Results_For_MMH[[#This Row],[Index]],"")</f>
        <v/>
      </c>
      <c r="W42" s="42" t="str">
        <f>IFERROR(SMALL($V$2:$V$1000,ROWS($V$2:V42)),"")</f>
        <v/>
      </c>
      <c r="X42" s="42" t="str">
        <f>IF(TeamSeven=Draft_Results_For_MMH[[#This Row],[Franchise]],Draft_Results_For_MMH[[#This Row],[Index]],"")</f>
        <v/>
      </c>
      <c r="Y42" s="42" t="str">
        <f>IFERROR(SMALL($X$2:$X$1000,ROWS($X$2:X42)),"")</f>
        <v/>
      </c>
      <c r="Z42" s="42" t="str">
        <f>IF(TeamEight=Draft_Results_For_MMH[[#This Row],[Franchise]],Draft_Results_For_MMH[[#This Row],[Index]],"")</f>
        <v/>
      </c>
      <c r="AA42" s="42" t="str">
        <f>IFERROR(SMALL($Z$2:$Z$1000,ROWS($Z$2:Z42)),"")</f>
        <v/>
      </c>
      <c r="AB42" s="42" t="str">
        <f>IF(TeamNine=Draft_Results_For_MMH[[#This Row],[Franchise]],Draft_Results_For_MMH[[#This Row],[Index]],"")</f>
        <v/>
      </c>
      <c r="AC42" s="42" t="str">
        <f>IFERROR(SMALL($AB$2:$AB$1000,ROWS($AB$2:AB42)),"")</f>
        <v/>
      </c>
      <c r="AD42" s="42">
        <f>IF(TeamTen=Draft_Results_For_MMH[[#This Row],[Franchise]],Draft_Results_For_MMH[[#This Row],[Index]],"")</f>
        <v>41</v>
      </c>
      <c r="AE42" s="42" t="str">
        <f>IFERROR(SMALL($AD$1:$AD$999,ROWS($AD$2:AD42)),"")</f>
        <v/>
      </c>
      <c r="AF42" s="42" t="str">
        <f>IF(TeamEleven=Draft_Results_For_MMH[[#This Row],[Franchise]],Draft_Results_For_MMH[[#This Row],[Index]],"")</f>
        <v/>
      </c>
      <c r="AG42" s="42" t="str">
        <f>IFERROR(SMALL($AF$1:$AF$999,ROWS($AF$2:AF42)),"")</f>
        <v/>
      </c>
      <c r="AH42" s="42" t="str">
        <f>IF(TeamTwelve=Draft_Results_For_MMH[[#This Row],[Franchise]],Draft_Results_For_MMH[[#This Row],[Index]],"")</f>
        <v/>
      </c>
      <c r="AI42" s="42" t="str">
        <f>IFERROR(SMALL($AH$1:$AH$999,ROWS($AH$2:AH42)),"")</f>
        <v/>
      </c>
    </row>
    <row r="43" spans="1:35" x14ac:dyDescent="0.45">
      <c r="A43" s="15">
        <v>4.0599999999999996</v>
      </c>
      <c r="B43" t="s">
        <v>577</v>
      </c>
      <c r="C43" t="s">
        <v>529</v>
      </c>
      <c r="D43" t="s">
        <v>1</v>
      </c>
      <c r="E43" t="s">
        <v>1</v>
      </c>
      <c r="F43" t="s">
        <v>524</v>
      </c>
      <c r="G43" t="s">
        <v>1</v>
      </c>
      <c r="H43">
        <v>5</v>
      </c>
      <c r="I43">
        <v>42</v>
      </c>
      <c r="J43" t="str">
        <f>IF(TeamSelection=Draft_Results_For_MMH[[#This Row],[Franchise]],Draft_Results_For_MMH[[#This Row],[Index]],"")</f>
        <v/>
      </c>
      <c r="K43" t="str">
        <f>IFERROR(SMALL($J$2:$J$1000,ROWS(J$2:$J43)),"")</f>
        <v/>
      </c>
      <c r="L43" s="42" t="str">
        <f>IF(TeamOne=Draft_Results_For_MMH[[#This Row],[Franchise]],Draft_Results_For_MMH[[#This Row],[Index]],"")</f>
        <v/>
      </c>
      <c r="M43" s="42" t="str">
        <f>IFERROR(SMALL($L$2:$L$1000,ROWS($L$2:L43)),"")</f>
        <v/>
      </c>
      <c r="N43" s="42" t="str">
        <f>IF(TeamTwo=Draft_Results_For_MMH[[#This Row],[Franchise]],Draft_Results_For_MMH[[#This Row],[Index]],"")</f>
        <v/>
      </c>
      <c r="O43" s="42" t="str">
        <f>IFERROR(SMALL($N$2:$N$1000,ROWS($N$2:N43)),"")</f>
        <v/>
      </c>
      <c r="P43" s="42" t="str">
        <f>IF(TeamThree=Draft_Results_For_MMH[[#This Row],[Franchise]],Draft_Results_For_MMH[[#This Row],[Index]],"")</f>
        <v/>
      </c>
      <c r="Q43" s="42" t="str">
        <f>IFERROR(SMALL($P$2:$P$1000,ROWS($P$2:P43)),"")</f>
        <v/>
      </c>
      <c r="R43" s="42" t="str">
        <f>IF(TeamFour=Draft_Results_For_MMH[[#This Row],[Franchise]],Draft_Results_For_MMH[[#This Row],[Index]],"")</f>
        <v/>
      </c>
      <c r="S43" s="42" t="str">
        <f>IFERROR(SMALL($R$2:$R$1000,ROWS($R$2:R43)),"")</f>
        <v/>
      </c>
      <c r="T43" s="42" t="str">
        <f>IF(TeamFive=Draft_Results_For_MMH[[#This Row],[Franchise]],Draft_Results_For_MMH[[#This Row],[Index]],"")</f>
        <v/>
      </c>
      <c r="U43" s="42" t="str">
        <f>IFERROR(SMALL($T$2:$T$1000,ROWS($T$2:T43)),"")</f>
        <v/>
      </c>
      <c r="V43" s="42" t="str">
        <f>IF(TeamSix=Draft_Results_For_MMH[[#This Row],[Franchise]],Draft_Results_For_MMH[[#This Row],[Index]],"")</f>
        <v/>
      </c>
      <c r="W43" s="42" t="str">
        <f>IFERROR(SMALL($V$2:$V$1000,ROWS($V$2:V43)),"")</f>
        <v/>
      </c>
      <c r="X43" s="42" t="str">
        <f>IF(TeamSeven=Draft_Results_For_MMH[[#This Row],[Franchise]],Draft_Results_For_MMH[[#This Row],[Index]],"")</f>
        <v/>
      </c>
      <c r="Y43" s="42" t="str">
        <f>IFERROR(SMALL($X$2:$X$1000,ROWS($X$2:X43)),"")</f>
        <v/>
      </c>
      <c r="Z43" s="42">
        <f>IF(TeamEight=Draft_Results_For_MMH[[#This Row],[Franchise]],Draft_Results_For_MMH[[#This Row],[Index]],"")</f>
        <v>42</v>
      </c>
      <c r="AA43" s="42" t="str">
        <f>IFERROR(SMALL($Z$2:$Z$1000,ROWS($Z$2:Z43)),"")</f>
        <v/>
      </c>
      <c r="AB43" s="42" t="str">
        <f>IF(TeamNine=Draft_Results_For_MMH[[#This Row],[Franchise]],Draft_Results_For_MMH[[#This Row],[Index]],"")</f>
        <v/>
      </c>
      <c r="AC43" s="42" t="str">
        <f>IFERROR(SMALL($AB$2:$AB$1000,ROWS($AB$2:AB43)),"")</f>
        <v/>
      </c>
      <c r="AD43" s="42" t="str">
        <f>IF(TeamTen=Draft_Results_For_MMH[[#This Row],[Franchise]],Draft_Results_For_MMH[[#This Row],[Index]],"")</f>
        <v/>
      </c>
      <c r="AE43" s="42" t="str">
        <f>IFERROR(SMALL($AD$1:$AD$999,ROWS($AD$2:AD43)),"")</f>
        <v/>
      </c>
      <c r="AF43" s="42" t="str">
        <f>IF(TeamEleven=Draft_Results_For_MMH[[#This Row],[Franchise]],Draft_Results_For_MMH[[#This Row],[Index]],"")</f>
        <v/>
      </c>
      <c r="AG43" s="42" t="str">
        <f>IFERROR(SMALL($AF$1:$AF$999,ROWS($AF$2:AF43)),"")</f>
        <v/>
      </c>
      <c r="AH43" s="42" t="str">
        <f>IF(TeamTwelve=Draft_Results_For_MMH[[#This Row],[Franchise]],Draft_Results_For_MMH[[#This Row],[Index]],"")</f>
        <v/>
      </c>
      <c r="AI43" s="42" t="str">
        <f>IFERROR(SMALL($AH$1:$AH$999,ROWS($AH$2:AH43)),"")</f>
        <v/>
      </c>
    </row>
    <row r="44" spans="1:35" x14ac:dyDescent="0.45">
      <c r="A44" s="15">
        <v>4.07</v>
      </c>
      <c r="B44" t="s">
        <v>578</v>
      </c>
      <c r="C44" t="s">
        <v>530</v>
      </c>
      <c r="D44" t="s">
        <v>1</v>
      </c>
      <c r="E44" t="s">
        <v>1</v>
      </c>
      <c r="F44" t="s">
        <v>524</v>
      </c>
      <c r="G44" t="s">
        <v>1</v>
      </c>
      <c r="H44">
        <v>4</v>
      </c>
      <c r="I44">
        <v>43</v>
      </c>
      <c r="J44" t="str">
        <f>IF(TeamSelection=Draft_Results_For_MMH[[#This Row],[Franchise]],Draft_Results_For_MMH[[#This Row],[Index]],"")</f>
        <v/>
      </c>
      <c r="K44" t="str">
        <f>IFERROR(SMALL($J$2:$J$1000,ROWS(J$2:$J44)),"")</f>
        <v/>
      </c>
      <c r="L44" s="42" t="str">
        <f>IF(TeamOne=Draft_Results_For_MMH[[#This Row],[Franchise]],Draft_Results_For_MMH[[#This Row],[Index]],"")</f>
        <v/>
      </c>
      <c r="M44" s="42" t="str">
        <f>IFERROR(SMALL($L$2:$L$1000,ROWS($L$2:L44)),"")</f>
        <v/>
      </c>
      <c r="N44" s="42" t="str">
        <f>IF(TeamTwo=Draft_Results_For_MMH[[#This Row],[Franchise]],Draft_Results_For_MMH[[#This Row],[Index]],"")</f>
        <v/>
      </c>
      <c r="O44" s="42" t="str">
        <f>IFERROR(SMALL($N$2:$N$1000,ROWS($N$2:N44)),"")</f>
        <v/>
      </c>
      <c r="P44" s="42" t="str">
        <f>IF(TeamThree=Draft_Results_For_MMH[[#This Row],[Franchise]],Draft_Results_For_MMH[[#This Row],[Index]],"")</f>
        <v/>
      </c>
      <c r="Q44" s="42" t="str">
        <f>IFERROR(SMALL($P$2:$P$1000,ROWS($P$2:P44)),"")</f>
        <v/>
      </c>
      <c r="R44" s="42" t="str">
        <f>IF(TeamFour=Draft_Results_For_MMH[[#This Row],[Franchise]],Draft_Results_For_MMH[[#This Row],[Index]],"")</f>
        <v/>
      </c>
      <c r="S44" s="42" t="str">
        <f>IFERROR(SMALL($R$2:$R$1000,ROWS($R$2:R44)),"")</f>
        <v/>
      </c>
      <c r="T44" s="42" t="str">
        <f>IF(TeamFive=Draft_Results_For_MMH[[#This Row],[Franchise]],Draft_Results_For_MMH[[#This Row],[Index]],"")</f>
        <v/>
      </c>
      <c r="U44" s="42" t="str">
        <f>IFERROR(SMALL($T$2:$T$1000,ROWS($T$2:T44)),"")</f>
        <v/>
      </c>
      <c r="V44" s="42" t="str">
        <f>IF(TeamSix=Draft_Results_For_MMH[[#This Row],[Franchise]],Draft_Results_For_MMH[[#This Row],[Index]],"")</f>
        <v/>
      </c>
      <c r="W44" s="42" t="str">
        <f>IFERROR(SMALL($V$2:$V$1000,ROWS($V$2:V44)),"")</f>
        <v/>
      </c>
      <c r="X44" s="42" t="str">
        <f>IF(TeamSeven=Draft_Results_For_MMH[[#This Row],[Franchise]],Draft_Results_For_MMH[[#This Row],[Index]],"")</f>
        <v/>
      </c>
      <c r="Y44" s="42" t="str">
        <f>IFERROR(SMALL($X$2:$X$1000,ROWS($X$2:X44)),"")</f>
        <v/>
      </c>
      <c r="Z44" s="42" t="str">
        <f>IF(TeamEight=Draft_Results_For_MMH[[#This Row],[Franchise]],Draft_Results_For_MMH[[#This Row],[Index]],"")</f>
        <v/>
      </c>
      <c r="AA44" s="42" t="str">
        <f>IFERROR(SMALL($Z$2:$Z$1000,ROWS($Z$2:Z44)),"")</f>
        <v/>
      </c>
      <c r="AB44" s="42" t="str">
        <f>IF(TeamNine=Draft_Results_For_MMH[[#This Row],[Franchise]],Draft_Results_For_MMH[[#This Row],[Index]],"")</f>
        <v/>
      </c>
      <c r="AC44" s="42" t="str">
        <f>IFERROR(SMALL($AB$2:$AB$1000,ROWS($AB$2:AB44)),"")</f>
        <v/>
      </c>
      <c r="AD44" s="42" t="str">
        <f>IF(TeamTen=Draft_Results_For_MMH[[#This Row],[Franchise]],Draft_Results_For_MMH[[#This Row],[Index]],"")</f>
        <v/>
      </c>
      <c r="AE44" s="42" t="str">
        <f>IFERROR(SMALL($AD$1:$AD$999,ROWS($AD$2:AD44)),"")</f>
        <v/>
      </c>
      <c r="AF44" s="42" t="str">
        <f>IF(TeamEleven=Draft_Results_For_MMH[[#This Row],[Franchise]],Draft_Results_For_MMH[[#This Row],[Index]],"")</f>
        <v/>
      </c>
      <c r="AG44" s="42" t="str">
        <f>IFERROR(SMALL($AF$1:$AF$999,ROWS($AF$2:AF44)),"")</f>
        <v/>
      </c>
      <c r="AH44" s="42">
        <f>IF(TeamTwelve=Draft_Results_For_MMH[[#This Row],[Franchise]],Draft_Results_For_MMH[[#This Row],[Index]],"")</f>
        <v>43</v>
      </c>
      <c r="AI44" s="42" t="str">
        <f>IFERROR(SMALL($AH$1:$AH$999,ROWS($AH$2:AH44)),"")</f>
        <v/>
      </c>
    </row>
    <row r="45" spans="1:35" x14ac:dyDescent="0.45">
      <c r="A45" s="15">
        <v>4.08</v>
      </c>
      <c r="B45" t="s">
        <v>579</v>
      </c>
      <c r="C45" t="s">
        <v>531</v>
      </c>
      <c r="D45" t="s">
        <v>1</v>
      </c>
      <c r="E45" t="s">
        <v>1</v>
      </c>
      <c r="F45" t="s">
        <v>524</v>
      </c>
      <c r="G45" t="s">
        <v>1</v>
      </c>
      <c r="H45">
        <v>4</v>
      </c>
      <c r="I45">
        <v>44</v>
      </c>
      <c r="J45" t="str">
        <f>IF(TeamSelection=Draft_Results_For_MMH[[#This Row],[Franchise]],Draft_Results_For_MMH[[#This Row],[Index]],"")</f>
        <v/>
      </c>
      <c r="K45" t="str">
        <f>IFERROR(SMALL($J$2:$J$1000,ROWS(J$2:$J45)),"")</f>
        <v/>
      </c>
      <c r="L45" s="42" t="str">
        <f>IF(TeamOne=Draft_Results_For_MMH[[#This Row],[Franchise]],Draft_Results_For_MMH[[#This Row],[Index]],"")</f>
        <v/>
      </c>
      <c r="M45" s="42" t="str">
        <f>IFERROR(SMALL($L$2:$L$1000,ROWS($L$2:L45)),"")</f>
        <v/>
      </c>
      <c r="N45" s="42" t="str">
        <f>IF(TeamTwo=Draft_Results_For_MMH[[#This Row],[Franchise]],Draft_Results_For_MMH[[#This Row],[Index]],"")</f>
        <v/>
      </c>
      <c r="O45" s="42" t="str">
        <f>IFERROR(SMALL($N$2:$N$1000,ROWS($N$2:N45)),"")</f>
        <v/>
      </c>
      <c r="P45" s="42" t="str">
        <f>IF(TeamThree=Draft_Results_For_MMH[[#This Row],[Franchise]],Draft_Results_For_MMH[[#This Row],[Index]],"")</f>
        <v/>
      </c>
      <c r="Q45" s="42" t="str">
        <f>IFERROR(SMALL($P$2:$P$1000,ROWS($P$2:P45)),"")</f>
        <v/>
      </c>
      <c r="R45" s="42" t="str">
        <f>IF(TeamFour=Draft_Results_For_MMH[[#This Row],[Franchise]],Draft_Results_For_MMH[[#This Row],[Index]],"")</f>
        <v/>
      </c>
      <c r="S45" s="42" t="str">
        <f>IFERROR(SMALL($R$2:$R$1000,ROWS($R$2:R45)),"")</f>
        <v/>
      </c>
      <c r="T45" s="42" t="str">
        <f>IF(TeamFive=Draft_Results_For_MMH[[#This Row],[Franchise]],Draft_Results_For_MMH[[#This Row],[Index]],"")</f>
        <v/>
      </c>
      <c r="U45" s="42" t="str">
        <f>IFERROR(SMALL($T$2:$T$1000,ROWS($T$2:T45)),"")</f>
        <v/>
      </c>
      <c r="V45" s="42" t="str">
        <f>IF(TeamSix=Draft_Results_For_MMH[[#This Row],[Franchise]],Draft_Results_For_MMH[[#This Row],[Index]],"")</f>
        <v/>
      </c>
      <c r="W45" s="42" t="str">
        <f>IFERROR(SMALL($V$2:$V$1000,ROWS($V$2:V45)),"")</f>
        <v/>
      </c>
      <c r="X45" s="42" t="str">
        <f>IF(TeamSeven=Draft_Results_For_MMH[[#This Row],[Franchise]],Draft_Results_For_MMH[[#This Row],[Index]],"")</f>
        <v/>
      </c>
      <c r="Y45" s="42" t="str">
        <f>IFERROR(SMALL($X$2:$X$1000,ROWS($X$2:X45)),"")</f>
        <v/>
      </c>
      <c r="Z45" s="42" t="str">
        <f>IF(TeamEight=Draft_Results_For_MMH[[#This Row],[Franchise]],Draft_Results_For_MMH[[#This Row],[Index]],"")</f>
        <v/>
      </c>
      <c r="AA45" s="42" t="str">
        <f>IFERROR(SMALL($Z$2:$Z$1000,ROWS($Z$2:Z45)),"")</f>
        <v/>
      </c>
      <c r="AB45" s="42" t="str">
        <f>IF(TeamNine=Draft_Results_For_MMH[[#This Row],[Franchise]],Draft_Results_For_MMH[[#This Row],[Index]],"")</f>
        <v/>
      </c>
      <c r="AC45" s="42" t="str">
        <f>IFERROR(SMALL($AB$2:$AB$1000,ROWS($AB$2:AB45)),"")</f>
        <v/>
      </c>
      <c r="AD45" s="42" t="str">
        <f>IF(TeamTen=Draft_Results_For_MMH[[#This Row],[Franchise]],Draft_Results_For_MMH[[#This Row],[Index]],"")</f>
        <v/>
      </c>
      <c r="AE45" s="42" t="str">
        <f>IFERROR(SMALL($AD$1:$AD$999,ROWS($AD$2:AD45)),"")</f>
        <v/>
      </c>
      <c r="AF45" s="42">
        <f>IF(TeamEleven=Draft_Results_For_MMH[[#This Row],[Franchise]],Draft_Results_For_MMH[[#This Row],[Index]],"")</f>
        <v>44</v>
      </c>
      <c r="AG45" s="42" t="str">
        <f>IFERROR(SMALL($AF$1:$AF$999,ROWS($AF$2:AF45)),"")</f>
        <v/>
      </c>
      <c r="AH45" s="42" t="str">
        <f>IF(TeamTwelve=Draft_Results_For_MMH[[#This Row],[Franchise]],Draft_Results_For_MMH[[#This Row],[Index]],"")</f>
        <v/>
      </c>
      <c r="AI45" s="42" t="str">
        <f>IFERROR(SMALL($AH$1:$AH$999,ROWS($AH$2:AH45)),"")</f>
        <v/>
      </c>
    </row>
    <row r="46" spans="1:35" x14ac:dyDescent="0.45">
      <c r="A46" s="15">
        <v>4.09</v>
      </c>
      <c r="B46" t="s">
        <v>580</v>
      </c>
      <c r="C46" t="s">
        <v>532</v>
      </c>
      <c r="D46" t="s">
        <v>1</v>
      </c>
      <c r="E46" t="s">
        <v>1</v>
      </c>
      <c r="F46" t="s">
        <v>524</v>
      </c>
      <c r="G46" t="s">
        <v>1</v>
      </c>
      <c r="H46">
        <v>3</v>
      </c>
      <c r="I46">
        <v>45</v>
      </c>
      <c r="J46" t="str">
        <f>IF(TeamSelection=Draft_Results_For_MMH[[#This Row],[Franchise]],Draft_Results_For_MMH[[#This Row],[Index]],"")</f>
        <v/>
      </c>
      <c r="K46" t="str">
        <f>IFERROR(SMALL($J$2:$J$1000,ROWS(J$2:$J46)),"")</f>
        <v/>
      </c>
      <c r="L46" s="42" t="str">
        <f>IF(TeamOne=Draft_Results_For_MMH[[#This Row],[Franchise]],Draft_Results_For_MMH[[#This Row],[Index]],"")</f>
        <v/>
      </c>
      <c r="M46" s="42" t="str">
        <f>IFERROR(SMALL($L$2:$L$1000,ROWS($L$2:L46)),"")</f>
        <v/>
      </c>
      <c r="N46" s="42" t="str">
        <f>IF(TeamTwo=Draft_Results_For_MMH[[#This Row],[Franchise]],Draft_Results_For_MMH[[#This Row],[Index]],"")</f>
        <v/>
      </c>
      <c r="O46" s="42" t="str">
        <f>IFERROR(SMALL($N$2:$N$1000,ROWS($N$2:N46)),"")</f>
        <v/>
      </c>
      <c r="P46" s="42">
        <f>IF(TeamThree=Draft_Results_For_MMH[[#This Row],[Franchise]],Draft_Results_For_MMH[[#This Row],[Index]],"")</f>
        <v>45</v>
      </c>
      <c r="Q46" s="42" t="str">
        <f>IFERROR(SMALL($P$2:$P$1000,ROWS($P$2:P46)),"")</f>
        <v/>
      </c>
      <c r="R46" s="42" t="str">
        <f>IF(TeamFour=Draft_Results_For_MMH[[#This Row],[Franchise]],Draft_Results_For_MMH[[#This Row],[Index]],"")</f>
        <v/>
      </c>
      <c r="S46" s="42" t="str">
        <f>IFERROR(SMALL($R$2:$R$1000,ROWS($R$2:R46)),"")</f>
        <v/>
      </c>
      <c r="T46" s="42" t="str">
        <f>IF(TeamFive=Draft_Results_For_MMH[[#This Row],[Franchise]],Draft_Results_For_MMH[[#This Row],[Index]],"")</f>
        <v/>
      </c>
      <c r="U46" s="42" t="str">
        <f>IFERROR(SMALL($T$2:$T$1000,ROWS($T$2:T46)),"")</f>
        <v/>
      </c>
      <c r="V46" s="42" t="str">
        <f>IF(TeamSix=Draft_Results_For_MMH[[#This Row],[Franchise]],Draft_Results_For_MMH[[#This Row],[Index]],"")</f>
        <v/>
      </c>
      <c r="W46" s="42" t="str">
        <f>IFERROR(SMALL($V$2:$V$1000,ROWS($V$2:V46)),"")</f>
        <v/>
      </c>
      <c r="X46" s="42" t="str">
        <f>IF(TeamSeven=Draft_Results_For_MMH[[#This Row],[Franchise]],Draft_Results_For_MMH[[#This Row],[Index]],"")</f>
        <v/>
      </c>
      <c r="Y46" s="42" t="str">
        <f>IFERROR(SMALL($X$2:$X$1000,ROWS($X$2:X46)),"")</f>
        <v/>
      </c>
      <c r="Z46" s="42" t="str">
        <f>IF(TeamEight=Draft_Results_For_MMH[[#This Row],[Franchise]],Draft_Results_For_MMH[[#This Row],[Index]],"")</f>
        <v/>
      </c>
      <c r="AA46" s="42" t="str">
        <f>IFERROR(SMALL($Z$2:$Z$1000,ROWS($Z$2:Z46)),"")</f>
        <v/>
      </c>
      <c r="AB46" s="42" t="str">
        <f>IF(TeamNine=Draft_Results_For_MMH[[#This Row],[Franchise]],Draft_Results_For_MMH[[#This Row],[Index]],"")</f>
        <v/>
      </c>
      <c r="AC46" s="42" t="str">
        <f>IFERROR(SMALL($AB$2:$AB$1000,ROWS($AB$2:AB46)),"")</f>
        <v/>
      </c>
      <c r="AD46" s="42" t="str">
        <f>IF(TeamTen=Draft_Results_For_MMH[[#This Row],[Franchise]],Draft_Results_For_MMH[[#This Row],[Index]],"")</f>
        <v/>
      </c>
      <c r="AE46" s="42" t="str">
        <f>IFERROR(SMALL($AD$1:$AD$999,ROWS($AD$2:AD46)),"")</f>
        <v/>
      </c>
      <c r="AF46" s="42" t="str">
        <f>IF(TeamEleven=Draft_Results_For_MMH[[#This Row],[Franchise]],Draft_Results_For_MMH[[#This Row],[Index]],"")</f>
        <v/>
      </c>
      <c r="AG46" s="42" t="str">
        <f>IFERROR(SMALL($AF$1:$AF$999,ROWS($AF$2:AF46)),"")</f>
        <v/>
      </c>
      <c r="AH46" s="42" t="str">
        <f>IF(TeamTwelve=Draft_Results_For_MMH[[#This Row],[Franchise]],Draft_Results_For_MMH[[#This Row],[Index]],"")</f>
        <v/>
      </c>
      <c r="AI46" s="42" t="str">
        <f>IFERROR(SMALL($AH$1:$AH$999,ROWS($AH$2:AH46)),"")</f>
        <v/>
      </c>
    </row>
    <row r="47" spans="1:35" x14ac:dyDescent="0.45">
      <c r="A47" s="15">
        <v>4.0999999999999996</v>
      </c>
      <c r="B47" t="s">
        <v>581</v>
      </c>
      <c r="C47" t="s">
        <v>533</v>
      </c>
      <c r="D47" t="s">
        <v>1</v>
      </c>
      <c r="E47" t="s">
        <v>1</v>
      </c>
      <c r="F47" t="s">
        <v>524</v>
      </c>
      <c r="G47" t="s">
        <v>1</v>
      </c>
      <c r="H47">
        <v>3</v>
      </c>
      <c r="I47">
        <v>46</v>
      </c>
      <c r="J47" t="str">
        <f>IF(TeamSelection=Draft_Results_For_MMH[[#This Row],[Franchise]],Draft_Results_For_MMH[[#This Row],[Index]],"")</f>
        <v/>
      </c>
      <c r="K47" t="str">
        <f>IFERROR(SMALL($J$2:$J$1000,ROWS(J$2:$J47)),"")</f>
        <v/>
      </c>
      <c r="L47" s="42" t="str">
        <f>IF(TeamOne=Draft_Results_For_MMH[[#This Row],[Franchise]],Draft_Results_For_MMH[[#This Row],[Index]],"")</f>
        <v/>
      </c>
      <c r="M47" s="42" t="str">
        <f>IFERROR(SMALL($L$2:$L$1000,ROWS($L$2:L47)),"")</f>
        <v/>
      </c>
      <c r="N47" s="42" t="str">
        <f>IF(TeamTwo=Draft_Results_For_MMH[[#This Row],[Franchise]],Draft_Results_For_MMH[[#This Row],[Index]],"")</f>
        <v/>
      </c>
      <c r="O47" s="42" t="str">
        <f>IFERROR(SMALL($N$2:$N$1000,ROWS($N$2:N47)),"")</f>
        <v/>
      </c>
      <c r="P47" s="42" t="str">
        <f>IF(TeamThree=Draft_Results_For_MMH[[#This Row],[Franchise]],Draft_Results_For_MMH[[#This Row],[Index]],"")</f>
        <v/>
      </c>
      <c r="Q47" s="42" t="str">
        <f>IFERROR(SMALL($P$2:$P$1000,ROWS($P$2:P47)),"")</f>
        <v/>
      </c>
      <c r="R47" s="42" t="str">
        <f>IF(TeamFour=Draft_Results_For_MMH[[#This Row],[Franchise]],Draft_Results_For_MMH[[#This Row],[Index]],"")</f>
        <v/>
      </c>
      <c r="S47" s="42" t="str">
        <f>IFERROR(SMALL($R$2:$R$1000,ROWS($R$2:R47)),"")</f>
        <v/>
      </c>
      <c r="T47" s="42" t="str">
        <f>IF(TeamFive=Draft_Results_For_MMH[[#This Row],[Franchise]],Draft_Results_For_MMH[[#This Row],[Index]],"")</f>
        <v/>
      </c>
      <c r="U47" s="42" t="str">
        <f>IFERROR(SMALL($T$2:$T$1000,ROWS($T$2:T47)),"")</f>
        <v/>
      </c>
      <c r="V47" s="42" t="str">
        <f>IF(TeamSix=Draft_Results_For_MMH[[#This Row],[Franchise]],Draft_Results_For_MMH[[#This Row],[Index]],"")</f>
        <v/>
      </c>
      <c r="W47" s="42" t="str">
        <f>IFERROR(SMALL($V$2:$V$1000,ROWS($V$2:V47)),"")</f>
        <v/>
      </c>
      <c r="X47" s="42" t="str">
        <f>IF(TeamSeven=Draft_Results_For_MMH[[#This Row],[Franchise]],Draft_Results_For_MMH[[#This Row],[Index]],"")</f>
        <v/>
      </c>
      <c r="Y47" s="42" t="str">
        <f>IFERROR(SMALL($X$2:$X$1000,ROWS($X$2:X47)),"")</f>
        <v/>
      </c>
      <c r="Z47" s="42" t="str">
        <f>IF(TeamEight=Draft_Results_For_MMH[[#This Row],[Franchise]],Draft_Results_For_MMH[[#This Row],[Index]],"")</f>
        <v/>
      </c>
      <c r="AA47" s="42" t="str">
        <f>IFERROR(SMALL($Z$2:$Z$1000,ROWS($Z$2:Z47)),"")</f>
        <v/>
      </c>
      <c r="AB47" s="42">
        <f>IF(TeamNine=Draft_Results_For_MMH[[#This Row],[Franchise]],Draft_Results_For_MMH[[#This Row],[Index]],"")</f>
        <v>46</v>
      </c>
      <c r="AC47" s="42" t="str">
        <f>IFERROR(SMALL($AB$2:$AB$1000,ROWS($AB$2:AB47)),"")</f>
        <v/>
      </c>
      <c r="AD47" s="42" t="str">
        <f>IF(TeamTen=Draft_Results_For_MMH[[#This Row],[Franchise]],Draft_Results_For_MMH[[#This Row],[Index]],"")</f>
        <v/>
      </c>
      <c r="AE47" s="42" t="str">
        <f>IFERROR(SMALL($AD$1:$AD$999,ROWS($AD$2:AD47)),"")</f>
        <v/>
      </c>
      <c r="AF47" s="42" t="str">
        <f>IF(TeamEleven=Draft_Results_For_MMH[[#This Row],[Franchise]],Draft_Results_For_MMH[[#This Row],[Index]],"")</f>
        <v/>
      </c>
      <c r="AG47" s="42" t="str">
        <f>IFERROR(SMALL($AF$1:$AF$999,ROWS($AF$2:AF47)),"")</f>
        <v/>
      </c>
      <c r="AH47" s="42" t="str">
        <f>IF(TeamTwelve=Draft_Results_For_MMH[[#This Row],[Franchise]],Draft_Results_For_MMH[[#This Row],[Index]],"")</f>
        <v/>
      </c>
      <c r="AI47" s="42" t="str">
        <f>IFERROR(SMALL($AH$1:$AH$999,ROWS($AH$2:AH47)),"")</f>
        <v/>
      </c>
    </row>
    <row r="48" spans="1:35" x14ac:dyDescent="0.45">
      <c r="A48" s="15">
        <v>4.1100000000000003</v>
      </c>
      <c r="B48" t="s">
        <v>582</v>
      </c>
      <c r="C48" t="s">
        <v>534</v>
      </c>
      <c r="D48" t="s">
        <v>1</v>
      </c>
      <c r="E48" t="s">
        <v>1</v>
      </c>
      <c r="F48" t="s">
        <v>524</v>
      </c>
      <c r="G48" t="s">
        <v>1</v>
      </c>
      <c r="H48">
        <v>2</v>
      </c>
      <c r="I48">
        <v>47</v>
      </c>
      <c r="J48" t="str">
        <f>IF(TeamSelection=Draft_Results_For_MMH[[#This Row],[Franchise]],Draft_Results_For_MMH[[#This Row],[Index]],"")</f>
        <v/>
      </c>
      <c r="K48" t="str">
        <f>IFERROR(SMALL($J$2:$J$1000,ROWS(J$2:$J48)),"")</f>
        <v/>
      </c>
      <c r="L48" s="42" t="str">
        <f>IF(TeamOne=Draft_Results_For_MMH[[#This Row],[Franchise]],Draft_Results_For_MMH[[#This Row],[Index]],"")</f>
        <v/>
      </c>
      <c r="M48" s="42" t="str">
        <f>IFERROR(SMALL($L$2:$L$1000,ROWS($L$2:L48)),"")</f>
        <v/>
      </c>
      <c r="N48" s="42">
        <f>IF(TeamTwo=Draft_Results_For_MMH[[#This Row],[Franchise]],Draft_Results_For_MMH[[#This Row],[Index]],"")</f>
        <v>47</v>
      </c>
      <c r="O48" s="42" t="str">
        <f>IFERROR(SMALL($N$2:$N$1000,ROWS($N$2:N48)),"")</f>
        <v/>
      </c>
      <c r="P48" s="42" t="str">
        <f>IF(TeamThree=Draft_Results_For_MMH[[#This Row],[Franchise]],Draft_Results_For_MMH[[#This Row],[Index]],"")</f>
        <v/>
      </c>
      <c r="Q48" s="42" t="str">
        <f>IFERROR(SMALL($P$2:$P$1000,ROWS($P$2:P48)),"")</f>
        <v/>
      </c>
      <c r="R48" s="42" t="str">
        <f>IF(TeamFour=Draft_Results_For_MMH[[#This Row],[Franchise]],Draft_Results_For_MMH[[#This Row],[Index]],"")</f>
        <v/>
      </c>
      <c r="S48" s="42" t="str">
        <f>IFERROR(SMALL($R$2:$R$1000,ROWS($R$2:R48)),"")</f>
        <v/>
      </c>
      <c r="T48" s="42" t="str">
        <f>IF(TeamFive=Draft_Results_For_MMH[[#This Row],[Franchise]],Draft_Results_For_MMH[[#This Row],[Index]],"")</f>
        <v/>
      </c>
      <c r="U48" s="42" t="str">
        <f>IFERROR(SMALL($T$2:$T$1000,ROWS($T$2:T48)),"")</f>
        <v/>
      </c>
      <c r="V48" s="42" t="str">
        <f>IF(TeamSix=Draft_Results_For_MMH[[#This Row],[Franchise]],Draft_Results_For_MMH[[#This Row],[Index]],"")</f>
        <v/>
      </c>
      <c r="W48" s="42" t="str">
        <f>IFERROR(SMALL($V$2:$V$1000,ROWS($V$2:V48)),"")</f>
        <v/>
      </c>
      <c r="X48" s="42" t="str">
        <f>IF(TeamSeven=Draft_Results_For_MMH[[#This Row],[Franchise]],Draft_Results_For_MMH[[#This Row],[Index]],"")</f>
        <v/>
      </c>
      <c r="Y48" s="42" t="str">
        <f>IFERROR(SMALL($X$2:$X$1000,ROWS($X$2:X48)),"")</f>
        <v/>
      </c>
      <c r="Z48" s="42" t="str">
        <f>IF(TeamEight=Draft_Results_For_MMH[[#This Row],[Franchise]],Draft_Results_For_MMH[[#This Row],[Index]],"")</f>
        <v/>
      </c>
      <c r="AA48" s="42" t="str">
        <f>IFERROR(SMALL($Z$2:$Z$1000,ROWS($Z$2:Z48)),"")</f>
        <v/>
      </c>
      <c r="AB48" s="42" t="str">
        <f>IF(TeamNine=Draft_Results_For_MMH[[#This Row],[Franchise]],Draft_Results_For_MMH[[#This Row],[Index]],"")</f>
        <v/>
      </c>
      <c r="AC48" s="42" t="str">
        <f>IFERROR(SMALL($AB$2:$AB$1000,ROWS($AB$2:AB48)),"")</f>
        <v/>
      </c>
      <c r="AD48" s="42" t="str">
        <f>IF(TeamTen=Draft_Results_For_MMH[[#This Row],[Franchise]],Draft_Results_For_MMH[[#This Row],[Index]],"")</f>
        <v/>
      </c>
      <c r="AE48" s="42" t="str">
        <f>IFERROR(SMALL($AD$1:$AD$999,ROWS($AD$2:AD48)),"")</f>
        <v/>
      </c>
      <c r="AF48" s="42" t="str">
        <f>IF(TeamEleven=Draft_Results_For_MMH[[#This Row],[Franchise]],Draft_Results_For_MMH[[#This Row],[Index]],"")</f>
        <v/>
      </c>
      <c r="AG48" s="42" t="str">
        <f>IFERROR(SMALL($AF$1:$AF$999,ROWS($AF$2:AF48)),"")</f>
        <v/>
      </c>
      <c r="AH48" s="42" t="str">
        <f>IF(TeamTwelve=Draft_Results_For_MMH[[#This Row],[Franchise]],Draft_Results_For_MMH[[#This Row],[Index]],"")</f>
        <v/>
      </c>
      <c r="AI48" s="42" t="str">
        <f>IFERROR(SMALL($AH$1:$AH$999,ROWS($AH$2:AH48)),"")</f>
        <v/>
      </c>
    </row>
    <row r="49" spans="1:35" x14ac:dyDescent="0.45">
      <c r="A49" s="15">
        <v>4.12</v>
      </c>
      <c r="B49" t="s">
        <v>583</v>
      </c>
      <c r="C49" t="s">
        <v>535</v>
      </c>
      <c r="D49" t="s">
        <v>1</v>
      </c>
      <c r="E49" t="s">
        <v>1</v>
      </c>
      <c r="F49" t="s">
        <v>524</v>
      </c>
      <c r="G49" t="s">
        <v>1</v>
      </c>
      <c r="H49">
        <v>2</v>
      </c>
      <c r="I49">
        <v>48</v>
      </c>
      <c r="J49" t="str">
        <f>IF(TeamSelection=Draft_Results_For_MMH[[#This Row],[Franchise]],Draft_Results_For_MMH[[#This Row],[Index]],"")</f>
        <v/>
      </c>
      <c r="K49" t="str">
        <f>IFERROR(SMALL($J$2:$J$1000,ROWS(J$2:$J49)),"")</f>
        <v/>
      </c>
      <c r="L49" s="42" t="str">
        <f>IF(TeamOne=Draft_Results_For_MMH[[#This Row],[Franchise]],Draft_Results_For_MMH[[#This Row],[Index]],"")</f>
        <v/>
      </c>
      <c r="M49" s="42" t="str">
        <f>IFERROR(SMALL($L$2:$L$1000,ROWS($L$2:L49)),"")</f>
        <v/>
      </c>
      <c r="N49" s="42" t="str">
        <f>IF(TeamTwo=Draft_Results_For_MMH[[#This Row],[Franchise]],Draft_Results_For_MMH[[#This Row],[Index]],"")</f>
        <v/>
      </c>
      <c r="O49" s="42" t="str">
        <f>IFERROR(SMALL($N$2:$N$1000,ROWS($N$2:N49)),"")</f>
        <v/>
      </c>
      <c r="P49" s="42" t="str">
        <f>IF(TeamThree=Draft_Results_For_MMH[[#This Row],[Franchise]],Draft_Results_For_MMH[[#This Row],[Index]],"")</f>
        <v/>
      </c>
      <c r="Q49" s="42" t="str">
        <f>IFERROR(SMALL($P$2:$P$1000,ROWS($P$2:P49)),"")</f>
        <v/>
      </c>
      <c r="R49" s="42">
        <f>IF(TeamFour=Draft_Results_For_MMH[[#This Row],[Franchise]],Draft_Results_For_MMH[[#This Row],[Index]],"")</f>
        <v>48</v>
      </c>
      <c r="S49" s="42" t="str">
        <f>IFERROR(SMALL($R$2:$R$1000,ROWS($R$2:R49)),"")</f>
        <v/>
      </c>
      <c r="T49" s="42" t="str">
        <f>IF(TeamFive=Draft_Results_For_MMH[[#This Row],[Franchise]],Draft_Results_For_MMH[[#This Row],[Index]],"")</f>
        <v/>
      </c>
      <c r="U49" s="42" t="str">
        <f>IFERROR(SMALL($T$2:$T$1000,ROWS($T$2:T49)),"")</f>
        <v/>
      </c>
      <c r="V49" s="42" t="str">
        <f>IF(TeamSix=Draft_Results_For_MMH[[#This Row],[Franchise]],Draft_Results_For_MMH[[#This Row],[Index]],"")</f>
        <v/>
      </c>
      <c r="W49" s="42" t="str">
        <f>IFERROR(SMALL($V$2:$V$1000,ROWS($V$2:V49)),"")</f>
        <v/>
      </c>
      <c r="X49" s="42" t="str">
        <f>IF(TeamSeven=Draft_Results_For_MMH[[#This Row],[Franchise]],Draft_Results_For_MMH[[#This Row],[Index]],"")</f>
        <v/>
      </c>
      <c r="Y49" s="42" t="str">
        <f>IFERROR(SMALL($X$2:$X$1000,ROWS($X$2:X49)),"")</f>
        <v/>
      </c>
      <c r="Z49" s="42" t="str">
        <f>IF(TeamEight=Draft_Results_For_MMH[[#This Row],[Franchise]],Draft_Results_For_MMH[[#This Row],[Index]],"")</f>
        <v/>
      </c>
      <c r="AA49" s="42" t="str">
        <f>IFERROR(SMALL($Z$2:$Z$1000,ROWS($Z$2:Z49)),"")</f>
        <v/>
      </c>
      <c r="AB49" s="42" t="str">
        <f>IF(TeamNine=Draft_Results_For_MMH[[#This Row],[Franchise]],Draft_Results_For_MMH[[#This Row],[Index]],"")</f>
        <v/>
      </c>
      <c r="AC49" s="42" t="str">
        <f>IFERROR(SMALL($AB$2:$AB$1000,ROWS($AB$2:AB49)),"")</f>
        <v/>
      </c>
      <c r="AD49" s="42" t="str">
        <f>IF(TeamTen=Draft_Results_For_MMH[[#This Row],[Franchise]],Draft_Results_For_MMH[[#This Row],[Index]],"")</f>
        <v/>
      </c>
      <c r="AE49" s="42" t="str">
        <f>IFERROR(SMALL($AD$1:$AD$999,ROWS($AD$2:AD49)),"")</f>
        <v/>
      </c>
      <c r="AF49" s="42" t="str">
        <f>IF(TeamEleven=Draft_Results_For_MMH[[#This Row],[Franchise]],Draft_Results_For_MMH[[#This Row],[Index]],"")</f>
        <v/>
      </c>
      <c r="AG49" s="42" t="str">
        <f>IFERROR(SMALL($AF$1:$AF$999,ROWS($AF$2:AF49)),"")</f>
        <v/>
      </c>
      <c r="AH49" s="42" t="str">
        <f>IF(TeamTwelve=Draft_Results_For_MMH[[#This Row],[Franchise]],Draft_Results_For_MMH[[#This Row],[Index]],"")</f>
        <v/>
      </c>
      <c r="AI49" s="42" t="str">
        <f>IFERROR(SMALL($AH$1:$AH$999,ROWS($AH$2:AH49)),"")</f>
        <v/>
      </c>
    </row>
    <row r="50" spans="1:35" x14ac:dyDescent="0.45">
      <c r="A50" s="15">
        <v>5.01</v>
      </c>
      <c r="B50" t="s">
        <v>584</v>
      </c>
      <c r="C50" t="s">
        <v>523</v>
      </c>
      <c r="D50" t="s">
        <v>1</v>
      </c>
      <c r="E50" t="s">
        <v>1</v>
      </c>
      <c r="F50" t="s">
        <v>524</v>
      </c>
      <c r="G50" t="s">
        <v>1</v>
      </c>
      <c r="H50">
        <v>1</v>
      </c>
      <c r="I50">
        <v>49</v>
      </c>
      <c r="J50" t="str">
        <f>IF(TeamSelection=Draft_Results_For_MMH[[#This Row],[Franchise]],Draft_Results_For_MMH[[#This Row],[Index]],"")</f>
        <v/>
      </c>
      <c r="K50" t="str">
        <f>IFERROR(SMALL($J$2:$J$1000,ROWS(J$2:$J50)),"")</f>
        <v/>
      </c>
      <c r="L50" s="42" t="str">
        <f>IF(TeamOne=Draft_Results_For_MMH[[#This Row],[Franchise]],Draft_Results_For_MMH[[#This Row],[Index]],"")</f>
        <v/>
      </c>
      <c r="M50" s="42" t="str">
        <f>IFERROR(SMALL($L$2:$L$1000,ROWS($L$2:L50)),"")</f>
        <v/>
      </c>
      <c r="N50" s="42" t="str">
        <f>IF(TeamTwo=Draft_Results_For_MMH[[#This Row],[Franchise]],Draft_Results_For_MMH[[#This Row],[Index]],"")</f>
        <v/>
      </c>
      <c r="O50" s="42" t="str">
        <f>IFERROR(SMALL($N$2:$N$1000,ROWS($N$2:N50)),"")</f>
        <v/>
      </c>
      <c r="P50" s="42" t="str">
        <f>IF(TeamThree=Draft_Results_For_MMH[[#This Row],[Franchise]],Draft_Results_For_MMH[[#This Row],[Index]],"")</f>
        <v/>
      </c>
      <c r="Q50" s="42" t="str">
        <f>IFERROR(SMALL($P$2:$P$1000,ROWS($P$2:P50)),"")</f>
        <v/>
      </c>
      <c r="R50" s="42" t="str">
        <f>IF(TeamFour=Draft_Results_For_MMH[[#This Row],[Franchise]],Draft_Results_For_MMH[[#This Row],[Index]],"")</f>
        <v/>
      </c>
      <c r="S50" s="42" t="str">
        <f>IFERROR(SMALL($R$2:$R$1000,ROWS($R$2:R50)),"")</f>
        <v/>
      </c>
      <c r="T50" s="42">
        <f>IF(TeamFive=Draft_Results_For_MMH[[#This Row],[Franchise]],Draft_Results_For_MMH[[#This Row],[Index]],"")</f>
        <v>49</v>
      </c>
      <c r="U50" s="42" t="str">
        <f>IFERROR(SMALL($T$2:$T$1000,ROWS($T$2:T50)),"")</f>
        <v/>
      </c>
      <c r="V50" s="42" t="str">
        <f>IF(TeamSix=Draft_Results_For_MMH[[#This Row],[Franchise]],Draft_Results_For_MMH[[#This Row],[Index]],"")</f>
        <v/>
      </c>
      <c r="W50" s="42" t="str">
        <f>IFERROR(SMALL($V$2:$V$1000,ROWS($V$2:V50)),"")</f>
        <v/>
      </c>
      <c r="X50" s="42" t="str">
        <f>IF(TeamSeven=Draft_Results_For_MMH[[#This Row],[Franchise]],Draft_Results_For_MMH[[#This Row],[Index]],"")</f>
        <v/>
      </c>
      <c r="Y50" s="42" t="str">
        <f>IFERROR(SMALL($X$2:$X$1000,ROWS($X$2:X50)),"")</f>
        <v/>
      </c>
      <c r="Z50" s="42" t="str">
        <f>IF(TeamEight=Draft_Results_For_MMH[[#This Row],[Franchise]],Draft_Results_For_MMH[[#This Row],[Index]],"")</f>
        <v/>
      </c>
      <c r="AA50" s="42" t="str">
        <f>IFERROR(SMALL($Z$2:$Z$1000,ROWS($Z$2:Z50)),"")</f>
        <v/>
      </c>
      <c r="AB50" s="42" t="str">
        <f>IF(TeamNine=Draft_Results_For_MMH[[#This Row],[Franchise]],Draft_Results_For_MMH[[#This Row],[Index]],"")</f>
        <v/>
      </c>
      <c r="AC50" s="42" t="str">
        <f>IFERROR(SMALL($AB$2:$AB$1000,ROWS($AB$2:AB50)),"")</f>
        <v/>
      </c>
      <c r="AD50" s="42" t="str">
        <f>IF(TeamTen=Draft_Results_For_MMH[[#This Row],[Franchise]],Draft_Results_For_MMH[[#This Row],[Index]],"")</f>
        <v/>
      </c>
      <c r="AE50" s="42" t="str">
        <f>IFERROR(SMALL($AD$1:$AD$999,ROWS($AD$2:AD50)),"")</f>
        <v/>
      </c>
      <c r="AF50" s="42" t="str">
        <f>IF(TeamEleven=Draft_Results_For_MMH[[#This Row],[Franchise]],Draft_Results_For_MMH[[#This Row],[Index]],"")</f>
        <v/>
      </c>
      <c r="AG50" s="42" t="str">
        <f>IFERROR(SMALL($AF$1:$AF$999,ROWS($AF$2:AF50)),"")</f>
        <v/>
      </c>
      <c r="AH50" s="42" t="str">
        <f>IF(TeamTwelve=Draft_Results_For_MMH[[#This Row],[Franchise]],Draft_Results_For_MMH[[#This Row],[Index]],"")</f>
        <v/>
      </c>
      <c r="AI50" s="42" t="str">
        <f>IFERROR(SMALL($AH$1:$AH$999,ROWS($AH$2:AH50)),"")</f>
        <v/>
      </c>
    </row>
    <row r="51" spans="1:35" x14ac:dyDescent="0.45">
      <c r="A51" s="15">
        <v>5.0199999999999996</v>
      </c>
      <c r="B51" t="s">
        <v>585</v>
      </c>
      <c r="C51" t="s">
        <v>613</v>
      </c>
      <c r="D51" t="s">
        <v>1</v>
      </c>
      <c r="E51" t="s">
        <v>1</v>
      </c>
      <c r="F51" t="s">
        <v>524</v>
      </c>
      <c r="G51" t="s">
        <v>1</v>
      </c>
      <c r="H51">
        <v>1</v>
      </c>
      <c r="I51">
        <v>50</v>
      </c>
      <c r="J51" t="str">
        <f>IF(TeamSelection=Draft_Results_For_MMH[[#This Row],[Franchise]],Draft_Results_For_MMH[[#This Row],[Index]],"")</f>
        <v/>
      </c>
      <c r="K51" t="str">
        <f>IFERROR(SMALL($J$2:$J$1000,ROWS(J$2:$J51)),"")</f>
        <v/>
      </c>
      <c r="L51" s="42" t="str">
        <f>IF(TeamOne=Draft_Results_For_MMH[[#This Row],[Franchise]],Draft_Results_For_MMH[[#This Row],[Index]],"")</f>
        <v/>
      </c>
      <c r="M51" s="42" t="str">
        <f>IFERROR(SMALL($L$2:$L$1000,ROWS($L$2:L51)),"")</f>
        <v/>
      </c>
      <c r="N51" s="42" t="str">
        <f>IF(TeamTwo=Draft_Results_For_MMH[[#This Row],[Franchise]],Draft_Results_For_MMH[[#This Row],[Index]],"")</f>
        <v/>
      </c>
      <c r="O51" s="42" t="str">
        <f>IFERROR(SMALL($N$2:$N$1000,ROWS($N$2:N51)),"")</f>
        <v/>
      </c>
      <c r="P51" s="42" t="str">
        <f>IF(TeamThree=Draft_Results_For_MMH[[#This Row],[Franchise]],Draft_Results_For_MMH[[#This Row],[Index]],"")</f>
        <v/>
      </c>
      <c r="Q51" s="42" t="str">
        <f>IFERROR(SMALL($P$2:$P$1000,ROWS($P$2:P51)),"")</f>
        <v/>
      </c>
      <c r="R51" s="42" t="str">
        <f>IF(TeamFour=Draft_Results_For_MMH[[#This Row],[Franchise]],Draft_Results_For_MMH[[#This Row],[Index]],"")</f>
        <v/>
      </c>
      <c r="S51" s="42" t="str">
        <f>IFERROR(SMALL($R$2:$R$1000,ROWS($R$2:R51)),"")</f>
        <v/>
      </c>
      <c r="T51" s="42" t="str">
        <f>IF(TeamFive=Draft_Results_For_MMH[[#This Row],[Franchise]],Draft_Results_For_MMH[[#This Row],[Index]],"")</f>
        <v/>
      </c>
      <c r="U51" s="42" t="str">
        <f>IFERROR(SMALL($T$2:$T$1000,ROWS($T$2:T51)),"")</f>
        <v/>
      </c>
      <c r="V51" s="42">
        <f>IF(TeamSix=Draft_Results_For_MMH[[#This Row],[Franchise]],Draft_Results_For_MMH[[#This Row],[Index]],"")</f>
        <v>50</v>
      </c>
      <c r="W51" s="42" t="str">
        <f>IFERROR(SMALL($V$2:$V$1000,ROWS($V$2:V51)),"")</f>
        <v/>
      </c>
      <c r="X51" s="42" t="str">
        <f>IF(TeamSeven=Draft_Results_For_MMH[[#This Row],[Franchise]],Draft_Results_For_MMH[[#This Row],[Index]],"")</f>
        <v/>
      </c>
      <c r="Y51" s="42" t="str">
        <f>IFERROR(SMALL($X$2:$X$1000,ROWS($X$2:X51)),"")</f>
        <v/>
      </c>
      <c r="Z51" s="42" t="str">
        <f>IF(TeamEight=Draft_Results_For_MMH[[#This Row],[Franchise]],Draft_Results_For_MMH[[#This Row],[Index]],"")</f>
        <v/>
      </c>
      <c r="AA51" s="42" t="str">
        <f>IFERROR(SMALL($Z$2:$Z$1000,ROWS($Z$2:Z51)),"")</f>
        <v/>
      </c>
      <c r="AB51" s="42" t="str">
        <f>IF(TeamNine=Draft_Results_For_MMH[[#This Row],[Franchise]],Draft_Results_For_MMH[[#This Row],[Index]],"")</f>
        <v/>
      </c>
      <c r="AC51" s="42" t="str">
        <f>IFERROR(SMALL($AB$2:$AB$1000,ROWS($AB$2:AB51)),"")</f>
        <v/>
      </c>
      <c r="AD51" s="42" t="str">
        <f>IF(TeamTen=Draft_Results_For_MMH[[#This Row],[Franchise]],Draft_Results_For_MMH[[#This Row],[Index]],"")</f>
        <v/>
      </c>
      <c r="AE51" s="42" t="str">
        <f>IFERROR(SMALL($AD$1:$AD$999,ROWS($AD$2:AD51)),"")</f>
        <v/>
      </c>
      <c r="AF51" s="42" t="str">
        <f>IF(TeamEleven=Draft_Results_For_MMH[[#This Row],[Franchise]],Draft_Results_For_MMH[[#This Row],[Index]],"")</f>
        <v/>
      </c>
      <c r="AG51" s="42" t="str">
        <f>IFERROR(SMALL($AF$1:$AF$999,ROWS($AF$2:AF51)),"")</f>
        <v/>
      </c>
      <c r="AH51" s="42" t="str">
        <f>IF(TeamTwelve=Draft_Results_For_MMH[[#This Row],[Franchise]],Draft_Results_For_MMH[[#This Row],[Index]],"")</f>
        <v/>
      </c>
      <c r="AI51" s="42" t="str">
        <f>IFERROR(SMALL($AH$1:$AH$999,ROWS($AH$2:AH51)),"")</f>
        <v/>
      </c>
    </row>
    <row r="52" spans="1:35" x14ac:dyDescent="0.45">
      <c r="A52" s="15">
        <v>5.03</v>
      </c>
      <c r="B52" t="s">
        <v>586</v>
      </c>
      <c r="C52" t="s">
        <v>612</v>
      </c>
      <c r="D52" t="s">
        <v>1</v>
      </c>
      <c r="E52" t="s">
        <v>1</v>
      </c>
      <c r="F52" t="s">
        <v>524</v>
      </c>
      <c r="G52" t="s">
        <v>1</v>
      </c>
      <c r="H52">
        <v>1</v>
      </c>
      <c r="I52">
        <v>51</v>
      </c>
      <c r="J52">
        <f>IF(TeamSelection=Draft_Results_For_MMH[[#This Row],[Franchise]],Draft_Results_For_MMH[[#This Row],[Index]],"")</f>
        <v>51</v>
      </c>
      <c r="K52" t="str">
        <f>IFERROR(SMALL($J$2:$J$1000,ROWS(J$2:$J52)),"")</f>
        <v/>
      </c>
      <c r="L52" s="42" t="str">
        <f>IF(TeamOne=Draft_Results_For_MMH[[#This Row],[Franchise]],Draft_Results_For_MMH[[#This Row],[Index]],"")</f>
        <v/>
      </c>
      <c r="M52" s="42" t="str">
        <f>IFERROR(SMALL($L$2:$L$1000,ROWS($L$2:L52)),"")</f>
        <v/>
      </c>
      <c r="N52" s="42" t="str">
        <f>IF(TeamTwo=Draft_Results_For_MMH[[#This Row],[Franchise]],Draft_Results_For_MMH[[#This Row],[Index]],"")</f>
        <v/>
      </c>
      <c r="O52" s="42" t="str">
        <f>IFERROR(SMALL($N$2:$N$1000,ROWS($N$2:N52)),"")</f>
        <v/>
      </c>
      <c r="P52" s="42" t="str">
        <f>IF(TeamThree=Draft_Results_For_MMH[[#This Row],[Franchise]],Draft_Results_For_MMH[[#This Row],[Index]],"")</f>
        <v/>
      </c>
      <c r="Q52" s="42" t="str">
        <f>IFERROR(SMALL($P$2:$P$1000,ROWS($P$2:P52)),"")</f>
        <v/>
      </c>
      <c r="R52" s="42" t="str">
        <f>IF(TeamFour=Draft_Results_For_MMH[[#This Row],[Franchise]],Draft_Results_For_MMH[[#This Row],[Index]],"")</f>
        <v/>
      </c>
      <c r="S52" s="42" t="str">
        <f>IFERROR(SMALL($R$2:$R$1000,ROWS($R$2:R52)),"")</f>
        <v/>
      </c>
      <c r="T52" s="42" t="str">
        <f>IF(TeamFive=Draft_Results_For_MMH[[#This Row],[Franchise]],Draft_Results_For_MMH[[#This Row],[Index]],"")</f>
        <v/>
      </c>
      <c r="U52" s="42" t="str">
        <f>IFERROR(SMALL($T$2:$T$1000,ROWS($T$2:T52)),"")</f>
        <v/>
      </c>
      <c r="V52" s="42" t="str">
        <f>IF(TeamSix=Draft_Results_For_MMH[[#This Row],[Franchise]],Draft_Results_For_MMH[[#This Row],[Index]],"")</f>
        <v/>
      </c>
      <c r="W52" s="42" t="str">
        <f>IFERROR(SMALL($V$2:$V$1000,ROWS($V$2:V52)),"")</f>
        <v/>
      </c>
      <c r="X52" s="42">
        <f>IF(TeamSeven=Draft_Results_For_MMH[[#This Row],[Franchise]],Draft_Results_For_MMH[[#This Row],[Index]],"")</f>
        <v>51</v>
      </c>
      <c r="Y52" s="42" t="str">
        <f>IFERROR(SMALL($X$2:$X$1000,ROWS($X$2:X52)),"")</f>
        <v/>
      </c>
      <c r="Z52" s="42" t="str">
        <f>IF(TeamEight=Draft_Results_For_MMH[[#This Row],[Franchise]],Draft_Results_For_MMH[[#This Row],[Index]],"")</f>
        <v/>
      </c>
      <c r="AA52" s="42" t="str">
        <f>IFERROR(SMALL($Z$2:$Z$1000,ROWS($Z$2:Z52)),"")</f>
        <v/>
      </c>
      <c r="AB52" s="42" t="str">
        <f>IF(TeamNine=Draft_Results_For_MMH[[#This Row],[Franchise]],Draft_Results_For_MMH[[#This Row],[Index]],"")</f>
        <v/>
      </c>
      <c r="AC52" s="42" t="str">
        <f>IFERROR(SMALL($AB$2:$AB$1000,ROWS($AB$2:AB52)),"")</f>
        <v/>
      </c>
      <c r="AD52" s="42" t="str">
        <f>IF(TeamTen=Draft_Results_For_MMH[[#This Row],[Franchise]],Draft_Results_For_MMH[[#This Row],[Index]],"")</f>
        <v/>
      </c>
      <c r="AE52" s="42" t="str">
        <f>IFERROR(SMALL($AD$1:$AD$999,ROWS($AD$2:AD52)),"")</f>
        <v/>
      </c>
      <c r="AF52" s="42" t="str">
        <f>IF(TeamEleven=Draft_Results_For_MMH[[#This Row],[Franchise]],Draft_Results_For_MMH[[#This Row],[Index]],"")</f>
        <v/>
      </c>
      <c r="AG52" s="42" t="str">
        <f>IFERROR(SMALL($AF$1:$AF$999,ROWS($AF$2:AF52)),"")</f>
        <v/>
      </c>
      <c r="AH52" s="42" t="str">
        <f>IF(TeamTwelve=Draft_Results_For_MMH[[#This Row],[Franchise]],Draft_Results_For_MMH[[#This Row],[Index]],"")</f>
        <v/>
      </c>
      <c r="AI52" s="42" t="str">
        <f>IFERROR(SMALL($AH$1:$AH$999,ROWS($AH$2:AH52)),"")</f>
        <v/>
      </c>
    </row>
    <row r="53" spans="1:35" x14ac:dyDescent="0.45">
      <c r="A53" s="15">
        <v>5.04</v>
      </c>
      <c r="B53" t="s">
        <v>587</v>
      </c>
      <c r="C53" t="s">
        <v>527</v>
      </c>
      <c r="D53" t="s">
        <v>1</v>
      </c>
      <c r="E53" t="s">
        <v>1</v>
      </c>
      <c r="F53" t="s">
        <v>524</v>
      </c>
      <c r="G53" t="s">
        <v>1</v>
      </c>
      <c r="H53">
        <v>1</v>
      </c>
      <c r="I53">
        <v>52</v>
      </c>
      <c r="J53" t="str">
        <f>IF(TeamSelection=Draft_Results_For_MMH[[#This Row],[Franchise]],Draft_Results_For_MMH[[#This Row],[Index]],"")</f>
        <v/>
      </c>
      <c r="K53" t="str">
        <f>IFERROR(SMALL($J$2:$J$1000,ROWS(J$2:$J53)),"")</f>
        <v/>
      </c>
      <c r="L53" s="42">
        <f>IF(TeamOne=Draft_Results_For_MMH[[#This Row],[Franchise]],Draft_Results_For_MMH[[#This Row],[Index]],"")</f>
        <v>52</v>
      </c>
      <c r="M53" s="42" t="str">
        <f>IFERROR(SMALL($L$2:$L$1000,ROWS($L$2:L53)),"")</f>
        <v/>
      </c>
      <c r="N53" s="42" t="str">
        <f>IF(TeamTwo=Draft_Results_For_MMH[[#This Row],[Franchise]],Draft_Results_For_MMH[[#This Row],[Index]],"")</f>
        <v/>
      </c>
      <c r="O53" s="42" t="str">
        <f>IFERROR(SMALL($N$2:$N$1000,ROWS($N$2:N53)),"")</f>
        <v/>
      </c>
      <c r="P53" s="42" t="str">
        <f>IF(TeamThree=Draft_Results_For_MMH[[#This Row],[Franchise]],Draft_Results_For_MMH[[#This Row],[Index]],"")</f>
        <v/>
      </c>
      <c r="Q53" s="42" t="str">
        <f>IFERROR(SMALL($P$2:$P$1000,ROWS($P$2:P53)),"")</f>
        <v/>
      </c>
      <c r="R53" s="42" t="str">
        <f>IF(TeamFour=Draft_Results_For_MMH[[#This Row],[Franchise]],Draft_Results_For_MMH[[#This Row],[Index]],"")</f>
        <v/>
      </c>
      <c r="S53" s="42" t="str">
        <f>IFERROR(SMALL($R$2:$R$1000,ROWS($R$2:R53)),"")</f>
        <v/>
      </c>
      <c r="T53" s="42" t="str">
        <f>IF(TeamFive=Draft_Results_For_MMH[[#This Row],[Franchise]],Draft_Results_For_MMH[[#This Row],[Index]],"")</f>
        <v/>
      </c>
      <c r="U53" s="42" t="str">
        <f>IFERROR(SMALL($T$2:$T$1000,ROWS($T$2:T53)),"")</f>
        <v/>
      </c>
      <c r="V53" s="42" t="str">
        <f>IF(TeamSix=Draft_Results_For_MMH[[#This Row],[Franchise]],Draft_Results_For_MMH[[#This Row],[Index]],"")</f>
        <v/>
      </c>
      <c r="W53" s="42" t="str">
        <f>IFERROR(SMALL($V$2:$V$1000,ROWS($V$2:V53)),"")</f>
        <v/>
      </c>
      <c r="X53" s="42" t="str">
        <f>IF(TeamSeven=Draft_Results_For_MMH[[#This Row],[Franchise]],Draft_Results_For_MMH[[#This Row],[Index]],"")</f>
        <v/>
      </c>
      <c r="Y53" s="42" t="str">
        <f>IFERROR(SMALL($X$2:$X$1000,ROWS($X$2:X53)),"")</f>
        <v/>
      </c>
      <c r="Z53" s="42" t="str">
        <f>IF(TeamEight=Draft_Results_For_MMH[[#This Row],[Franchise]],Draft_Results_For_MMH[[#This Row],[Index]],"")</f>
        <v/>
      </c>
      <c r="AA53" s="42" t="str">
        <f>IFERROR(SMALL($Z$2:$Z$1000,ROWS($Z$2:Z53)),"")</f>
        <v/>
      </c>
      <c r="AB53" s="42" t="str">
        <f>IF(TeamNine=Draft_Results_For_MMH[[#This Row],[Franchise]],Draft_Results_For_MMH[[#This Row],[Index]],"")</f>
        <v/>
      </c>
      <c r="AC53" s="42" t="str">
        <f>IFERROR(SMALL($AB$2:$AB$1000,ROWS($AB$2:AB53)),"")</f>
        <v/>
      </c>
      <c r="AD53" s="42" t="str">
        <f>IF(TeamTen=Draft_Results_For_MMH[[#This Row],[Franchise]],Draft_Results_For_MMH[[#This Row],[Index]],"")</f>
        <v/>
      </c>
      <c r="AE53" s="42" t="str">
        <f>IFERROR(SMALL($AD$1:$AD$999,ROWS($AD$2:AD53)),"")</f>
        <v/>
      </c>
      <c r="AF53" s="42" t="str">
        <f>IF(TeamEleven=Draft_Results_For_MMH[[#This Row],[Franchise]],Draft_Results_For_MMH[[#This Row],[Index]],"")</f>
        <v/>
      </c>
      <c r="AG53" s="42" t="str">
        <f>IFERROR(SMALL($AF$1:$AF$999,ROWS($AF$2:AF53)),"")</f>
        <v/>
      </c>
      <c r="AH53" s="42" t="str">
        <f>IF(TeamTwelve=Draft_Results_For_MMH[[#This Row],[Franchise]],Draft_Results_For_MMH[[#This Row],[Index]],"")</f>
        <v/>
      </c>
      <c r="AI53" s="42" t="str">
        <f>IFERROR(SMALL($AH$1:$AH$999,ROWS($AH$2:AH53)),"")</f>
        <v/>
      </c>
    </row>
    <row r="54" spans="1:35" x14ac:dyDescent="0.45">
      <c r="A54" s="15">
        <v>5.05</v>
      </c>
      <c r="B54" t="s">
        <v>588</v>
      </c>
      <c r="C54" t="s">
        <v>528</v>
      </c>
      <c r="D54" t="s">
        <v>1</v>
      </c>
      <c r="E54" t="s">
        <v>1</v>
      </c>
      <c r="F54" t="s">
        <v>524</v>
      </c>
      <c r="G54" t="s">
        <v>1</v>
      </c>
      <c r="H54">
        <v>1</v>
      </c>
      <c r="I54">
        <v>53</v>
      </c>
      <c r="J54" t="str">
        <f>IF(TeamSelection=Draft_Results_For_MMH[[#This Row],[Franchise]],Draft_Results_For_MMH[[#This Row],[Index]],"")</f>
        <v/>
      </c>
      <c r="K54" t="str">
        <f>IFERROR(SMALL($J$2:$J$1000,ROWS(J$2:$J54)),"")</f>
        <v/>
      </c>
      <c r="L54" s="42" t="str">
        <f>IF(TeamOne=Draft_Results_For_MMH[[#This Row],[Franchise]],Draft_Results_For_MMH[[#This Row],[Index]],"")</f>
        <v/>
      </c>
      <c r="M54" s="42" t="str">
        <f>IFERROR(SMALL($L$2:$L$1000,ROWS($L$2:L54)),"")</f>
        <v/>
      </c>
      <c r="N54" s="42" t="str">
        <f>IF(TeamTwo=Draft_Results_For_MMH[[#This Row],[Franchise]],Draft_Results_For_MMH[[#This Row],[Index]],"")</f>
        <v/>
      </c>
      <c r="O54" s="42" t="str">
        <f>IFERROR(SMALL($N$2:$N$1000,ROWS($N$2:N54)),"")</f>
        <v/>
      </c>
      <c r="P54" s="42" t="str">
        <f>IF(TeamThree=Draft_Results_For_MMH[[#This Row],[Franchise]],Draft_Results_For_MMH[[#This Row],[Index]],"")</f>
        <v/>
      </c>
      <c r="Q54" s="42" t="str">
        <f>IFERROR(SMALL($P$2:$P$1000,ROWS($P$2:P54)),"")</f>
        <v/>
      </c>
      <c r="R54" s="42" t="str">
        <f>IF(TeamFour=Draft_Results_For_MMH[[#This Row],[Franchise]],Draft_Results_For_MMH[[#This Row],[Index]],"")</f>
        <v/>
      </c>
      <c r="S54" s="42" t="str">
        <f>IFERROR(SMALL($R$2:$R$1000,ROWS($R$2:R54)),"")</f>
        <v/>
      </c>
      <c r="T54" s="42" t="str">
        <f>IF(TeamFive=Draft_Results_For_MMH[[#This Row],[Franchise]],Draft_Results_For_MMH[[#This Row],[Index]],"")</f>
        <v/>
      </c>
      <c r="U54" s="42" t="str">
        <f>IFERROR(SMALL($T$2:$T$1000,ROWS($T$2:T54)),"")</f>
        <v/>
      </c>
      <c r="V54" s="42" t="str">
        <f>IF(TeamSix=Draft_Results_For_MMH[[#This Row],[Franchise]],Draft_Results_For_MMH[[#This Row],[Index]],"")</f>
        <v/>
      </c>
      <c r="W54" s="42" t="str">
        <f>IFERROR(SMALL($V$2:$V$1000,ROWS($V$2:V54)),"")</f>
        <v/>
      </c>
      <c r="X54" s="42" t="str">
        <f>IF(TeamSeven=Draft_Results_For_MMH[[#This Row],[Franchise]],Draft_Results_For_MMH[[#This Row],[Index]],"")</f>
        <v/>
      </c>
      <c r="Y54" s="42" t="str">
        <f>IFERROR(SMALL($X$2:$X$1000,ROWS($X$2:X54)),"")</f>
        <v/>
      </c>
      <c r="Z54" s="42" t="str">
        <f>IF(TeamEight=Draft_Results_For_MMH[[#This Row],[Franchise]],Draft_Results_For_MMH[[#This Row],[Index]],"")</f>
        <v/>
      </c>
      <c r="AA54" s="42" t="str">
        <f>IFERROR(SMALL($Z$2:$Z$1000,ROWS($Z$2:Z54)),"")</f>
        <v/>
      </c>
      <c r="AB54" s="42" t="str">
        <f>IF(TeamNine=Draft_Results_For_MMH[[#This Row],[Franchise]],Draft_Results_For_MMH[[#This Row],[Index]],"")</f>
        <v/>
      </c>
      <c r="AC54" s="42" t="str">
        <f>IFERROR(SMALL($AB$2:$AB$1000,ROWS($AB$2:AB54)),"")</f>
        <v/>
      </c>
      <c r="AD54" s="42">
        <f>IF(TeamTen=Draft_Results_For_MMH[[#This Row],[Franchise]],Draft_Results_For_MMH[[#This Row],[Index]],"")</f>
        <v>53</v>
      </c>
      <c r="AE54" s="42" t="str">
        <f>IFERROR(SMALL($AD$1:$AD$999,ROWS($AD$2:AD54)),"")</f>
        <v/>
      </c>
      <c r="AF54" s="42" t="str">
        <f>IF(TeamEleven=Draft_Results_For_MMH[[#This Row],[Franchise]],Draft_Results_For_MMH[[#This Row],[Index]],"")</f>
        <v/>
      </c>
      <c r="AG54" s="42" t="str">
        <f>IFERROR(SMALL($AF$1:$AF$999,ROWS($AF$2:AF54)),"")</f>
        <v/>
      </c>
      <c r="AH54" s="42" t="str">
        <f>IF(TeamTwelve=Draft_Results_For_MMH[[#This Row],[Franchise]],Draft_Results_For_MMH[[#This Row],[Index]],"")</f>
        <v/>
      </c>
      <c r="AI54" s="42" t="str">
        <f>IFERROR(SMALL($AH$1:$AH$999,ROWS($AH$2:AH54)),"")</f>
        <v/>
      </c>
    </row>
    <row r="55" spans="1:35" x14ac:dyDescent="0.45">
      <c r="A55" s="15">
        <v>5.0599999999999996</v>
      </c>
      <c r="B55" t="s">
        <v>589</v>
      </c>
      <c r="C55" t="s">
        <v>529</v>
      </c>
      <c r="D55" t="s">
        <v>1</v>
      </c>
      <c r="E55" t="s">
        <v>1</v>
      </c>
      <c r="F55" t="s">
        <v>524</v>
      </c>
      <c r="G55" t="s">
        <v>1</v>
      </c>
      <c r="H55">
        <v>1</v>
      </c>
      <c r="I55">
        <v>54</v>
      </c>
      <c r="J55" t="str">
        <f>IF(TeamSelection=Draft_Results_For_MMH[[#This Row],[Franchise]],Draft_Results_For_MMH[[#This Row],[Index]],"")</f>
        <v/>
      </c>
      <c r="K55" t="str">
        <f>IFERROR(SMALL($J$2:$J$1000,ROWS(J$2:$J55)),"")</f>
        <v/>
      </c>
      <c r="L55" s="42" t="str">
        <f>IF(TeamOne=Draft_Results_For_MMH[[#This Row],[Franchise]],Draft_Results_For_MMH[[#This Row],[Index]],"")</f>
        <v/>
      </c>
      <c r="M55" s="42" t="str">
        <f>IFERROR(SMALL($L$2:$L$1000,ROWS($L$2:L55)),"")</f>
        <v/>
      </c>
      <c r="N55" s="42" t="str">
        <f>IF(TeamTwo=Draft_Results_For_MMH[[#This Row],[Franchise]],Draft_Results_For_MMH[[#This Row],[Index]],"")</f>
        <v/>
      </c>
      <c r="O55" s="42" t="str">
        <f>IFERROR(SMALL($N$2:$N$1000,ROWS($N$2:N55)),"")</f>
        <v/>
      </c>
      <c r="P55" s="42" t="str">
        <f>IF(TeamThree=Draft_Results_For_MMH[[#This Row],[Franchise]],Draft_Results_For_MMH[[#This Row],[Index]],"")</f>
        <v/>
      </c>
      <c r="Q55" s="42" t="str">
        <f>IFERROR(SMALL($P$2:$P$1000,ROWS($P$2:P55)),"")</f>
        <v/>
      </c>
      <c r="R55" s="42" t="str">
        <f>IF(TeamFour=Draft_Results_For_MMH[[#This Row],[Franchise]],Draft_Results_For_MMH[[#This Row],[Index]],"")</f>
        <v/>
      </c>
      <c r="S55" s="42" t="str">
        <f>IFERROR(SMALL($R$2:$R$1000,ROWS($R$2:R55)),"")</f>
        <v/>
      </c>
      <c r="T55" s="42" t="str">
        <f>IF(TeamFive=Draft_Results_For_MMH[[#This Row],[Franchise]],Draft_Results_For_MMH[[#This Row],[Index]],"")</f>
        <v/>
      </c>
      <c r="U55" s="42" t="str">
        <f>IFERROR(SMALL($T$2:$T$1000,ROWS($T$2:T55)),"")</f>
        <v/>
      </c>
      <c r="V55" s="42" t="str">
        <f>IF(TeamSix=Draft_Results_For_MMH[[#This Row],[Franchise]],Draft_Results_For_MMH[[#This Row],[Index]],"")</f>
        <v/>
      </c>
      <c r="W55" s="42" t="str">
        <f>IFERROR(SMALL($V$2:$V$1000,ROWS($V$2:V55)),"")</f>
        <v/>
      </c>
      <c r="X55" s="42" t="str">
        <f>IF(TeamSeven=Draft_Results_For_MMH[[#This Row],[Franchise]],Draft_Results_For_MMH[[#This Row],[Index]],"")</f>
        <v/>
      </c>
      <c r="Y55" s="42" t="str">
        <f>IFERROR(SMALL($X$2:$X$1000,ROWS($X$2:X55)),"")</f>
        <v/>
      </c>
      <c r="Z55" s="42">
        <f>IF(TeamEight=Draft_Results_For_MMH[[#This Row],[Franchise]],Draft_Results_For_MMH[[#This Row],[Index]],"")</f>
        <v>54</v>
      </c>
      <c r="AA55" s="42" t="str">
        <f>IFERROR(SMALL($Z$2:$Z$1000,ROWS($Z$2:Z55)),"")</f>
        <v/>
      </c>
      <c r="AB55" s="42" t="str">
        <f>IF(TeamNine=Draft_Results_For_MMH[[#This Row],[Franchise]],Draft_Results_For_MMH[[#This Row],[Index]],"")</f>
        <v/>
      </c>
      <c r="AC55" s="42" t="str">
        <f>IFERROR(SMALL($AB$2:$AB$1000,ROWS($AB$2:AB55)),"")</f>
        <v/>
      </c>
      <c r="AD55" s="42" t="str">
        <f>IF(TeamTen=Draft_Results_For_MMH[[#This Row],[Franchise]],Draft_Results_For_MMH[[#This Row],[Index]],"")</f>
        <v/>
      </c>
      <c r="AE55" s="42" t="str">
        <f>IFERROR(SMALL($AD$1:$AD$999,ROWS($AD$2:AD55)),"")</f>
        <v/>
      </c>
      <c r="AF55" s="42" t="str">
        <f>IF(TeamEleven=Draft_Results_For_MMH[[#This Row],[Franchise]],Draft_Results_For_MMH[[#This Row],[Index]],"")</f>
        <v/>
      </c>
      <c r="AG55" s="42" t="str">
        <f>IFERROR(SMALL($AF$1:$AF$999,ROWS($AF$2:AF55)),"")</f>
        <v/>
      </c>
      <c r="AH55" s="42" t="str">
        <f>IF(TeamTwelve=Draft_Results_For_MMH[[#This Row],[Franchise]],Draft_Results_For_MMH[[#This Row],[Index]],"")</f>
        <v/>
      </c>
      <c r="AI55" s="42" t="str">
        <f>IFERROR(SMALL($AH$1:$AH$999,ROWS($AH$2:AH55)),"")</f>
        <v/>
      </c>
    </row>
    <row r="56" spans="1:35" x14ac:dyDescent="0.45">
      <c r="A56" s="15">
        <v>5.07</v>
      </c>
      <c r="B56" t="s">
        <v>590</v>
      </c>
      <c r="C56" t="s">
        <v>530</v>
      </c>
      <c r="D56" t="s">
        <v>1</v>
      </c>
      <c r="E56" t="s">
        <v>1</v>
      </c>
      <c r="F56" t="s">
        <v>524</v>
      </c>
      <c r="G56" t="s">
        <v>1</v>
      </c>
      <c r="H56">
        <v>1</v>
      </c>
      <c r="I56">
        <v>55</v>
      </c>
      <c r="J56" t="str">
        <f>IF(TeamSelection=Draft_Results_For_MMH[[#This Row],[Franchise]],Draft_Results_For_MMH[[#This Row],[Index]],"")</f>
        <v/>
      </c>
      <c r="K56" t="str">
        <f>IFERROR(SMALL($J$2:$J$1000,ROWS(J$2:$J56)),"")</f>
        <v/>
      </c>
      <c r="L56" s="42" t="str">
        <f>IF(TeamOne=Draft_Results_For_MMH[[#This Row],[Franchise]],Draft_Results_For_MMH[[#This Row],[Index]],"")</f>
        <v/>
      </c>
      <c r="M56" s="42" t="str">
        <f>IFERROR(SMALL($L$2:$L$1000,ROWS($L$2:L56)),"")</f>
        <v/>
      </c>
      <c r="N56" s="42" t="str">
        <f>IF(TeamTwo=Draft_Results_For_MMH[[#This Row],[Franchise]],Draft_Results_For_MMH[[#This Row],[Index]],"")</f>
        <v/>
      </c>
      <c r="O56" s="42" t="str">
        <f>IFERROR(SMALL($N$2:$N$1000,ROWS($N$2:N56)),"")</f>
        <v/>
      </c>
      <c r="P56" s="42" t="str">
        <f>IF(TeamThree=Draft_Results_For_MMH[[#This Row],[Franchise]],Draft_Results_For_MMH[[#This Row],[Index]],"")</f>
        <v/>
      </c>
      <c r="Q56" s="42" t="str">
        <f>IFERROR(SMALL($P$2:$P$1000,ROWS($P$2:P56)),"")</f>
        <v/>
      </c>
      <c r="R56" s="42" t="str">
        <f>IF(TeamFour=Draft_Results_For_MMH[[#This Row],[Franchise]],Draft_Results_For_MMH[[#This Row],[Index]],"")</f>
        <v/>
      </c>
      <c r="S56" s="42" t="str">
        <f>IFERROR(SMALL($R$2:$R$1000,ROWS($R$2:R56)),"")</f>
        <v/>
      </c>
      <c r="T56" s="42" t="str">
        <f>IF(TeamFive=Draft_Results_For_MMH[[#This Row],[Franchise]],Draft_Results_For_MMH[[#This Row],[Index]],"")</f>
        <v/>
      </c>
      <c r="U56" s="42" t="str">
        <f>IFERROR(SMALL($T$2:$T$1000,ROWS($T$2:T56)),"")</f>
        <v/>
      </c>
      <c r="V56" s="42" t="str">
        <f>IF(TeamSix=Draft_Results_For_MMH[[#This Row],[Franchise]],Draft_Results_For_MMH[[#This Row],[Index]],"")</f>
        <v/>
      </c>
      <c r="W56" s="42" t="str">
        <f>IFERROR(SMALL($V$2:$V$1000,ROWS($V$2:V56)),"")</f>
        <v/>
      </c>
      <c r="X56" s="42" t="str">
        <f>IF(TeamSeven=Draft_Results_For_MMH[[#This Row],[Franchise]],Draft_Results_For_MMH[[#This Row],[Index]],"")</f>
        <v/>
      </c>
      <c r="Y56" s="42" t="str">
        <f>IFERROR(SMALL($X$2:$X$1000,ROWS($X$2:X56)),"")</f>
        <v/>
      </c>
      <c r="Z56" s="42" t="str">
        <f>IF(TeamEight=Draft_Results_For_MMH[[#This Row],[Franchise]],Draft_Results_For_MMH[[#This Row],[Index]],"")</f>
        <v/>
      </c>
      <c r="AA56" s="42" t="str">
        <f>IFERROR(SMALL($Z$2:$Z$1000,ROWS($Z$2:Z56)),"")</f>
        <v/>
      </c>
      <c r="AB56" s="42" t="str">
        <f>IF(TeamNine=Draft_Results_For_MMH[[#This Row],[Franchise]],Draft_Results_For_MMH[[#This Row],[Index]],"")</f>
        <v/>
      </c>
      <c r="AC56" s="42" t="str">
        <f>IFERROR(SMALL($AB$2:$AB$1000,ROWS($AB$2:AB56)),"")</f>
        <v/>
      </c>
      <c r="AD56" s="42" t="str">
        <f>IF(TeamTen=Draft_Results_For_MMH[[#This Row],[Franchise]],Draft_Results_For_MMH[[#This Row],[Index]],"")</f>
        <v/>
      </c>
      <c r="AE56" s="42" t="str">
        <f>IFERROR(SMALL($AD$1:$AD$999,ROWS($AD$2:AD56)),"")</f>
        <v/>
      </c>
      <c r="AF56" s="42" t="str">
        <f>IF(TeamEleven=Draft_Results_For_MMH[[#This Row],[Franchise]],Draft_Results_For_MMH[[#This Row],[Index]],"")</f>
        <v/>
      </c>
      <c r="AG56" s="42" t="str">
        <f>IFERROR(SMALL($AF$1:$AF$999,ROWS($AF$2:AF56)),"")</f>
        <v/>
      </c>
      <c r="AH56" s="42">
        <f>IF(TeamTwelve=Draft_Results_For_MMH[[#This Row],[Franchise]],Draft_Results_For_MMH[[#This Row],[Index]],"")</f>
        <v>55</v>
      </c>
      <c r="AI56" s="42" t="str">
        <f>IFERROR(SMALL($AH$1:$AH$999,ROWS($AH$2:AH56)),"")</f>
        <v/>
      </c>
    </row>
    <row r="57" spans="1:35" x14ac:dyDescent="0.45">
      <c r="A57" s="15">
        <v>5.08</v>
      </c>
      <c r="B57" t="s">
        <v>591</v>
      </c>
      <c r="C57" t="s">
        <v>531</v>
      </c>
      <c r="D57" t="s">
        <v>1</v>
      </c>
      <c r="E57" t="s">
        <v>1</v>
      </c>
      <c r="F57" t="s">
        <v>524</v>
      </c>
      <c r="G57" t="s">
        <v>1</v>
      </c>
      <c r="H57">
        <v>1</v>
      </c>
      <c r="I57">
        <v>56</v>
      </c>
      <c r="J57" t="str">
        <f>IF(TeamSelection=Draft_Results_For_MMH[[#This Row],[Franchise]],Draft_Results_For_MMH[[#This Row],[Index]],"")</f>
        <v/>
      </c>
      <c r="K57" t="str">
        <f>IFERROR(SMALL($J$2:$J$1000,ROWS(J$2:$J57)),"")</f>
        <v/>
      </c>
      <c r="L57" s="42" t="str">
        <f>IF(TeamOne=Draft_Results_For_MMH[[#This Row],[Franchise]],Draft_Results_For_MMH[[#This Row],[Index]],"")</f>
        <v/>
      </c>
      <c r="M57" s="42" t="str">
        <f>IFERROR(SMALL($L$2:$L$1000,ROWS($L$2:L57)),"")</f>
        <v/>
      </c>
      <c r="N57" s="42" t="str">
        <f>IF(TeamTwo=Draft_Results_For_MMH[[#This Row],[Franchise]],Draft_Results_For_MMH[[#This Row],[Index]],"")</f>
        <v/>
      </c>
      <c r="O57" s="42" t="str">
        <f>IFERROR(SMALL($N$2:$N$1000,ROWS($N$2:N57)),"")</f>
        <v/>
      </c>
      <c r="P57" s="42" t="str">
        <f>IF(TeamThree=Draft_Results_For_MMH[[#This Row],[Franchise]],Draft_Results_For_MMH[[#This Row],[Index]],"")</f>
        <v/>
      </c>
      <c r="Q57" s="42" t="str">
        <f>IFERROR(SMALL($P$2:$P$1000,ROWS($P$2:P57)),"")</f>
        <v/>
      </c>
      <c r="R57" s="42" t="str">
        <f>IF(TeamFour=Draft_Results_For_MMH[[#This Row],[Franchise]],Draft_Results_For_MMH[[#This Row],[Index]],"")</f>
        <v/>
      </c>
      <c r="S57" s="42" t="str">
        <f>IFERROR(SMALL($R$2:$R$1000,ROWS($R$2:R57)),"")</f>
        <v/>
      </c>
      <c r="T57" s="42" t="str">
        <f>IF(TeamFive=Draft_Results_For_MMH[[#This Row],[Franchise]],Draft_Results_For_MMH[[#This Row],[Index]],"")</f>
        <v/>
      </c>
      <c r="U57" s="42" t="str">
        <f>IFERROR(SMALL($T$2:$T$1000,ROWS($T$2:T57)),"")</f>
        <v/>
      </c>
      <c r="V57" s="42" t="str">
        <f>IF(TeamSix=Draft_Results_For_MMH[[#This Row],[Franchise]],Draft_Results_For_MMH[[#This Row],[Index]],"")</f>
        <v/>
      </c>
      <c r="W57" s="42" t="str">
        <f>IFERROR(SMALL($V$2:$V$1000,ROWS($V$2:V57)),"")</f>
        <v/>
      </c>
      <c r="X57" s="42" t="str">
        <f>IF(TeamSeven=Draft_Results_For_MMH[[#This Row],[Franchise]],Draft_Results_For_MMH[[#This Row],[Index]],"")</f>
        <v/>
      </c>
      <c r="Y57" s="42" t="str">
        <f>IFERROR(SMALL($X$2:$X$1000,ROWS($X$2:X57)),"")</f>
        <v/>
      </c>
      <c r="Z57" s="42" t="str">
        <f>IF(TeamEight=Draft_Results_For_MMH[[#This Row],[Franchise]],Draft_Results_For_MMH[[#This Row],[Index]],"")</f>
        <v/>
      </c>
      <c r="AA57" s="42" t="str">
        <f>IFERROR(SMALL($Z$2:$Z$1000,ROWS($Z$2:Z57)),"")</f>
        <v/>
      </c>
      <c r="AB57" s="42" t="str">
        <f>IF(TeamNine=Draft_Results_For_MMH[[#This Row],[Franchise]],Draft_Results_For_MMH[[#This Row],[Index]],"")</f>
        <v/>
      </c>
      <c r="AC57" s="42" t="str">
        <f>IFERROR(SMALL($AB$2:$AB$1000,ROWS($AB$2:AB57)),"")</f>
        <v/>
      </c>
      <c r="AD57" s="42" t="str">
        <f>IF(TeamTen=Draft_Results_For_MMH[[#This Row],[Franchise]],Draft_Results_For_MMH[[#This Row],[Index]],"")</f>
        <v/>
      </c>
      <c r="AE57" s="42" t="str">
        <f>IFERROR(SMALL($AD$1:$AD$999,ROWS($AD$2:AD57)),"")</f>
        <v/>
      </c>
      <c r="AF57" s="42">
        <f>IF(TeamEleven=Draft_Results_For_MMH[[#This Row],[Franchise]],Draft_Results_For_MMH[[#This Row],[Index]],"")</f>
        <v>56</v>
      </c>
      <c r="AG57" s="42" t="str">
        <f>IFERROR(SMALL($AF$1:$AF$999,ROWS($AF$2:AF57)),"")</f>
        <v/>
      </c>
      <c r="AH57" s="42" t="str">
        <f>IF(TeamTwelve=Draft_Results_For_MMH[[#This Row],[Franchise]],Draft_Results_For_MMH[[#This Row],[Index]],"")</f>
        <v/>
      </c>
      <c r="AI57" s="42" t="str">
        <f>IFERROR(SMALL($AH$1:$AH$999,ROWS($AH$2:AH57)),"")</f>
        <v/>
      </c>
    </row>
    <row r="58" spans="1:35" x14ac:dyDescent="0.45">
      <c r="A58" s="15">
        <v>5.09</v>
      </c>
      <c r="B58" t="s">
        <v>592</v>
      </c>
      <c r="C58" t="s">
        <v>532</v>
      </c>
      <c r="D58" t="s">
        <v>1</v>
      </c>
      <c r="E58" t="s">
        <v>1</v>
      </c>
      <c r="F58" t="s">
        <v>524</v>
      </c>
      <c r="G58" t="s">
        <v>1</v>
      </c>
      <c r="H58">
        <v>1</v>
      </c>
      <c r="I58">
        <v>57</v>
      </c>
      <c r="J58" t="str">
        <f>IF(TeamSelection=Draft_Results_For_MMH[[#This Row],[Franchise]],Draft_Results_For_MMH[[#This Row],[Index]],"")</f>
        <v/>
      </c>
      <c r="K58" t="str">
        <f>IFERROR(SMALL($J$2:$J$1000,ROWS(J$2:$J58)),"")</f>
        <v/>
      </c>
      <c r="L58" s="42" t="str">
        <f>IF(TeamOne=Draft_Results_For_MMH[[#This Row],[Franchise]],Draft_Results_For_MMH[[#This Row],[Index]],"")</f>
        <v/>
      </c>
      <c r="M58" s="42" t="str">
        <f>IFERROR(SMALL($L$2:$L$1000,ROWS($L$2:L58)),"")</f>
        <v/>
      </c>
      <c r="N58" s="42" t="str">
        <f>IF(TeamTwo=Draft_Results_For_MMH[[#This Row],[Franchise]],Draft_Results_For_MMH[[#This Row],[Index]],"")</f>
        <v/>
      </c>
      <c r="O58" s="42" t="str">
        <f>IFERROR(SMALL($N$2:$N$1000,ROWS($N$2:N58)),"")</f>
        <v/>
      </c>
      <c r="P58" s="42">
        <f>IF(TeamThree=Draft_Results_For_MMH[[#This Row],[Franchise]],Draft_Results_For_MMH[[#This Row],[Index]],"")</f>
        <v>57</v>
      </c>
      <c r="Q58" s="42" t="str">
        <f>IFERROR(SMALL($P$2:$P$1000,ROWS($P$2:P58)),"")</f>
        <v/>
      </c>
      <c r="R58" s="42" t="str">
        <f>IF(TeamFour=Draft_Results_For_MMH[[#This Row],[Franchise]],Draft_Results_For_MMH[[#This Row],[Index]],"")</f>
        <v/>
      </c>
      <c r="S58" s="42" t="str">
        <f>IFERROR(SMALL($R$2:$R$1000,ROWS($R$2:R58)),"")</f>
        <v/>
      </c>
      <c r="T58" s="42" t="str">
        <f>IF(TeamFive=Draft_Results_For_MMH[[#This Row],[Franchise]],Draft_Results_For_MMH[[#This Row],[Index]],"")</f>
        <v/>
      </c>
      <c r="U58" s="42" t="str">
        <f>IFERROR(SMALL($T$2:$T$1000,ROWS($T$2:T58)),"")</f>
        <v/>
      </c>
      <c r="V58" s="42" t="str">
        <f>IF(TeamSix=Draft_Results_For_MMH[[#This Row],[Franchise]],Draft_Results_For_MMH[[#This Row],[Index]],"")</f>
        <v/>
      </c>
      <c r="W58" s="42" t="str">
        <f>IFERROR(SMALL($V$2:$V$1000,ROWS($V$2:V58)),"")</f>
        <v/>
      </c>
      <c r="X58" s="42" t="str">
        <f>IF(TeamSeven=Draft_Results_For_MMH[[#This Row],[Franchise]],Draft_Results_For_MMH[[#This Row],[Index]],"")</f>
        <v/>
      </c>
      <c r="Y58" s="42" t="str">
        <f>IFERROR(SMALL($X$2:$X$1000,ROWS($X$2:X58)),"")</f>
        <v/>
      </c>
      <c r="Z58" s="42" t="str">
        <f>IF(TeamEight=Draft_Results_For_MMH[[#This Row],[Franchise]],Draft_Results_For_MMH[[#This Row],[Index]],"")</f>
        <v/>
      </c>
      <c r="AA58" s="42" t="str">
        <f>IFERROR(SMALL($Z$2:$Z$1000,ROWS($Z$2:Z58)),"")</f>
        <v/>
      </c>
      <c r="AB58" s="42" t="str">
        <f>IF(TeamNine=Draft_Results_For_MMH[[#This Row],[Franchise]],Draft_Results_For_MMH[[#This Row],[Index]],"")</f>
        <v/>
      </c>
      <c r="AC58" s="42" t="str">
        <f>IFERROR(SMALL($AB$2:$AB$1000,ROWS($AB$2:AB58)),"")</f>
        <v/>
      </c>
      <c r="AD58" s="42" t="str">
        <f>IF(TeamTen=Draft_Results_For_MMH[[#This Row],[Franchise]],Draft_Results_For_MMH[[#This Row],[Index]],"")</f>
        <v/>
      </c>
      <c r="AE58" s="42" t="str">
        <f>IFERROR(SMALL($AD$1:$AD$999,ROWS($AD$2:AD58)),"")</f>
        <v/>
      </c>
      <c r="AF58" s="42" t="str">
        <f>IF(TeamEleven=Draft_Results_For_MMH[[#This Row],[Franchise]],Draft_Results_For_MMH[[#This Row],[Index]],"")</f>
        <v/>
      </c>
      <c r="AG58" s="42" t="str">
        <f>IFERROR(SMALL($AF$1:$AF$999,ROWS($AF$2:AF58)),"")</f>
        <v/>
      </c>
      <c r="AH58" s="42" t="str">
        <f>IF(TeamTwelve=Draft_Results_For_MMH[[#This Row],[Franchise]],Draft_Results_For_MMH[[#This Row],[Index]],"")</f>
        <v/>
      </c>
      <c r="AI58" s="42" t="str">
        <f>IFERROR(SMALL($AH$1:$AH$999,ROWS($AH$2:AH58)),"")</f>
        <v/>
      </c>
    </row>
    <row r="59" spans="1:35" x14ac:dyDescent="0.45">
      <c r="A59" s="15">
        <v>5.0999999999999996</v>
      </c>
      <c r="B59" t="s">
        <v>593</v>
      </c>
      <c r="C59" t="s">
        <v>533</v>
      </c>
      <c r="D59" t="s">
        <v>1</v>
      </c>
      <c r="E59" t="s">
        <v>1</v>
      </c>
      <c r="F59" t="s">
        <v>524</v>
      </c>
      <c r="G59" t="s">
        <v>1</v>
      </c>
      <c r="H59">
        <v>1</v>
      </c>
      <c r="I59">
        <v>58</v>
      </c>
      <c r="J59" t="str">
        <f>IF(TeamSelection=Draft_Results_For_MMH[[#This Row],[Franchise]],Draft_Results_For_MMH[[#This Row],[Index]],"")</f>
        <v/>
      </c>
      <c r="K59" t="str">
        <f>IFERROR(SMALL($J$2:$J$1000,ROWS(J$2:$J59)),"")</f>
        <v/>
      </c>
      <c r="L59" s="42" t="str">
        <f>IF(TeamOne=Draft_Results_For_MMH[[#This Row],[Franchise]],Draft_Results_For_MMH[[#This Row],[Index]],"")</f>
        <v/>
      </c>
      <c r="M59" s="42" t="str">
        <f>IFERROR(SMALL($L$2:$L$1000,ROWS($L$2:L59)),"")</f>
        <v/>
      </c>
      <c r="N59" s="42" t="str">
        <f>IF(TeamTwo=Draft_Results_For_MMH[[#This Row],[Franchise]],Draft_Results_For_MMH[[#This Row],[Index]],"")</f>
        <v/>
      </c>
      <c r="O59" s="42" t="str">
        <f>IFERROR(SMALL($N$2:$N$1000,ROWS($N$2:N59)),"")</f>
        <v/>
      </c>
      <c r="P59" s="42" t="str">
        <f>IF(TeamThree=Draft_Results_For_MMH[[#This Row],[Franchise]],Draft_Results_For_MMH[[#This Row],[Index]],"")</f>
        <v/>
      </c>
      <c r="Q59" s="42" t="str">
        <f>IFERROR(SMALL($P$2:$P$1000,ROWS($P$2:P59)),"")</f>
        <v/>
      </c>
      <c r="R59" s="42" t="str">
        <f>IF(TeamFour=Draft_Results_For_MMH[[#This Row],[Franchise]],Draft_Results_For_MMH[[#This Row],[Index]],"")</f>
        <v/>
      </c>
      <c r="S59" s="42" t="str">
        <f>IFERROR(SMALL($R$2:$R$1000,ROWS($R$2:R59)),"")</f>
        <v/>
      </c>
      <c r="T59" s="42" t="str">
        <f>IF(TeamFive=Draft_Results_For_MMH[[#This Row],[Franchise]],Draft_Results_For_MMH[[#This Row],[Index]],"")</f>
        <v/>
      </c>
      <c r="U59" s="42" t="str">
        <f>IFERROR(SMALL($T$2:$T$1000,ROWS($T$2:T59)),"")</f>
        <v/>
      </c>
      <c r="V59" s="42" t="str">
        <f>IF(TeamSix=Draft_Results_For_MMH[[#This Row],[Franchise]],Draft_Results_For_MMH[[#This Row],[Index]],"")</f>
        <v/>
      </c>
      <c r="W59" s="42" t="str">
        <f>IFERROR(SMALL($V$2:$V$1000,ROWS($V$2:V59)),"")</f>
        <v/>
      </c>
      <c r="X59" s="42" t="str">
        <f>IF(TeamSeven=Draft_Results_For_MMH[[#This Row],[Franchise]],Draft_Results_For_MMH[[#This Row],[Index]],"")</f>
        <v/>
      </c>
      <c r="Y59" s="42" t="str">
        <f>IFERROR(SMALL($X$2:$X$1000,ROWS($X$2:X59)),"")</f>
        <v/>
      </c>
      <c r="Z59" s="42" t="str">
        <f>IF(TeamEight=Draft_Results_For_MMH[[#This Row],[Franchise]],Draft_Results_For_MMH[[#This Row],[Index]],"")</f>
        <v/>
      </c>
      <c r="AA59" s="42" t="str">
        <f>IFERROR(SMALL($Z$2:$Z$1000,ROWS($Z$2:Z59)),"")</f>
        <v/>
      </c>
      <c r="AB59" s="42">
        <f>IF(TeamNine=Draft_Results_For_MMH[[#This Row],[Franchise]],Draft_Results_For_MMH[[#This Row],[Index]],"")</f>
        <v>58</v>
      </c>
      <c r="AC59" s="42" t="str">
        <f>IFERROR(SMALL($AB$2:$AB$1000,ROWS($AB$2:AB59)),"")</f>
        <v/>
      </c>
      <c r="AD59" s="42" t="str">
        <f>IF(TeamTen=Draft_Results_For_MMH[[#This Row],[Franchise]],Draft_Results_For_MMH[[#This Row],[Index]],"")</f>
        <v/>
      </c>
      <c r="AE59" s="42" t="str">
        <f>IFERROR(SMALL($AD$1:$AD$999,ROWS($AD$2:AD59)),"")</f>
        <v/>
      </c>
      <c r="AF59" s="42" t="str">
        <f>IF(TeamEleven=Draft_Results_For_MMH[[#This Row],[Franchise]],Draft_Results_For_MMH[[#This Row],[Index]],"")</f>
        <v/>
      </c>
      <c r="AG59" s="42" t="str">
        <f>IFERROR(SMALL($AF$1:$AF$999,ROWS($AF$2:AF59)),"")</f>
        <v/>
      </c>
      <c r="AH59" s="42" t="str">
        <f>IF(TeamTwelve=Draft_Results_For_MMH[[#This Row],[Franchise]],Draft_Results_For_MMH[[#This Row],[Index]],"")</f>
        <v/>
      </c>
      <c r="AI59" s="42" t="str">
        <f>IFERROR(SMALL($AH$1:$AH$999,ROWS($AH$2:AH59)),"")</f>
        <v/>
      </c>
    </row>
    <row r="60" spans="1:35" x14ac:dyDescent="0.45">
      <c r="A60" s="15">
        <v>5.1100000000000003</v>
      </c>
      <c r="B60" t="s">
        <v>594</v>
      </c>
      <c r="C60" t="s">
        <v>534</v>
      </c>
      <c r="D60" t="s">
        <v>1</v>
      </c>
      <c r="E60" t="s">
        <v>1</v>
      </c>
      <c r="F60" t="s">
        <v>524</v>
      </c>
      <c r="G60" t="s">
        <v>1</v>
      </c>
      <c r="H60">
        <v>1</v>
      </c>
      <c r="I60">
        <v>59</v>
      </c>
      <c r="J60" t="str">
        <f>IF(TeamSelection=Draft_Results_For_MMH[[#This Row],[Franchise]],Draft_Results_For_MMH[[#This Row],[Index]],"")</f>
        <v/>
      </c>
      <c r="K60" t="str">
        <f>IFERROR(SMALL($J$2:$J$1000,ROWS(J$2:$J60)),"")</f>
        <v/>
      </c>
      <c r="L60" s="42" t="str">
        <f>IF(TeamOne=Draft_Results_For_MMH[[#This Row],[Franchise]],Draft_Results_For_MMH[[#This Row],[Index]],"")</f>
        <v/>
      </c>
      <c r="M60" s="42" t="str">
        <f>IFERROR(SMALL($L$2:$L$1000,ROWS($L$2:L60)),"")</f>
        <v/>
      </c>
      <c r="N60" s="42">
        <f>IF(TeamTwo=Draft_Results_For_MMH[[#This Row],[Franchise]],Draft_Results_For_MMH[[#This Row],[Index]],"")</f>
        <v>59</v>
      </c>
      <c r="O60" s="42" t="str">
        <f>IFERROR(SMALL($N$2:$N$1000,ROWS($N$2:N60)),"")</f>
        <v/>
      </c>
      <c r="P60" s="42" t="str">
        <f>IF(TeamThree=Draft_Results_For_MMH[[#This Row],[Franchise]],Draft_Results_For_MMH[[#This Row],[Index]],"")</f>
        <v/>
      </c>
      <c r="Q60" s="42" t="str">
        <f>IFERROR(SMALL($P$2:$P$1000,ROWS($P$2:P60)),"")</f>
        <v/>
      </c>
      <c r="R60" s="42" t="str">
        <f>IF(TeamFour=Draft_Results_For_MMH[[#This Row],[Franchise]],Draft_Results_For_MMH[[#This Row],[Index]],"")</f>
        <v/>
      </c>
      <c r="S60" s="42" t="str">
        <f>IFERROR(SMALL($R$2:$R$1000,ROWS($R$2:R60)),"")</f>
        <v/>
      </c>
      <c r="T60" s="42" t="str">
        <f>IF(TeamFive=Draft_Results_For_MMH[[#This Row],[Franchise]],Draft_Results_For_MMH[[#This Row],[Index]],"")</f>
        <v/>
      </c>
      <c r="U60" s="42" t="str">
        <f>IFERROR(SMALL($T$2:$T$1000,ROWS($T$2:T60)),"")</f>
        <v/>
      </c>
      <c r="V60" s="42" t="str">
        <f>IF(TeamSix=Draft_Results_For_MMH[[#This Row],[Franchise]],Draft_Results_For_MMH[[#This Row],[Index]],"")</f>
        <v/>
      </c>
      <c r="W60" s="42" t="str">
        <f>IFERROR(SMALL($V$2:$V$1000,ROWS($V$2:V60)),"")</f>
        <v/>
      </c>
      <c r="X60" s="42" t="str">
        <f>IF(TeamSeven=Draft_Results_For_MMH[[#This Row],[Franchise]],Draft_Results_For_MMH[[#This Row],[Index]],"")</f>
        <v/>
      </c>
      <c r="Y60" s="42" t="str">
        <f>IFERROR(SMALL($X$2:$X$1000,ROWS($X$2:X60)),"")</f>
        <v/>
      </c>
      <c r="Z60" s="42" t="str">
        <f>IF(TeamEight=Draft_Results_For_MMH[[#This Row],[Franchise]],Draft_Results_For_MMH[[#This Row],[Index]],"")</f>
        <v/>
      </c>
      <c r="AA60" s="42" t="str">
        <f>IFERROR(SMALL($Z$2:$Z$1000,ROWS($Z$2:Z60)),"")</f>
        <v/>
      </c>
      <c r="AB60" s="42" t="str">
        <f>IF(TeamNine=Draft_Results_For_MMH[[#This Row],[Franchise]],Draft_Results_For_MMH[[#This Row],[Index]],"")</f>
        <v/>
      </c>
      <c r="AC60" s="42" t="str">
        <f>IFERROR(SMALL($AB$2:$AB$1000,ROWS($AB$2:AB60)),"")</f>
        <v/>
      </c>
      <c r="AD60" s="42" t="str">
        <f>IF(TeamTen=Draft_Results_For_MMH[[#This Row],[Franchise]],Draft_Results_For_MMH[[#This Row],[Index]],"")</f>
        <v/>
      </c>
      <c r="AE60" s="42" t="str">
        <f>IFERROR(SMALL($AD$1:$AD$999,ROWS($AD$2:AD60)),"")</f>
        <v/>
      </c>
      <c r="AF60" s="42" t="str">
        <f>IF(TeamEleven=Draft_Results_For_MMH[[#This Row],[Franchise]],Draft_Results_For_MMH[[#This Row],[Index]],"")</f>
        <v/>
      </c>
      <c r="AG60" s="42" t="str">
        <f>IFERROR(SMALL($AF$1:$AF$999,ROWS($AF$2:AF60)),"")</f>
        <v/>
      </c>
      <c r="AH60" s="42" t="str">
        <f>IF(TeamTwelve=Draft_Results_For_MMH[[#This Row],[Franchise]],Draft_Results_For_MMH[[#This Row],[Index]],"")</f>
        <v/>
      </c>
      <c r="AI60" s="42" t="str">
        <f>IFERROR(SMALL($AH$1:$AH$999,ROWS($AH$2:AH60)),"")</f>
        <v/>
      </c>
    </row>
    <row r="61" spans="1:35" x14ac:dyDescent="0.45">
      <c r="A61" s="15">
        <v>5.12</v>
      </c>
      <c r="B61" t="s">
        <v>595</v>
      </c>
      <c r="C61" t="s">
        <v>535</v>
      </c>
      <c r="D61" t="s">
        <v>1</v>
      </c>
      <c r="E61" t="s">
        <v>1</v>
      </c>
      <c r="F61" t="s">
        <v>524</v>
      </c>
      <c r="G61" t="s">
        <v>1</v>
      </c>
      <c r="H61">
        <v>1</v>
      </c>
      <c r="I61">
        <v>60</v>
      </c>
      <c r="J61" t="str">
        <f>IF(TeamSelection=Draft_Results_For_MMH[[#This Row],[Franchise]],Draft_Results_For_MMH[[#This Row],[Index]],"")</f>
        <v/>
      </c>
      <c r="K61" t="str">
        <f>IFERROR(SMALL($J$2:$J$1000,ROWS(J$2:$J61)),"")</f>
        <v/>
      </c>
      <c r="L61" s="42" t="str">
        <f>IF(TeamOne=Draft_Results_For_MMH[[#This Row],[Franchise]],Draft_Results_For_MMH[[#This Row],[Index]],"")</f>
        <v/>
      </c>
      <c r="M61" s="42" t="str">
        <f>IFERROR(SMALL($L$2:$L$1000,ROWS($L$2:L61)),"")</f>
        <v/>
      </c>
      <c r="N61" s="42" t="str">
        <f>IF(TeamTwo=Draft_Results_For_MMH[[#This Row],[Franchise]],Draft_Results_For_MMH[[#This Row],[Index]],"")</f>
        <v/>
      </c>
      <c r="O61" s="42" t="str">
        <f>IFERROR(SMALL($N$2:$N$1000,ROWS($N$2:N61)),"")</f>
        <v/>
      </c>
      <c r="P61" s="42" t="str">
        <f>IF(TeamThree=Draft_Results_For_MMH[[#This Row],[Franchise]],Draft_Results_For_MMH[[#This Row],[Index]],"")</f>
        <v/>
      </c>
      <c r="Q61" s="42" t="str">
        <f>IFERROR(SMALL($P$2:$P$1000,ROWS($P$2:P61)),"")</f>
        <v/>
      </c>
      <c r="R61" s="42">
        <f>IF(TeamFour=Draft_Results_For_MMH[[#This Row],[Franchise]],Draft_Results_For_MMH[[#This Row],[Index]],"")</f>
        <v>60</v>
      </c>
      <c r="S61" s="42" t="str">
        <f>IFERROR(SMALL($R$2:$R$1000,ROWS($R$2:R61)),"")</f>
        <v/>
      </c>
      <c r="T61" s="42" t="str">
        <f>IF(TeamFive=Draft_Results_For_MMH[[#This Row],[Franchise]],Draft_Results_For_MMH[[#This Row],[Index]],"")</f>
        <v/>
      </c>
      <c r="U61" s="42" t="str">
        <f>IFERROR(SMALL($T$2:$T$1000,ROWS($T$2:T61)),"")</f>
        <v/>
      </c>
      <c r="V61" s="42" t="str">
        <f>IF(TeamSix=Draft_Results_For_MMH[[#This Row],[Franchise]],Draft_Results_For_MMH[[#This Row],[Index]],"")</f>
        <v/>
      </c>
      <c r="W61" s="42" t="str">
        <f>IFERROR(SMALL($V$2:$V$1000,ROWS($V$2:V61)),"")</f>
        <v/>
      </c>
      <c r="X61" s="42" t="str">
        <f>IF(TeamSeven=Draft_Results_For_MMH[[#This Row],[Franchise]],Draft_Results_For_MMH[[#This Row],[Index]],"")</f>
        <v/>
      </c>
      <c r="Y61" s="42" t="str">
        <f>IFERROR(SMALL($X$2:$X$1000,ROWS($X$2:X61)),"")</f>
        <v/>
      </c>
      <c r="Z61" s="42" t="str">
        <f>IF(TeamEight=Draft_Results_For_MMH[[#This Row],[Franchise]],Draft_Results_For_MMH[[#This Row],[Index]],"")</f>
        <v/>
      </c>
      <c r="AA61" s="42" t="str">
        <f>IFERROR(SMALL($Z$2:$Z$1000,ROWS($Z$2:Z61)),"")</f>
        <v/>
      </c>
      <c r="AB61" s="42" t="str">
        <f>IF(TeamNine=Draft_Results_For_MMH[[#This Row],[Franchise]],Draft_Results_For_MMH[[#This Row],[Index]],"")</f>
        <v/>
      </c>
      <c r="AC61" s="42" t="str">
        <f>IFERROR(SMALL($AB$2:$AB$1000,ROWS($AB$2:AB61)),"")</f>
        <v/>
      </c>
      <c r="AD61" s="42" t="str">
        <f>IF(TeamTen=Draft_Results_For_MMH[[#This Row],[Franchise]],Draft_Results_For_MMH[[#This Row],[Index]],"")</f>
        <v/>
      </c>
      <c r="AE61" s="42" t="str">
        <f>IFERROR(SMALL($AD$1:$AD$999,ROWS($AD$2:AD61)),"")</f>
        <v/>
      </c>
      <c r="AF61" s="42" t="str">
        <f>IF(TeamEleven=Draft_Results_For_MMH[[#This Row],[Franchise]],Draft_Results_For_MMH[[#This Row],[Index]],"")</f>
        <v/>
      </c>
      <c r="AG61" s="42" t="str">
        <f>IFERROR(SMALL($AF$1:$AF$999,ROWS($AF$2:AF61)),"")</f>
        <v/>
      </c>
      <c r="AH61" s="42" t="str">
        <f>IF(TeamTwelve=Draft_Results_For_MMH[[#This Row],[Franchise]],Draft_Results_For_MMH[[#This Row],[Index]],"")</f>
        <v/>
      </c>
      <c r="AI61" s="42" t="str">
        <f>IFERROR(SMALL($AH$1:$AH$999,ROWS($AH$2:AH61)),"")</f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2FA6-CEA1-47E9-90D1-6EBCB22A1CBB}">
  <sheetPr>
    <tabColor rgb="FFFF9900"/>
  </sheetPr>
  <dimension ref="A1:BK457"/>
  <sheetViews>
    <sheetView workbookViewId="0">
      <pane xSplit="11" ySplit="1" topLeftCell="BB2" activePane="bottomRight" state="frozen"/>
      <selection pane="topRight" activeCell="L1" sqref="L1"/>
      <selection pane="bottomLeft" activeCell="A2" sqref="A2"/>
      <selection pane="bottomRight" activeCell="BK2" sqref="BK2"/>
    </sheetView>
  </sheetViews>
  <sheetFormatPr defaultRowHeight="14.25" x14ac:dyDescent="0.45"/>
  <cols>
    <col min="1" max="1" width="24.1328125" bestFit="1" customWidth="1"/>
    <col min="2" max="2" width="23.26562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9" width="12.33203125" bestFit="1" customWidth="1"/>
    <col min="10" max="10" width="10.9296875" bestFit="1" customWidth="1"/>
    <col min="11" max="11" width="7.33203125" bestFit="1" customWidth="1"/>
    <col min="12" max="12" width="12.9296875" bestFit="1" customWidth="1"/>
    <col min="13" max="13" width="14" bestFit="1" customWidth="1"/>
    <col min="14" max="14" width="10.796875" bestFit="1" customWidth="1"/>
    <col min="15" max="15" width="11.86328125" bestFit="1" customWidth="1"/>
    <col min="16" max="16" width="15.19921875" bestFit="1" customWidth="1"/>
    <col min="17" max="17" width="16.19921875" bestFit="1" customWidth="1"/>
    <col min="18" max="18" width="17.265625" bestFit="1" customWidth="1"/>
    <col min="19" max="19" width="14" bestFit="1" customWidth="1"/>
    <col min="20" max="20" width="18.3984375" bestFit="1" customWidth="1"/>
    <col min="21" max="21" width="18.46484375" bestFit="1" customWidth="1"/>
    <col min="22" max="22" width="15.19921875" bestFit="1" customWidth="1"/>
    <col min="23" max="23" width="16.265625" bestFit="1" customWidth="1"/>
    <col min="24" max="24" width="17.3984375" bestFit="1" customWidth="1"/>
    <col min="25" max="25" width="18.46484375" bestFit="1" customWidth="1"/>
    <col min="26" max="26" width="15.19921875" bestFit="1" customWidth="1"/>
    <col min="27" max="27" width="16.265625" bestFit="1" customWidth="1"/>
    <col min="28" max="28" width="18.3984375" bestFit="1" customWidth="1"/>
    <col min="29" max="29" width="19.46484375" bestFit="1" customWidth="1"/>
    <col min="30" max="30" width="16.19921875" bestFit="1" customWidth="1"/>
    <col min="31" max="31" width="17.33203125" bestFit="1" customWidth="1"/>
    <col min="32" max="32" width="18.3984375" bestFit="1" customWidth="1"/>
    <col min="33" max="33" width="19.46484375" bestFit="1" customWidth="1"/>
    <col min="34" max="34" width="16.19921875" bestFit="1" customWidth="1"/>
    <col min="35" max="35" width="17.33203125" bestFit="1" customWidth="1"/>
    <col min="36" max="36" width="18.3984375" bestFit="1" customWidth="1"/>
    <col min="37" max="37" width="19.46484375" bestFit="1" customWidth="1"/>
    <col min="38" max="38" width="16.19921875" bestFit="1" customWidth="1"/>
    <col min="39" max="39" width="17.33203125" bestFit="1" customWidth="1"/>
    <col min="40" max="40" width="18.3984375" bestFit="1" customWidth="1"/>
    <col min="41" max="41" width="19.46484375" bestFit="1" customWidth="1"/>
    <col min="42" max="42" width="16.19921875" bestFit="1" customWidth="1"/>
    <col min="43" max="43" width="17.33203125" bestFit="1" customWidth="1"/>
    <col min="44" max="44" width="18.3984375" bestFit="1" customWidth="1"/>
    <col min="45" max="45" width="19.46484375" bestFit="1" customWidth="1"/>
    <col min="46" max="46" width="16.19921875" bestFit="1" customWidth="1"/>
    <col min="47" max="47" width="17.33203125" bestFit="1" customWidth="1"/>
    <col min="48" max="48" width="18.3984375" bestFit="1" customWidth="1"/>
    <col min="49" max="49" width="19.46484375" bestFit="1" customWidth="1"/>
    <col min="50" max="50" width="16.19921875" bestFit="1" customWidth="1"/>
    <col min="51" max="51" width="17.33203125" bestFit="1" customWidth="1"/>
    <col min="52" max="52" width="18.3984375" bestFit="1" customWidth="1"/>
    <col min="53" max="53" width="19.46484375" bestFit="1" customWidth="1"/>
    <col min="54" max="54" width="16.19921875" bestFit="1" customWidth="1"/>
    <col min="55" max="55" width="17.33203125" bestFit="1" customWidth="1"/>
    <col min="56" max="56" width="19.3984375" bestFit="1" customWidth="1"/>
    <col min="57" max="57" width="20.46484375" bestFit="1" customWidth="1"/>
    <col min="58" max="58" width="17.265625" bestFit="1" customWidth="1"/>
    <col min="59" max="59" width="18.33203125" bestFit="1" customWidth="1"/>
    <col min="60" max="60" width="19.3984375" bestFit="1" customWidth="1"/>
    <col min="61" max="61" width="20.46484375" bestFit="1" customWidth="1"/>
    <col min="62" max="62" width="17.265625" bestFit="1" customWidth="1"/>
    <col min="63" max="63" width="18.33203125" bestFit="1" customWidth="1"/>
  </cols>
  <sheetData>
    <row r="1" spans="1:63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J1" t="s">
        <v>598</v>
      </c>
      <c r="K1" t="s">
        <v>599</v>
      </c>
      <c r="L1" t="s">
        <v>602</v>
      </c>
      <c r="M1" t="s">
        <v>600</v>
      </c>
      <c r="N1" t="s">
        <v>603</v>
      </c>
      <c r="O1" t="s">
        <v>601</v>
      </c>
      <c r="P1" s="41" t="s">
        <v>883</v>
      </c>
      <c r="Q1" s="41" t="s">
        <v>884</v>
      </c>
      <c r="R1" s="41" t="s">
        <v>881</v>
      </c>
      <c r="S1" s="41" t="s">
        <v>882</v>
      </c>
      <c r="T1" s="41" t="s">
        <v>885</v>
      </c>
      <c r="U1" s="41" t="s">
        <v>886</v>
      </c>
      <c r="V1" s="41" t="s">
        <v>887</v>
      </c>
      <c r="W1" s="41" t="s">
        <v>888</v>
      </c>
      <c r="X1" s="41" t="s">
        <v>913</v>
      </c>
      <c r="Y1" s="41" t="s">
        <v>914</v>
      </c>
      <c r="Z1" s="41" t="s">
        <v>916</v>
      </c>
      <c r="AA1" s="41" t="s">
        <v>915</v>
      </c>
      <c r="AB1" s="41" t="s">
        <v>917</v>
      </c>
      <c r="AC1" s="41" t="s">
        <v>918</v>
      </c>
      <c r="AD1" s="41" t="s">
        <v>919</v>
      </c>
      <c r="AE1" s="41" t="s">
        <v>920</v>
      </c>
      <c r="AF1" s="41" t="s">
        <v>921</v>
      </c>
      <c r="AG1" s="41" t="s">
        <v>922</v>
      </c>
      <c r="AH1" s="41" t="s">
        <v>923</v>
      </c>
      <c r="AI1" s="41" t="s">
        <v>924</v>
      </c>
      <c r="AJ1" s="41" t="s">
        <v>925</v>
      </c>
      <c r="AK1" s="41" t="s">
        <v>926</v>
      </c>
      <c r="AL1" s="41" t="s">
        <v>927</v>
      </c>
      <c r="AM1" s="41" t="s">
        <v>928</v>
      </c>
      <c r="AN1" s="41" t="s">
        <v>929</v>
      </c>
      <c r="AO1" s="41" t="s">
        <v>930</v>
      </c>
      <c r="AP1" s="41" t="s">
        <v>931</v>
      </c>
      <c r="AQ1" s="41" t="s">
        <v>932</v>
      </c>
      <c r="AR1" s="41" t="s">
        <v>933</v>
      </c>
      <c r="AS1" s="41" t="s">
        <v>934</v>
      </c>
      <c r="AT1" s="41" t="s">
        <v>935</v>
      </c>
      <c r="AU1" s="41" t="s">
        <v>936</v>
      </c>
      <c r="AV1" s="41" t="s">
        <v>937</v>
      </c>
      <c r="AW1" s="41" t="s">
        <v>938</v>
      </c>
      <c r="AX1" s="41" t="s">
        <v>939</v>
      </c>
      <c r="AY1" s="41" t="s">
        <v>940</v>
      </c>
      <c r="AZ1" s="41" t="s">
        <v>941</v>
      </c>
      <c r="BA1" s="41" t="s">
        <v>942</v>
      </c>
      <c r="BB1" s="41" t="s">
        <v>943</v>
      </c>
      <c r="BC1" s="41" t="s">
        <v>944</v>
      </c>
      <c r="BD1" s="41" t="s">
        <v>945</v>
      </c>
      <c r="BE1" s="41" t="s">
        <v>946</v>
      </c>
      <c r="BF1" s="41" t="s">
        <v>947</v>
      </c>
      <c r="BG1" s="41" t="s">
        <v>948</v>
      </c>
      <c r="BH1" s="41" t="s">
        <v>949</v>
      </c>
      <c r="BI1" s="41" t="s">
        <v>950</v>
      </c>
      <c r="BJ1" s="41" t="s">
        <v>951</v>
      </c>
      <c r="BK1" s="41" t="s">
        <v>952</v>
      </c>
    </row>
    <row r="2" spans="1:63" x14ac:dyDescent="0.45">
      <c r="A2" t="s">
        <v>527</v>
      </c>
      <c r="B2" t="s">
        <v>83</v>
      </c>
      <c r="C2" t="s">
        <v>84</v>
      </c>
      <c r="D2" t="s">
        <v>9</v>
      </c>
      <c r="E2">
        <v>213</v>
      </c>
      <c r="F2">
        <v>3</v>
      </c>
      <c r="G2">
        <v>213</v>
      </c>
      <c r="H2" t="s">
        <v>1</v>
      </c>
      <c r="J2">
        <v>1</v>
      </c>
      <c r="K2">
        <v>1</v>
      </c>
      <c r="L2" t="str">
        <f>IF(All_Rosters[[#This Row],[Designation]]="Taxi Squad","",
IF(AND(TeamSelection=All_Rosters[[#This Row],[Team Name]],All_Rosters[[#This Row],[Current Years]]&gt;0),All_Rosters[[#This Row],[Index]],""))</f>
        <v/>
      </c>
      <c r="M2">
        <f>IFERROR(SMALL($L$2:$L$1000,ROWS($L$2:L2)),"")</f>
        <v>233</v>
      </c>
      <c r="N2" t="str">
        <f>IF(AND(All_Rosters[[#This Row],[Designation]]="Taxi Squad",TeamSelection=All_Rosters[[#This Row],[Team Name]],All_Rosters[[#This Row],[Current Years]]&gt;0),All_Rosters[[#This Row],[Index]],"")</f>
        <v/>
      </c>
      <c r="O2" t="str">
        <f>IFERROR(SMALL($N$2:$N$1000,ROWS($N$2:N2)),"")</f>
        <v/>
      </c>
      <c r="P2">
        <f>IF(All_Rosters[[#This Row],[Designation]]="Taxi Squad","",
IF(AND(TeamOne=All_Rosters[[#This Row],[Team Name]],All_Rosters[[#This Row],[Current Years]]&gt;0),All_Rosters[[#This Row],[Index]],""))</f>
        <v>1</v>
      </c>
      <c r="Q2">
        <f>IFERROR(SMALL($P$2:$P$1000,ROWS($P$2:P2)),"")</f>
        <v>1</v>
      </c>
      <c r="R2" t="str">
        <f>IF(AND(All_Rosters[[#This Row],[Designation]]="Taxi Squad",TeamOne=All_Rosters[[#This Row],[Team Name]],All_Rosters[[#This Row],[Current Years]]&gt;0),All_Rosters[[#This Row],[Index]],"")</f>
        <v/>
      </c>
      <c r="S2">
        <f>IFERROR(SMALL($R$2:$R$1000,ROWS($R$2:R2)),"")</f>
        <v>35</v>
      </c>
      <c r="T2" t="str">
        <f>IF(All_Rosters[[#This Row],[Designation]]="Taxi Squad","",
IF(AND(TeamTwo=All_Rosters[[#This Row],[Team Name]],All_Rosters[[#This Row],[Current Years]]&gt;0),All_Rosters[[#This Row],[Index]],""))</f>
        <v/>
      </c>
      <c r="U2">
        <f>IFERROR(SMALL($T$2:$T$1000,ROWS($T$2:T2)),"")</f>
        <v>40</v>
      </c>
      <c r="V2" t="str">
        <f>IF(AND(All_Rosters[[#This Row],[Designation]]="Taxi Squad",TeamTwo=All_Rosters[[#This Row],[Team Name]],All_Rosters[[#This Row],[Current Years]]&gt;0),All_Rosters[[#This Row],[Index]],"")</f>
        <v/>
      </c>
      <c r="W2">
        <f>IFERROR(SMALL($V$2:$V$1000,ROWS($V$2:V2)),"")</f>
        <v>74</v>
      </c>
      <c r="X2" s="42" t="str">
        <f>IF(All_Rosters[[#This Row],[Designation]]="Taxi Squad","",
IF(AND(TeamThree=All_Rosters[[#This Row],[Team Name]],All_Rosters[[#This Row],[Current Years]]&gt;0),All_Rosters[[#This Row],[Index]],""))</f>
        <v/>
      </c>
      <c r="Y2" s="42">
        <f>IFERROR(SMALL($X$2:$X$1000,ROWS($X$2:X2)),"")</f>
        <v>79</v>
      </c>
      <c r="Z2" s="42" t="str">
        <f>IF(AND(All_Rosters[[#This Row],[Designation]]="Taxi Squad",TeamThree=All_Rosters[[#This Row],[Team Name]],All_Rosters[[#This Row],[Current Years]]&gt;0),All_Rosters[[#This Row],[Index]],"")</f>
        <v/>
      </c>
      <c r="AA2" s="42">
        <f>IFERROR(SMALL($Z$2:$Z$1000,ROWS($Z$2:Z2)),"")</f>
        <v>115</v>
      </c>
      <c r="AB2" s="42" t="str">
        <f>IF(All_Rosters[[#This Row],[Designation]]="Taxi Squad","",
IF(AND(TeamFour=All_Rosters[[#This Row],[Team Name]],All_Rosters[[#This Row],[Current Years]]&gt;0),All_Rosters[[#This Row],[Index]],""))</f>
        <v/>
      </c>
      <c r="AC2" s="42">
        <f>IFERROR(SMALL($AB$2:$AB$1000,ROWS($AB$2:AB2)),"")</f>
        <v>118</v>
      </c>
      <c r="AD2" s="42" t="str">
        <f>IF(AND(All_Rosters[[#This Row],[Designation]]="Taxi Squad",TeamFour=All_Rosters[[#This Row],[Team Name]],All_Rosters[[#This Row],[Current Years]]&gt;0),All_Rosters[[#This Row],[Index]],"")</f>
        <v/>
      </c>
      <c r="AE2" s="42">
        <f>IFERROR(SMALL($AD$2:$AD$1000,ROWS($AD$2:AD2)),"")</f>
        <v>155</v>
      </c>
      <c r="AF2" s="42" t="str">
        <f>IF(All_Rosters[[#This Row],[Designation]]="Taxi Squad","",
IF(AND(TeamFive=All_Rosters[[#This Row],[Team Name]],All_Rosters[[#This Row],[Current Years]]&gt;0),All_Rosters[[#This Row],[Index]],""))</f>
        <v/>
      </c>
      <c r="AG2" s="42">
        <f>IFERROR(SMALL($AF$2:$AF$1000,ROWS($AF$2:AF2)),"")</f>
        <v>161</v>
      </c>
      <c r="AH2" s="42" t="str">
        <f>IF(AND(All_Rosters[[#This Row],[Designation]]="Taxi Squad",TeamFive=All_Rosters[[#This Row],[Team Name]],All_Rosters[[#This Row],[Current Years]]&gt;0),All_Rosters[[#This Row],[Index]],"")</f>
        <v/>
      </c>
      <c r="AI2" s="42">
        <f>IFERROR(SMALL($AH$2:$AH$1000,ROWS($AH$2:AH2)),"")</f>
        <v>195</v>
      </c>
      <c r="AJ2" s="42" t="str">
        <f>IF(All_Rosters[[#This Row],[Designation]]="Taxi Squad","",
IF(AND(TeamSix=All_Rosters[[#This Row],[Team Name]],All_Rosters[[#This Row],[Current Years]]&gt;0),All_Rosters[[#This Row],[Index]],""))</f>
        <v/>
      </c>
      <c r="AK2" s="42">
        <f>IFERROR(SMALL($AJ$2:$AJ$1000,ROWS($AJ$2:AJ2)),"")</f>
        <v>200</v>
      </c>
      <c r="AL2" s="42" t="str">
        <f>IF(AND(All_Rosters[[#This Row],[Designation]]="Taxi Squad",TeamSix=All_Rosters[[#This Row],[Team Name]],All_Rosters[[#This Row],[Current Years]]&gt;0),All_Rosters[[#This Row],[Index]],"")</f>
        <v/>
      </c>
      <c r="AM2" s="42">
        <f>IFERROR(SMALL($AL$2:$AL$1000,ROWS($AL$2:AL2)),"")</f>
        <v>232</v>
      </c>
      <c r="AN2" s="42" t="str">
        <f>IF(All_Rosters[[#This Row],[Designation]]="Taxi Squad","",
IF(AND(TeamSeven=All_Rosters[[#This Row],[Team Name]],All_Rosters[[#This Row],[Current Years]]&gt;0),All_Rosters[[#This Row],[Index]],""))</f>
        <v/>
      </c>
      <c r="AO2" s="42">
        <f>IFERROR(SMALL($AN$2:$AN$1000,ROWS($AN$2:AN2)),"")</f>
        <v>233</v>
      </c>
      <c r="AP2" s="42" t="str">
        <f>IF(AND(All_Rosters[[#This Row],[Designation]]="Taxi Squad",TeamSeven=All_Rosters[[#This Row],[Team Name]],All_Rosters[[#This Row],[Current Years]]&gt;0),All_Rosters[[#This Row],[Index]],"")</f>
        <v/>
      </c>
      <c r="AQ2" s="42" t="str">
        <f>IFERROR(SMALL($AP$2:$AP$1000,ROWS($AP$2:AP2)),"")</f>
        <v/>
      </c>
      <c r="AR2" s="42" t="str">
        <f>IF(All_Rosters[[#This Row],[Designation]]="Taxi Squad","",
IF(AND(TeamEight=All_Rosters[[#This Row],[Team Name]],All_Rosters[[#This Row],[Current Years]]&gt;0),All_Rosters[[#This Row],[Index]],""))</f>
        <v/>
      </c>
      <c r="AS2" s="42">
        <f>IFERROR(SMALL($AR$2:$AR$1000,ROWS($AR$2:AR2)),"")</f>
        <v>268</v>
      </c>
      <c r="AT2" s="42" t="str">
        <f>IF(AND(All_Rosters[[#This Row],[Designation]]="Taxi Squad",TeamEight=All_Rosters[[#This Row],[Team Name]],All_Rosters[[#This Row],[Current Years]]&gt;0),All_Rosters[[#This Row],[Index]],"")</f>
        <v/>
      </c>
      <c r="AU2" s="42">
        <f>IFERROR(SMALL($AT$2:$AT$1000,ROWS($AT$2:AT2)),"")</f>
        <v>304</v>
      </c>
      <c r="AV2" s="42" t="str">
        <f>IF(All_Rosters[[#This Row],[Designation]]="Taxi Squad","",
IF(AND(TeamNine=All_Rosters[[#This Row],[Team Name]],All_Rosters[[#This Row],[Current Years]]&gt;0),All_Rosters[[#This Row],[Index]],""))</f>
        <v/>
      </c>
      <c r="AW2" s="42">
        <f>IFERROR(SMALL($AV$2:$AV$1000,ROWS($AV$2:AV2)),"")</f>
        <v>309</v>
      </c>
      <c r="AX2" s="42" t="str">
        <f>IF(AND(All_Rosters[[#This Row],[Designation]]="Taxi Squad",TeamNine=All_Rosters[[#This Row],[Team Name]],All_Rosters[[#This Row],[Current Years]]&gt;0),All_Rosters[[#This Row],[Index]],"")</f>
        <v/>
      </c>
      <c r="AY2" s="42">
        <f>IFERROR(SMALL($AX$2:$AX$1000,ROWS($AX$2:AX2)),"")</f>
        <v>345</v>
      </c>
      <c r="AZ2" s="42" t="str">
        <f>IF(All_Rosters[[#This Row],[Designation]]="Taxi Squad","",
IF(AND(TeamTen=All_Rosters[[#This Row],[Team Name]],All_Rosters[[#This Row],[Current Years]]&gt;0),All_Rosters[[#This Row],[Index]],""))</f>
        <v/>
      </c>
      <c r="BA2" s="42">
        <f>IFERROR(SMALL($AZ$2:$AZ$1000,ROWS($AZ$2:AZ2)),"")</f>
        <v>350</v>
      </c>
      <c r="BB2" s="42" t="str">
        <f>IF(AND(All_Rosters[[#This Row],[Designation]]="Taxi Squad",TeamTen=All_Rosters[[#This Row],[Team Name]],All_Rosters[[#This Row],[Current Years]]&gt;0),All_Rosters[[#This Row],[Index]],"")</f>
        <v/>
      </c>
      <c r="BC2" s="42">
        <f>IFERROR(SMALL($BB$2:$BB$1000,ROWS($BB$2:BB2)),"")</f>
        <v>383</v>
      </c>
      <c r="BD2" s="42" t="str">
        <f>IF(All_Rosters[[#This Row],[Designation]]="Taxi Squad","",
IF(AND(TeamEleven=All_Rosters[[#This Row],[Team Name]],All_Rosters[[#This Row],[Current Years]]&gt;0),All_Rosters[[#This Row],[Index]],""))</f>
        <v/>
      </c>
      <c r="BE2" s="42">
        <f>IFERROR(SMALL($BD$2:$BD$1000,ROWS($BD$2:BD2)),"")</f>
        <v>385</v>
      </c>
      <c r="BF2" s="42" t="str">
        <f>IF(AND(All_Rosters[[#This Row],[Designation]]="Taxi Squad",TeamEleven=All_Rosters[[#This Row],[Team Name]],All_Rosters[[#This Row],[Current Years]]&gt;0),All_Rosters[[#This Row],[Index]],"")</f>
        <v/>
      </c>
      <c r="BG2" s="42">
        <f>IFERROR(SMALL($BF$2:$BF$1000,ROWS($BF$2:BF2)),"")</f>
        <v>417</v>
      </c>
      <c r="BH2" s="42" t="str">
        <f>IF(All_Rosters[[#This Row],[Designation]]="Taxi Squad","",
IF(AND(TeamTwelve=All_Rosters[[#This Row],[Team Name]],All_Rosters[[#This Row],[Current Years]]&gt;0),All_Rosters[[#This Row],[Index]],""))</f>
        <v/>
      </c>
      <c r="BI2" s="42">
        <f>IFERROR(SMALL($BH$2:$BH$1000,ROWS($BH$2:BH2)),"")</f>
        <v>420</v>
      </c>
      <c r="BJ2" s="42" t="str">
        <f>IF(AND(All_Rosters[[#This Row],[Designation]]="Taxi Squad",TeamTwelve=All_Rosters[[#This Row],[Team Name]],All_Rosters[[#This Row],[Current Years]]&gt;0),All_Rosters[[#This Row],[Index]],"")</f>
        <v/>
      </c>
      <c r="BK2" s="42">
        <f>IFERROR(SMALL($BJ$2:$BJ$1000,ROWS($BJ$2:BJ2)),"")</f>
        <v>455</v>
      </c>
    </row>
    <row r="3" spans="1:63" x14ac:dyDescent="0.45">
      <c r="A3" t="s">
        <v>527</v>
      </c>
      <c r="B3" t="s">
        <v>127</v>
      </c>
      <c r="C3" t="s">
        <v>107</v>
      </c>
      <c r="D3" t="s">
        <v>9</v>
      </c>
      <c r="E3">
        <v>128</v>
      </c>
      <c r="F3">
        <v>3</v>
      </c>
      <c r="G3">
        <v>128</v>
      </c>
      <c r="H3" t="s">
        <v>1</v>
      </c>
      <c r="J3">
        <v>1</v>
      </c>
      <c r="K3">
        <v>2</v>
      </c>
      <c r="L3" t="str">
        <f>IF(All_Rosters[[#This Row],[Designation]]="Taxi Squad","",
IF(AND(TeamSelection=All_Rosters[[#This Row],[Team Name]],All_Rosters[[#This Row],[Current Years]]&gt;0),All_Rosters[[#This Row],[Index]],""))</f>
        <v/>
      </c>
      <c r="M3">
        <f>IFERROR(SMALL($L$2:$L$1000,ROWS($L$2:L3)),"")</f>
        <v>234</v>
      </c>
      <c r="N3" t="str">
        <f>IF(AND(All_Rosters[[#This Row],[Designation]]="Taxi Squad",TeamSelection=All_Rosters[[#This Row],[Team Name]],All_Rosters[[#This Row],[Current Years]]&gt;0),All_Rosters[[#This Row],[Index]],"")</f>
        <v/>
      </c>
      <c r="O3" t="str">
        <f>IFERROR(SMALL($N$2:$N$1000,ROWS($N$2:N3)),"")</f>
        <v/>
      </c>
      <c r="P3">
        <f>IF(All_Rosters[[#This Row],[Designation]]="Taxi Squad","",
IF(AND(TeamOne=All_Rosters[[#This Row],[Team Name]],All_Rosters[[#This Row],[Current Years]]&gt;0),All_Rosters[[#This Row],[Index]],""))</f>
        <v>2</v>
      </c>
      <c r="Q3">
        <f>IFERROR(SMALL($P$2:$P$1000,ROWS($P$2:P3)),"")</f>
        <v>2</v>
      </c>
      <c r="R3" t="str">
        <f>IF(AND(All_Rosters[[#This Row],[Designation]]="Taxi Squad",TeamOne=All_Rosters[[#This Row],[Team Name]],All_Rosters[[#This Row],[Current Years]]&gt;0),All_Rosters[[#This Row],[Index]],"")</f>
        <v/>
      </c>
      <c r="S3">
        <f>IFERROR(SMALL($R$2:$R$1000,ROWS($R$2:R3)),"")</f>
        <v>36</v>
      </c>
      <c r="T3" t="str">
        <f>IF(All_Rosters[[#This Row],[Designation]]="Taxi Squad","",
IF(AND(TeamTwo=All_Rosters[[#This Row],[Team Name]],All_Rosters[[#This Row],[Current Years]]&gt;0),All_Rosters[[#This Row],[Index]],""))</f>
        <v/>
      </c>
      <c r="U3">
        <f>IFERROR(SMALL($T$2:$T$1000,ROWS($T$2:T3)),"")</f>
        <v>41</v>
      </c>
      <c r="V3" t="str">
        <f>IF(AND(All_Rosters[[#This Row],[Designation]]="Taxi Squad",TeamTwo=All_Rosters[[#This Row],[Team Name]],All_Rosters[[#This Row],[Current Years]]&gt;0),All_Rosters[[#This Row],[Index]],"")</f>
        <v/>
      </c>
      <c r="W3">
        <f>IFERROR(SMALL($V$2:$V$1000,ROWS($V$2:V3)),"")</f>
        <v>75</v>
      </c>
      <c r="X3" s="42" t="str">
        <f>IF(All_Rosters[[#This Row],[Designation]]="Taxi Squad","",
IF(AND(TeamThree=All_Rosters[[#This Row],[Team Name]],All_Rosters[[#This Row],[Current Years]]&gt;0),All_Rosters[[#This Row],[Index]],""))</f>
        <v/>
      </c>
      <c r="Y3" s="42">
        <f>IFERROR(SMALL($X$2:$X$1000,ROWS($X$2:X3)),"")</f>
        <v>80</v>
      </c>
      <c r="Z3" s="42" t="str">
        <f>IF(AND(All_Rosters[[#This Row],[Designation]]="Taxi Squad",TeamThree=All_Rosters[[#This Row],[Team Name]],All_Rosters[[#This Row],[Current Years]]&gt;0),All_Rosters[[#This Row],[Index]],"")</f>
        <v/>
      </c>
      <c r="AA3" s="42">
        <f>IFERROR(SMALL($Z$2:$Z$1000,ROWS($Z$2:Z3)),"")</f>
        <v>116</v>
      </c>
      <c r="AB3" s="42" t="str">
        <f>IF(All_Rosters[[#This Row],[Designation]]="Taxi Squad","",
IF(AND(TeamFour=All_Rosters[[#This Row],[Team Name]],All_Rosters[[#This Row],[Current Years]]&gt;0),All_Rosters[[#This Row],[Index]],""))</f>
        <v/>
      </c>
      <c r="AC3" s="42">
        <f>IFERROR(SMALL($AB$2:$AB$1000,ROWS($AB$2:AB3)),"")</f>
        <v>119</v>
      </c>
      <c r="AD3" s="42" t="str">
        <f>IF(AND(All_Rosters[[#This Row],[Designation]]="Taxi Squad",TeamFour=All_Rosters[[#This Row],[Team Name]],All_Rosters[[#This Row],[Current Years]]&gt;0),All_Rosters[[#This Row],[Index]],"")</f>
        <v/>
      </c>
      <c r="AE3" s="42">
        <f>IFERROR(SMALL($AD$2:$AD$1000,ROWS($AD$2:AD3)),"")</f>
        <v>156</v>
      </c>
      <c r="AF3" s="42" t="str">
        <f>IF(All_Rosters[[#This Row],[Designation]]="Taxi Squad","",
IF(AND(TeamFive=All_Rosters[[#This Row],[Team Name]],All_Rosters[[#This Row],[Current Years]]&gt;0),All_Rosters[[#This Row],[Index]],""))</f>
        <v/>
      </c>
      <c r="AG3" s="42">
        <f>IFERROR(SMALL($AF$2:$AF$1000,ROWS($AF$2:AF3)),"")</f>
        <v>162</v>
      </c>
      <c r="AH3" s="42" t="str">
        <f>IF(AND(All_Rosters[[#This Row],[Designation]]="Taxi Squad",TeamFive=All_Rosters[[#This Row],[Team Name]],All_Rosters[[#This Row],[Current Years]]&gt;0),All_Rosters[[#This Row],[Index]],"")</f>
        <v/>
      </c>
      <c r="AI3" s="42">
        <f>IFERROR(SMALL($AH$2:$AH$1000,ROWS($AH$2:AH3)),"")</f>
        <v>196</v>
      </c>
      <c r="AJ3" s="42" t="str">
        <f>IF(All_Rosters[[#This Row],[Designation]]="Taxi Squad","",
IF(AND(TeamSix=All_Rosters[[#This Row],[Team Name]],All_Rosters[[#This Row],[Current Years]]&gt;0),All_Rosters[[#This Row],[Index]],""))</f>
        <v/>
      </c>
      <c r="AK3" s="42">
        <f>IFERROR(SMALL($AJ$2:$AJ$1000,ROWS($AJ$2:AJ3)),"")</f>
        <v>201</v>
      </c>
      <c r="AL3" s="42" t="str">
        <f>IF(AND(All_Rosters[[#This Row],[Designation]]="Taxi Squad",TeamSix=All_Rosters[[#This Row],[Team Name]],All_Rosters[[#This Row],[Current Years]]&gt;0),All_Rosters[[#This Row],[Index]],"")</f>
        <v/>
      </c>
      <c r="AM3" s="42" t="str">
        <f>IFERROR(SMALL($AL$2:$AL$1000,ROWS($AL$2:AL3)),"")</f>
        <v/>
      </c>
      <c r="AN3" s="42" t="str">
        <f>IF(All_Rosters[[#This Row],[Designation]]="Taxi Squad","",
IF(AND(TeamSeven=All_Rosters[[#This Row],[Team Name]],All_Rosters[[#This Row],[Current Years]]&gt;0),All_Rosters[[#This Row],[Index]],""))</f>
        <v/>
      </c>
      <c r="AO3" s="42">
        <f>IFERROR(SMALL($AN$2:$AN$1000,ROWS($AN$2:AN3)),"")</f>
        <v>234</v>
      </c>
      <c r="AP3" s="42" t="str">
        <f>IF(AND(All_Rosters[[#This Row],[Designation]]="Taxi Squad",TeamSeven=All_Rosters[[#This Row],[Team Name]],All_Rosters[[#This Row],[Current Years]]&gt;0),All_Rosters[[#This Row],[Index]],"")</f>
        <v/>
      </c>
      <c r="AQ3" s="42" t="str">
        <f>IFERROR(SMALL($AP$2:$AP$1000,ROWS($AP$2:AP3)),"")</f>
        <v/>
      </c>
      <c r="AR3" s="42" t="str">
        <f>IF(All_Rosters[[#This Row],[Designation]]="Taxi Squad","",
IF(AND(TeamEight=All_Rosters[[#This Row],[Team Name]],All_Rosters[[#This Row],[Current Years]]&gt;0),All_Rosters[[#This Row],[Index]],""))</f>
        <v/>
      </c>
      <c r="AS3" s="42">
        <f>IFERROR(SMALL($AR$2:$AR$1000,ROWS($AR$2:AR3)),"")</f>
        <v>269</v>
      </c>
      <c r="AT3" s="42" t="str">
        <f>IF(AND(All_Rosters[[#This Row],[Designation]]="Taxi Squad",TeamEight=All_Rosters[[#This Row],[Team Name]],All_Rosters[[#This Row],[Current Years]]&gt;0),All_Rosters[[#This Row],[Index]],"")</f>
        <v/>
      </c>
      <c r="AU3" s="42">
        <f>IFERROR(SMALL($AT$2:$AT$1000,ROWS($AT$2:AT3)),"")</f>
        <v>305</v>
      </c>
      <c r="AV3" s="42" t="str">
        <f>IF(All_Rosters[[#This Row],[Designation]]="Taxi Squad","",
IF(AND(TeamNine=All_Rosters[[#This Row],[Team Name]],All_Rosters[[#This Row],[Current Years]]&gt;0),All_Rosters[[#This Row],[Index]],""))</f>
        <v/>
      </c>
      <c r="AW3" s="42">
        <f>IFERROR(SMALL($AV$2:$AV$1000,ROWS($AV$2:AV3)),"")</f>
        <v>310</v>
      </c>
      <c r="AX3" s="42" t="str">
        <f>IF(AND(All_Rosters[[#This Row],[Designation]]="Taxi Squad",TeamNine=All_Rosters[[#This Row],[Team Name]],All_Rosters[[#This Row],[Current Years]]&gt;0),All_Rosters[[#This Row],[Index]],"")</f>
        <v/>
      </c>
      <c r="AY3" s="42">
        <f>IFERROR(SMALL($AX$2:$AX$1000,ROWS($AX$2:AX3)),"")</f>
        <v>346</v>
      </c>
      <c r="AZ3" s="42" t="str">
        <f>IF(All_Rosters[[#This Row],[Designation]]="Taxi Squad","",
IF(AND(TeamTen=All_Rosters[[#This Row],[Team Name]],All_Rosters[[#This Row],[Current Years]]&gt;0),All_Rosters[[#This Row],[Index]],""))</f>
        <v/>
      </c>
      <c r="BA3" s="42">
        <f>IFERROR(SMALL($AZ$2:$AZ$1000,ROWS($AZ$2:AZ3)),"")</f>
        <v>351</v>
      </c>
      <c r="BB3" s="42" t="str">
        <f>IF(AND(All_Rosters[[#This Row],[Designation]]="Taxi Squad",TeamTen=All_Rosters[[#This Row],[Team Name]],All_Rosters[[#This Row],[Current Years]]&gt;0),All_Rosters[[#This Row],[Index]],"")</f>
        <v/>
      </c>
      <c r="BC3" s="42">
        <f>IFERROR(SMALL($BB$2:$BB$1000,ROWS($BB$2:BB3)),"")</f>
        <v>384</v>
      </c>
      <c r="BD3" s="42" t="str">
        <f>IF(All_Rosters[[#This Row],[Designation]]="Taxi Squad","",
IF(AND(TeamEleven=All_Rosters[[#This Row],[Team Name]],All_Rosters[[#This Row],[Current Years]]&gt;0),All_Rosters[[#This Row],[Index]],""))</f>
        <v/>
      </c>
      <c r="BE3" s="42">
        <f>IFERROR(SMALL($BD$2:$BD$1000,ROWS($BD$2:BD3)),"")</f>
        <v>386</v>
      </c>
      <c r="BF3" s="42" t="str">
        <f>IF(AND(All_Rosters[[#This Row],[Designation]]="Taxi Squad",TeamEleven=All_Rosters[[#This Row],[Team Name]],All_Rosters[[#This Row],[Current Years]]&gt;0),All_Rosters[[#This Row],[Index]],"")</f>
        <v/>
      </c>
      <c r="BG3" s="42">
        <f>IFERROR(SMALL($BF$2:$BF$1000,ROWS($BF$2:BF3)),"")</f>
        <v>418</v>
      </c>
      <c r="BH3" s="42" t="str">
        <f>IF(All_Rosters[[#This Row],[Designation]]="Taxi Squad","",
IF(AND(TeamTwelve=All_Rosters[[#This Row],[Team Name]],All_Rosters[[#This Row],[Current Years]]&gt;0),All_Rosters[[#This Row],[Index]],""))</f>
        <v/>
      </c>
      <c r="BI3" s="42">
        <f>IFERROR(SMALL($BH$2:$BH$1000,ROWS($BH$2:BH3)),"")</f>
        <v>421</v>
      </c>
      <c r="BJ3" s="42" t="str">
        <f>IF(AND(All_Rosters[[#This Row],[Designation]]="Taxi Squad",TeamTwelve=All_Rosters[[#This Row],[Team Name]],All_Rosters[[#This Row],[Current Years]]&gt;0),All_Rosters[[#This Row],[Index]],"")</f>
        <v/>
      </c>
      <c r="BK3" s="42">
        <f>IFERROR(SMALL($BJ$2:$BJ$1000,ROWS($BJ$2:BJ3)),"")</f>
        <v>456</v>
      </c>
    </row>
    <row r="4" spans="1:63" x14ac:dyDescent="0.45">
      <c r="A4" t="s">
        <v>527</v>
      </c>
      <c r="B4" t="s">
        <v>85</v>
      </c>
      <c r="C4" t="s">
        <v>51</v>
      </c>
      <c r="D4" t="s">
        <v>9</v>
      </c>
      <c r="E4">
        <v>17</v>
      </c>
      <c r="F4">
        <v>3</v>
      </c>
      <c r="G4">
        <v>17</v>
      </c>
      <c r="H4" t="s">
        <v>1</v>
      </c>
      <c r="J4">
        <v>1</v>
      </c>
      <c r="K4">
        <v>3</v>
      </c>
      <c r="L4" t="str">
        <f>IF(All_Rosters[[#This Row],[Designation]]="Taxi Squad","",
IF(AND(TeamSelection=All_Rosters[[#This Row],[Team Name]],All_Rosters[[#This Row],[Current Years]]&gt;0),All_Rosters[[#This Row],[Index]],""))</f>
        <v/>
      </c>
      <c r="M4">
        <f>IFERROR(SMALL($L$2:$L$1000,ROWS($L$2:L4)),"")</f>
        <v>235</v>
      </c>
      <c r="N4" t="str">
        <f>IF(AND(All_Rosters[[#This Row],[Designation]]="Taxi Squad",TeamSelection=All_Rosters[[#This Row],[Team Name]],All_Rosters[[#This Row],[Current Years]]&gt;0),All_Rosters[[#This Row],[Index]],"")</f>
        <v/>
      </c>
      <c r="O4" t="str">
        <f>IFERROR(SMALL($N$2:$N$1000,ROWS($N$2:N4)),"")</f>
        <v/>
      </c>
      <c r="P4">
        <f>IF(All_Rosters[[#This Row],[Designation]]="Taxi Squad","",
IF(AND(TeamOne=All_Rosters[[#This Row],[Team Name]],All_Rosters[[#This Row],[Current Years]]&gt;0),All_Rosters[[#This Row],[Index]],""))</f>
        <v>3</v>
      </c>
      <c r="Q4">
        <f>IFERROR(SMALL($P$2:$P$1000,ROWS($P$2:P4)),"")</f>
        <v>3</v>
      </c>
      <c r="R4" t="str">
        <f>IF(AND(All_Rosters[[#This Row],[Designation]]="Taxi Squad",TeamOne=All_Rosters[[#This Row],[Team Name]],All_Rosters[[#This Row],[Current Years]]&gt;0),All_Rosters[[#This Row],[Index]],"")</f>
        <v/>
      </c>
      <c r="S4">
        <f>IFERROR(SMALL($R$2:$R$1000,ROWS($R$2:R4)),"")</f>
        <v>37</v>
      </c>
      <c r="T4" t="str">
        <f>IF(All_Rosters[[#This Row],[Designation]]="Taxi Squad","",
IF(AND(TeamTwo=All_Rosters[[#This Row],[Team Name]],All_Rosters[[#This Row],[Current Years]]&gt;0),All_Rosters[[#This Row],[Index]],""))</f>
        <v/>
      </c>
      <c r="U4">
        <f>IFERROR(SMALL($T$2:$T$1000,ROWS($T$2:T4)),"")</f>
        <v>42</v>
      </c>
      <c r="V4" t="str">
        <f>IF(AND(All_Rosters[[#This Row],[Designation]]="Taxi Squad",TeamTwo=All_Rosters[[#This Row],[Team Name]],All_Rosters[[#This Row],[Current Years]]&gt;0),All_Rosters[[#This Row],[Index]],"")</f>
        <v/>
      </c>
      <c r="W4">
        <f>IFERROR(SMALL($V$2:$V$1000,ROWS($V$2:V4)),"")</f>
        <v>76</v>
      </c>
      <c r="X4" s="42" t="str">
        <f>IF(All_Rosters[[#This Row],[Designation]]="Taxi Squad","",
IF(AND(TeamThree=All_Rosters[[#This Row],[Team Name]],All_Rosters[[#This Row],[Current Years]]&gt;0),All_Rosters[[#This Row],[Index]],""))</f>
        <v/>
      </c>
      <c r="Y4" s="42">
        <f>IFERROR(SMALL($X$2:$X$1000,ROWS($X$2:X4)),"")</f>
        <v>81</v>
      </c>
      <c r="Z4" s="42" t="str">
        <f>IF(AND(All_Rosters[[#This Row],[Designation]]="Taxi Squad",TeamThree=All_Rosters[[#This Row],[Team Name]],All_Rosters[[#This Row],[Current Years]]&gt;0),All_Rosters[[#This Row],[Index]],"")</f>
        <v/>
      </c>
      <c r="AA4" s="42">
        <f>IFERROR(SMALL($Z$2:$Z$1000,ROWS($Z$2:Z4)),"")</f>
        <v>117</v>
      </c>
      <c r="AB4" s="42" t="str">
        <f>IF(All_Rosters[[#This Row],[Designation]]="Taxi Squad","",
IF(AND(TeamFour=All_Rosters[[#This Row],[Team Name]],All_Rosters[[#This Row],[Current Years]]&gt;0),All_Rosters[[#This Row],[Index]],""))</f>
        <v/>
      </c>
      <c r="AC4" s="42">
        <f>IFERROR(SMALL($AB$2:$AB$1000,ROWS($AB$2:AB4)),"")</f>
        <v>120</v>
      </c>
      <c r="AD4" s="42" t="str">
        <f>IF(AND(All_Rosters[[#This Row],[Designation]]="Taxi Squad",TeamFour=All_Rosters[[#This Row],[Team Name]],All_Rosters[[#This Row],[Current Years]]&gt;0),All_Rosters[[#This Row],[Index]],"")</f>
        <v/>
      </c>
      <c r="AE4" s="42">
        <f>IFERROR(SMALL($AD$2:$AD$1000,ROWS($AD$2:AD4)),"")</f>
        <v>157</v>
      </c>
      <c r="AF4" s="42" t="str">
        <f>IF(All_Rosters[[#This Row],[Designation]]="Taxi Squad","",
IF(AND(TeamFive=All_Rosters[[#This Row],[Team Name]],All_Rosters[[#This Row],[Current Years]]&gt;0),All_Rosters[[#This Row],[Index]],""))</f>
        <v/>
      </c>
      <c r="AG4" s="42">
        <f>IFERROR(SMALL($AF$2:$AF$1000,ROWS($AF$2:AF4)),"")</f>
        <v>163</v>
      </c>
      <c r="AH4" s="42" t="str">
        <f>IF(AND(All_Rosters[[#This Row],[Designation]]="Taxi Squad",TeamFive=All_Rosters[[#This Row],[Team Name]],All_Rosters[[#This Row],[Current Years]]&gt;0),All_Rosters[[#This Row],[Index]],"")</f>
        <v/>
      </c>
      <c r="AI4" s="42">
        <f>IFERROR(SMALL($AH$2:$AH$1000,ROWS($AH$2:AH4)),"")</f>
        <v>197</v>
      </c>
      <c r="AJ4" s="42" t="str">
        <f>IF(All_Rosters[[#This Row],[Designation]]="Taxi Squad","",
IF(AND(TeamSix=All_Rosters[[#This Row],[Team Name]],All_Rosters[[#This Row],[Current Years]]&gt;0),All_Rosters[[#This Row],[Index]],""))</f>
        <v/>
      </c>
      <c r="AK4" s="42">
        <f>IFERROR(SMALL($AJ$2:$AJ$1000,ROWS($AJ$2:AJ4)),"")</f>
        <v>202</v>
      </c>
      <c r="AL4" s="42" t="str">
        <f>IF(AND(All_Rosters[[#This Row],[Designation]]="Taxi Squad",TeamSix=All_Rosters[[#This Row],[Team Name]],All_Rosters[[#This Row],[Current Years]]&gt;0),All_Rosters[[#This Row],[Index]],"")</f>
        <v/>
      </c>
      <c r="AM4" s="42" t="str">
        <f>IFERROR(SMALL($AL$2:$AL$1000,ROWS($AL$2:AL4)),"")</f>
        <v/>
      </c>
      <c r="AN4" s="42" t="str">
        <f>IF(All_Rosters[[#This Row],[Designation]]="Taxi Squad","",
IF(AND(TeamSeven=All_Rosters[[#This Row],[Team Name]],All_Rosters[[#This Row],[Current Years]]&gt;0),All_Rosters[[#This Row],[Index]],""))</f>
        <v/>
      </c>
      <c r="AO4" s="42">
        <f>IFERROR(SMALL($AN$2:$AN$1000,ROWS($AN$2:AN4)),"")</f>
        <v>235</v>
      </c>
      <c r="AP4" s="42" t="str">
        <f>IF(AND(All_Rosters[[#This Row],[Designation]]="Taxi Squad",TeamSeven=All_Rosters[[#This Row],[Team Name]],All_Rosters[[#This Row],[Current Years]]&gt;0),All_Rosters[[#This Row],[Index]],"")</f>
        <v/>
      </c>
      <c r="AQ4" s="42" t="str">
        <f>IFERROR(SMALL($AP$2:$AP$1000,ROWS($AP$2:AP4)),"")</f>
        <v/>
      </c>
      <c r="AR4" s="42" t="str">
        <f>IF(All_Rosters[[#This Row],[Designation]]="Taxi Squad","",
IF(AND(TeamEight=All_Rosters[[#This Row],[Team Name]],All_Rosters[[#This Row],[Current Years]]&gt;0),All_Rosters[[#This Row],[Index]],""))</f>
        <v/>
      </c>
      <c r="AS4" s="42">
        <f>IFERROR(SMALL($AR$2:$AR$1000,ROWS($AR$2:AR4)),"")</f>
        <v>270</v>
      </c>
      <c r="AT4" s="42" t="str">
        <f>IF(AND(All_Rosters[[#This Row],[Designation]]="Taxi Squad",TeamEight=All_Rosters[[#This Row],[Team Name]],All_Rosters[[#This Row],[Current Years]]&gt;0),All_Rosters[[#This Row],[Index]],"")</f>
        <v/>
      </c>
      <c r="AU4" s="42">
        <f>IFERROR(SMALL($AT$2:$AT$1000,ROWS($AT$2:AT4)),"")</f>
        <v>306</v>
      </c>
      <c r="AV4" s="42" t="str">
        <f>IF(All_Rosters[[#This Row],[Designation]]="Taxi Squad","",
IF(AND(TeamNine=All_Rosters[[#This Row],[Team Name]],All_Rosters[[#This Row],[Current Years]]&gt;0),All_Rosters[[#This Row],[Index]],""))</f>
        <v/>
      </c>
      <c r="AW4" s="42">
        <f>IFERROR(SMALL($AV$2:$AV$1000,ROWS($AV$2:AV4)),"")</f>
        <v>311</v>
      </c>
      <c r="AX4" s="42" t="str">
        <f>IF(AND(All_Rosters[[#This Row],[Designation]]="Taxi Squad",TeamNine=All_Rosters[[#This Row],[Team Name]],All_Rosters[[#This Row],[Current Years]]&gt;0),All_Rosters[[#This Row],[Index]],"")</f>
        <v/>
      </c>
      <c r="AY4" s="42">
        <f>IFERROR(SMALL($AX$2:$AX$1000,ROWS($AX$2:AX4)),"")</f>
        <v>347</v>
      </c>
      <c r="AZ4" s="42" t="str">
        <f>IF(All_Rosters[[#This Row],[Designation]]="Taxi Squad","",
IF(AND(TeamTen=All_Rosters[[#This Row],[Team Name]],All_Rosters[[#This Row],[Current Years]]&gt;0),All_Rosters[[#This Row],[Index]],""))</f>
        <v/>
      </c>
      <c r="BA4" s="42">
        <f>IFERROR(SMALL($AZ$2:$AZ$1000,ROWS($AZ$2:AZ4)),"")</f>
        <v>352</v>
      </c>
      <c r="BB4" s="42" t="str">
        <f>IF(AND(All_Rosters[[#This Row],[Designation]]="Taxi Squad",TeamTen=All_Rosters[[#This Row],[Team Name]],All_Rosters[[#This Row],[Current Years]]&gt;0),All_Rosters[[#This Row],[Index]],"")</f>
        <v/>
      </c>
      <c r="BC4" s="42" t="str">
        <f>IFERROR(SMALL($BB$2:$BB$1000,ROWS($BB$2:BB4)),"")</f>
        <v/>
      </c>
      <c r="BD4" s="42" t="str">
        <f>IF(All_Rosters[[#This Row],[Designation]]="Taxi Squad","",
IF(AND(TeamEleven=All_Rosters[[#This Row],[Team Name]],All_Rosters[[#This Row],[Current Years]]&gt;0),All_Rosters[[#This Row],[Index]],""))</f>
        <v/>
      </c>
      <c r="BE4" s="42">
        <f>IFERROR(SMALL($BD$2:$BD$1000,ROWS($BD$2:BD4)),"")</f>
        <v>387</v>
      </c>
      <c r="BF4" s="42" t="str">
        <f>IF(AND(All_Rosters[[#This Row],[Designation]]="Taxi Squad",TeamEleven=All_Rosters[[#This Row],[Team Name]],All_Rosters[[#This Row],[Current Years]]&gt;0),All_Rosters[[#This Row],[Index]],"")</f>
        <v/>
      </c>
      <c r="BG4" s="42">
        <f>IFERROR(SMALL($BF$2:$BF$1000,ROWS($BF$2:BF4)),"")</f>
        <v>419</v>
      </c>
      <c r="BH4" s="42" t="str">
        <f>IF(All_Rosters[[#This Row],[Designation]]="Taxi Squad","",
IF(AND(TeamTwelve=All_Rosters[[#This Row],[Team Name]],All_Rosters[[#This Row],[Current Years]]&gt;0),All_Rosters[[#This Row],[Index]],""))</f>
        <v/>
      </c>
      <c r="BI4" s="42">
        <f>IFERROR(SMALL($BH$2:$BH$1000,ROWS($BH$2:BH4)),"")</f>
        <v>422</v>
      </c>
      <c r="BJ4" s="42" t="str">
        <f>IF(AND(All_Rosters[[#This Row],[Designation]]="Taxi Squad",TeamTwelve=All_Rosters[[#This Row],[Team Name]],All_Rosters[[#This Row],[Current Years]]&gt;0),All_Rosters[[#This Row],[Index]],"")</f>
        <v/>
      </c>
      <c r="BK4" s="42" t="str">
        <f>IFERROR(SMALL($BJ$2:$BJ$1000,ROWS($BJ$2:BJ4)),"")</f>
        <v/>
      </c>
    </row>
    <row r="5" spans="1:63" x14ac:dyDescent="0.45">
      <c r="A5" t="s">
        <v>527</v>
      </c>
      <c r="B5" t="s">
        <v>86</v>
      </c>
      <c r="C5" t="s">
        <v>87</v>
      </c>
      <c r="D5" t="s">
        <v>16</v>
      </c>
      <c r="E5">
        <v>138</v>
      </c>
      <c r="F5">
        <v>4</v>
      </c>
      <c r="G5">
        <v>138</v>
      </c>
      <c r="H5" t="s">
        <v>1</v>
      </c>
      <c r="J5">
        <v>1</v>
      </c>
      <c r="K5">
        <v>4</v>
      </c>
      <c r="L5" t="str">
        <f>IF(All_Rosters[[#This Row],[Designation]]="Taxi Squad","",
IF(AND(TeamSelection=All_Rosters[[#This Row],[Team Name]],All_Rosters[[#This Row],[Current Years]]&gt;0),All_Rosters[[#This Row],[Index]],""))</f>
        <v/>
      </c>
      <c r="M5">
        <f>IFERROR(SMALL($L$2:$L$1000,ROWS($L$2:L5)),"")</f>
        <v>236</v>
      </c>
      <c r="N5" t="str">
        <f>IF(AND(All_Rosters[[#This Row],[Designation]]="Taxi Squad",TeamSelection=All_Rosters[[#This Row],[Team Name]],All_Rosters[[#This Row],[Current Years]]&gt;0),All_Rosters[[#This Row],[Index]],"")</f>
        <v/>
      </c>
      <c r="O5" t="str">
        <f>IFERROR(SMALL($N$2:$N$1000,ROWS($N$2:N5)),"")</f>
        <v/>
      </c>
      <c r="P5">
        <f>IF(All_Rosters[[#This Row],[Designation]]="Taxi Squad","",
IF(AND(TeamOne=All_Rosters[[#This Row],[Team Name]],All_Rosters[[#This Row],[Current Years]]&gt;0),All_Rosters[[#This Row],[Index]],""))</f>
        <v>4</v>
      </c>
      <c r="Q5">
        <f>IFERROR(SMALL($P$2:$P$1000,ROWS($P$2:P5)),"")</f>
        <v>4</v>
      </c>
      <c r="R5" t="str">
        <f>IF(AND(All_Rosters[[#This Row],[Designation]]="Taxi Squad",TeamOne=All_Rosters[[#This Row],[Team Name]],All_Rosters[[#This Row],[Current Years]]&gt;0),All_Rosters[[#This Row],[Index]],"")</f>
        <v/>
      </c>
      <c r="S5">
        <f>IFERROR(SMALL($R$2:$R$1000,ROWS($R$2:R5)),"")</f>
        <v>38</v>
      </c>
      <c r="T5" t="str">
        <f>IF(All_Rosters[[#This Row],[Designation]]="Taxi Squad","",
IF(AND(TeamTwo=All_Rosters[[#This Row],[Team Name]],All_Rosters[[#This Row],[Current Years]]&gt;0),All_Rosters[[#This Row],[Index]],""))</f>
        <v/>
      </c>
      <c r="U5">
        <f>IFERROR(SMALL($T$2:$T$1000,ROWS($T$2:T5)),"")</f>
        <v>43</v>
      </c>
      <c r="V5" t="str">
        <f>IF(AND(All_Rosters[[#This Row],[Designation]]="Taxi Squad",TeamTwo=All_Rosters[[#This Row],[Team Name]],All_Rosters[[#This Row],[Current Years]]&gt;0),All_Rosters[[#This Row],[Index]],"")</f>
        <v/>
      </c>
      <c r="W5">
        <f>IFERROR(SMALL($V$2:$V$1000,ROWS($V$2:V5)),"")</f>
        <v>77</v>
      </c>
      <c r="X5" s="42" t="str">
        <f>IF(All_Rosters[[#This Row],[Designation]]="Taxi Squad","",
IF(AND(TeamThree=All_Rosters[[#This Row],[Team Name]],All_Rosters[[#This Row],[Current Years]]&gt;0),All_Rosters[[#This Row],[Index]],""))</f>
        <v/>
      </c>
      <c r="Y5" s="42">
        <f>IFERROR(SMALL($X$2:$X$1000,ROWS($X$2:X5)),"")</f>
        <v>82</v>
      </c>
      <c r="Z5" s="42" t="str">
        <f>IF(AND(All_Rosters[[#This Row],[Designation]]="Taxi Squad",TeamThree=All_Rosters[[#This Row],[Team Name]],All_Rosters[[#This Row],[Current Years]]&gt;0),All_Rosters[[#This Row],[Index]],"")</f>
        <v/>
      </c>
      <c r="AA5" s="42" t="str">
        <f>IFERROR(SMALL($Z$2:$Z$1000,ROWS($Z$2:Z5)),"")</f>
        <v/>
      </c>
      <c r="AB5" s="42" t="str">
        <f>IF(All_Rosters[[#This Row],[Designation]]="Taxi Squad","",
IF(AND(TeamFour=All_Rosters[[#This Row],[Team Name]],All_Rosters[[#This Row],[Current Years]]&gt;0),All_Rosters[[#This Row],[Index]],""))</f>
        <v/>
      </c>
      <c r="AC5" s="42">
        <f>IFERROR(SMALL($AB$2:$AB$1000,ROWS($AB$2:AB5)),"")</f>
        <v>121</v>
      </c>
      <c r="AD5" s="42" t="str">
        <f>IF(AND(All_Rosters[[#This Row],[Designation]]="Taxi Squad",TeamFour=All_Rosters[[#This Row],[Team Name]],All_Rosters[[#This Row],[Current Years]]&gt;0),All_Rosters[[#This Row],[Index]],"")</f>
        <v/>
      </c>
      <c r="AE5" s="42">
        <f>IFERROR(SMALL($AD$2:$AD$1000,ROWS($AD$2:AD5)),"")</f>
        <v>158</v>
      </c>
      <c r="AF5" s="42" t="str">
        <f>IF(All_Rosters[[#This Row],[Designation]]="Taxi Squad","",
IF(AND(TeamFive=All_Rosters[[#This Row],[Team Name]],All_Rosters[[#This Row],[Current Years]]&gt;0),All_Rosters[[#This Row],[Index]],""))</f>
        <v/>
      </c>
      <c r="AG5" s="42">
        <f>IFERROR(SMALL($AF$2:$AF$1000,ROWS($AF$2:AF5)),"")</f>
        <v>164</v>
      </c>
      <c r="AH5" s="42" t="str">
        <f>IF(AND(All_Rosters[[#This Row],[Designation]]="Taxi Squad",TeamFive=All_Rosters[[#This Row],[Team Name]],All_Rosters[[#This Row],[Current Years]]&gt;0),All_Rosters[[#This Row],[Index]],"")</f>
        <v/>
      </c>
      <c r="AI5" s="42">
        <f>IFERROR(SMALL($AH$2:$AH$1000,ROWS($AH$2:AH5)),"")</f>
        <v>198</v>
      </c>
      <c r="AJ5" s="42" t="str">
        <f>IF(All_Rosters[[#This Row],[Designation]]="Taxi Squad","",
IF(AND(TeamSix=All_Rosters[[#This Row],[Team Name]],All_Rosters[[#This Row],[Current Years]]&gt;0),All_Rosters[[#This Row],[Index]],""))</f>
        <v/>
      </c>
      <c r="AK5" s="42">
        <f>IFERROR(SMALL($AJ$2:$AJ$1000,ROWS($AJ$2:AJ5)),"")</f>
        <v>203</v>
      </c>
      <c r="AL5" s="42" t="str">
        <f>IF(AND(All_Rosters[[#This Row],[Designation]]="Taxi Squad",TeamSix=All_Rosters[[#This Row],[Team Name]],All_Rosters[[#This Row],[Current Years]]&gt;0),All_Rosters[[#This Row],[Index]],"")</f>
        <v/>
      </c>
      <c r="AM5" s="42" t="str">
        <f>IFERROR(SMALL($AL$2:$AL$1000,ROWS($AL$2:AL5)),"")</f>
        <v/>
      </c>
      <c r="AN5" s="42" t="str">
        <f>IF(All_Rosters[[#This Row],[Designation]]="Taxi Squad","",
IF(AND(TeamSeven=All_Rosters[[#This Row],[Team Name]],All_Rosters[[#This Row],[Current Years]]&gt;0),All_Rosters[[#This Row],[Index]],""))</f>
        <v/>
      </c>
      <c r="AO5" s="42">
        <f>IFERROR(SMALL($AN$2:$AN$1000,ROWS($AN$2:AN5)),"")</f>
        <v>236</v>
      </c>
      <c r="AP5" s="42" t="str">
        <f>IF(AND(All_Rosters[[#This Row],[Designation]]="Taxi Squad",TeamSeven=All_Rosters[[#This Row],[Team Name]],All_Rosters[[#This Row],[Current Years]]&gt;0),All_Rosters[[#This Row],[Index]],"")</f>
        <v/>
      </c>
      <c r="AQ5" s="42" t="str">
        <f>IFERROR(SMALL($AP$2:$AP$1000,ROWS($AP$2:AP5)),"")</f>
        <v/>
      </c>
      <c r="AR5" s="42" t="str">
        <f>IF(All_Rosters[[#This Row],[Designation]]="Taxi Squad","",
IF(AND(TeamEight=All_Rosters[[#This Row],[Team Name]],All_Rosters[[#This Row],[Current Years]]&gt;0),All_Rosters[[#This Row],[Index]],""))</f>
        <v/>
      </c>
      <c r="AS5" s="42">
        <f>IFERROR(SMALL($AR$2:$AR$1000,ROWS($AR$2:AR5)),"")</f>
        <v>271</v>
      </c>
      <c r="AT5" s="42" t="str">
        <f>IF(AND(All_Rosters[[#This Row],[Designation]]="Taxi Squad",TeamEight=All_Rosters[[#This Row],[Team Name]],All_Rosters[[#This Row],[Current Years]]&gt;0),All_Rosters[[#This Row],[Index]],"")</f>
        <v/>
      </c>
      <c r="AU5" s="42">
        <f>IFERROR(SMALL($AT$2:$AT$1000,ROWS($AT$2:AT5)),"")</f>
        <v>307</v>
      </c>
      <c r="AV5" s="42" t="str">
        <f>IF(All_Rosters[[#This Row],[Designation]]="Taxi Squad","",
IF(AND(TeamNine=All_Rosters[[#This Row],[Team Name]],All_Rosters[[#This Row],[Current Years]]&gt;0),All_Rosters[[#This Row],[Index]],""))</f>
        <v/>
      </c>
      <c r="AW5" s="42">
        <f>IFERROR(SMALL($AV$2:$AV$1000,ROWS($AV$2:AV5)),"")</f>
        <v>312</v>
      </c>
      <c r="AX5" s="42" t="str">
        <f>IF(AND(All_Rosters[[#This Row],[Designation]]="Taxi Squad",TeamNine=All_Rosters[[#This Row],[Team Name]],All_Rosters[[#This Row],[Current Years]]&gt;0),All_Rosters[[#This Row],[Index]],"")</f>
        <v/>
      </c>
      <c r="AY5" s="42">
        <f>IFERROR(SMALL($AX$2:$AX$1000,ROWS($AX$2:AX5)),"")</f>
        <v>348</v>
      </c>
      <c r="AZ5" s="42" t="str">
        <f>IF(All_Rosters[[#This Row],[Designation]]="Taxi Squad","",
IF(AND(TeamTen=All_Rosters[[#This Row],[Team Name]],All_Rosters[[#This Row],[Current Years]]&gt;0),All_Rosters[[#This Row],[Index]],""))</f>
        <v/>
      </c>
      <c r="BA5" s="42">
        <f>IFERROR(SMALL($AZ$2:$AZ$1000,ROWS($AZ$2:AZ5)),"")</f>
        <v>353</v>
      </c>
      <c r="BB5" s="42" t="str">
        <f>IF(AND(All_Rosters[[#This Row],[Designation]]="Taxi Squad",TeamTen=All_Rosters[[#This Row],[Team Name]],All_Rosters[[#This Row],[Current Years]]&gt;0),All_Rosters[[#This Row],[Index]],"")</f>
        <v/>
      </c>
      <c r="BC5" s="42" t="str">
        <f>IFERROR(SMALL($BB$2:$BB$1000,ROWS($BB$2:BB5)),"")</f>
        <v/>
      </c>
      <c r="BD5" s="42" t="str">
        <f>IF(All_Rosters[[#This Row],[Designation]]="Taxi Squad","",
IF(AND(TeamEleven=All_Rosters[[#This Row],[Team Name]],All_Rosters[[#This Row],[Current Years]]&gt;0),All_Rosters[[#This Row],[Index]],""))</f>
        <v/>
      </c>
      <c r="BE5" s="42">
        <f>IFERROR(SMALL($BD$2:$BD$1000,ROWS($BD$2:BD5)),"")</f>
        <v>388</v>
      </c>
      <c r="BF5" s="42" t="str">
        <f>IF(AND(All_Rosters[[#This Row],[Designation]]="Taxi Squad",TeamEleven=All_Rosters[[#This Row],[Team Name]],All_Rosters[[#This Row],[Current Years]]&gt;0),All_Rosters[[#This Row],[Index]],"")</f>
        <v/>
      </c>
      <c r="BG5" s="42" t="str">
        <f>IFERROR(SMALL($BF$2:$BF$1000,ROWS($BF$2:BF5)),"")</f>
        <v/>
      </c>
      <c r="BH5" s="42" t="str">
        <f>IF(All_Rosters[[#This Row],[Designation]]="Taxi Squad","",
IF(AND(TeamTwelve=All_Rosters[[#This Row],[Team Name]],All_Rosters[[#This Row],[Current Years]]&gt;0),All_Rosters[[#This Row],[Index]],""))</f>
        <v/>
      </c>
      <c r="BI5" s="42">
        <f>IFERROR(SMALL($BH$2:$BH$1000,ROWS($BH$2:BH5)),"")</f>
        <v>423</v>
      </c>
      <c r="BJ5" s="42" t="str">
        <f>IF(AND(All_Rosters[[#This Row],[Designation]]="Taxi Squad",TeamTwelve=All_Rosters[[#This Row],[Team Name]],All_Rosters[[#This Row],[Current Years]]&gt;0),All_Rosters[[#This Row],[Index]],"")</f>
        <v/>
      </c>
      <c r="BK5" s="42" t="str">
        <f>IFERROR(SMALL($BJ$2:$BJ$1000,ROWS($BJ$2:BJ5)),"")</f>
        <v/>
      </c>
    </row>
    <row r="6" spans="1:63" x14ac:dyDescent="0.45">
      <c r="A6" t="s">
        <v>527</v>
      </c>
      <c r="B6" t="s">
        <v>88</v>
      </c>
      <c r="C6" t="s">
        <v>54</v>
      </c>
      <c r="D6" t="s">
        <v>16</v>
      </c>
      <c r="E6">
        <v>93</v>
      </c>
      <c r="F6">
        <v>3</v>
      </c>
      <c r="G6">
        <v>93</v>
      </c>
      <c r="H6" t="s">
        <v>1</v>
      </c>
      <c r="J6">
        <v>1</v>
      </c>
      <c r="K6">
        <v>5</v>
      </c>
      <c r="L6" t="str">
        <f>IF(All_Rosters[[#This Row],[Designation]]="Taxi Squad","",
IF(AND(TeamSelection=All_Rosters[[#This Row],[Team Name]],All_Rosters[[#This Row],[Current Years]]&gt;0),All_Rosters[[#This Row],[Index]],""))</f>
        <v/>
      </c>
      <c r="M6">
        <f>IFERROR(SMALL($L$2:$L$1000,ROWS($L$2:L6)),"")</f>
        <v>237</v>
      </c>
      <c r="N6" t="str">
        <f>IF(AND(All_Rosters[[#This Row],[Designation]]="Taxi Squad",TeamSelection=All_Rosters[[#This Row],[Team Name]],All_Rosters[[#This Row],[Current Years]]&gt;0),All_Rosters[[#This Row],[Index]],"")</f>
        <v/>
      </c>
      <c r="O6" t="str">
        <f>IFERROR(SMALL($N$2:$N$1000,ROWS($N$2:N6)),"")</f>
        <v/>
      </c>
      <c r="P6">
        <f>IF(All_Rosters[[#This Row],[Designation]]="Taxi Squad","",
IF(AND(TeamOne=All_Rosters[[#This Row],[Team Name]],All_Rosters[[#This Row],[Current Years]]&gt;0),All_Rosters[[#This Row],[Index]],""))</f>
        <v>5</v>
      </c>
      <c r="Q6">
        <f>IFERROR(SMALL($P$2:$P$1000,ROWS($P$2:P6)),"")</f>
        <v>5</v>
      </c>
      <c r="R6" t="str">
        <f>IF(AND(All_Rosters[[#This Row],[Designation]]="Taxi Squad",TeamOne=All_Rosters[[#This Row],[Team Name]],All_Rosters[[#This Row],[Current Years]]&gt;0),All_Rosters[[#This Row],[Index]],"")</f>
        <v/>
      </c>
      <c r="S6">
        <f>IFERROR(SMALL($R$2:$R$1000,ROWS($R$2:R6)),"")</f>
        <v>39</v>
      </c>
      <c r="T6" t="str">
        <f>IF(All_Rosters[[#This Row],[Designation]]="Taxi Squad","",
IF(AND(TeamTwo=All_Rosters[[#This Row],[Team Name]],All_Rosters[[#This Row],[Current Years]]&gt;0),All_Rosters[[#This Row],[Index]],""))</f>
        <v/>
      </c>
      <c r="U6">
        <f>IFERROR(SMALL($T$2:$T$1000,ROWS($T$2:T6)),"")</f>
        <v>44</v>
      </c>
      <c r="V6" t="str">
        <f>IF(AND(All_Rosters[[#This Row],[Designation]]="Taxi Squad",TeamTwo=All_Rosters[[#This Row],[Team Name]],All_Rosters[[#This Row],[Current Years]]&gt;0),All_Rosters[[#This Row],[Index]],"")</f>
        <v/>
      </c>
      <c r="W6">
        <f>IFERROR(SMALL($V$2:$V$1000,ROWS($V$2:V6)),"")</f>
        <v>78</v>
      </c>
      <c r="X6" s="42" t="str">
        <f>IF(All_Rosters[[#This Row],[Designation]]="Taxi Squad","",
IF(AND(TeamThree=All_Rosters[[#This Row],[Team Name]],All_Rosters[[#This Row],[Current Years]]&gt;0),All_Rosters[[#This Row],[Index]],""))</f>
        <v/>
      </c>
      <c r="Y6" s="42">
        <f>IFERROR(SMALL($X$2:$X$1000,ROWS($X$2:X6)),"")</f>
        <v>83</v>
      </c>
      <c r="Z6" s="42" t="str">
        <f>IF(AND(All_Rosters[[#This Row],[Designation]]="Taxi Squad",TeamThree=All_Rosters[[#This Row],[Team Name]],All_Rosters[[#This Row],[Current Years]]&gt;0),All_Rosters[[#This Row],[Index]],"")</f>
        <v/>
      </c>
      <c r="AA6" s="42" t="str">
        <f>IFERROR(SMALL($Z$2:$Z$1000,ROWS($Z$2:Z6)),"")</f>
        <v/>
      </c>
      <c r="AB6" s="42" t="str">
        <f>IF(All_Rosters[[#This Row],[Designation]]="Taxi Squad","",
IF(AND(TeamFour=All_Rosters[[#This Row],[Team Name]],All_Rosters[[#This Row],[Current Years]]&gt;0),All_Rosters[[#This Row],[Index]],""))</f>
        <v/>
      </c>
      <c r="AC6" s="42">
        <f>IFERROR(SMALL($AB$2:$AB$1000,ROWS($AB$2:AB6)),"")</f>
        <v>122</v>
      </c>
      <c r="AD6" s="42" t="str">
        <f>IF(AND(All_Rosters[[#This Row],[Designation]]="Taxi Squad",TeamFour=All_Rosters[[#This Row],[Team Name]],All_Rosters[[#This Row],[Current Years]]&gt;0),All_Rosters[[#This Row],[Index]],"")</f>
        <v/>
      </c>
      <c r="AE6" s="42">
        <f>IFERROR(SMALL($AD$2:$AD$1000,ROWS($AD$2:AD6)),"")</f>
        <v>159</v>
      </c>
      <c r="AF6" s="42" t="str">
        <f>IF(All_Rosters[[#This Row],[Designation]]="Taxi Squad","",
IF(AND(TeamFive=All_Rosters[[#This Row],[Team Name]],All_Rosters[[#This Row],[Current Years]]&gt;0),All_Rosters[[#This Row],[Index]],""))</f>
        <v/>
      </c>
      <c r="AG6" s="42">
        <f>IFERROR(SMALL($AF$2:$AF$1000,ROWS($AF$2:AF6)),"")</f>
        <v>165</v>
      </c>
      <c r="AH6" s="42" t="str">
        <f>IF(AND(All_Rosters[[#This Row],[Designation]]="Taxi Squad",TeamFive=All_Rosters[[#This Row],[Team Name]],All_Rosters[[#This Row],[Current Years]]&gt;0),All_Rosters[[#This Row],[Index]],"")</f>
        <v/>
      </c>
      <c r="AI6" s="42">
        <f>IFERROR(SMALL($AH$2:$AH$1000,ROWS($AH$2:AH6)),"")</f>
        <v>199</v>
      </c>
      <c r="AJ6" s="42" t="str">
        <f>IF(All_Rosters[[#This Row],[Designation]]="Taxi Squad","",
IF(AND(TeamSix=All_Rosters[[#This Row],[Team Name]],All_Rosters[[#This Row],[Current Years]]&gt;0),All_Rosters[[#This Row],[Index]],""))</f>
        <v/>
      </c>
      <c r="AK6" s="42">
        <f>IFERROR(SMALL($AJ$2:$AJ$1000,ROWS($AJ$2:AJ6)),"")</f>
        <v>204</v>
      </c>
      <c r="AL6" s="42" t="str">
        <f>IF(AND(All_Rosters[[#This Row],[Designation]]="Taxi Squad",TeamSix=All_Rosters[[#This Row],[Team Name]],All_Rosters[[#This Row],[Current Years]]&gt;0),All_Rosters[[#This Row],[Index]],"")</f>
        <v/>
      </c>
      <c r="AM6" s="42" t="str">
        <f>IFERROR(SMALL($AL$2:$AL$1000,ROWS($AL$2:AL6)),"")</f>
        <v/>
      </c>
      <c r="AN6" s="42" t="str">
        <f>IF(All_Rosters[[#This Row],[Designation]]="Taxi Squad","",
IF(AND(TeamSeven=All_Rosters[[#This Row],[Team Name]],All_Rosters[[#This Row],[Current Years]]&gt;0),All_Rosters[[#This Row],[Index]],""))</f>
        <v/>
      </c>
      <c r="AO6" s="42">
        <f>IFERROR(SMALL($AN$2:$AN$1000,ROWS($AN$2:AN6)),"")</f>
        <v>237</v>
      </c>
      <c r="AP6" s="42" t="str">
        <f>IF(AND(All_Rosters[[#This Row],[Designation]]="Taxi Squad",TeamSeven=All_Rosters[[#This Row],[Team Name]],All_Rosters[[#This Row],[Current Years]]&gt;0),All_Rosters[[#This Row],[Index]],"")</f>
        <v/>
      </c>
      <c r="AQ6" s="42" t="str">
        <f>IFERROR(SMALL($AP$2:$AP$1000,ROWS($AP$2:AP6)),"")</f>
        <v/>
      </c>
      <c r="AR6" s="42" t="str">
        <f>IF(All_Rosters[[#This Row],[Designation]]="Taxi Squad","",
IF(AND(TeamEight=All_Rosters[[#This Row],[Team Name]],All_Rosters[[#This Row],[Current Years]]&gt;0),All_Rosters[[#This Row],[Index]],""))</f>
        <v/>
      </c>
      <c r="AS6" s="42">
        <f>IFERROR(SMALL($AR$2:$AR$1000,ROWS($AR$2:AR6)),"")</f>
        <v>272</v>
      </c>
      <c r="AT6" s="42" t="str">
        <f>IF(AND(All_Rosters[[#This Row],[Designation]]="Taxi Squad",TeamEight=All_Rosters[[#This Row],[Team Name]],All_Rosters[[#This Row],[Current Years]]&gt;0),All_Rosters[[#This Row],[Index]],"")</f>
        <v/>
      </c>
      <c r="AU6" s="42">
        <f>IFERROR(SMALL($AT$2:$AT$1000,ROWS($AT$2:AT6)),"")</f>
        <v>308</v>
      </c>
      <c r="AV6" s="42" t="str">
        <f>IF(All_Rosters[[#This Row],[Designation]]="Taxi Squad","",
IF(AND(TeamNine=All_Rosters[[#This Row],[Team Name]],All_Rosters[[#This Row],[Current Years]]&gt;0),All_Rosters[[#This Row],[Index]],""))</f>
        <v/>
      </c>
      <c r="AW6" s="42">
        <f>IFERROR(SMALL($AV$2:$AV$1000,ROWS($AV$2:AV6)),"")</f>
        <v>313</v>
      </c>
      <c r="AX6" s="42" t="str">
        <f>IF(AND(All_Rosters[[#This Row],[Designation]]="Taxi Squad",TeamNine=All_Rosters[[#This Row],[Team Name]],All_Rosters[[#This Row],[Current Years]]&gt;0),All_Rosters[[#This Row],[Index]],"")</f>
        <v/>
      </c>
      <c r="AY6" s="42">
        <f>IFERROR(SMALL($AX$2:$AX$1000,ROWS($AX$2:AX6)),"")</f>
        <v>349</v>
      </c>
      <c r="AZ6" s="42" t="str">
        <f>IF(All_Rosters[[#This Row],[Designation]]="Taxi Squad","",
IF(AND(TeamTen=All_Rosters[[#This Row],[Team Name]],All_Rosters[[#This Row],[Current Years]]&gt;0),All_Rosters[[#This Row],[Index]],""))</f>
        <v/>
      </c>
      <c r="BA6" s="42">
        <f>IFERROR(SMALL($AZ$2:$AZ$1000,ROWS($AZ$2:AZ6)),"")</f>
        <v>354</v>
      </c>
      <c r="BB6" s="42" t="str">
        <f>IF(AND(All_Rosters[[#This Row],[Designation]]="Taxi Squad",TeamTen=All_Rosters[[#This Row],[Team Name]],All_Rosters[[#This Row],[Current Years]]&gt;0),All_Rosters[[#This Row],[Index]],"")</f>
        <v/>
      </c>
      <c r="BC6" s="42" t="str">
        <f>IFERROR(SMALL($BB$2:$BB$1000,ROWS($BB$2:BB6)),"")</f>
        <v/>
      </c>
      <c r="BD6" s="42" t="str">
        <f>IF(All_Rosters[[#This Row],[Designation]]="Taxi Squad","",
IF(AND(TeamEleven=All_Rosters[[#This Row],[Team Name]],All_Rosters[[#This Row],[Current Years]]&gt;0),All_Rosters[[#This Row],[Index]],""))</f>
        <v/>
      </c>
      <c r="BE6" s="42">
        <f>IFERROR(SMALL($BD$2:$BD$1000,ROWS($BD$2:BD6)),"")</f>
        <v>389</v>
      </c>
      <c r="BF6" s="42" t="str">
        <f>IF(AND(All_Rosters[[#This Row],[Designation]]="Taxi Squad",TeamEleven=All_Rosters[[#This Row],[Team Name]],All_Rosters[[#This Row],[Current Years]]&gt;0),All_Rosters[[#This Row],[Index]],"")</f>
        <v/>
      </c>
      <c r="BG6" s="42" t="str">
        <f>IFERROR(SMALL($BF$2:$BF$1000,ROWS($BF$2:BF6)),"")</f>
        <v/>
      </c>
      <c r="BH6" s="42" t="str">
        <f>IF(All_Rosters[[#This Row],[Designation]]="Taxi Squad","",
IF(AND(TeamTwelve=All_Rosters[[#This Row],[Team Name]],All_Rosters[[#This Row],[Current Years]]&gt;0),All_Rosters[[#This Row],[Index]],""))</f>
        <v/>
      </c>
      <c r="BI6" s="42">
        <f>IFERROR(SMALL($BH$2:$BH$1000,ROWS($BH$2:BH6)),"")</f>
        <v>424</v>
      </c>
      <c r="BJ6" s="42" t="str">
        <f>IF(AND(All_Rosters[[#This Row],[Designation]]="Taxi Squad",TeamTwelve=All_Rosters[[#This Row],[Team Name]],All_Rosters[[#This Row],[Current Years]]&gt;0),All_Rosters[[#This Row],[Index]],"")</f>
        <v/>
      </c>
      <c r="BK6" s="42" t="str">
        <f>IFERROR(SMALL($BJ$2:$BJ$1000,ROWS($BJ$2:BJ6)),"")</f>
        <v/>
      </c>
    </row>
    <row r="7" spans="1:63" x14ac:dyDescent="0.45">
      <c r="A7" t="s">
        <v>527</v>
      </c>
      <c r="B7" t="s">
        <v>89</v>
      </c>
      <c r="C7" t="s">
        <v>13</v>
      </c>
      <c r="D7" t="s">
        <v>16</v>
      </c>
      <c r="E7">
        <v>65</v>
      </c>
      <c r="F7">
        <v>3</v>
      </c>
      <c r="G7">
        <v>65</v>
      </c>
      <c r="H7" t="s">
        <v>1</v>
      </c>
      <c r="J7">
        <v>1</v>
      </c>
      <c r="K7">
        <v>6</v>
      </c>
      <c r="L7" t="str">
        <f>IF(All_Rosters[[#This Row],[Designation]]="Taxi Squad","",
IF(AND(TeamSelection=All_Rosters[[#This Row],[Team Name]],All_Rosters[[#This Row],[Current Years]]&gt;0),All_Rosters[[#This Row],[Index]],""))</f>
        <v/>
      </c>
      <c r="M7">
        <f>IFERROR(SMALL($L$2:$L$1000,ROWS($L$2:L7)),"")</f>
        <v>238</v>
      </c>
      <c r="N7" t="str">
        <f>IF(AND(All_Rosters[[#This Row],[Designation]]="Taxi Squad",TeamSelection=All_Rosters[[#This Row],[Team Name]],All_Rosters[[#This Row],[Current Years]]&gt;0),All_Rosters[[#This Row],[Index]],"")</f>
        <v/>
      </c>
      <c r="O7" t="str">
        <f>IFERROR(SMALL($N$2:$N$1000,ROWS($N$2:N7)),"")</f>
        <v/>
      </c>
      <c r="P7">
        <f>IF(All_Rosters[[#This Row],[Designation]]="Taxi Squad","",
IF(AND(TeamOne=All_Rosters[[#This Row],[Team Name]],All_Rosters[[#This Row],[Current Years]]&gt;0),All_Rosters[[#This Row],[Index]],""))</f>
        <v>6</v>
      </c>
      <c r="Q7">
        <f>IFERROR(SMALL($P$2:$P$1000,ROWS($P$2:P7)),"")</f>
        <v>6</v>
      </c>
      <c r="R7" t="str">
        <f>IF(AND(All_Rosters[[#This Row],[Designation]]="Taxi Squad",TeamOne=All_Rosters[[#This Row],[Team Name]],All_Rosters[[#This Row],[Current Years]]&gt;0),All_Rosters[[#This Row],[Index]],"")</f>
        <v/>
      </c>
      <c r="S7" t="str">
        <f>IFERROR(SMALL($R$2:$R$1000,ROWS($R$2:R7)),"")</f>
        <v/>
      </c>
      <c r="T7" t="str">
        <f>IF(All_Rosters[[#This Row],[Designation]]="Taxi Squad","",
IF(AND(TeamTwo=All_Rosters[[#This Row],[Team Name]],All_Rosters[[#This Row],[Current Years]]&gt;0),All_Rosters[[#This Row],[Index]],""))</f>
        <v/>
      </c>
      <c r="U7">
        <f>IFERROR(SMALL($T$2:$T$1000,ROWS($T$2:T7)),"")</f>
        <v>45</v>
      </c>
      <c r="V7" t="str">
        <f>IF(AND(All_Rosters[[#This Row],[Designation]]="Taxi Squad",TeamTwo=All_Rosters[[#This Row],[Team Name]],All_Rosters[[#This Row],[Current Years]]&gt;0),All_Rosters[[#This Row],[Index]],"")</f>
        <v/>
      </c>
      <c r="W7" t="str">
        <f>IFERROR(SMALL($V$2:$V$1000,ROWS($V$2:V7)),"")</f>
        <v/>
      </c>
      <c r="X7" s="42" t="str">
        <f>IF(All_Rosters[[#This Row],[Designation]]="Taxi Squad","",
IF(AND(TeamThree=All_Rosters[[#This Row],[Team Name]],All_Rosters[[#This Row],[Current Years]]&gt;0),All_Rosters[[#This Row],[Index]],""))</f>
        <v/>
      </c>
      <c r="Y7" s="42">
        <f>IFERROR(SMALL($X$2:$X$1000,ROWS($X$2:X7)),"")</f>
        <v>84</v>
      </c>
      <c r="Z7" s="42" t="str">
        <f>IF(AND(All_Rosters[[#This Row],[Designation]]="Taxi Squad",TeamThree=All_Rosters[[#This Row],[Team Name]],All_Rosters[[#This Row],[Current Years]]&gt;0),All_Rosters[[#This Row],[Index]],"")</f>
        <v/>
      </c>
      <c r="AA7" s="42" t="str">
        <f>IFERROR(SMALL($Z$2:$Z$1000,ROWS($Z$2:Z7)),"")</f>
        <v/>
      </c>
      <c r="AB7" s="42" t="str">
        <f>IF(All_Rosters[[#This Row],[Designation]]="Taxi Squad","",
IF(AND(TeamFour=All_Rosters[[#This Row],[Team Name]],All_Rosters[[#This Row],[Current Years]]&gt;0),All_Rosters[[#This Row],[Index]],""))</f>
        <v/>
      </c>
      <c r="AC7" s="42">
        <f>IFERROR(SMALL($AB$2:$AB$1000,ROWS($AB$2:AB7)),"")</f>
        <v>123</v>
      </c>
      <c r="AD7" s="42" t="str">
        <f>IF(AND(All_Rosters[[#This Row],[Designation]]="Taxi Squad",TeamFour=All_Rosters[[#This Row],[Team Name]],All_Rosters[[#This Row],[Current Years]]&gt;0),All_Rosters[[#This Row],[Index]],"")</f>
        <v/>
      </c>
      <c r="AE7" s="42">
        <f>IFERROR(SMALL($AD$2:$AD$1000,ROWS($AD$2:AD7)),"")</f>
        <v>160</v>
      </c>
      <c r="AF7" s="42" t="str">
        <f>IF(All_Rosters[[#This Row],[Designation]]="Taxi Squad","",
IF(AND(TeamFive=All_Rosters[[#This Row],[Team Name]],All_Rosters[[#This Row],[Current Years]]&gt;0),All_Rosters[[#This Row],[Index]],""))</f>
        <v/>
      </c>
      <c r="AG7" s="42">
        <f>IFERROR(SMALL($AF$2:$AF$1000,ROWS($AF$2:AF7)),"")</f>
        <v>166</v>
      </c>
      <c r="AH7" s="42" t="str">
        <f>IF(AND(All_Rosters[[#This Row],[Designation]]="Taxi Squad",TeamFive=All_Rosters[[#This Row],[Team Name]],All_Rosters[[#This Row],[Current Years]]&gt;0),All_Rosters[[#This Row],[Index]],"")</f>
        <v/>
      </c>
      <c r="AI7" s="42" t="str">
        <f>IFERROR(SMALL($AH$2:$AH$1000,ROWS($AH$2:AH7)),"")</f>
        <v/>
      </c>
      <c r="AJ7" s="42" t="str">
        <f>IF(All_Rosters[[#This Row],[Designation]]="Taxi Squad","",
IF(AND(TeamSix=All_Rosters[[#This Row],[Team Name]],All_Rosters[[#This Row],[Current Years]]&gt;0),All_Rosters[[#This Row],[Index]],""))</f>
        <v/>
      </c>
      <c r="AK7" s="42">
        <f>IFERROR(SMALL($AJ$2:$AJ$1000,ROWS($AJ$2:AJ7)),"")</f>
        <v>205</v>
      </c>
      <c r="AL7" s="42" t="str">
        <f>IF(AND(All_Rosters[[#This Row],[Designation]]="Taxi Squad",TeamSix=All_Rosters[[#This Row],[Team Name]],All_Rosters[[#This Row],[Current Years]]&gt;0),All_Rosters[[#This Row],[Index]],"")</f>
        <v/>
      </c>
      <c r="AM7" s="42" t="str">
        <f>IFERROR(SMALL($AL$2:$AL$1000,ROWS($AL$2:AL7)),"")</f>
        <v/>
      </c>
      <c r="AN7" s="42" t="str">
        <f>IF(All_Rosters[[#This Row],[Designation]]="Taxi Squad","",
IF(AND(TeamSeven=All_Rosters[[#This Row],[Team Name]],All_Rosters[[#This Row],[Current Years]]&gt;0),All_Rosters[[#This Row],[Index]],""))</f>
        <v/>
      </c>
      <c r="AO7" s="42">
        <f>IFERROR(SMALL($AN$2:$AN$1000,ROWS($AN$2:AN7)),"")</f>
        <v>238</v>
      </c>
      <c r="AP7" s="42" t="str">
        <f>IF(AND(All_Rosters[[#This Row],[Designation]]="Taxi Squad",TeamSeven=All_Rosters[[#This Row],[Team Name]],All_Rosters[[#This Row],[Current Years]]&gt;0),All_Rosters[[#This Row],[Index]],"")</f>
        <v/>
      </c>
      <c r="AQ7" s="42" t="str">
        <f>IFERROR(SMALL($AP$2:$AP$1000,ROWS($AP$2:AP7)),"")</f>
        <v/>
      </c>
      <c r="AR7" s="42" t="str">
        <f>IF(All_Rosters[[#This Row],[Designation]]="Taxi Squad","",
IF(AND(TeamEight=All_Rosters[[#This Row],[Team Name]],All_Rosters[[#This Row],[Current Years]]&gt;0),All_Rosters[[#This Row],[Index]],""))</f>
        <v/>
      </c>
      <c r="AS7" s="42">
        <f>IFERROR(SMALL($AR$2:$AR$1000,ROWS($AR$2:AR7)),"")</f>
        <v>273</v>
      </c>
      <c r="AT7" s="42" t="str">
        <f>IF(AND(All_Rosters[[#This Row],[Designation]]="Taxi Squad",TeamEight=All_Rosters[[#This Row],[Team Name]],All_Rosters[[#This Row],[Current Years]]&gt;0),All_Rosters[[#This Row],[Index]],"")</f>
        <v/>
      </c>
      <c r="AU7" s="42" t="str">
        <f>IFERROR(SMALL($AT$2:$AT$1000,ROWS($AT$2:AT7)),"")</f>
        <v/>
      </c>
      <c r="AV7" s="42" t="str">
        <f>IF(All_Rosters[[#This Row],[Designation]]="Taxi Squad","",
IF(AND(TeamNine=All_Rosters[[#This Row],[Team Name]],All_Rosters[[#This Row],[Current Years]]&gt;0),All_Rosters[[#This Row],[Index]],""))</f>
        <v/>
      </c>
      <c r="AW7" s="42">
        <f>IFERROR(SMALL($AV$2:$AV$1000,ROWS($AV$2:AV7)),"")</f>
        <v>314</v>
      </c>
      <c r="AX7" s="42" t="str">
        <f>IF(AND(All_Rosters[[#This Row],[Designation]]="Taxi Squad",TeamNine=All_Rosters[[#This Row],[Team Name]],All_Rosters[[#This Row],[Current Years]]&gt;0),All_Rosters[[#This Row],[Index]],"")</f>
        <v/>
      </c>
      <c r="AY7" s="42" t="str">
        <f>IFERROR(SMALL($AX$2:$AX$1000,ROWS($AX$2:AX7)),"")</f>
        <v/>
      </c>
      <c r="AZ7" s="42" t="str">
        <f>IF(All_Rosters[[#This Row],[Designation]]="Taxi Squad","",
IF(AND(TeamTen=All_Rosters[[#This Row],[Team Name]],All_Rosters[[#This Row],[Current Years]]&gt;0),All_Rosters[[#This Row],[Index]],""))</f>
        <v/>
      </c>
      <c r="BA7" s="42">
        <f>IFERROR(SMALL($AZ$2:$AZ$1000,ROWS($AZ$2:AZ7)),"")</f>
        <v>355</v>
      </c>
      <c r="BB7" s="42" t="str">
        <f>IF(AND(All_Rosters[[#This Row],[Designation]]="Taxi Squad",TeamTen=All_Rosters[[#This Row],[Team Name]],All_Rosters[[#This Row],[Current Years]]&gt;0),All_Rosters[[#This Row],[Index]],"")</f>
        <v/>
      </c>
      <c r="BC7" s="42" t="str">
        <f>IFERROR(SMALL($BB$2:$BB$1000,ROWS($BB$2:BB7)),"")</f>
        <v/>
      </c>
      <c r="BD7" s="42" t="str">
        <f>IF(All_Rosters[[#This Row],[Designation]]="Taxi Squad","",
IF(AND(TeamEleven=All_Rosters[[#This Row],[Team Name]],All_Rosters[[#This Row],[Current Years]]&gt;0),All_Rosters[[#This Row],[Index]],""))</f>
        <v/>
      </c>
      <c r="BE7" s="42">
        <f>IFERROR(SMALL($BD$2:$BD$1000,ROWS($BD$2:BD7)),"")</f>
        <v>390</v>
      </c>
      <c r="BF7" s="42" t="str">
        <f>IF(AND(All_Rosters[[#This Row],[Designation]]="Taxi Squad",TeamEleven=All_Rosters[[#This Row],[Team Name]],All_Rosters[[#This Row],[Current Years]]&gt;0),All_Rosters[[#This Row],[Index]],"")</f>
        <v/>
      </c>
      <c r="BG7" s="42" t="str">
        <f>IFERROR(SMALL($BF$2:$BF$1000,ROWS($BF$2:BF7)),"")</f>
        <v/>
      </c>
      <c r="BH7" s="42" t="str">
        <f>IF(All_Rosters[[#This Row],[Designation]]="Taxi Squad","",
IF(AND(TeamTwelve=All_Rosters[[#This Row],[Team Name]],All_Rosters[[#This Row],[Current Years]]&gt;0),All_Rosters[[#This Row],[Index]],""))</f>
        <v/>
      </c>
      <c r="BI7" s="42">
        <f>IFERROR(SMALL($BH$2:$BH$1000,ROWS($BH$2:BH7)),"")</f>
        <v>425</v>
      </c>
      <c r="BJ7" s="42" t="str">
        <f>IF(AND(All_Rosters[[#This Row],[Designation]]="Taxi Squad",TeamTwelve=All_Rosters[[#This Row],[Team Name]],All_Rosters[[#This Row],[Current Years]]&gt;0),All_Rosters[[#This Row],[Index]],"")</f>
        <v/>
      </c>
      <c r="BK7" s="42" t="str">
        <f>IFERROR(SMALL($BJ$2:$BJ$1000,ROWS($BJ$2:BJ7)),"")</f>
        <v/>
      </c>
    </row>
    <row r="8" spans="1:63" x14ac:dyDescent="0.45">
      <c r="A8" t="s">
        <v>527</v>
      </c>
      <c r="B8" t="s">
        <v>90</v>
      </c>
      <c r="C8" t="s">
        <v>29</v>
      </c>
      <c r="D8" t="s">
        <v>16</v>
      </c>
      <c r="E8">
        <v>50</v>
      </c>
      <c r="F8">
        <v>3</v>
      </c>
      <c r="G8">
        <v>50</v>
      </c>
      <c r="H8" t="s">
        <v>1</v>
      </c>
      <c r="J8">
        <v>1</v>
      </c>
      <c r="K8">
        <v>7</v>
      </c>
      <c r="L8" t="str">
        <f>IF(All_Rosters[[#This Row],[Designation]]="Taxi Squad","",
IF(AND(TeamSelection=All_Rosters[[#This Row],[Team Name]],All_Rosters[[#This Row],[Current Years]]&gt;0),All_Rosters[[#This Row],[Index]],""))</f>
        <v/>
      </c>
      <c r="M8">
        <f>IFERROR(SMALL($L$2:$L$1000,ROWS($L$2:L8)),"")</f>
        <v>239</v>
      </c>
      <c r="N8" t="str">
        <f>IF(AND(All_Rosters[[#This Row],[Designation]]="Taxi Squad",TeamSelection=All_Rosters[[#This Row],[Team Name]],All_Rosters[[#This Row],[Current Years]]&gt;0),All_Rosters[[#This Row],[Index]],"")</f>
        <v/>
      </c>
      <c r="O8" t="str">
        <f>IFERROR(SMALL($N$2:$N$1000,ROWS($N$2:N8)),"")</f>
        <v/>
      </c>
      <c r="P8">
        <f>IF(All_Rosters[[#This Row],[Designation]]="Taxi Squad","",
IF(AND(TeamOne=All_Rosters[[#This Row],[Team Name]],All_Rosters[[#This Row],[Current Years]]&gt;0),All_Rosters[[#This Row],[Index]],""))</f>
        <v>7</v>
      </c>
      <c r="Q8">
        <f>IFERROR(SMALL($P$2:$P$1000,ROWS($P$2:P8)),"")</f>
        <v>7</v>
      </c>
      <c r="R8" t="str">
        <f>IF(AND(All_Rosters[[#This Row],[Designation]]="Taxi Squad",TeamOne=All_Rosters[[#This Row],[Team Name]],All_Rosters[[#This Row],[Current Years]]&gt;0),All_Rosters[[#This Row],[Index]],"")</f>
        <v/>
      </c>
      <c r="S8" t="str">
        <f>IFERROR(SMALL($R$2:$R$1000,ROWS($R$2:R8)),"")</f>
        <v/>
      </c>
      <c r="T8" t="str">
        <f>IF(All_Rosters[[#This Row],[Designation]]="Taxi Squad","",
IF(AND(TeamTwo=All_Rosters[[#This Row],[Team Name]],All_Rosters[[#This Row],[Current Years]]&gt;0),All_Rosters[[#This Row],[Index]],""))</f>
        <v/>
      </c>
      <c r="U8">
        <f>IFERROR(SMALL($T$2:$T$1000,ROWS($T$2:T8)),"")</f>
        <v>46</v>
      </c>
      <c r="V8" t="str">
        <f>IF(AND(All_Rosters[[#This Row],[Designation]]="Taxi Squad",TeamTwo=All_Rosters[[#This Row],[Team Name]],All_Rosters[[#This Row],[Current Years]]&gt;0),All_Rosters[[#This Row],[Index]],"")</f>
        <v/>
      </c>
      <c r="W8" t="str">
        <f>IFERROR(SMALL($V$2:$V$1000,ROWS($V$2:V8)),"")</f>
        <v/>
      </c>
      <c r="X8" s="42" t="str">
        <f>IF(All_Rosters[[#This Row],[Designation]]="Taxi Squad","",
IF(AND(TeamThree=All_Rosters[[#This Row],[Team Name]],All_Rosters[[#This Row],[Current Years]]&gt;0),All_Rosters[[#This Row],[Index]],""))</f>
        <v/>
      </c>
      <c r="Y8" s="42">
        <f>IFERROR(SMALL($X$2:$X$1000,ROWS($X$2:X8)),"")</f>
        <v>85</v>
      </c>
      <c r="Z8" s="42" t="str">
        <f>IF(AND(All_Rosters[[#This Row],[Designation]]="Taxi Squad",TeamThree=All_Rosters[[#This Row],[Team Name]],All_Rosters[[#This Row],[Current Years]]&gt;0),All_Rosters[[#This Row],[Index]],"")</f>
        <v/>
      </c>
      <c r="AA8" s="42" t="str">
        <f>IFERROR(SMALL($Z$2:$Z$1000,ROWS($Z$2:Z8)),"")</f>
        <v/>
      </c>
      <c r="AB8" s="42" t="str">
        <f>IF(All_Rosters[[#This Row],[Designation]]="Taxi Squad","",
IF(AND(TeamFour=All_Rosters[[#This Row],[Team Name]],All_Rosters[[#This Row],[Current Years]]&gt;0),All_Rosters[[#This Row],[Index]],""))</f>
        <v/>
      </c>
      <c r="AC8" s="42">
        <f>IFERROR(SMALL($AB$2:$AB$1000,ROWS($AB$2:AB8)),"")</f>
        <v>124</v>
      </c>
      <c r="AD8" s="42" t="str">
        <f>IF(AND(All_Rosters[[#This Row],[Designation]]="Taxi Squad",TeamFour=All_Rosters[[#This Row],[Team Name]],All_Rosters[[#This Row],[Current Years]]&gt;0),All_Rosters[[#This Row],[Index]],"")</f>
        <v/>
      </c>
      <c r="AE8" s="42" t="str">
        <f>IFERROR(SMALL($AD$2:$AD$1000,ROWS($AD$2:AD8)),"")</f>
        <v/>
      </c>
      <c r="AF8" s="42" t="str">
        <f>IF(All_Rosters[[#This Row],[Designation]]="Taxi Squad","",
IF(AND(TeamFive=All_Rosters[[#This Row],[Team Name]],All_Rosters[[#This Row],[Current Years]]&gt;0),All_Rosters[[#This Row],[Index]],""))</f>
        <v/>
      </c>
      <c r="AG8" s="42">
        <f>IFERROR(SMALL($AF$2:$AF$1000,ROWS($AF$2:AF8)),"")</f>
        <v>167</v>
      </c>
      <c r="AH8" s="42" t="str">
        <f>IF(AND(All_Rosters[[#This Row],[Designation]]="Taxi Squad",TeamFive=All_Rosters[[#This Row],[Team Name]],All_Rosters[[#This Row],[Current Years]]&gt;0),All_Rosters[[#This Row],[Index]],"")</f>
        <v/>
      </c>
      <c r="AI8" s="42" t="str">
        <f>IFERROR(SMALL($AH$2:$AH$1000,ROWS($AH$2:AH8)),"")</f>
        <v/>
      </c>
      <c r="AJ8" s="42" t="str">
        <f>IF(All_Rosters[[#This Row],[Designation]]="Taxi Squad","",
IF(AND(TeamSix=All_Rosters[[#This Row],[Team Name]],All_Rosters[[#This Row],[Current Years]]&gt;0),All_Rosters[[#This Row],[Index]],""))</f>
        <v/>
      </c>
      <c r="AK8" s="42">
        <f>IFERROR(SMALL($AJ$2:$AJ$1000,ROWS($AJ$2:AJ8)),"")</f>
        <v>206</v>
      </c>
      <c r="AL8" s="42" t="str">
        <f>IF(AND(All_Rosters[[#This Row],[Designation]]="Taxi Squad",TeamSix=All_Rosters[[#This Row],[Team Name]],All_Rosters[[#This Row],[Current Years]]&gt;0),All_Rosters[[#This Row],[Index]],"")</f>
        <v/>
      </c>
      <c r="AM8" s="42" t="str">
        <f>IFERROR(SMALL($AL$2:$AL$1000,ROWS($AL$2:AL8)),"")</f>
        <v/>
      </c>
      <c r="AN8" s="42" t="str">
        <f>IF(All_Rosters[[#This Row],[Designation]]="Taxi Squad","",
IF(AND(TeamSeven=All_Rosters[[#This Row],[Team Name]],All_Rosters[[#This Row],[Current Years]]&gt;0),All_Rosters[[#This Row],[Index]],""))</f>
        <v/>
      </c>
      <c r="AO8" s="42">
        <f>IFERROR(SMALL($AN$2:$AN$1000,ROWS($AN$2:AN8)),"")</f>
        <v>239</v>
      </c>
      <c r="AP8" s="42" t="str">
        <f>IF(AND(All_Rosters[[#This Row],[Designation]]="Taxi Squad",TeamSeven=All_Rosters[[#This Row],[Team Name]],All_Rosters[[#This Row],[Current Years]]&gt;0),All_Rosters[[#This Row],[Index]],"")</f>
        <v/>
      </c>
      <c r="AQ8" s="42" t="str">
        <f>IFERROR(SMALL($AP$2:$AP$1000,ROWS($AP$2:AP8)),"")</f>
        <v/>
      </c>
      <c r="AR8" s="42" t="str">
        <f>IF(All_Rosters[[#This Row],[Designation]]="Taxi Squad","",
IF(AND(TeamEight=All_Rosters[[#This Row],[Team Name]],All_Rosters[[#This Row],[Current Years]]&gt;0),All_Rosters[[#This Row],[Index]],""))</f>
        <v/>
      </c>
      <c r="AS8" s="42">
        <f>IFERROR(SMALL($AR$2:$AR$1000,ROWS($AR$2:AR8)),"")</f>
        <v>274</v>
      </c>
      <c r="AT8" s="42" t="str">
        <f>IF(AND(All_Rosters[[#This Row],[Designation]]="Taxi Squad",TeamEight=All_Rosters[[#This Row],[Team Name]],All_Rosters[[#This Row],[Current Years]]&gt;0),All_Rosters[[#This Row],[Index]],"")</f>
        <v/>
      </c>
      <c r="AU8" s="42" t="str">
        <f>IFERROR(SMALL($AT$2:$AT$1000,ROWS($AT$2:AT8)),"")</f>
        <v/>
      </c>
      <c r="AV8" s="42" t="str">
        <f>IF(All_Rosters[[#This Row],[Designation]]="Taxi Squad","",
IF(AND(TeamNine=All_Rosters[[#This Row],[Team Name]],All_Rosters[[#This Row],[Current Years]]&gt;0),All_Rosters[[#This Row],[Index]],""))</f>
        <v/>
      </c>
      <c r="AW8" s="42">
        <f>IFERROR(SMALL($AV$2:$AV$1000,ROWS($AV$2:AV8)),"")</f>
        <v>315</v>
      </c>
      <c r="AX8" s="42" t="str">
        <f>IF(AND(All_Rosters[[#This Row],[Designation]]="Taxi Squad",TeamNine=All_Rosters[[#This Row],[Team Name]],All_Rosters[[#This Row],[Current Years]]&gt;0),All_Rosters[[#This Row],[Index]],"")</f>
        <v/>
      </c>
      <c r="AY8" s="42" t="str">
        <f>IFERROR(SMALL($AX$2:$AX$1000,ROWS($AX$2:AX8)),"")</f>
        <v/>
      </c>
      <c r="AZ8" s="42" t="str">
        <f>IF(All_Rosters[[#This Row],[Designation]]="Taxi Squad","",
IF(AND(TeamTen=All_Rosters[[#This Row],[Team Name]],All_Rosters[[#This Row],[Current Years]]&gt;0),All_Rosters[[#This Row],[Index]],""))</f>
        <v/>
      </c>
      <c r="BA8" s="42">
        <f>IFERROR(SMALL($AZ$2:$AZ$1000,ROWS($AZ$2:AZ8)),"")</f>
        <v>356</v>
      </c>
      <c r="BB8" s="42" t="str">
        <f>IF(AND(All_Rosters[[#This Row],[Designation]]="Taxi Squad",TeamTen=All_Rosters[[#This Row],[Team Name]],All_Rosters[[#This Row],[Current Years]]&gt;0),All_Rosters[[#This Row],[Index]],"")</f>
        <v/>
      </c>
      <c r="BC8" s="42" t="str">
        <f>IFERROR(SMALL($BB$2:$BB$1000,ROWS($BB$2:BB8)),"")</f>
        <v/>
      </c>
      <c r="BD8" s="42" t="str">
        <f>IF(All_Rosters[[#This Row],[Designation]]="Taxi Squad","",
IF(AND(TeamEleven=All_Rosters[[#This Row],[Team Name]],All_Rosters[[#This Row],[Current Years]]&gt;0),All_Rosters[[#This Row],[Index]],""))</f>
        <v/>
      </c>
      <c r="BE8" s="42">
        <f>IFERROR(SMALL($BD$2:$BD$1000,ROWS($BD$2:BD8)),"")</f>
        <v>391</v>
      </c>
      <c r="BF8" s="42" t="str">
        <f>IF(AND(All_Rosters[[#This Row],[Designation]]="Taxi Squad",TeamEleven=All_Rosters[[#This Row],[Team Name]],All_Rosters[[#This Row],[Current Years]]&gt;0),All_Rosters[[#This Row],[Index]],"")</f>
        <v/>
      </c>
      <c r="BG8" s="42" t="str">
        <f>IFERROR(SMALL($BF$2:$BF$1000,ROWS($BF$2:BF8)),"")</f>
        <v/>
      </c>
      <c r="BH8" s="42" t="str">
        <f>IF(All_Rosters[[#This Row],[Designation]]="Taxi Squad","",
IF(AND(TeamTwelve=All_Rosters[[#This Row],[Team Name]],All_Rosters[[#This Row],[Current Years]]&gt;0),All_Rosters[[#This Row],[Index]],""))</f>
        <v/>
      </c>
      <c r="BI8" s="42">
        <f>IFERROR(SMALL($BH$2:$BH$1000,ROWS($BH$2:BH8)),"")</f>
        <v>426</v>
      </c>
      <c r="BJ8" s="42" t="str">
        <f>IF(AND(All_Rosters[[#This Row],[Designation]]="Taxi Squad",TeamTwelve=All_Rosters[[#This Row],[Team Name]],All_Rosters[[#This Row],[Current Years]]&gt;0),All_Rosters[[#This Row],[Index]],"")</f>
        <v/>
      </c>
      <c r="BK8" s="42" t="str">
        <f>IFERROR(SMALL($BJ$2:$BJ$1000,ROWS($BJ$2:BJ8)),"")</f>
        <v/>
      </c>
    </row>
    <row r="9" spans="1:63" x14ac:dyDescent="0.45">
      <c r="A9" t="s">
        <v>527</v>
      </c>
      <c r="B9" t="s">
        <v>91</v>
      </c>
      <c r="C9" t="s">
        <v>73</v>
      </c>
      <c r="D9" t="s">
        <v>16</v>
      </c>
      <c r="E9">
        <v>14</v>
      </c>
      <c r="F9">
        <v>3</v>
      </c>
      <c r="G9">
        <v>14</v>
      </c>
      <c r="H9" t="s">
        <v>1</v>
      </c>
      <c r="J9">
        <v>1</v>
      </c>
      <c r="K9">
        <v>8</v>
      </c>
      <c r="L9" t="str">
        <f>IF(All_Rosters[[#This Row],[Designation]]="Taxi Squad","",
IF(AND(TeamSelection=All_Rosters[[#This Row],[Team Name]],All_Rosters[[#This Row],[Current Years]]&gt;0),All_Rosters[[#This Row],[Index]],""))</f>
        <v/>
      </c>
      <c r="M9">
        <f>IFERROR(SMALL($L$2:$L$1000,ROWS($L$2:L9)),"")</f>
        <v>240</v>
      </c>
      <c r="N9" t="str">
        <f>IF(AND(All_Rosters[[#This Row],[Designation]]="Taxi Squad",TeamSelection=All_Rosters[[#This Row],[Team Name]],All_Rosters[[#This Row],[Current Years]]&gt;0),All_Rosters[[#This Row],[Index]],"")</f>
        <v/>
      </c>
      <c r="O9" t="str">
        <f>IFERROR(SMALL($N$2:$N$1000,ROWS($N$2:N9)),"")</f>
        <v/>
      </c>
      <c r="P9">
        <f>IF(All_Rosters[[#This Row],[Designation]]="Taxi Squad","",
IF(AND(TeamOne=All_Rosters[[#This Row],[Team Name]],All_Rosters[[#This Row],[Current Years]]&gt;0),All_Rosters[[#This Row],[Index]],""))</f>
        <v>8</v>
      </c>
      <c r="Q9">
        <f>IFERROR(SMALL($P$2:$P$1000,ROWS($P$2:P9)),"")</f>
        <v>8</v>
      </c>
      <c r="R9" t="str">
        <f>IF(AND(All_Rosters[[#This Row],[Designation]]="Taxi Squad",TeamOne=All_Rosters[[#This Row],[Team Name]],All_Rosters[[#This Row],[Current Years]]&gt;0),All_Rosters[[#This Row],[Index]],"")</f>
        <v/>
      </c>
      <c r="S9" t="str">
        <f>IFERROR(SMALL($R$2:$R$1000,ROWS($R$2:R9)),"")</f>
        <v/>
      </c>
      <c r="T9" t="str">
        <f>IF(All_Rosters[[#This Row],[Designation]]="Taxi Squad","",
IF(AND(TeamTwo=All_Rosters[[#This Row],[Team Name]],All_Rosters[[#This Row],[Current Years]]&gt;0),All_Rosters[[#This Row],[Index]],""))</f>
        <v/>
      </c>
      <c r="U9">
        <f>IFERROR(SMALL($T$2:$T$1000,ROWS($T$2:T9)),"")</f>
        <v>47</v>
      </c>
      <c r="V9" t="str">
        <f>IF(AND(All_Rosters[[#This Row],[Designation]]="Taxi Squad",TeamTwo=All_Rosters[[#This Row],[Team Name]],All_Rosters[[#This Row],[Current Years]]&gt;0),All_Rosters[[#This Row],[Index]],"")</f>
        <v/>
      </c>
      <c r="W9" t="str">
        <f>IFERROR(SMALL($V$2:$V$1000,ROWS($V$2:V9)),"")</f>
        <v/>
      </c>
      <c r="X9" s="42" t="str">
        <f>IF(All_Rosters[[#This Row],[Designation]]="Taxi Squad","",
IF(AND(TeamThree=All_Rosters[[#This Row],[Team Name]],All_Rosters[[#This Row],[Current Years]]&gt;0),All_Rosters[[#This Row],[Index]],""))</f>
        <v/>
      </c>
      <c r="Y9" s="42">
        <f>IFERROR(SMALL($X$2:$X$1000,ROWS($X$2:X9)),"")</f>
        <v>86</v>
      </c>
      <c r="Z9" s="42" t="str">
        <f>IF(AND(All_Rosters[[#This Row],[Designation]]="Taxi Squad",TeamThree=All_Rosters[[#This Row],[Team Name]],All_Rosters[[#This Row],[Current Years]]&gt;0),All_Rosters[[#This Row],[Index]],"")</f>
        <v/>
      </c>
      <c r="AA9" s="42" t="str">
        <f>IFERROR(SMALL($Z$2:$Z$1000,ROWS($Z$2:Z9)),"")</f>
        <v/>
      </c>
      <c r="AB9" s="42" t="str">
        <f>IF(All_Rosters[[#This Row],[Designation]]="Taxi Squad","",
IF(AND(TeamFour=All_Rosters[[#This Row],[Team Name]],All_Rosters[[#This Row],[Current Years]]&gt;0),All_Rosters[[#This Row],[Index]],""))</f>
        <v/>
      </c>
      <c r="AC9" s="42">
        <f>IFERROR(SMALL($AB$2:$AB$1000,ROWS($AB$2:AB9)),"")</f>
        <v>125</v>
      </c>
      <c r="AD9" s="42" t="str">
        <f>IF(AND(All_Rosters[[#This Row],[Designation]]="Taxi Squad",TeamFour=All_Rosters[[#This Row],[Team Name]],All_Rosters[[#This Row],[Current Years]]&gt;0),All_Rosters[[#This Row],[Index]],"")</f>
        <v/>
      </c>
      <c r="AE9" s="42" t="str">
        <f>IFERROR(SMALL($AD$2:$AD$1000,ROWS($AD$2:AD9)),"")</f>
        <v/>
      </c>
      <c r="AF9" s="42" t="str">
        <f>IF(All_Rosters[[#This Row],[Designation]]="Taxi Squad","",
IF(AND(TeamFive=All_Rosters[[#This Row],[Team Name]],All_Rosters[[#This Row],[Current Years]]&gt;0),All_Rosters[[#This Row],[Index]],""))</f>
        <v/>
      </c>
      <c r="AG9" s="42">
        <f>IFERROR(SMALL($AF$2:$AF$1000,ROWS($AF$2:AF9)),"")</f>
        <v>168</v>
      </c>
      <c r="AH9" s="42" t="str">
        <f>IF(AND(All_Rosters[[#This Row],[Designation]]="Taxi Squad",TeamFive=All_Rosters[[#This Row],[Team Name]],All_Rosters[[#This Row],[Current Years]]&gt;0),All_Rosters[[#This Row],[Index]],"")</f>
        <v/>
      </c>
      <c r="AI9" s="42" t="str">
        <f>IFERROR(SMALL($AH$2:$AH$1000,ROWS($AH$2:AH9)),"")</f>
        <v/>
      </c>
      <c r="AJ9" s="42" t="str">
        <f>IF(All_Rosters[[#This Row],[Designation]]="Taxi Squad","",
IF(AND(TeamSix=All_Rosters[[#This Row],[Team Name]],All_Rosters[[#This Row],[Current Years]]&gt;0),All_Rosters[[#This Row],[Index]],""))</f>
        <v/>
      </c>
      <c r="AK9" s="42">
        <f>IFERROR(SMALL($AJ$2:$AJ$1000,ROWS($AJ$2:AJ9)),"")</f>
        <v>207</v>
      </c>
      <c r="AL9" s="42" t="str">
        <f>IF(AND(All_Rosters[[#This Row],[Designation]]="Taxi Squad",TeamSix=All_Rosters[[#This Row],[Team Name]],All_Rosters[[#This Row],[Current Years]]&gt;0),All_Rosters[[#This Row],[Index]],"")</f>
        <v/>
      </c>
      <c r="AM9" s="42" t="str">
        <f>IFERROR(SMALL($AL$2:$AL$1000,ROWS($AL$2:AL9)),"")</f>
        <v/>
      </c>
      <c r="AN9" s="42" t="str">
        <f>IF(All_Rosters[[#This Row],[Designation]]="Taxi Squad","",
IF(AND(TeamSeven=All_Rosters[[#This Row],[Team Name]],All_Rosters[[#This Row],[Current Years]]&gt;0),All_Rosters[[#This Row],[Index]],""))</f>
        <v/>
      </c>
      <c r="AO9" s="42">
        <f>IFERROR(SMALL($AN$2:$AN$1000,ROWS($AN$2:AN9)),"")</f>
        <v>240</v>
      </c>
      <c r="AP9" s="42" t="str">
        <f>IF(AND(All_Rosters[[#This Row],[Designation]]="Taxi Squad",TeamSeven=All_Rosters[[#This Row],[Team Name]],All_Rosters[[#This Row],[Current Years]]&gt;0),All_Rosters[[#This Row],[Index]],"")</f>
        <v/>
      </c>
      <c r="AQ9" s="42" t="str">
        <f>IFERROR(SMALL($AP$2:$AP$1000,ROWS($AP$2:AP9)),"")</f>
        <v/>
      </c>
      <c r="AR9" s="42" t="str">
        <f>IF(All_Rosters[[#This Row],[Designation]]="Taxi Squad","",
IF(AND(TeamEight=All_Rosters[[#This Row],[Team Name]],All_Rosters[[#This Row],[Current Years]]&gt;0),All_Rosters[[#This Row],[Index]],""))</f>
        <v/>
      </c>
      <c r="AS9" s="42">
        <f>IFERROR(SMALL($AR$2:$AR$1000,ROWS($AR$2:AR9)),"")</f>
        <v>275</v>
      </c>
      <c r="AT9" s="42" t="str">
        <f>IF(AND(All_Rosters[[#This Row],[Designation]]="Taxi Squad",TeamEight=All_Rosters[[#This Row],[Team Name]],All_Rosters[[#This Row],[Current Years]]&gt;0),All_Rosters[[#This Row],[Index]],"")</f>
        <v/>
      </c>
      <c r="AU9" s="42" t="str">
        <f>IFERROR(SMALL($AT$2:$AT$1000,ROWS($AT$2:AT9)),"")</f>
        <v/>
      </c>
      <c r="AV9" s="42" t="str">
        <f>IF(All_Rosters[[#This Row],[Designation]]="Taxi Squad","",
IF(AND(TeamNine=All_Rosters[[#This Row],[Team Name]],All_Rosters[[#This Row],[Current Years]]&gt;0),All_Rosters[[#This Row],[Index]],""))</f>
        <v/>
      </c>
      <c r="AW9" s="42">
        <f>IFERROR(SMALL($AV$2:$AV$1000,ROWS($AV$2:AV9)),"")</f>
        <v>316</v>
      </c>
      <c r="AX9" s="42" t="str">
        <f>IF(AND(All_Rosters[[#This Row],[Designation]]="Taxi Squad",TeamNine=All_Rosters[[#This Row],[Team Name]],All_Rosters[[#This Row],[Current Years]]&gt;0),All_Rosters[[#This Row],[Index]],"")</f>
        <v/>
      </c>
      <c r="AY9" s="42" t="str">
        <f>IFERROR(SMALL($AX$2:$AX$1000,ROWS($AX$2:AX9)),"")</f>
        <v/>
      </c>
      <c r="AZ9" s="42" t="str">
        <f>IF(All_Rosters[[#This Row],[Designation]]="Taxi Squad","",
IF(AND(TeamTen=All_Rosters[[#This Row],[Team Name]],All_Rosters[[#This Row],[Current Years]]&gt;0),All_Rosters[[#This Row],[Index]],""))</f>
        <v/>
      </c>
      <c r="BA9" s="42">
        <f>IFERROR(SMALL($AZ$2:$AZ$1000,ROWS($AZ$2:AZ9)),"")</f>
        <v>357</v>
      </c>
      <c r="BB9" s="42" t="str">
        <f>IF(AND(All_Rosters[[#This Row],[Designation]]="Taxi Squad",TeamTen=All_Rosters[[#This Row],[Team Name]],All_Rosters[[#This Row],[Current Years]]&gt;0),All_Rosters[[#This Row],[Index]],"")</f>
        <v/>
      </c>
      <c r="BC9" s="42" t="str">
        <f>IFERROR(SMALL($BB$2:$BB$1000,ROWS($BB$2:BB9)),"")</f>
        <v/>
      </c>
      <c r="BD9" s="42" t="str">
        <f>IF(All_Rosters[[#This Row],[Designation]]="Taxi Squad","",
IF(AND(TeamEleven=All_Rosters[[#This Row],[Team Name]],All_Rosters[[#This Row],[Current Years]]&gt;0),All_Rosters[[#This Row],[Index]],""))</f>
        <v/>
      </c>
      <c r="BE9" s="42">
        <f>IFERROR(SMALL($BD$2:$BD$1000,ROWS($BD$2:BD9)),"")</f>
        <v>392</v>
      </c>
      <c r="BF9" s="42" t="str">
        <f>IF(AND(All_Rosters[[#This Row],[Designation]]="Taxi Squad",TeamEleven=All_Rosters[[#This Row],[Team Name]],All_Rosters[[#This Row],[Current Years]]&gt;0),All_Rosters[[#This Row],[Index]],"")</f>
        <v/>
      </c>
      <c r="BG9" s="42" t="str">
        <f>IFERROR(SMALL($BF$2:$BF$1000,ROWS($BF$2:BF9)),"")</f>
        <v/>
      </c>
      <c r="BH9" s="42" t="str">
        <f>IF(All_Rosters[[#This Row],[Designation]]="Taxi Squad","",
IF(AND(TeamTwelve=All_Rosters[[#This Row],[Team Name]],All_Rosters[[#This Row],[Current Years]]&gt;0),All_Rosters[[#This Row],[Index]],""))</f>
        <v/>
      </c>
      <c r="BI9" s="42">
        <f>IFERROR(SMALL($BH$2:$BH$1000,ROWS($BH$2:BH9)),"")</f>
        <v>427</v>
      </c>
      <c r="BJ9" s="42" t="str">
        <f>IF(AND(All_Rosters[[#This Row],[Designation]]="Taxi Squad",TeamTwelve=All_Rosters[[#This Row],[Team Name]],All_Rosters[[#This Row],[Current Years]]&gt;0),All_Rosters[[#This Row],[Index]],"")</f>
        <v/>
      </c>
      <c r="BK9" s="42" t="str">
        <f>IFERROR(SMALL($BJ$2:$BJ$1000,ROWS($BJ$2:BJ9)),"")</f>
        <v/>
      </c>
    </row>
    <row r="10" spans="1:63" x14ac:dyDescent="0.45">
      <c r="A10" t="s">
        <v>527</v>
      </c>
      <c r="B10" t="s">
        <v>92</v>
      </c>
      <c r="C10" t="s">
        <v>35</v>
      </c>
      <c r="D10" t="s">
        <v>27</v>
      </c>
      <c r="E10">
        <v>125</v>
      </c>
      <c r="F10">
        <v>3</v>
      </c>
      <c r="G10">
        <v>125</v>
      </c>
      <c r="H10" t="s">
        <v>1</v>
      </c>
      <c r="J10">
        <v>1</v>
      </c>
      <c r="K10">
        <v>9</v>
      </c>
      <c r="L10" t="str">
        <f>IF(All_Rosters[[#This Row],[Designation]]="Taxi Squad","",
IF(AND(TeamSelection=All_Rosters[[#This Row],[Team Name]],All_Rosters[[#This Row],[Current Years]]&gt;0),All_Rosters[[#This Row],[Index]],""))</f>
        <v/>
      </c>
      <c r="M10">
        <f>IFERROR(SMALL($L$2:$L$1000,ROWS($L$2:L10)),"")</f>
        <v>241</v>
      </c>
      <c r="N10" t="str">
        <f>IF(AND(All_Rosters[[#This Row],[Designation]]="Taxi Squad",TeamSelection=All_Rosters[[#This Row],[Team Name]],All_Rosters[[#This Row],[Current Years]]&gt;0),All_Rosters[[#This Row],[Index]],"")</f>
        <v/>
      </c>
      <c r="O10" t="str">
        <f>IFERROR(SMALL($N$2:$N$1000,ROWS($N$2:N10)),"")</f>
        <v/>
      </c>
      <c r="P10">
        <f>IF(All_Rosters[[#This Row],[Designation]]="Taxi Squad","",
IF(AND(TeamOne=All_Rosters[[#This Row],[Team Name]],All_Rosters[[#This Row],[Current Years]]&gt;0),All_Rosters[[#This Row],[Index]],""))</f>
        <v>9</v>
      </c>
      <c r="Q10">
        <f>IFERROR(SMALL($P$2:$P$1000,ROWS($P$2:P10)),"")</f>
        <v>9</v>
      </c>
      <c r="R10" t="str">
        <f>IF(AND(All_Rosters[[#This Row],[Designation]]="Taxi Squad",TeamOne=All_Rosters[[#This Row],[Team Name]],All_Rosters[[#This Row],[Current Years]]&gt;0),All_Rosters[[#This Row],[Index]],"")</f>
        <v/>
      </c>
      <c r="S10" t="str">
        <f>IFERROR(SMALL($R$2:$R$1000,ROWS($R$2:R10)),"")</f>
        <v/>
      </c>
      <c r="T10" t="str">
        <f>IF(All_Rosters[[#This Row],[Designation]]="Taxi Squad","",
IF(AND(TeamTwo=All_Rosters[[#This Row],[Team Name]],All_Rosters[[#This Row],[Current Years]]&gt;0),All_Rosters[[#This Row],[Index]],""))</f>
        <v/>
      </c>
      <c r="U10">
        <f>IFERROR(SMALL($T$2:$T$1000,ROWS($T$2:T10)),"")</f>
        <v>48</v>
      </c>
      <c r="V10" t="str">
        <f>IF(AND(All_Rosters[[#This Row],[Designation]]="Taxi Squad",TeamTwo=All_Rosters[[#This Row],[Team Name]],All_Rosters[[#This Row],[Current Years]]&gt;0),All_Rosters[[#This Row],[Index]],"")</f>
        <v/>
      </c>
      <c r="W10" t="str">
        <f>IFERROR(SMALL($V$2:$V$1000,ROWS($V$2:V10)),"")</f>
        <v/>
      </c>
      <c r="X10" s="42" t="str">
        <f>IF(All_Rosters[[#This Row],[Designation]]="Taxi Squad","",
IF(AND(TeamThree=All_Rosters[[#This Row],[Team Name]],All_Rosters[[#This Row],[Current Years]]&gt;0),All_Rosters[[#This Row],[Index]],""))</f>
        <v/>
      </c>
      <c r="Y10" s="42">
        <f>IFERROR(SMALL($X$2:$X$1000,ROWS($X$2:X10)),"")</f>
        <v>87</v>
      </c>
      <c r="Z10" s="42" t="str">
        <f>IF(AND(All_Rosters[[#This Row],[Designation]]="Taxi Squad",TeamThree=All_Rosters[[#This Row],[Team Name]],All_Rosters[[#This Row],[Current Years]]&gt;0),All_Rosters[[#This Row],[Index]],"")</f>
        <v/>
      </c>
      <c r="AA10" s="42" t="str">
        <f>IFERROR(SMALL($Z$2:$Z$1000,ROWS($Z$2:Z10)),"")</f>
        <v/>
      </c>
      <c r="AB10" s="42" t="str">
        <f>IF(All_Rosters[[#This Row],[Designation]]="Taxi Squad","",
IF(AND(TeamFour=All_Rosters[[#This Row],[Team Name]],All_Rosters[[#This Row],[Current Years]]&gt;0),All_Rosters[[#This Row],[Index]],""))</f>
        <v/>
      </c>
      <c r="AC10" s="42">
        <f>IFERROR(SMALL($AB$2:$AB$1000,ROWS($AB$2:AB10)),"")</f>
        <v>126</v>
      </c>
      <c r="AD10" s="42" t="str">
        <f>IF(AND(All_Rosters[[#This Row],[Designation]]="Taxi Squad",TeamFour=All_Rosters[[#This Row],[Team Name]],All_Rosters[[#This Row],[Current Years]]&gt;0),All_Rosters[[#This Row],[Index]],"")</f>
        <v/>
      </c>
      <c r="AE10" s="42" t="str">
        <f>IFERROR(SMALL($AD$2:$AD$1000,ROWS($AD$2:AD10)),"")</f>
        <v/>
      </c>
      <c r="AF10" s="42" t="str">
        <f>IF(All_Rosters[[#This Row],[Designation]]="Taxi Squad","",
IF(AND(TeamFive=All_Rosters[[#This Row],[Team Name]],All_Rosters[[#This Row],[Current Years]]&gt;0),All_Rosters[[#This Row],[Index]],""))</f>
        <v/>
      </c>
      <c r="AG10" s="42">
        <f>IFERROR(SMALL($AF$2:$AF$1000,ROWS($AF$2:AF10)),"")</f>
        <v>169</v>
      </c>
      <c r="AH10" s="42" t="str">
        <f>IF(AND(All_Rosters[[#This Row],[Designation]]="Taxi Squad",TeamFive=All_Rosters[[#This Row],[Team Name]],All_Rosters[[#This Row],[Current Years]]&gt;0),All_Rosters[[#This Row],[Index]],"")</f>
        <v/>
      </c>
      <c r="AI10" s="42" t="str">
        <f>IFERROR(SMALL($AH$2:$AH$1000,ROWS($AH$2:AH10)),"")</f>
        <v/>
      </c>
      <c r="AJ10" s="42" t="str">
        <f>IF(All_Rosters[[#This Row],[Designation]]="Taxi Squad","",
IF(AND(TeamSix=All_Rosters[[#This Row],[Team Name]],All_Rosters[[#This Row],[Current Years]]&gt;0),All_Rosters[[#This Row],[Index]],""))</f>
        <v/>
      </c>
      <c r="AK10" s="42">
        <f>IFERROR(SMALL($AJ$2:$AJ$1000,ROWS($AJ$2:AJ10)),"")</f>
        <v>208</v>
      </c>
      <c r="AL10" s="42" t="str">
        <f>IF(AND(All_Rosters[[#This Row],[Designation]]="Taxi Squad",TeamSix=All_Rosters[[#This Row],[Team Name]],All_Rosters[[#This Row],[Current Years]]&gt;0),All_Rosters[[#This Row],[Index]],"")</f>
        <v/>
      </c>
      <c r="AM10" s="42" t="str">
        <f>IFERROR(SMALL($AL$2:$AL$1000,ROWS($AL$2:AL10)),"")</f>
        <v/>
      </c>
      <c r="AN10" s="42" t="str">
        <f>IF(All_Rosters[[#This Row],[Designation]]="Taxi Squad","",
IF(AND(TeamSeven=All_Rosters[[#This Row],[Team Name]],All_Rosters[[#This Row],[Current Years]]&gt;0),All_Rosters[[#This Row],[Index]],""))</f>
        <v/>
      </c>
      <c r="AO10" s="42">
        <f>IFERROR(SMALL($AN$2:$AN$1000,ROWS($AN$2:AN10)),"")</f>
        <v>241</v>
      </c>
      <c r="AP10" s="42" t="str">
        <f>IF(AND(All_Rosters[[#This Row],[Designation]]="Taxi Squad",TeamSeven=All_Rosters[[#This Row],[Team Name]],All_Rosters[[#This Row],[Current Years]]&gt;0),All_Rosters[[#This Row],[Index]],"")</f>
        <v/>
      </c>
      <c r="AQ10" s="42" t="str">
        <f>IFERROR(SMALL($AP$2:$AP$1000,ROWS($AP$2:AP10)),"")</f>
        <v/>
      </c>
      <c r="AR10" s="42" t="str">
        <f>IF(All_Rosters[[#This Row],[Designation]]="Taxi Squad","",
IF(AND(TeamEight=All_Rosters[[#This Row],[Team Name]],All_Rosters[[#This Row],[Current Years]]&gt;0),All_Rosters[[#This Row],[Index]],""))</f>
        <v/>
      </c>
      <c r="AS10" s="42">
        <f>IFERROR(SMALL($AR$2:$AR$1000,ROWS($AR$2:AR10)),"")</f>
        <v>276</v>
      </c>
      <c r="AT10" s="42" t="str">
        <f>IF(AND(All_Rosters[[#This Row],[Designation]]="Taxi Squad",TeamEight=All_Rosters[[#This Row],[Team Name]],All_Rosters[[#This Row],[Current Years]]&gt;0),All_Rosters[[#This Row],[Index]],"")</f>
        <v/>
      </c>
      <c r="AU10" s="42" t="str">
        <f>IFERROR(SMALL($AT$2:$AT$1000,ROWS($AT$2:AT10)),"")</f>
        <v/>
      </c>
      <c r="AV10" s="42" t="str">
        <f>IF(All_Rosters[[#This Row],[Designation]]="Taxi Squad","",
IF(AND(TeamNine=All_Rosters[[#This Row],[Team Name]],All_Rosters[[#This Row],[Current Years]]&gt;0),All_Rosters[[#This Row],[Index]],""))</f>
        <v/>
      </c>
      <c r="AW10" s="42">
        <f>IFERROR(SMALL($AV$2:$AV$1000,ROWS($AV$2:AV10)),"")</f>
        <v>317</v>
      </c>
      <c r="AX10" s="42" t="str">
        <f>IF(AND(All_Rosters[[#This Row],[Designation]]="Taxi Squad",TeamNine=All_Rosters[[#This Row],[Team Name]],All_Rosters[[#This Row],[Current Years]]&gt;0),All_Rosters[[#This Row],[Index]],"")</f>
        <v/>
      </c>
      <c r="AY10" s="42" t="str">
        <f>IFERROR(SMALL($AX$2:$AX$1000,ROWS($AX$2:AX10)),"")</f>
        <v/>
      </c>
      <c r="AZ10" s="42" t="str">
        <f>IF(All_Rosters[[#This Row],[Designation]]="Taxi Squad","",
IF(AND(TeamTen=All_Rosters[[#This Row],[Team Name]],All_Rosters[[#This Row],[Current Years]]&gt;0),All_Rosters[[#This Row],[Index]],""))</f>
        <v/>
      </c>
      <c r="BA10" s="42">
        <f>IFERROR(SMALL($AZ$2:$AZ$1000,ROWS($AZ$2:AZ10)),"")</f>
        <v>358</v>
      </c>
      <c r="BB10" s="42" t="str">
        <f>IF(AND(All_Rosters[[#This Row],[Designation]]="Taxi Squad",TeamTen=All_Rosters[[#This Row],[Team Name]],All_Rosters[[#This Row],[Current Years]]&gt;0),All_Rosters[[#This Row],[Index]],"")</f>
        <v/>
      </c>
      <c r="BC10" s="42" t="str">
        <f>IFERROR(SMALL($BB$2:$BB$1000,ROWS($BB$2:BB10)),"")</f>
        <v/>
      </c>
      <c r="BD10" s="42" t="str">
        <f>IF(All_Rosters[[#This Row],[Designation]]="Taxi Squad","",
IF(AND(TeamEleven=All_Rosters[[#This Row],[Team Name]],All_Rosters[[#This Row],[Current Years]]&gt;0),All_Rosters[[#This Row],[Index]],""))</f>
        <v/>
      </c>
      <c r="BE10" s="42">
        <f>IFERROR(SMALL($BD$2:$BD$1000,ROWS($BD$2:BD10)),"")</f>
        <v>393</v>
      </c>
      <c r="BF10" s="42" t="str">
        <f>IF(AND(All_Rosters[[#This Row],[Designation]]="Taxi Squad",TeamEleven=All_Rosters[[#This Row],[Team Name]],All_Rosters[[#This Row],[Current Years]]&gt;0),All_Rosters[[#This Row],[Index]],"")</f>
        <v/>
      </c>
      <c r="BG10" s="42" t="str">
        <f>IFERROR(SMALL($BF$2:$BF$1000,ROWS($BF$2:BF10)),"")</f>
        <v/>
      </c>
      <c r="BH10" s="42" t="str">
        <f>IF(All_Rosters[[#This Row],[Designation]]="Taxi Squad","",
IF(AND(TeamTwelve=All_Rosters[[#This Row],[Team Name]],All_Rosters[[#This Row],[Current Years]]&gt;0),All_Rosters[[#This Row],[Index]],""))</f>
        <v/>
      </c>
      <c r="BI10" s="42">
        <f>IFERROR(SMALL($BH$2:$BH$1000,ROWS($BH$2:BH10)),"")</f>
        <v>428</v>
      </c>
      <c r="BJ10" s="42" t="str">
        <f>IF(AND(All_Rosters[[#This Row],[Designation]]="Taxi Squad",TeamTwelve=All_Rosters[[#This Row],[Team Name]],All_Rosters[[#This Row],[Current Years]]&gt;0),All_Rosters[[#This Row],[Index]],"")</f>
        <v/>
      </c>
      <c r="BK10" s="42" t="str">
        <f>IFERROR(SMALL($BJ$2:$BJ$1000,ROWS($BJ$2:BJ10)),"")</f>
        <v/>
      </c>
    </row>
    <row r="11" spans="1:63" x14ac:dyDescent="0.45">
      <c r="A11" t="s">
        <v>527</v>
      </c>
      <c r="B11" t="s">
        <v>93</v>
      </c>
      <c r="C11" t="s">
        <v>51</v>
      </c>
      <c r="D11" t="s">
        <v>27</v>
      </c>
      <c r="E11">
        <v>100</v>
      </c>
      <c r="F11">
        <v>3</v>
      </c>
      <c r="G11">
        <v>100</v>
      </c>
      <c r="H11" t="s">
        <v>1</v>
      </c>
      <c r="J11">
        <v>1</v>
      </c>
      <c r="K11">
        <v>10</v>
      </c>
      <c r="L11" t="str">
        <f>IF(All_Rosters[[#This Row],[Designation]]="Taxi Squad","",
IF(AND(TeamSelection=All_Rosters[[#This Row],[Team Name]],All_Rosters[[#This Row],[Current Years]]&gt;0),All_Rosters[[#This Row],[Index]],""))</f>
        <v/>
      </c>
      <c r="M11">
        <f>IFERROR(SMALL($L$2:$L$1000,ROWS($L$2:L11)),"")</f>
        <v>242</v>
      </c>
      <c r="N11" t="str">
        <f>IF(AND(All_Rosters[[#This Row],[Designation]]="Taxi Squad",TeamSelection=All_Rosters[[#This Row],[Team Name]],All_Rosters[[#This Row],[Current Years]]&gt;0),All_Rosters[[#This Row],[Index]],"")</f>
        <v/>
      </c>
      <c r="O11" t="str">
        <f>IFERROR(SMALL($N$2:$N$1000,ROWS($N$2:N11)),"")</f>
        <v/>
      </c>
      <c r="P11">
        <f>IF(All_Rosters[[#This Row],[Designation]]="Taxi Squad","",
IF(AND(TeamOne=All_Rosters[[#This Row],[Team Name]],All_Rosters[[#This Row],[Current Years]]&gt;0),All_Rosters[[#This Row],[Index]],""))</f>
        <v>10</v>
      </c>
      <c r="Q11">
        <f>IFERROR(SMALL($P$2:$P$1000,ROWS($P$2:P11)),"")</f>
        <v>10</v>
      </c>
      <c r="R11" t="str">
        <f>IF(AND(All_Rosters[[#This Row],[Designation]]="Taxi Squad",TeamOne=All_Rosters[[#This Row],[Team Name]],All_Rosters[[#This Row],[Current Years]]&gt;0),All_Rosters[[#This Row],[Index]],"")</f>
        <v/>
      </c>
      <c r="S11" t="str">
        <f>IFERROR(SMALL($R$2:$R$1000,ROWS($R$2:R11)),"")</f>
        <v/>
      </c>
      <c r="T11" t="str">
        <f>IF(All_Rosters[[#This Row],[Designation]]="Taxi Squad","",
IF(AND(TeamTwo=All_Rosters[[#This Row],[Team Name]],All_Rosters[[#This Row],[Current Years]]&gt;0),All_Rosters[[#This Row],[Index]],""))</f>
        <v/>
      </c>
      <c r="U11">
        <f>IFERROR(SMALL($T$2:$T$1000,ROWS($T$2:T11)),"")</f>
        <v>49</v>
      </c>
      <c r="V11" t="str">
        <f>IF(AND(All_Rosters[[#This Row],[Designation]]="Taxi Squad",TeamTwo=All_Rosters[[#This Row],[Team Name]],All_Rosters[[#This Row],[Current Years]]&gt;0),All_Rosters[[#This Row],[Index]],"")</f>
        <v/>
      </c>
      <c r="W11" t="str">
        <f>IFERROR(SMALL($V$2:$V$1000,ROWS($V$2:V11)),"")</f>
        <v/>
      </c>
      <c r="X11" s="42" t="str">
        <f>IF(All_Rosters[[#This Row],[Designation]]="Taxi Squad","",
IF(AND(TeamThree=All_Rosters[[#This Row],[Team Name]],All_Rosters[[#This Row],[Current Years]]&gt;0),All_Rosters[[#This Row],[Index]],""))</f>
        <v/>
      </c>
      <c r="Y11" s="42">
        <f>IFERROR(SMALL($X$2:$X$1000,ROWS($X$2:X11)),"")</f>
        <v>88</v>
      </c>
      <c r="Z11" s="42" t="str">
        <f>IF(AND(All_Rosters[[#This Row],[Designation]]="Taxi Squad",TeamThree=All_Rosters[[#This Row],[Team Name]],All_Rosters[[#This Row],[Current Years]]&gt;0),All_Rosters[[#This Row],[Index]],"")</f>
        <v/>
      </c>
      <c r="AA11" s="42" t="str">
        <f>IFERROR(SMALL($Z$2:$Z$1000,ROWS($Z$2:Z11)),"")</f>
        <v/>
      </c>
      <c r="AB11" s="42" t="str">
        <f>IF(All_Rosters[[#This Row],[Designation]]="Taxi Squad","",
IF(AND(TeamFour=All_Rosters[[#This Row],[Team Name]],All_Rosters[[#This Row],[Current Years]]&gt;0),All_Rosters[[#This Row],[Index]],""))</f>
        <v/>
      </c>
      <c r="AC11" s="42">
        <f>IFERROR(SMALL($AB$2:$AB$1000,ROWS($AB$2:AB11)),"")</f>
        <v>127</v>
      </c>
      <c r="AD11" s="42" t="str">
        <f>IF(AND(All_Rosters[[#This Row],[Designation]]="Taxi Squad",TeamFour=All_Rosters[[#This Row],[Team Name]],All_Rosters[[#This Row],[Current Years]]&gt;0),All_Rosters[[#This Row],[Index]],"")</f>
        <v/>
      </c>
      <c r="AE11" s="42" t="str">
        <f>IFERROR(SMALL($AD$2:$AD$1000,ROWS($AD$2:AD11)),"")</f>
        <v/>
      </c>
      <c r="AF11" s="42" t="str">
        <f>IF(All_Rosters[[#This Row],[Designation]]="Taxi Squad","",
IF(AND(TeamFive=All_Rosters[[#This Row],[Team Name]],All_Rosters[[#This Row],[Current Years]]&gt;0),All_Rosters[[#This Row],[Index]],""))</f>
        <v/>
      </c>
      <c r="AG11" s="42">
        <f>IFERROR(SMALL($AF$2:$AF$1000,ROWS($AF$2:AF11)),"")</f>
        <v>170</v>
      </c>
      <c r="AH11" s="42" t="str">
        <f>IF(AND(All_Rosters[[#This Row],[Designation]]="Taxi Squad",TeamFive=All_Rosters[[#This Row],[Team Name]],All_Rosters[[#This Row],[Current Years]]&gt;0),All_Rosters[[#This Row],[Index]],"")</f>
        <v/>
      </c>
      <c r="AI11" s="42" t="str">
        <f>IFERROR(SMALL($AH$2:$AH$1000,ROWS($AH$2:AH11)),"")</f>
        <v/>
      </c>
      <c r="AJ11" s="42" t="str">
        <f>IF(All_Rosters[[#This Row],[Designation]]="Taxi Squad","",
IF(AND(TeamSix=All_Rosters[[#This Row],[Team Name]],All_Rosters[[#This Row],[Current Years]]&gt;0),All_Rosters[[#This Row],[Index]],""))</f>
        <v/>
      </c>
      <c r="AK11" s="42">
        <f>IFERROR(SMALL($AJ$2:$AJ$1000,ROWS($AJ$2:AJ11)),"")</f>
        <v>209</v>
      </c>
      <c r="AL11" s="42" t="str">
        <f>IF(AND(All_Rosters[[#This Row],[Designation]]="Taxi Squad",TeamSix=All_Rosters[[#This Row],[Team Name]],All_Rosters[[#This Row],[Current Years]]&gt;0),All_Rosters[[#This Row],[Index]],"")</f>
        <v/>
      </c>
      <c r="AM11" s="42" t="str">
        <f>IFERROR(SMALL($AL$2:$AL$1000,ROWS($AL$2:AL11)),"")</f>
        <v/>
      </c>
      <c r="AN11" s="42" t="str">
        <f>IF(All_Rosters[[#This Row],[Designation]]="Taxi Squad","",
IF(AND(TeamSeven=All_Rosters[[#This Row],[Team Name]],All_Rosters[[#This Row],[Current Years]]&gt;0),All_Rosters[[#This Row],[Index]],""))</f>
        <v/>
      </c>
      <c r="AO11" s="42">
        <f>IFERROR(SMALL($AN$2:$AN$1000,ROWS($AN$2:AN11)),"")</f>
        <v>242</v>
      </c>
      <c r="AP11" s="42" t="str">
        <f>IF(AND(All_Rosters[[#This Row],[Designation]]="Taxi Squad",TeamSeven=All_Rosters[[#This Row],[Team Name]],All_Rosters[[#This Row],[Current Years]]&gt;0),All_Rosters[[#This Row],[Index]],"")</f>
        <v/>
      </c>
      <c r="AQ11" s="42" t="str">
        <f>IFERROR(SMALL($AP$2:$AP$1000,ROWS($AP$2:AP11)),"")</f>
        <v/>
      </c>
      <c r="AR11" s="42" t="str">
        <f>IF(All_Rosters[[#This Row],[Designation]]="Taxi Squad","",
IF(AND(TeamEight=All_Rosters[[#This Row],[Team Name]],All_Rosters[[#This Row],[Current Years]]&gt;0),All_Rosters[[#This Row],[Index]],""))</f>
        <v/>
      </c>
      <c r="AS11" s="42">
        <f>IFERROR(SMALL($AR$2:$AR$1000,ROWS($AR$2:AR11)),"")</f>
        <v>277</v>
      </c>
      <c r="AT11" s="42" t="str">
        <f>IF(AND(All_Rosters[[#This Row],[Designation]]="Taxi Squad",TeamEight=All_Rosters[[#This Row],[Team Name]],All_Rosters[[#This Row],[Current Years]]&gt;0),All_Rosters[[#This Row],[Index]],"")</f>
        <v/>
      </c>
      <c r="AU11" s="42" t="str">
        <f>IFERROR(SMALL($AT$2:$AT$1000,ROWS($AT$2:AT11)),"")</f>
        <v/>
      </c>
      <c r="AV11" s="42" t="str">
        <f>IF(All_Rosters[[#This Row],[Designation]]="Taxi Squad","",
IF(AND(TeamNine=All_Rosters[[#This Row],[Team Name]],All_Rosters[[#This Row],[Current Years]]&gt;0),All_Rosters[[#This Row],[Index]],""))</f>
        <v/>
      </c>
      <c r="AW11" s="42">
        <f>IFERROR(SMALL($AV$2:$AV$1000,ROWS($AV$2:AV11)),"")</f>
        <v>318</v>
      </c>
      <c r="AX11" s="42" t="str">
        <f>IF(AND(All_Rosters[[#This Row],[Designation]]="Taxi Squad",TeamNine=All_Rosters[[#This Row],[Team Name]],All_Rosters[[#This Row],[Current Years]]&gt;0),All_Rosters[[#This Row],[Index]],"")</f>
        <v/>
      </c>
      <c r="AY11" s="42" t="str">
        <f>IFERROR(SMALL($AX$2:$AX$1000,ROWS($AX$2:AX11)),"")</f>
        <v/>
      </c>
      <c r="AZ11" s="42" t="str">
        <f>IF(All_Rosters[[#This Row],[Designation]]="Taxi Squad","",
IF(AND(TeamTen=All_Rosters[[#This Row],[Team Name]],All_Rosters[[#This Row],[Current Years]]&gt;0),All_Rosters[[#This Row],[Index]],""))</f>
        <v/>
      </c>
      <c r="BA11" s="42">
        <f>IFERROR(SMALL($AZ$2:$AZ$1000,ROWS($AZ$2:AZ11)),"")</f>
        <v>359</v>
      </c>
      <c r="BB11" s="42" t="str">
        <f>IF(AND(All_Rosters[[#This Row],[Designation]]="Taxi Squad",TeamTen=All_Rosters[[#This Row],[Team Name]],All_Rosters[[#This Row],[Current Years]]&gt;0),All_Rosters[[#This Row],[Index]],"")</f>
        <v/>
      </c>
      <c r="BC11" s="42" t="str">
        <f>IFERROR(SMALL($BB$2:$BB$1000,ROWS($BB$2:BB11)),"")</f>
        <v/>
      </c>
      <c r="BD11" s="42" t="str">
        <f>IF(All_Rosters[[#This Row],[Designation]]="Taxi Squad","",
IF(AND(TeamEleven=All_Rosters[[#This Row],[Team Name]],All_Rosters[[#This Row],[Current Years]]&gt;0),All_Rosters[[#This Row],[Index]],""))</f>
        <v/>
      </c>
      <c r="BE11" s="42">
        <f>IFERROR(SMALL($BD$2:$BD$1000,ROWS($BD$2:BD11)),"")</f>
        <v>394</v>
      </c>
      <c r="BF11" s="42" t="str">
        <f>IF(AND(All_Rosters[[#This Row],[Designation]]="Taxi Squad",TeamEleven=All_Rosters[[#This Row],[Team Name]],All_Rosters[[#This Row],[Current Years]]&gt;0),All_Rosters[[#This Row],[Index]],"")</f>
        <v/>
      </c>
      <c r="BG11" s="42" t="str">
        <f>IFERROR(SMALL($BF$2:$BF$1000,ROWS($BF$2:BF11)),"")</f>
        <v/>
      </c>
      <c r="BH11" s="42" t="str">
        <f>IF(All_Rosters[[#This Row],[Designation]]="Taxi Squad","",
IF(AND(TeamTwelve=All_Rosters[[#This Row],[Team Name]],All_Rosters[[#This Row],[Current Years]]&gt;0),All_Rosters[[#This Row],[Index]],""))</f>
        <v/>
      </c>
      <c r="BI11" s="42">
        <f>IFERROR(SMALL($BH$2:$BH$1000,ROWS($BH$2:BH11)),"")</f>
        <v>429</v>
      </c>
      <c r="BJ11" s="42" t="str">
        <f>IF(AND(All_Rosters[[#This Row],[Designation]]="Taxi Squad",TeamTwelve=All_Rosters[[#This Row],[Team Name]],All_Rosters[[#This Row],[Current Years]]&gt;0),All_Rosters[[#This Row],[Index]],"")</f>
        <v/>
      </c>
      <c r="BK11" s="42" t="str">
        <f>IFERROR(SMALL($BJ$2:$BJ$1000,ROWS($BJ$2:BJ11)),"")</f>
        <v/>
      </c>
    </row>
    <row r="12" spans="1:63" x14ac:dyDescent="0.45">
      <c r="A12" t="s">
        <v>527</v>
      </c>
      <c r="B12" t="s">
        <v>94</v>
      </c>
      <c r="C12" t="s">
        <v>98</v>
      </c>
      <c r="D12" t="s">
        <v>27</v>
      </c>
      <c r="E12">
        <v>58</v>
      </c>
      <c r="F12">
        <v>3</v>
      </c>
      <c r="G12">
        <v>58</v>
      </c>
      <c r="H12" t="s">
        <v>1</v>
      </c>
      <c r="J12">
        <v>1</v>
      </c>
      <c r="K12">
        <v>11</v>
      </c>
      <c r="L12" t="str">
        <f>IF(All_Rosters[[#This Row],[Designation]]="Taxi Squad","",
IF(AND(TeamSelection=All_Rosters[[#This Row],[Team Name]],All_Rosters[[#This Row],[Current Years]]&gt;0),All_Rosters[[#This Row],[Index]],""))</f>
        <v/>
      </c>
      <c r="M12">
        <f>IFERROR(SMALL($L$2:$L$1000,ROWS($L$2:L12)),"")</f>
        <v>243</v>
      </c>
      <c r="N12" t="str">
        <f>IF(AND(All_Rosters[[#This Row],[Designation]]="Taxi Squad",TeamSelection=All_Rosters[[#This Row],[Team Name]],All_Rosters[[#This Row],[Current Years]]&gt;0),All_Rosters[[#This Row],[Index]],"")</f>
        <v/>
      </c>
      <c r="O12" t="str">
        <f>IFERROR(SMALL($N$2:$N$1000,ROWS($N$2:N12)),"")</f>
        <v/>
      </c>
      <c r="P12">
        <f>IF(All_Rosters[[#This Row],[Designation]]="Taxi Squad","",
IF(AND(TeamOne=All_Rosters[[#This Row],[Team Name]],All_Rosters[[#This Row],[Current Years]]&gt;0),All_Rosters[[#This Row],[Index]],""))</f>
        <v>11</v>
      </c>
      <c r="Q12">
        <f>IFERROR(SMALL($P$2:$P$1000,ROWS($P$2:P12)),"")</f>
        <v>11</v>
      </c>
      <c r="R12" t="str">
        <f>IF(AND(All_Rosters[[#This Row],[Designation]]="Taxi Squad",TeamOne=All_Rosters[[#This Row],[Team Name]],All_Rosters[[#This Row],[Current Years]]&gt;0),All_Rosters[[#This Row],[Index]],"")</f>
        <v/>
      </c>
      <c r="S12" t="str">
        <f>IFERROR(SMALL($R$2:$R$1000,ROWS($R$2:R12)),"")</f>
        <v/>
      </c>
      <c r="T12" t="str">
        <f>IF(All_Rosters[[#This Row],[Designation]]="Taxi Squad","",
IF(AND(TeamTwo=All_Rosters[[#This Row],[Team Name]],All_Rosters[[#This Row],[Current Years]]&gt;0),All_Rosters[[#This Row],[Index]],""))</f>
        <v/>
      </c>
      <c r="U12">
        <f>IFERROR(SMALL($T$2:$T$1000,ROWS($T$2:T12)),"")</f>
        <v>50</v>
      </c>
      <c r="V12" t="str">
        <f>IF(AND(All_Rosters[[#This Row],[Designation]]="Taxi Squad",TeamTwo=All_Rosters[[#This Row],[Team Name]],All_Rosters[[#This Row],[Current Years]]&gt;0),All_Rosters[[#This Row],[Index]],"")</f>
        <v/>
      </c>
      <c r="W12" t="str">
        <f>IFERROR(SMALL($V$2:$V$1000,ROWS($V$2:V12)),"")</f>
        <v/>
      </c>
      <c r="X12" s="42" t="str">
        <f>IF(All_Rosters[[#This Row],[Designation]]="Taxi Squad","",
IF(AND(TeamThree=All_Rosters[[#This Row],[Team Name]],All_Rosters[[#This Row],[Current Years]]&gt;0),All_Rosters[[#This Row],[Index]],""))</f>
        <v/>
      </c>
      <c r="Y12" s="42">
        <f>IFERROR(SMALL($X$2:$X$1000,ROWS($X$2:X12)),"")</f>
        <v>89</v>
      </c>
      <c r="Z12" s="42" t="str">
        <f>IF(AND(All_Rosters[[#This Row],[Designation]]="Taxi Squad",TeamThree=All_Rosters[[#This Row],[Team Name]],All_Rosters[[#This Row],[Current Years]]&gt;0),All_Rosters[[#This Row],[Index]],"")</f>
        <v/>
      </c>
      <c r="AA12" s="42" t="str">
        <f>IFERROR(SMALL($Z$2:$Z$1000,ROWS($Z$2:Z12)),"")</f>
        <v/>
      </c>
      <c r="AB12" s="42" t="str">
        <f>IF(All_Rosters[[#This Row],[Designation]]="Taxi Squad","",
IF(AND(TeamFour=All_Rosters[[#This Row],[Team Name]],All_Rosters[[#This Row],[Current Years]]&gt;0),All_Rosters[[#This Row],[Index]],""))</f>
        <v/>
      </c>
      <c r="AC12" s="42">
        <f>IFERROR(SMALL($AB$2:$AB$1000,ROWS($AB$2:AB12)),"")</f>
        <v>128</v>
      </c>
      <c r="AD12" s="42" t="str">
        <f>IF(AND(All_Rosters[[#This Row],[Designation]]="Taxi Squad",TeamFour=All_Rosters[[#This Row],[Team Name]],All_Rosters[[#This Row],[Current Years]]&gt;0),All_Rosters[[#This Row],[Index]],"")</f>
        <v/>
      </c>
      <c r="AE12" s="42" t="str">
        <f>IFERROR(SMALL($AD$2:$AD$1000,ROWS($AD$2:AD12)),"")</f>
        <v/>
      </c>
      <c r="AF12" s="42" t="str">
        <f>IF(All_Rosters[[#This Row],[Designation]]="Taxi Squad","",
IF(AND(TeamFive=All_Rosters[[#This Row],[Team Name]],All_Rosters[[#This Row],[Current Years]]&gt;0),All_Rosters[[#This Row],[Index]],""))</f>
        <v/>
      </c>
      <c r="AG12" s="42">
        <f>IFERROR(SMALL($AF$2:$AF$1000,ROWS($AF$2:AF12)),"")</f>
        <v>171</v>
      </c>
      <c r="AH12" s="42" t="str">
        <f>IF(AND(All_Rosters[[#This Row],[Designation]]="Taxi Squad",TeamFive=All_Rosters[[#This Row],[Team Name]],All_Rosters[[#This Row],[Current Years]]&gt;0),All_Rosters[[#This Row],[Index]],"")</f>
        <v/>
      </c>
      <c r="AI12" s="42" t="str">
        <f>IFERROR(SMALL($AH$2:$AH$1000,ROWS($AH$2:AH12)),"")</f>
        <v/>
      </c>
      <c r="AJ12" s="42" t="str">
        <f>IF(All_Rosters[[#This Row],[Designation]]="Taxi Squad","",
IF(AND(TeamSix=All_Rosters[[#This Row],[Team Name]],All_Rosters[[#This Row],[Current Years]]&gt;0),All_Rosters[[#This Row],[Index]],""))</f>
        <v/>
      </c>
      <c r="AK12" s="42">
        <f>IFERROR(SMALL($AJ$2:$AJ$1000,ROWS($AJ$2:AJ12)),"")</f>
        <v>210</v>
      </c>
      <c r="AL12" s="42" t="str">
        <f>IF(AND(All_Rosters[[#This Row],[Designation]]="Taxi Squad",TeamSix=All_Rosters[[#This Row],[Team Name]],All_Rosters[[#This Row],[Current Years]]&gt;0),All_Rosters[[#This Row],[Index]],"")</f>
        <v/>
      </c>
      <c r="AM12" s="42" t="str">
        <f>IFERROR(SMALL($AL$2:$AL$1000,ROWS($AL$2:AL12)),"")</f>
        <v/>
      </c>
      <c r="AN12" s="42" t="str">
        <f>IF(All_Rosters[[#This Row],[Designation]]="Taxi Squad","",
IF(AND(TeamSeven=All_Rosters[[#This Row],[Team Name]],All_Rosters[[#This Row],[Current Years]]&gt;0),All_Rosters[[#This Row],[Index]],""))</f>
        <v/>
      </c>
      <c r="AO12" s="42">
        <f>IFERROR(SMALL($AN$2:$AN$1000,ROWS($AN$2:AN12)),"")</f>
        <v>243</v>
      </c>
      <c r="AP12" s="42" t="str">
        <f>IF(AND(All_Rosters[[#This Row],[Designation]]="Taxi Squad",TeamSeven=All_Rosters[[#This Row],[Team Name]],All_Rosters[[#This Row],[Current Years]]&gt;0),All_Rosters[[#This Row],[Index]],"")</f>
        <v/>
      </c>
      <c r="AQ12" s="42" t="str">
        <f>IFERROR(SMALL($AP$2:$AP$1000,ROWS($AP$2:AP12)),"")</f>
        <v/>
      </c>
      <c r="AR12" s="42" t="str">
        <f>IF(All_Rosters[[#This Row],[Designation]]="Taxi Squad","",
IF(AND(TeamEight=All_Rosters[[#This Row],[Team Name]],All_Rosters[[#This Row],[Current Years]]&gt;0),All_Rosters[[#This Row],[Index]],""))</f>
        <v/>
      </c>
      <c r="AS12" s="42">
        <f>IFERROR(SMALL($AR$2:$AR$1000,ROWS($AR$2:AR12)),"")</f>
        <v>278</v>
      </c>
      <c r="AT12" s="42" t="str">
        <f>IF(AND(All_Rosters[[#This Row],[Designation]]="Taxi Squad",TeamEight=All_Rosters[[#This Row],[Team Name]],All_Rosters[[#This Row],[Current Years]]&gt;0),All_Rosters[[#This Row],[Index]],"")</f>
        <v/>
      </c>
      <c r="AU12" s="42" t="str">
        <f>IFERROR(SMALL($AT$2:$AT$1000,ROWS($AT$2:AT12)),"")</f>
        <v/>
      </c>
      <c r="AV12" s="42" t="str">
        <f>IF(All_Rosters[[#This Row],[Designation]]="Taxi Squad","",
IF(AND(TeamNine=All_Rosters[[#This Row],[Team Name]],All_Rosters[[#This Row],[Current Years]]&gt;0),All_Rosters[[#This Row],[Index]],""))</f>
        <v/>
      </c>
      <c r="AW12" s="42">
        <f>IFERROR(SMALL($AV$2:$AV$1000,ROWS($AV$2:AV12)),"")</f>
        <v>319</v>
      </c>
      <c r="AX12" s="42" t="str">
        <f>IF(AND(All_Rosters[[#This Row],[Designation]]="Taxi Squad",TeamNine=All_Rosters[[#This Row],[Team Name]],All_Rosters[[#This Row],[Current Years]]&gt;0),All_Rosters[[#This Row],[Index]],"")</f>
        <v/>
      </c>
      <c r="AY12" s="42" t="str">
        <f>IFERROR(SMALL($AX$2:$AX$1000,ROWS($AX$2:AX12)),"")</f>
        <v/>
      </c>
      <c r="AZ12" s="42" t="str">
        <f>IF(All_Rosters[[#This Row],[Designation]]="Taxi Squad","",
IF(AND(TeamTen=All_Rosters[[#This Row],[Team Name]],All_Rosters[[#This Row],[Current Years]]&gt;0),All_Rosters[[#This Row],[Index]],""))</f>
        <v/>
      </c>
      <c r="BA12" s="42">
        <f>IFERROR(SMALL($AZ$2:$AZ$1000,ROWS($AZ$2:AZ12)),"")</f>
        <v>360</v>
      </c>
      <c r="BB12" s="42" t="str">
        <f>IF(AND(All_Rosters[[#This Row],[Designation]]="Taxi Squad",TeamTen=All_Rosters[[#This Row],[Team Name]],All_Rosters[[#This Row],[Current Years]]&gt;0),All_Rosters[[#This Row],[Index]],"")</f>
        <v/>
      </c>
      <c r="BC12" s="42" t="str">
        <f>IFERROR(SMALL($BB$2:$BB$1000,ROWS($BB$2:BB12)),"")</f>
        <v/>
      </c>
      <c r="BD12" s="42" t="str">
        <f>IF(All_Rosters[[#This Row],[Designation]]="Taxi Squad","",
IF(AND(TeamEleven=All_Rosters[[#This Row],[Team Name]],All_Rosters[[#This Row],[Current Years]]&gt;0),All_Rosters[[#This Row],[Index]],""))</f>
        <v/>
      </c>
      <c r="BE12" s="42">
        <f>IFERROR(SMALL($BD$2:$BD$1000,ROWS($BD$2:BD12)),"")</f>
        <v>395</v>
      </c>
      <c r="BF12" s="42" t="str">
        <f>IF(AND(All_Rosters[[#This Row],[Designation]]="Taxi Squad",TeamEleven=All_Rosters[[#This Row],[Team Name]],All_Rosters[[#This Row],[Current Years]]&gt;0),All_Rosters[[#This Row],[Index]],"")</f>
        <v/>
      </c>
      <c r="BG12" s="42" t="str">
        <f>IFERROR(SMALL($BF$2:$BF$1000,ROWS($BF$2:BF12)),"")</f>
        <v/>
      </c>
      <c r="BH12" s="42" t="str">
        <f>IF(All_Rosters[[#This Row],[Designation]]="Taxi Squad","",
IF(AND(TeamTwelve=All_Rosters[[#This Row],[Team Name]],All_Rosters[[#This Row],[Current Years]]&gt;0),All_Rosters[[#This Row],[Index]],""))</f>
        <v/>
      </c>
      <c r="BI12" s="42">
        <f>IFERROR(SMALL($BH$2:$BH$1000,ROWS($BH$2:BH12)),"")</f>
        <v>430</v>
      </c>
      <c r="BJ12" s="42" t="str">
        <f>IF(AND(All_Rosters[[#This Row],[Designation]]="Taxi Squad",TeamTwelve=All_Rosters[[#This Row],[Team Name]],All_Rosters[[#This Row],[Current Years]]&gt;0),All_Rosters[[#This Row],[Index]],"")</f>
        <v/>
      </c>
      <c r="BK12" s="42" t="str">
        <f>IFERROR(SMALL($BJ$2:$BJ$1000,ROWS($BJ$2:BJ12)),"")</f>
        <v/>
      </c>
    </row>
    <row r="13" spans="1:63" x14ac:dyDescent="0.45">
      <c r="A13" t="s">
        <v>527</v>
      </c>
      <c r="B13" t="s">
        <v>96</v>
      </c>
      <c r="C13" t="s">
        <v>32</v>
      </c>
      <c r="D13" t="s">
        <v>27</v>
      </c>
      <c r="E13">
        <v>57</v>
      </c>
      <c r="F13">
        <v>3</v>
      </c>
      <c r="G13">
        <v>57</v>
      </c>
      <c r="H13" t="s">
        <v>1</v>
      </c>
      <c r="J13">
        <v>1</v>
      </c>
      <c r="K13">
        <v>12</v>
      </c>
      <c r="L13" t="str">
        <f>IF(All_Rosters[[#This Row],[Designation]]="Taxi Squad","",
IF(AND(TeamSelection=All_Rosters[[#This Row],[Team Name]],All_Rosters[[#This Row],[Current Years]]&gt;0),All_Rosters[[#This Row],[Index]],""))</f>
        <v/>
      </c>
      <c r="M13">
        <f>IFERROR(SMALL($L$2:$L$1000,ROWS($L$2:L13)),"")</f>
        <v>244</v>
      </c>
      <c r="N13" t="str">
        <f>IF(AND(All_Rosters[[#This Row],[Designation]]="Taxi Squad",TeamSelection=All_Rosters[[#This Row],[Team Name]],All_Rosters[[#This Row],[Current Years]]&gt;0),All_Rosters[[#This Row],[Index]],"")</f>
        <v/>
      </c>
      <c r="O13" t="str">
        <f>IFERROR(SMALL($N$2:$N$1000,ROWS($N$2:N13)),"")</f>
        <v/>
      </c>
      <c r="P13">
        <f>IF(All_Rosters[[#This Row],[Designation]]="Taxi Squad","",
IF(AND(TeamOne=All_Rosters[[#This Row],[Team Name]],All_Rosters[[#This Row],[Current Years]]&gt;0),All_Rosters[[#This Row],[Index]],""))</f>
        <v>12</v>
      </c>
      <c r="Q13">
        <f>IFERROR(SMALL($P$2:$P$1000,ROWS($P$2:P13)),"")</f>
        <v>12</v>
      </c>
      <c r="R13" t="str">
        <f>IF(AND(All_Rosters[[#This Row],[Designation]]="Taxi Squad",TeamOne=All_Rosters[[#This Row],[Team Name]],All_Rosters[[#This Row],[Current Years]]&gt;0),All_Rosters[[#This Row],[Index]],"")</f>
        <v/>
      </c>
      <c r="S13" t="str">
        <f>IFERROR(SMALL($R$2:$R$1000,ROWS($R$2:R13)),"")</f>
        <v/>
      </c>
      <c r="T13" t="str">
        <f>IF(All_Rosters[[#This Row],[Designation]]="Taxi Squad","",
IF(AND(TeamTwo=All_Rosters[[#This Row],[Team Name]],All_Rosters[[#This Row],[Current Years]]&gt;0),All_Rosters[[#This Row],[Index]],""))</f>
        <v/>
      </c>
      <c r="U13">
        <f>IFERROR(SMALL($T$2:$T$1000,ROWS($T$2:T13)),"")</f>
        <v>51</v>
      </c>
      <c r="V13" t="str">
        <f>IF(AND(All_Rosters[[#This Row],[Designation]]="Taxi Squad",TeamTwo=All_Rosters[[#This Row],[Team Name]],All_Rosters[[#This Row],[Current Years]]&gt;0),All_Rosters[[#This Row],[Index]],"")</f>
        <v/>
      </c>
      <c r="W13" t="str">
        <f>IFERROR(SMALL($V$2:$V$1000,ROWS($V$2:V13)),"")</f>
        <v/>
      </c>
      <c r="X13" s="42" t="str">
        <f>IF(All_Rosters[[#This Row],[Designation]]="Taxi Squad","",
IF(AND(TeamThree=All_Rosters[[#This Row],[Team Name]],All_Rosters[[#This Row],[Current Years]]&gt;0),All_Rosters[[#This Row],[Index]],""))</f>
        <v/>
      </c>
      <c r="Y13" s="42">
        <f>IFERROR(SMALL($X$2:$X$1000,ROWS($X$2:X13)),"")</f>
        <v>90</v>
      </c>
      <c r="Z13" s="42" t="str">
        <f>IF(AND(All_Rosters[[#This Row],[Designation]]="Taxi Squad",TeamThree=All_Rosters[[#This Row],[Team Name]],All_Rosters[[#This Row],[Current Years]]&gt;0),All_Rosters[[#This Row],[Index]],"")</f>
        <v/>
      </c>
      <c r="AA13" s="42" t="str">
        <f>IFERROR(SMALL($Z$2:$Z$1000,ROWS($Z$2:Z13)),"")</f>
        <v/>
      </c>
      <c r="AB13" s="42" t="str">
        <f>IF(All_Rosters[[#This Row],[Designation]]="Taxi Squad","",
IF(AND(TeamFour=All_Rosters[[#This Row],[Team Name]],All_Rosters[[#This Row],[Current Years]]&gt;0),All_Rosters[[#This Row],[Index]],""))</f>
        <v/>
      </c>
      <c r="AC13" s="42">
        <f>IFERROR(SMALL($AB$2:$AB$1000,ROWS($AB$2:AB13)),"")</f>
        <v>129</v>
      </c>
      <c r="AD13" s="42" t="str">
        <f>IF(AND(All_Rosters[[#This Row],[Designation]]="Taxi Squad",TeamFour=All_Rosters[[#This Row],[Team Name]],All_Rosters[[#This Row],[Current Years]]&gt;0),All_Rosters[[#This Row],[Index]],"")</f>
        <v/>
      </c>
      <c r="AE13" s="42" t="str">
        <f>IFERROR(SMALL($AD$2:$AD$1000,ROWS($AD$2:AD13)),"")</f>
        <v/>
      </c>
      <c r="AF13" s="42" t="str">
        <f>IF(All_Rosters[[#This Row],[Designation]]="Taxi Squad","",
IF(AND(TeamFive=All_Rosters[[#This Row],[Team Name]],All_Rosters[[#This Row],[Current Years]]&gt;0),All_Rosters[[#This Row],[Index]],""))</f>
        <v/>
      </c>
      <c r="AG13" s="42">
        <f>IFERROR(SMALL($AF$2:$AF$1000,ROWS($AF$2:AF13)),"")</f>
        <v>172</v>
      </c>
      <c r="AH13" s="42" t="str">
        <f>IF(AND(All_Rosters[[#This Row],[Designation]]="Taxi Squad",TeamFive=All_Rosters[[#This Row],[Team Name]],All_Rosters[[#This Row],[Current Years]]&gt;0),All_Rosters[[#This Row],[Index]],"")</f>
        <v/>
      </c>
      <c r="AI13" s="42" t="str">
        <f>IFERROR(SMALL($AH$2:$AH$1000,ROWS($AH$2:AH13)),"")</f>
        <v/>
      </c>
      <c r="AJ13" s="42" t="str">
        <f>IF(All_Rosters[[#This Row],[Designation]]="Taxi Squad","",
IF(AND(TeamSix=All_Rosters[[#This Row],[Team Name]],All_Rosters[[#This Row],[Current Years]]&gt;0),All_Rosters[[#This Row],[Index]],""))</f>
        <v/>
      </c>
      <c r="AK13" s="42">
        <f>IFERROR(SMALL($AJ$2:$AJ$1000,ROWS($AJ$2:AJ13)),"")</f>
        <v>211</v>
      </c>
      <c r="AL13" s="42" t="str">
        <f>IF(AND(All_Rosters[[#This Row],[Designation]]="Taxi Squad",TeamSix=All_Rosters[[#This Row],[Team Name]],All_Rosters[[#This Row],[Current Years]]&gt;0),All_Rosters[[#This Row],[Index]],"")</f>
        <v/>
      </c>
      <c r="AM13" s="42" t="str">
        <f>IFERROR(SMALL($AL$2:$AL$1000,ROWS($AL$2:AL13)),"")</f>
        <v/>
      </c>
      <c r="AN13" s="42" t="str">
        <f>IF(All_Rosters[[#This Row],[Designation]]="Taxi Squad","",
IF(AND(TeamSeven=All_Rosters[[#This Row],[Team Name]],All_Rosters[[#This Row],[Current Years]]&gt;0),All_Rosters[[#This Row],[Index]],""))</f>
        <v/>
      </c>
      <c r="AO13" s="42">
        <f>IFERROR(SMALL($AN$2:$AN$1000,ROWS($AN$2:AN13)),"")</f>
        <v>244</v>
      </c>
      <c r="AP13" s="42" t="str">
        <f>IF(AND(All_Rosters[[#This Row],[Designation]]="Taxi Squad",TeamSeven=All_Rosters[[#This Row],[Team Name]],All_Rosters[[#This Row],[Current Years]]&gt;0),All_Rosters[[#This Row],[Index]],"")</f>
        <v/>
      </c>
      <c r="AQ13" s="42" t="str">
        <f>IFERROR(SMALL($AP$2:$AP$1000,ROWS($AP$2:AP13)),"")</f>
        <v/>
      </c>
      <c r="AR13" s="42" t="str">
        <f>IF(All_Rosters[[#This Row],[Designation]]="Taxi Squad","",
IF(AND(TeamEight=All_Rosters[[#This Row],[Team Name]],All_Rosters[[#This Row],[Current Years]]&gt;0),All_Rosters[[#This Row],[Index]],""))</f>
        <v/>
      </c>
      <c r="AS13" s="42">
        <f>IFERROR(SMALL($AR$2:$AR$1000,ROWS($AR$2:AR13)),"")</f>
        <v>279</v>
      </c>
      <c r="AT13" s="42" t="str">
        <f>IF(AND(All_Rosters[[#This Row],[Designation]]="Taxi Squad",TeamEight=All_Rosters[[#This Row],[Team Name]],All_Rosters[[#This Row],[Current Years]]&gt;0),All_Rosters[[#This Row],[Index]],"")</f>
        <v/>
      </c>
      <c r="AU13" s="42" t="str">
        <f>IFERROR(SMALL($AT$2:$AT$1000,ROWS($AT$2:AT13)),"")</f>
        <v/>
      </c>
      <c r="AV13" s="42" t="str">
        <f>IF(All_Rosters[[#This Row],[Designation]]="Taxi Squad","",
IF(AND(TeamNine=All_Rosters[[#This Row],[Team Name]],All_Rosters[[#This Row],[Current Years]]&gt;0),All_Rosters[[#This Row],[Index]],""))</f>
        <v/>
      </c>
      <c r="AW13" s="42">
        <f>IFERROR(SMALL($AV$2:$AV$1000,ROWS($AV$2:AV13)),"")</f>
        <v>320</v>
      </c>
      <c r="AX13" s="42" t="str">
        <f>IF(AND(All_Rosters[[#This Row],[Designation]]="Taxi Squad",TeamNine=All_Rosters[[#This Row],[Team Name]],All_Rosters[[#This Row],[Current Years]]&gt;0),All_Rosters[[#This Row],[Index]],"")</f>
        <v/>
      </c>
      <c r="AY13" s="42" t="str">
        <f>IFERROR(SMALL($AX$2:$AX$1000,ROWS($AX$2:AX13)),"")</f>
        <v/>
      </c>
      <c r="AZ13" s="42" t="str">
        <f>IF(All_Rosters[[#This Row],[Designation]]="Taxi Squad","",
IF(AND(TeamTen=All_Rosters[[#This Row],[Team Name]],All_Rosters[[#This Row],[Current Years]]&gt;0),All_Rosters[[#This Row],[Index]],""))</f>
        <v/>
      </c>
      <c r="BA13" s="42">
        <f>IFERROR(SMALL($AZ$2:$AZ$1000,ROWS($AZ$2:AZ13)),"")</f>
        <v>361</v>
      </c>
      <c r="BB13" s="42" t="str">
        <f>IF(AND(All_Rosters[[#This Row],[Designation]]="Taxi Squad",TeamTen=All_Rosters[[#This Row],[Team Name]],All_Rosters[[#This Row],[Current Years]]&gt;0),All_Rosters[[#This Row],[Index]],"")</f>
        <v/>
      </c>
      <c r="BC13" s="42" t="str">
        <f>IFERROR(SMALL($BB$2:$BB$1000,ROWS($BB$2:BB13)),"")</f>
        <v/>
      </c>
      <c r="BD13" s="42" t="str">
        <f>IF(All_Rosters[[#This Row],[Designation]]="Taxi Squad","",
IF(AND(TeamEleven=All_Rosters[[#This Row],[Team Name]],All_Rosters[[#This Row],[Current Years]]&gt;0),All_Rosters[[#This Row],[Index]],""))</f>
        <v/>
      </c>
      <c r="BE13" s="42">
        <f>IFERROR(SMALL($BD$2:$BD$1000,ROWS($BD$2:BD13)),"")</f>
        <v>396</v>
      </c>
      <c r="BF13" s="42" t="str">
        <f>IF(AND(All_Rosters[[#This Row],[Designation]]="Taxi Squad",TeamEleven=All_Rosters[[#This Row],[Team Name]],All_Rosters[[#This Row],[Current Years]]&gt;0),All_Rosters[[#This Row],[Index]],"")</f>
        <v/>
      </c>
      <c r="BG13" s="42" t="str">
        <f>IFERROR(SMALL($BF$2:$BF$1000,ROWS($BF$2:BF13)),"")</f>
        <v/>
      </c>
      <c r="BH13" s="42" t="str">
        <f>IF(All_Rosters[[#This Row],[Designation]]="Taxi Squad","",
IF(AND(TeamTwelve=All_Rosters[[#This Row],[Team Name]],All_Rosters[[#This Row],[Current Years]]&gt;0),All_Rosters[[#This Row],[Index]],""))</f>
        <v/>
      </c>
      <c r="BI13" s="42">
        <f>IFERROR(SMALL($BH$2:$BH$1000,ROWS($BH$2:BH13)),"")</f>
        <v>431</v>
      </c>
      <c r="BJ13" s="42" t="str">
        <f>IF(AND(All_Rosters[[#This Row],[Designation]]="Taxi Squad",TeamTwelve=All_Rosters[[#This Row],[Team Name]],All_Rosters[[#This Row],[Current Years]]&gt;0),All_Rosters[[#This Row],[Index]],"")</f>
        <v/>
      </c>
      <c r="BK13" s="42" t="str">
        <f>IFERROR(SMALL($BJ$2:$BJ$1000,ROWS($BJ$2:BJ13)),"")</f>
        <v/>
      </c>
    </row>
    <row r="14" spans="1:63" x14ac:dyDescent="0.45">
      <c r="A14" t="s">
        <v>527</v>
      </c>
      <c r="B14" t="s">
        <v>97</v>
      </c>
      <c r="C14" t="s">
        <v>98</v>
      </c>
      <c r="D14" t="s">
        <v>27</v>
      </c>
      <c r="E14">
        <v>23</v>
      </c>
      <c r="F14">
        <v>3</v>
      </c>
      <c r="G14">
        <v>23</v>
      </c>
      <c r="H14" t="s">
        <v>1</v>
      </c>
      <c r="J14">
        <v>1</v>
      </c>
      <c r="K14">
        <v>13</v>
      </c>
      <c r="L14" t="str">
        <f>IF(All_Rosters[[#This Row],[Designation]]="Taxi Squad","",
IF(AND(TeamSelection=All_Rosters[[#This Row],[Team Name]],All_Rosters[[#This Row],[Current Years]]&gt;0),All_Rosters[[#This Row],[Index]],""))</f>
        <v/>
      </c>
      <c r="M14">
        <f>IFERROR(SMALL($L$2:$L$1000,ROWS($L$2:L14)),"")</f>
        <v>245</v>
      </c>
      <c r="N14" t="str">
        <f>IF(AND(All_Rosters[[#This Row],[Designation]]="Taxi Squad",TeamSelection=All_Rosters[[#This Row],[Team Name]],All_Rosters[[#This Row],[Current Years]]&gt;0),All_Rosters[[#This Row],[Index]],"")</f>
        <v/>
      </c>
      <c r="O14" t="str">
        <f>IFERROR(SMALL($N$2:$N$1000,ROWS($N$2:N14)),"")</f>
        <v/>
      </c>
      <c r="P14">
        <f>IF(All_Rosters[[#This Row],[Designation]]="Taxi Squad","",
IF(AND(TeamOne=All_Rosters[[#This Row],[Team Name]],All_Rosters[[#This Row],[Current Years]]&gt;0),All_Rosters[[#This Row],[Index]],""))</f>
        <v>13</v>
      </c>
      <c r="Q14">
        <f>IFERROR(SMALL($P$2:$P$1000,ROWS($P$2:P14)),"")</f>
        <v>13</v>
      </c>
      <c r="R14" t="str">
        <f>IF(AND(All_Rosters[[#This Row],[Designation]]="Taxi Squad",TeamOne=All_Rosters[[#This Row],[Team Name]],All_Rosters[[#This Row],[Current Years]]&gt;0),All_Rosters[[#This Row],[Index]],"")</f>
        <v/>
      </c>
      <c r="S14" t="str">
        <f>IFERROR(SMALL($R$2:$R$1000,ROWS($R$2:R14)),"")</f>
        <v/>
      </c>
      <c r="T14" t="str">
        <f>IF(All_Rosters[[#This Row],[Designation]]="Taxi Squad","",
IF(AND(TeamTwo=All_Rosters[[#This Row],[Team Name]],All_Rosters[[#This Row],[Current Years]]&gt;0),All_Rosters[[#This Row],[Index]],""))</f>
        <v/>
      </c>
      <c r="U14">
        <f>IFERROR(SMALL($T$2:$T$1000,ROWS($T$2:T14)),"")</f>
        <v>52</v>
      </c>
      <c r="V14" t="str">
        <f>IF(AND(All_Rosters[[#This Row],[Designation]]="Taxi Squad",TeamTwo=All_Rosters[[#This Row],[Team Name]],All_Rosters[[#This Row],[Current Years]]&gt;0),All_Rosters[[#This Row],[Index]],"")</f>
        <v/>
      </c>
      <c r="W14" t="str">
        <f>IFERROR(SMALL($V$2:$V$1000,ROWS($V$2:V14)),"")</f>
        <v/>
      </c>
      <c r="X14" s="42" t="str">
        <f>IF(All_Rosters[[#This Row],[Designation]]="Taxi Squad","",
IF(AND(TeamThree=All_Rosters[[#This Row],[Team Name]],All_Rosters[[#This Row],[Current Years]]&gt;0),All_Rosters[[#This Row],[Index]],""))</f>
        <v/>
      </c>
      <c r="Y14" s="42">
        <f>IFERROR(SMALL($X$2:$X$1000,ROWS($X$2:X14)),"")</f>
        <v>91</v>
      </c>
      <c r="Z14" s="42" t="str">
        <f>IF(AND(All_Rosters[[#This Row],[Designation]]="Taxi Squad",TeamThree=All_Rosters[[#This Row],[Team Name]],All_Rosters[[#This Row],[Current Years]]&gt;0),All_Rosters[[#This Row],[Index]],"")</f>
        <v/>
      </c>
      <c r="AA14" s="42" t="str">
        <f>IFERROR(SMALL($Z$2:$Z$1000,ROWS($Z$2:Z14)),"")</f>
        <v/>
      </c>
      <c r="AB14" s="42" t="str">
        <f>IF(All_Rosters[[#This Row],[Designation]]="Taxi Squad","",
IF(AND(TeamFour=All_Rosters[[#This Row],[Team Name]],All_Rosters[[#This Row],[Current Years]]&gt;0),All_Rosters[[#This Row],[Index]],""))</f>
        <v/>
      </c>
      <c r="AC14" s="42">
        <f>IFERROR(SMALL($AB$2:$AB$1000,ROWS($AB$2:AB14)),"")</f>
        <v>130</v>
      </c>
      <c r="AD14" s="42" t="str">
        <f>IF(AND(All_Rosters[[#This Row],[Designation]]="Taxi Squad",TeamFour=All_Rosters[[#This Row],[Team Name]],All_Rosters[[#This Row],[Current Years]]&gt;0),All_Rosters[[#This Row],[Index]],"")</f>
        <v/>
      </c>
      <c r="AE14" s="42" t="str">
        <f>IFERROR(SMALL($AD$2:$AD$1000,ROWS($AD$2:AD14)),"")</f>
        <v/>
      </c>
      <c r="AF14" s="42" t="str">
        <f>IF(All_Rosters[[#This Row],[Designation]]="Taxi Squad","",
IF(AND(TeamFive=All_Rosters[[#This Row],[Team Name]],All_Rosters[[#This Row],[Current Years]]&gt;0),All_Rosters[[#This Row],[Index]],""))</f>
        <v/>
      </c>
      <c r="AG14" s="42">
        <f>IFERROR(SMALL($AF$2:$AF$1000,ROWS($AF$2:AF14)),"")</f>
        <v>173</v>
      </c>
      <c r="AH14" s="42" t="str">
        <f>IF(AND(All_Rosters[[#This Row],[Designation]]="Taxi Squad",TeamFive=All_Rosters[[#This Row],[Team Name]],All_Rosters[[#This Row],[Current Years]]&gt;0),All_Rosters[[#This Row],[Index]],"")</f>
        <v/>
      </c>
      <c r="AI14" s="42" t="str">
        <f>IFERROR(SMALL($AH$2:$AH$1000,ROWS($AH$2:AH14)),"")</f>
        <v/>
      </c>
      <c r="AJ14" s="42" t="str">
        <f>IF(All_Rosters[[#This Row],[Designation]]="Taxi Squad","",
IF(AND(TeamSix=All_Rosters[[#This Row],[Team Name]],All_Rosters[[#This Row],[Current Years]]&gt;0),All_Rosters[[#This Row],[Index]],""))</f>
        <v/>
      </c>
      <c r="AK14" s="42">
        <f>IFERROR(SMALL($AJ$2:$AJ$1000,ROWS($AJ$2:AJ14)),"")</f>
        <v>212</v>
      </c>
      <c r="AL14" s="42" t="str">
        <f>IF(AND(All_Rosters[[#This Row],[Designation]]="Taxi Squad",TeamSix=All_Rosters[[#This Row],[Team Name]],All_Rosters[[#This Row],[Current Years]]&gt;0),All_Rosters[[#This Row],[Index]],"")</f>
        <v/>
      </c>
      <c r="AM14" s="42" t="str">
        <f>IFERROR(SMALL($AL$2:$AL$1000,ROWS($AL$2:AL14)),"")</f>
        <v/>
      </c>
      <c r="AN14" s="42" t="str">
        <f>IF(All_Rosters[[#This Row],[Designation]]="Taxi Squad","",
IF(AND(TeamSeven=All_Rosters[[#This Row],[Team Name]],All_Rosters[[#This Row],[Current Years]]&gt;0),All_Rosters[[#This Row],[Index]],""))</f>
        <v/>
      </c>
      <c r="AO14" s="42">
        <f>IFERROR(SMALL($AN$2:$AN$1000,ROWS($AN$2:AN14)),"")</f>
        <v>245</v>
      </c>
      <c r="AP14" s="42" t="str">
        <f>IF(AND(All_Rosters[[#This Row],[Designation]]="Taxi Squad",TeamSeven=All_Rosters[[#This Row],[Team Name]],All_Rosters[[#This Row],[Current Years]]&gt;0),All_Rosters[[#This Row],[Index]],"")</f>
        <v/>
      </c>
      <c r="AQ14" s="42" t="str">
        <f>IFERROR(SMALL($AP$2:$AP$1000,ROWS($AP$2:AP14)),"")</f>
        <v/>
      </c>
      <c r="AR14" s="42" t="str">
        <f>IF(All_Rosters[[#This Row],[Designation]]="Taxi Squad","",
IF(AND(TeamEight=All_Rosters[[#This Row],[Team Name]],All_Rosters[[#This Row],[Current Years]]&gt;0),All_Rosters[[#This Row],[Index]],""))</f>
        <v/>
      </c>
      <c r="AS14" s="42">
        <f>IFERROR(SMALL($AR$2:$AR$1000,ROWS($AR$2:AR14)),"")</f>
        <v>280</v>
      </c>
      <c r="AT14" s="42" t="str">
        <f>IF(AND(All_Rosters[[#This Row],[Designation]]="Taxi Squad",TeamEight=All_Rosters[[#This Row],[Team Name]],All_Rosters[[#This Row],[Current Years]]&gt;0),All_Rosters[[#This Row],[Index]],"")</f>
        <v/>
      </c>
      <c r="AU14" s="42" t="str">
        <f>IFERROR(SMALL($AT$2:$AT$1000,ROWS($AT$2:AT14)),"")</f>
        <v/>
      </c>
      <c r="AV14" s="42" t="str">
        <f>IF(All_Rosters[[#This Row],[Designation]]="Taxi Squad","",
IF(AND(TeamNine=All_Rosters[[#This Row],[Team Name]],All_Rosters[[#This Row],[Current Years]]&gt;0),All_Rosters[[#This Row],[Index]],""))</f>
        <v/>
      </c>
      <c r="AW14" s="42">
        <f>IFERROR(SMALL($AV$2:$AV$1000,ROWS($AV$2:AV14)),"")</f>
        <v>321</v>
      </c>
      <c r="AX14" s="42" t="str">
        <f>IF(AND(All_Rosters[[#This Row],[Designation]]="Taxi Squad",TeamNine=All_Rosters[[#This Row],[Team Name]],All_Rosters[[#This Row],[Current Years]]&gt;0),All_Rosters[[#This Row],[Index]],"")</f>
        <v/>
      </c>
      <c r="AY14" s="42" t="str">
        <f>IFERROR(SMALL($AX$2:$AX$1000,ROWS($AX$2:AX14)),"")</f>
        <v/>
      </c>
      <c r="AZ14" s="42" t="str">
        <f>IF(All_Rosters[[#This Row],[Designation]]="Taxi Squad","",
IF(AND(TeamTen=All_Rosters[[#This Row],[Team Name]],All_Rosters[[#This Row],[Current Years]]&gt;0),All_Rosters[[#This Row],[Index]],""))</f>
        <v/>
      </c>
      <c r="BA14" s="42">
        <f>IFERROR(SMALL($AZ$2:$AZ$1000,ROWS($AZ$2:AZ14)),"")</f>
        <v>362</v>
      </c>
      <c r="BB14" s="42" t="str">
        <f>IF(AND(All_Rosters[[#This Row],[Designation]]="Taxi Squad",TeamTen=All_Rosters[[#This Row],[Team Name]],All_Rosters[[#This Row],[Current Years]]&gt;0),All_Rosters[[#This Row],[Index]],"")</f>
        <v/>
      </c>
      <c r="BC14" s="42" t="str">
        <f>IFERROR(SMALL($BB$2:$BB$1000,ROWS($BB$2:BB14)),"")</f>
        <v/>
      </c>
      <c r="BD14" s="42" t="str">
        <f>IF(All_Rosters[[#This Row],[Designation]]="Taxi Squad","",
IF(AND(TeamEleven=All_Rosters[[#This Row],[Team Name]],All_Rosters[[#This Row],[Current Years]]&gt;0),All_Rosters[[#This Row],[Index]],""))</f>
        <v/>
      </c>
      <c r="BE14" s="42">
        <f>IFERROR(SMALL($BD$2:$BD$1000,ROWS($BD$2:BD14)),"")</f>
        <v>397</v>
      </c>
      <c r="BF14" s="42" t="str">
        <f>IF(AND(All_Rosters[[#This Row],[Designation]]="Taxi Squad",TeamEleven=All_Rosters[[#This Row],[Team Name]],All_Rosters[[#This Row],[Current Years]]&gt;0),All_Rosters[[#This Row],[Index]],"")</f>
        <v/>
      </c>
      <c r="BG14" s="42" t="str">
        <f>IFERROR(SMALL($BF$2:$BF$1000,ROWS($BF$2:BF14)),"")</f>
        <v/>
      </c>
      <c r="BH14" s="42" t="str">
        <f>IF(All_Rosters[[#This Row],[Designation]]="Taxi Squad","",
IF(AND(TeamTwelve=All_Rosters[[#This Row],[Team Name]],All_Rosters[[#This Row],[Current Years]]&gt;0),All_Rosters[[#This Row],[Index]],""))</f>
        <v/>
      </c>
      <c r="BI14" s="42">
        <f>IFERROR(SMALL($BH$2:$BH$1000,ROWS($BH$2:BH14)),"")</f>
        <v>432</v>
      </c>
      <c r="BJ14" s="42" t="str">
        <f>IF(AND(All_Rosters[[#This Row],[Designation]]="Taxi Squad",TeamTwelve=All_Rosters[[#This Row],[Team Name]],All_Rosters[[#This Row],[Current Years]]&gt;0),All_Rosters[[#This Row],[Index]],"")</f>
        <v/>
      </c>
      <c r="BK14" s="42" t="str">
        <f>IFERROR(SMALL($BJ$2:$BJ$1000,ROWS($BJ$2:BJ14)),"")</f>
        <v/>
      </c>
    </row>
    <row r="15" spans="1:63" x14ac:dyDescent="0.45">
      <c r="A15" t="s">
        <v>527</v>
      </c>
      <c r="B15" t="s">
        <v>99</v>
      </c>
      <c r="C15" t="s">
        <v>95</v>
      </c>
      <c r="D15" t="s">
        <v>36</v>
      </c>
      <c r="E15">
        <v>34</v>
      </c>
      <c r="F15">
        <v>3</v>
      </c>
      <c r="G15">
        <v>34</v>
      </c>
      <c r="H15" t="s">
        <v>1</v>
      </c>
      <c r="J15">
        <v>1</v>
      </c>
      <c r="K15">
        <v>14</v>
      </c>
      <c r="L15" t="str">
        <f>IF(All_Rosters[[#This Row],[Designation]]="Taxi Squad","",
IF(AND(TeamSelection=All_Rosters[[#This Row],[Team Name]],All_Rosters[[#This Row],[Current Years]]&gt;0),All_Rosters[[#This Row],[Index]],""))</f>
        <v/>
      </c>
      <c r="M15">
        <f>IFERROR(SMALL($L$2:$L$1000,ROWS($L$2:L15)),"")</f>
        <v>246</v>
      </c>
      <c r="N15" t="str">
        <f>IF(AND(All_Rosters[[#This Row],[Designation]]="Taxi Squad",TeamSelection=All_Rosters[[#This Row],[Team Name]],All_Rosters[[#This Row],[Current Years]]&gt;0),All_Rosters[[#This Row],[Index]],"")</f>
        <v/>
      </c>
      <c r="O15" t="str">
        <f>IFERROR(SMALL($N$2:$N$1000,ROWS($N$2:N15)),"")</f>
        <v/>
      </c>
      <c r="P15">
        <f>IF(All_Rosters[[#This Row],[Designation]]="Taxi Squad","",
IF(AND(TeamOne=All_Rosters[[#This Row],[Team Name]],All_Rosters[[#This Row],[Current Years]]&gt;0),All_Rosters[[#This Row],[Index]],""))</f>
        <v>14</v>
      </c>
      <c r="Q15">
        <f>IFERROR(SMALL($P$2:$P$1000,ROWS($P$2:P15)),"")</f>
        <v>14</v>
      </c>
      <c r="R15" t="str">
        <f>IF(AND(All_Rosters[[#This Row],[Designation]]="Taxi Squad",TeamOne=All_Rosters[[#This Row],[Team Name]],All_Rosters[[#This Row],[Current Years]]&gt;0),All_Rosters[[#This Row],[Index]],"")</f>
        <v/>
      </c>
      <c r="S15" t="str">
        <f>IFERROR(SMALL($R$2:$R$1000,ROWS($R$2:R15)),"")</f>
        <v/>
      </c>
      <c r="T15" t="str">
        <f>IF(All_Rosters[[#This Row],[Designation]]="Taxi Squad","",
IF(AND(TeamTwo=All_Rosters[[#This Row],[Team Name]],All_Rosters[[#This Row],[Current Years]]&gt;0),All_Rosters[[#This Row],[Index]],""))</f>
        <v/>
      </c>
      <c r="U15">
        <f>IFERROR(SMALL($T$2:$T$1000,ROWS($T$2:T15)),"")</f>
        <v>53</v>
      </c>
      <c r="V15" t="str">
        <f>IF(AND(All_Rosters[[#This Row],[Designation]]="Taxi Squad",TeamTwo=All_Rosters[[#This Row],[Team Name]],All_Rosters[[#This Row],[Current Years]]&gt;0),All_Rosters[[#This Row],[Index]],"")</f>
        <v/>
      </c>
      <c r="W15" t="str">
        <f>IFERROR(SMALL($V$2:$V$1000,ROWS($V$2:V15)),"")</f>
        <v/>
      </c>
      <c r="X15" s="42" t="str">
        <f>IF(All_Rosters[[#This Row],[Designation]]="Taxi Squad","",
IF(AND(TeamThree=All_Rosters[[#This Row],[Team Name]],All_Rosters[[#This Row],[Current Years]]&gt;0),All_Rosters[[#This Row],[Index]],""))</f>
        <v/>
      </c>
      <c r="Y15" s="42">
        <f>IFERROR(SMALL($X$2:$X$1000,ROWS($X$2:X15)),"")</f>
        <v>92</v>
      </c>
      <c r="Z15" s="42" t="str">
        <f>IF(AND(All_Rosters[[#This Row],[Designation]]="Taxi Squad",TeamThree=All_Rosters[[#This Row],[Team Name]],All_Rosters[[#This Row],[Current Years]]&gt;0),All_Rosters[[#This Row],[Index]],"")</f>
        <v/>
      </c>
      <c r="AA15" s="42" t="str">
        <f>IFERROR(SMALL($Z$2:$Z$1000,ROWS($Z$2:Z15)),"")</f>
        <v/>
      </c>
      <c r="AB15" s="42" t="str">
        <f>IF(All_Rosters[[#This Row],[Designation]]="Taxi Squad","",
IF(AND(TeamFour=All_Rosters[[#This Row],[Team Name]],All_Rosters[[#This Row],[Current Years]]&gt;0),All_Rosters[[#This Row],[Index]],""))</f>
        <v/>
      </c>
      <c r="AC15" s="42">
        <f>IFERROR(SMALL($AB$2:$AB$1000,ROWS($AB$2:AB15)),"")</f>
        <v>131</v>
      </c>
      <c r="AD15" s="42" t="str">
        <f>IF(AND(All_Rosters[[#This Row],[Designation]]="Taxi Squad",TeamFour=All_Rosters[[#This Row],[Team Name]],All_Rosters[[#This Row],[Current Years]]&gt;0),All_Rosters[[#This Row],[Index]],"")</f>
        <v/>
      </c>
      <c r="AE15" s="42" t="str">
        <f>IFERROR(SMALL($AD$2:$AD$1000,ROWS($AD$2:AD15)),"")</f>
        <v/>
      </c>
      <c r="AF15" s="42" t="str">
        <f>IF(All_Rosters[[#This Row],[Designation]]="Taxi Squad","",
IF(AND(TeamFive=All_Rosters[[#This Row],[Team Name]],All_Rosters[[#This Row],[Current Years]]&gt;0),All_Rosters[[#This Row],[Index]],""))</f>
        <v/>
      </c>
      <c r="AG15" s="42">
        <f>IFERROR(SMALL($AF$2:$AF$1000,ROWS($AF$2:AF15)),"")</f>
        <v>174</v>
      </c>
      <c r="AH15" s="42" t="str">
        <f>IF(AND(All_Rosters[[#This Row],[Designation]]="Taxi Squad",TeamFive=All_Rosters[[#This Row],[Team Name]],All_Rosters[[#This Row],[Current Years]]&gt;0),All_Rosters[[#This Row],[Index]],"")</f>
        <v/>
      </c>
      <c r="AI15" s="42" t="str">
        <f>IFERROR(SMALL($AH$2:$AH$1000,ROWS($AH$2:AH15)),"")</f>
        <v/>
      </c>
      <c r="AJ15" s="42" t="str">
        <f>IF(All_Rosters[[#This Row],[Designation]]="Taxi Squad","",
IF(AND(TeamSix=All_Rosters[[#This Row],[Team Name]],All_Rosters[[#This Row],[Current Years]]&gt;0),All_Rosters[[#This Row],[Index]],""))</f>
        <v/>
      </c>
      <c r="AK15" s="42">
        <f>IFERROR(SMALL($AJ$2:$AJ$1000,ROWS($AJ$2:AJ15)),"")</f>
        <v>213</v>
      </c>
      <c r="AL15" s="42" t="str">
        <f>IF(AND(All_Rosters[[#This Row],[Designation]]="Taxi Squad",TeamSix=All_Rosters[[#This Row],[Team Name]],All_Rosters[[#This Row],[Current Years]]&gt;0),All_Rosters[[#This Row],[Index]],"")</f>
        <v/>
      </c>
      <c r="AM15" s="42" t="str">
        <f>IFERROR(SMALL($AL$2:$AL$1000,ROWS($AL$2:AL15)),"")</f>
        <v/>
      </c>
      <c r="AN15" s="42" t="str">
        <f>IF(All_Rosters[[#This Row],[Designation]]="Taxi Squad","",
IF(AND(TeamSeven=All_Rosters[[#This Row],[Team Name]],All_Rosters[[#This Row],[Current Years]]&gt;0),All_Rosters[[#This Row],[Index]],""))</f>
        <v/>
      </c>
      <c r="AO15" s="42">
        <f>IFERROR(SMALL($AN$2:$AN$1000,ROWS($AN$2:AN15)),"")</f>
        <v>246</v>
      </c>
      <c r="AP15" s="42" t="str">
        <f>IF(AND(All_Rosters[[#This Row],[Designation]]="Taxi Squad",TeamSeven=All_Rosters[[#This Row],[Team Name]],All_Rosters[[#This Row],[Current Years]]&gt;0),All_Rosters[[#This Row],[Index]],"")</f>
        <v/>
      </c>
      <c r="AQ15" s="42" t="str">
        <f>IFERROR(SMALL($AP$2:$AP$1000,ROWS($AP$2:AP15)),"")</f>
        <v/>
      </c>
      <c r="AR15" s="42" t="str">
        <f>IF(All_Rosters[[#This Row],[Designation]]="Taxi Squad","",
IF(AND(TeamEight=All_Rosters[[#This Row],[Team Name]],All_Rosters[[#This Row],[Current Years]]&gt;0),All_Rosters[[#This Row],[Index]],""))</f>
        <v/>
      </c>
      <c r="AS15" s="42">
        <f>IFERROR(SMALL($AR$2:$AR$1000,ROWS($AR$2:AR15)),"")</f>
        <v>281</v>
      </c>
      <c r="AT15" s="42" t="str">
        <f>IF(AND(All_Rosters[[#This Row],[Designation]]="Taxi Squad",TeamEight=All_Rosters[[#This Row],[Team Name]],All_Rosters[[#This Row],[Current Years]]&gt;0),All_Rosters[[#This Row],[Index]],"")</f>
        <v/>
      </c>
      <c r="AU15" s="42" t="str">
        <f>IFERROR(SMALL($AT$2:$AT$1000,ROWS($AT$2:AT15)),"")</f>
        <v/>
      </c>
      <c r="AV15" s="42" t="str">
        <f>IF(All_Rosters[[#This Row],[Designation]]="Taxi Squad","",
IF(AND(TeamNine=All_Rosters[[#This Row],[Team Name]],All_Rosters[[#This Row],[Current Years]]&gt;0),All_Rosters[[#This Row],[Index]],""))</f>
        <v/>
      </c>
      <c r="AW15" s="42">
        <f>IFERROR(SMALL($AV$2:$AV$1000,ROWS($AV$2:AV15)),"")</f>
        <v>322</v>
      </c>
      <c r="AX15" s="42" t="str">
        <f>IF(AND(All_Rosters[[#This Row],[Designation]]="Taxi Squad",TeamNine=All_Rosters[[#This Row],[Team Name]],All_Rosters[[#This Row],[Current Years]]&gt;0),All_Rosters[[#This Row],[Index]],"")</f>
        <v/>
      </c>
      <c r="AY15" s="42" t="str">
        <f>IFERROR(SMALL($AX$2:$AX$1000,ROWS($AX$2:AX15)),"")</f>
        <v/>
      </c>
      <c r="AZ15" s="42" t="str">
        <f>IF(All_Rosters[[#This Row],[Designation]]="Taxi Squad","",
IF(AND(TeamTen=All_Rosters[[#This Row],[Team Name]],All_Rosters[[#This Row],[Current Years]]&gt;0),All_Rosters[[#This Row],[Index]],""))</f>
        <v/>
      </c>
      <c r="BA15" s="42">
        <f>IFERROR(SMALL($AZ$2:$AZ$1000,ROWS($AZ$2:AZ15)),"")</f>
        <v>363</v>
      </c>
      <c r="BB15" s="42" t="str">
        <f>IF(AND(All_Rosters[[#This Row],[Designation]]="Taxi Squad",TeamTen=All_Rosters[[#This Row],[Team Name]],All_Rosters[[#This Row],[Current Years]]&gt;0),All_Rosters[[#This Row],[Index]],"")</f>
        <v/>
      </c>
      <c r="BC15" s="42" t="str">
        <f>IFERROR(SMALL($BB$2:$BB$1000,ROWS($BB$2:BB15)),"")</f>
        <v/>
      </c>
      <c r="BD15" s="42" t="str">
        <f>IF(All_Rosters[[#This Row],[Designation]]="Taxi Squad","",
IF(AND(TeamEleven=All_Rosters[[#This Row],[Team Name]],All_Rosters[[#This Row],[Current Years]]&gt;0),All_Rosters[[#This Row],[Index]],""))</f>
        <v/>
      </c>
      <c r="BE15" s="42">
        <f>IFERROR(SMALL($BD$2:$BD$1000,ROWS($BD$2:BD15)),"")</f>
        <v>398</v>
      </c>
      <c r="BF15" s="42" t="str">
        <f>IF(AND(All_Rosters[[#This Row],[Designation]]="Taxi Squad",TeamEleven=All_Rosters[[#This Row],[Team Name]],All_Rosters[[#This Row],[Current Years]]&gt;0),All_Rosters[[#This Row],[Index]],"")</f>
        <v/>
      </c>
      <c r="BG15" s="42" t="str">
        <f>IFERROR(SMALL($BF$2:$BF$1000,ROWS($BF$2:BF15)),"")</f>
        <v/>
      </c>
      <c r="BH15" s="42" t="str">
        <f>IF(All_Rosters[[#This Row],[Designation]]="Taxi Squad","",
IF(AND(TeamTwelve=All_Rosters[[#This Row],[Team Name]],All_Rosters[[#This Row],[Current Years]]&gt;0),All_Rosters[[#This Row],[Index]],""))</f>
        <v/>
      </c>
      <c r="BI15" s="42">
        <f>IFERROR(SMALL($BH$2:$BH$1000,ROWS($BH$2:BH15)),"")</f>
        <v>433</v>
      </c>
      <c r="BJ15" s="42" t="str">
        <f>IF(AND(All_Rosters[[#This Row],[Designation]]="Taxi Squad",TeamTwelve=All_Rosters[[#This Row],[Team Name]],All_Rosters[[#This Row],[Current Years]]&gt;0),All_Rosters[[#This Row],[Index]],"")</f>
        <v/>
      </c>
      <c r="BK15" s="42" t="str">
        <f>IFERROR(SMALL($BJ$2:$BJ$1000,ROWS($BJ$2:BJ15)),"")</f>
        <v/>
      </c>
    </row>
    <row r="16" spans="1:63" x14ac:dyDescent="0.45">
      <c r="A16" t="s">
        <v>527</v>
      </c>
      <c r="B16" t="s">
        <v>100</v>
      </c>
      <c r="C16" t="s">
        <v>73</v>
      </c>
      <c r="D16" t="s">
        <v>36</v>
      </c>
      <c r="E16">
        <v>5</v>
      </c>
      <c r="F16">
        <v>3</v>
      </c>
      <c r="G16">
        <v>5</v>
      </c>
      <c r="H16" t="s">
        <v>1</v>
      </c>
      <c r="J16">
        <v>1</v>
      </c>
      <c r="K16">
        <v>15</v>
      </c>
      <c r="L16" t="str">
        <f>IF(All_Rosters[[#This Row],[Designation]]="Taxi Squad","",
IF(AND(TeamSelection=All_Rosters[[#This Row],[Team Name]],All_Rosters[[#This Row],[Current Years]]&gt;0),All_Rosters[[#This Row],[Index]],""))</f>
        <v/>
      </c>
      <c r="M16">
        <f>IFERROR(SMALL($L$2:$L$1000,ROWS($L$2:L16)),"")</f>
        <v>247</v>
      </c>
      <c r="N16" t="str">
        <f>IF(AND(All_Rosters[[#This Row],[Designation]]="Taxi Squad",TeamSelection=All_Rosters[[#This Row],[Team Name]],All_Rosters[[#This Row],[Current Years]]&gt;0),All_Rosters[[#This Row],[Index]],"")</f>
        <v/>
      </c>
      <c r="O16" t="str">
        <f>IFERROR(SMALL($N$2:$N$1000,ROWS($N$2:N16)),"")</f>
        <v/>
      </c>
      <c r="P16">
        <f>IF(All_Rosters[[#This Row],[Designation]]="Taxi Squad","",
IF(AND(TeamOne=All_Rosters[[#This Row],[Team Name]],All_Rosters[[#This Row],[Current Years]]&gt;0),All_Rosters[[#This Row],[Index]],""))</f>
        <v>15</v>
      </c>
      <c r="Q16">
        <f>IFERROR(SMALL($P$2:$P$1000,ROWS($P$2:P16)),"")</f>
        <v>15</v>
      </c>
      <c r="R16" t="str">
        <f>IF(AND(All_Rosters[[#This Row],[Designation]]="Taxi Squad",TeamOne=All_Rosters[[#This Row],[Team Name]],All_Rosters[[#This Row],[Current Years]]&gt;0),All_Rosters[[#This Row],[Index]],"")</f>
        <v/>
      </c>
      <c r="S16" t="str">
        <f>IFERROR(SMALL($R$2:$R$1000,ROWS($R$2:R16)),"")</f>
        <v/>
      </c>
      <c r="T16" t="str">
        <f>IF(All_Rosters[[#This Row],[Designation]]="Taxi Squad","",
IF(AND(TeamTwo=All_Rosters[[#This Row],[Team Name]],All_Rosters[[#This Row],[Current Years]]&gt;0),All_Rosters[[#This Row],[Index]],""))</f>
        <v/>
      </c>
      <c r="U16">
        <f>IFERROR(SMALL($T$2:$T$1000,ROWS($T$2:T16)),"")</f>
        <v>54</v>
      </c>
      <c r="V16" t="str">
        <f>IF(AND(All_Rosters[[#This Row],[Designation]]="Taxi Squad",TeamTwo=All_Rosters[[#This Row],[Team Name]],All_Rosters[[#This Row],[Current Years]]&gt;0),All_Rosters[[#This Row],[Index]],"")</f>
        <v/>
      </c>
      <c r="W16" t="str">
        <f>IFERROR(SMALL($V$2:$V$1000,ROWS($V$2:V16)),"")</f>
        <v/>
      </c>
      <c r="X16" s="42" t="str">
        <f>IF(All_Rosters[[#This Row],[Designation]]="Taxi Squad","",
IF(AND(TeamThree=All_Rosters[[#This Row],[Team Name]],All_Rosters[[#This Row],[Current Years]]&gt;0),All_Rosters[[#This Row],[Index]],""))</f>
        <v/>
      </c>
      <c r="Y16" s="42">
        <f>IFERROR(SMALL($X$2:$X$1000,ROWS($X$2:X16)),"")</f>
        <v>93</v>
      </c>
      <c r="Z16" s="42" t="str">
        <f>IF(AND(All_Rosters[[#This Row],[Designation]]="Taxi Squad",TeamThree=All_Rosters[[#This Row],[Team Name]],All_Rosters[[#This Row],[Current Years]]&gt;0),All_Rosters[[#This Row],[Index]],"")</f>
        <v/>
      </c>
      <c r="AA16" s="42" t="str">
        <f>IFERROR(SMALL($Z$2:$Z$1000,ROWS($Z$2:Z16)),"")</f>
        <v/>
      </c>
      <c r="AB16" s="42" t="str">
        <f>IF(All_Rosters[[#This Row],[Designation]]="Taxi Squad","",
IF(AND(TeamFour=All_Rosters[[#This Row],[Team Name]],All_Rosters[[#This Row],[Current Years]]&gt;0),All_Rosters[[#This Row],[Index]],""))</f>
        <v/>
      </c>
      <c r="AC16" s="42">
        <f>IFERROR(SMALL($AB$2:$AB$1000,ROWS($AB$2:AB16)),"")</f>
        <v>132</v>
      </c>
      <c r="AD16" s="42" t="str">
        <f>IF(AND(All_Rosters[[#This Row],[Designation]]="Taxi Squad",TeamFour=All_Rosters[[#This Row],[Team Name]],All_Rosters[[#This Row],[Current Years]]&gt;0),All_Rosters[[#This Row],[Index]],"")</f>
        <v/>
      </c>
      <c r="AE16" s="42" t="str">
        <f>IFERROR(SMALL($AD$2:$AD$1000,ROWS($AD$2:AD16)),"")</f>
        <v/>
      </c>
      <c r="AF16" s="42" t="str">
        <f>IF(All_Rosters[[#This Row],[Designation]]="Taxi Squad","",
IF(AND(TeamFive=All_Rosters[[#This Row],[Team Name]],All_Rosters[[#This Row],[Current Years]]&gt;0),All_Rosters[[#This Row],[Index]],""))</f>
        <v/>
      </c>
      <c r="AG16" s="42">
        <f>IFERROR(SMALL($AF$2:$AF$1000,ROWS($AF$2:AF16)),"")</f>
        <v>175</v>
      </c>
      <c r="AH16" s="42" t="str">
        <f>IF(AND(All_Rosters[[#This Row],[Designation]]="Taxi Squad",TeamFive=All_Rosters[[#This Row],[Team Name]],All_Rosters[[#This Row],[Current Years]]&gt;0),All_Rosters[[#This Row],[Index]],"")</f>
        <v/>
      </c>
      <c r="AI16" s="42" t="str">
        <f>IFERROR(SMALL($AH$2:$AH$1000,ROWS($AH$2:AH16)),"")</f>
        <v/>
      </c>
      <c r="AJ16" s="42" t="str">
        <f>IF(All_Rosters[[#This Row],[Designation]]="Taxi Squad","",
IF(AND(TeamSix=All_Rosters[[#This Row],[Team Name]],All_Rosters[[#This Row],[Current Years]]&gt;0),All_Rosters[[#This Row],[Index]],""))</f>
        <v/>
      </c>
      <c r="AK16" s="42">
        <f>IFERROR(SMALL($AJ$2:$AJ$1000,ROWS($AJ$2:AJ16)),"")</f>
        <v>214</v>
      </c>
      <c r="AL16" s="42" t="str">
        <f>IF(AND(All_Rosters[[#This Row],[Designation]]="Taxi Squad",TeamSix=All_Rosters[[#This Row],[Team Name]],All_Rosters[[#This Row],[Current Years]]&gt;0),All_Rosters[[#This Row],[Index]],"")</f>
        <v/>
      </c>
      <c r="AM16" s="42" t="str">
        <f>IFERROR(SMALL($AL$2:$AL$1000,ROWS($AL$2:AL16)),"")</f>
        <v/>
      </c>
      <c r="AN16" s="42" t="str">
        <f>IF(All_Rosters[[#This Row],[Designation]]="Taxi Squad","",
IF(AND(TeamSeven=All_Rosters[[#This Row],[Team Name]],All_Rosters[[#This Row],[Current Years]]&gt;0),All_Rosters[[#This Row],[Index]],""))</f>
        <v/>
      </c>
      <c r="AO16" s="42">
        <f>IFERROR(SMALL($AN$2:$AN$1000,ROWS($AN$2:AN16)),"")</f>
        <v>247</v>
      </c>
      <c r="AP16" s="42" t="str">
        <f>IF(AND(All_Rosters[[#This Row],[Designation]]="Taxi Squad",TeamSeven=All_Rosters[[#This Row],[Team Name]],All_Rosters[[#This Row],[Current Years]]&gt;0),All_Rosters[[#This Row],[Index]],"")</f>
        <v/>
      </c>
      <c r="AQ16" s="42" t="str">
        <f>IFERROR(SMALL($AP$2:$AP$1000,ROWS($AP$2:AP16)),"")</f>
        <v/>
      </c>
      <c r="AR16" s="42" t="str">
        <f>IF(All_Rosters[[#This Row],[Designation]]="Taxi Squad","",
IF(AND(TeamEight=All_Rosters[[#This Row],[Team Name]],All_Rosters[[#This Row],[Current Years]]&gt;0),All_Rosters[[#This Row],[Index]],""))</f>
        <v/>
      </c>
      <c r="AS16" s="42">
        <f>IFERROR(SMALL($AR$2:$AR$1000,ROWS($AR$2:AR16)),"")</f>
        <v>282</v>
      </c>
      <c r="AT16" s="42" t="str">
        <f>IF(AND(All_Rosters[[#This Row],[Designation]]="Taxi Squad",TeamEight=All_Rosters[[#This Row],[Team Name]],All_Rosters[[#This Row],[Current Years]]&gt;0),All_Rosters[[#This Row],[Index]],"")</f>
        <v/>
      </c>
      <c r="AU16" s="42" t="str">
        <f>IFERROR(SMALL($AT$2:$AT$1000,ROWS($AT$2:AT16)),"")</f>
        <v/>
      </c>
      <c r="AV16" s="42" t="str">
        <f>IF(All_Rosters[[#This Row],[Designation]]="Taxi Squad","",
IF(AND(TeamNine=All_Rosters[[#This Row],[Team Name]],All_Rosters[[#This Row],[Current Years]]&gt;0),All_Rosters[[#This Row],[Index]],""))</f>
        <v/>
      </c>
      <c r="AW16" s="42">
        <f>IFERROR(SMALL($AV$2:$AV$1000,ROWS($AV$2:AV16)),"")</f>
        <v>323</v>
      </c>
      <c r="AX16" s="42" t="str">
        <f>IF(AND(All_Rosters[[#This Row],[Designation]]="Taxi Squad",TeamNine=All_Rosters[[#This Row],[Team Name]],All_Rosters[[#This Row],[Current Years]]&gt;0),All_Rosters[[#This Row],[Index]],"")</f>
        <v/>
      </c>
      <c r="AY16" s="42" t="str">
        <f>IFERROR(SMALL($AX$2:$AX$1000,ROWS($AX$2:AX16)),"")</f>
        <v/>
      </c>
      <c r="AZ16" s="42" t="str">
        <f>IF(All_Rosters[[#This Row],[Designation]]="Taxi Squad","",
IF(AND(TeamTen=All_Rosters[[#This Row],[Team Name]],All_Rosters[[#This Row],[Current Years]]&gt;0),All_Rosters[[#This Row],[Index]],""))</f>
        <v/>
      </c>
      <c r="BA16" s="42">
        <f>IFERROR(SMALL($AZ$2:$AZ$1000,ROWS($AZ$2:AZ16)),"")</f>
        <v>364</v>
      </c>
      <c r="BB16" s="42" t="str">
        <f>IF(AND(All_Rosters[[#This Row],[Designation]]="Taxi Squad",TeamTen=All_Rosters[[#This Row],[Team Name]],All_Rosters[[#This Row],[Current Years]]&gt;0),All_Rosters[[#This Row],[Index]],"")</f>
        <v/>
      </c>
      <c r="BC16" s="42" t="str">
        <f>IFERROR(SMALL($BB$2:$BB$1000,ROWS($BB$2:BB16)),"")</f>
        <v/>
      </c>
      <c r="BD16" s="42" t="str">
        <f>IF(All_Rosters[[#This Row],[Designation]]="Taxi Squad","",
IF(AND(TeamEleven=All_Rosters[[#This Row],[Team Name]],All_Rosters[[#This Row],[Current Years]]&gt;0),All_Rosters[[#This Row],[Index]],""))</f>
        <v/>
      </c>
      <c r="BE16" s="42">
        <f>IFERROR(SMALL($BD$2:$BD$1000,ROWS($BD$2:BD16)),"")</f>
        <v>399</v>
      </c>
      <c r="BF16" s="42" t="str">
        <f>IF(AND(All_Rosters[[#This Row],[Designation]]="Taxi Squad",TeamEleven=All_Rosters[[#This Row],[Team Name]],All_Rosters[[#This Row],[Current Years]]&gt;0),All_Rosters[[#This Row],[Index]],"")</f>
        <v/>
      </c>
      <c r="BG16" s="42" t="str">
        <f>IFERROR(SMALL($BF$2:$BF$1000,ROWS($BF$2:BF16)),"")</f>
        <v/>
      </c>
      <c r="BH16" s="42" t="str">
        <f>IF(All_Rosters[[#This Row],[Designation]]="Taxi Squad","",
IF(AND(TeamTwelve=All_Rosters[[#This Row],[Team Name]],All_Rosters[[#This Row],[Current Years]]&gt;0),All_Rosters[[#This Row],[Index]],""))</f>
        <v/>
      </c>
      <c r="BI16" s="42">
        <f>IFERROR(SMALL($BH$2:$BH$1000,ROWS($BH$2:BH16)),"")</f>
        <v>434</v>
      </c>
      <c r="BJ16" s="42" t="str">
        <f>IF(AND(All_Rosters[[#This Row],[Designation]]="Taxi Squad",TeamTwelve=All_Rosters[[#This Row],[Team Name]],All_Rosters[[#This Row],[Current Years]]&gt;0),All_Rosters[[#This Row],[Index]],"")</f>
        <v/>
      </c>
      <c r="BK16" s="42" t="str">
        <f>IFERROR(SMALL($BJ$2:$BJ$1000,ROWS($BJ$2:BJ16)),"")</f>
        <v/>
      </c>
    </row>
    <row r="17" spans="1:63" x14ac:dyDescent="0.45">
      <c r="A17" t="s">
        <v>527</v>
      </c>
      <c r="B17" t="s">
        <v>101</v>
      </c>
      <c r="C17" t="s">
        <v>47</v>
      </c>
      <c r="D17" t="s">
        <v>39</v>
      </c>
      <c r="E17">
        <v>3</v>
      </c>
      <c r="F17">
        <v>3</v>
      </c>
      <c r="G17">
        <v>3</v>
      </c>
      <c r="H17" t="s">
        <v>1</v>
      </c>
      <c r="J17">
        <v>1</v>
      </c>
      <c r="K17">
        <v>16</v>
      </c>
      <c r="L17" t="str">
        <f>IF(All_Rosters[[#This Row],[Designation]]="Taxi Squad","",
IF(AND(TeamSelection=All_Rosters[[#This Row],[Team Name]],All_Rosters[[#This Row],[Current Years]]&gt;0),All_Rosters[[#This Row],[Index]],""))</f>
        <v/>
      </c>
      <c r="M17">
        <f>IFERROR(SMALL($L$2:$L$1000,ROWS($L$2:L17)),"")</f>
        <v>248</v>
      </c>
      <c r="N17" t="str">
        <f>IF(AND(All_Rosters[[#This Row],[Designation]]="Taxi Squad",TeamSelection=All_Rosters[[#This Row],[Team Name]],All_Rosters[[#This Row],[Current Years]]&gt;0),All_Rosters[[#This Row],[Index]],"")</f>
        <v/>
      </c>
      <c r="O17" t="str">
        <f>IFERROR(SMALL($N$2:$N$1000,ROWS($N$2:N17)),"")</f>
        <v/>
      </c>
      <c r="P17">
        <f>IF(All_Rosters[[#This Row],[Designation]]="Taxi Squad","",
IF(AND(TeamOne=All_Rosters[[#This Row],[Team Name]],All_Rosters[[#This Row],[Current Years]]&gt;0),All_Rosters[[#This Row],[Index]],""))</f>
        <v>16</v>
      </c>
      <c r="Q17">
        <f>IFERROR(SMALL($P$2:$P$1000,ROWS($P$2:P17)),"")</f>
        <v>16</v>
      </c>
      <c r="R17" t="str">
        <f>IF(AND(All_Rosters[[#This Row],[Designation]]="Taxi Squad",TeamOne=All_Rosters[[#This Row],[Team Name]],All_Rosters[[#This Row],[Current Years]]&gt;0),All_Rosters[[#This Row],[Index]],"")</f>
        <v/>
      </c>
      <c r="S17" t="str">
        <f>IFERROR(SMALL($R$2:$R$1000,ROWS($R$2:R17)),"")</f>
        <v/>
      </c>
      <c r="T17" t="str">
        <f>IF(All_Rosters[[#This Row],[Designation]]="Taxi Squad","",
IF(AND(TeamTwo=All_Rosters[[#This Row],[Team Name]],All_Rosters[[#This Row],[Current Years]]&gt;0),All_Rosters[[#This Row],[Index]],""))</f>
        <v/>
      </c>
      <c r="U17">
        <f>IFERROR(SMALL($T$2:$T$1000,ROWS($T$2:T17)),"")</f>
        <v>55</v>
      </c>
      <c r="V17" t="str">
        <f>IF(AND(All_Rosters[[#This Row],[Designation]]="Taxi Squad",TeamTwo=All_Rosters[[#This Row],[Team Name]],All_Rosters[[#This Row],[Current Years]]&gt;0),All_Rosters[[#This Row],[Index]],"")</f>
        <v/>
      </c>
      <c r="W17" t="str">
        <f>IFERROR(SMALL($V$2:$V$1000,ROWS($V$2:V17)),"")</f>
        <v/>
      </c>
      <c r="X17" s="42" t="str">
        <f>IF(All_Rosters[[#This Row],[Designation]]="Taxi Squad","",
IF(AND(TeamThree=All_Rosters[[#This Row],[Team Name]],All_Rosters[[#This Row],[Current Years]]&gt;0),All_Rosters[[#This Row],[Index]],""))</f>
        <v/>
      </c>
      <c r="Y17" s="42">
        <f>IFERROR(SMALL($X$2:$X$1000,ROWS($X$2:X17)),"")</f>
        <v>94</v>
      </c>
      <c r="Z17" s="42" t="str">
        <f>IF(AND(All_Rosters[[#This Row],[Designation]]="Taxi Squad",TeamThree=All_Rosters[[#This Row],[Team Name]],All_Rosters[[#This Row],[Current Years]]&gt;0),All_Rosters[[#This Row],[Index]],"")</f>
        <v/>
      </c>
      <c r="AA17" s="42" t="str">
        <f>IFERROR(SMALL($Z$2:$Z$1000,ROWS($Z$2:Z17)),"")</f>
        <v/>
      </c>
      <c r="AB17" s="42" t="str">
        <f>IF(All_Rosters[[#This Row],[Designation]]="Taxi Squad","",
IF(AND(TeamFour=All_Rosters[[#This Row],[Team Name]],All_Rosters[[#This Row],[Current Years]]&gt;0),All_Rosters[[#This Row],[Index]],""))</f>
        <v/>
      </c>
      <c r="AC17" s="42">
        <f>IFERROR(SMALL($AB$2:$AB$1000,ROWS($AB$2:AB17)),"")</f>
        <v>133</v>
      </c>
      <c r="AD17" s="42" t="str">
        <f>IF(AND(All_Rosters[[#This Row],[Designation]]="Taxi Squad",TeamFour=All_Rosters[[#This Row],[Team Name]],All_Rosters[[#This Row],[Current Years]]&gt;0),All_Rosters[[#This Row],[Index]],"")</f>
        <v/>
      </c>
      <c r="AE17" s="42" t="str">
        <f>IFERROR(SMALL($AD$2:$AD$1000,ROWS($AD$2:AD17)),"")</f>
        <v/>
      </c>
      <c r="AF17" s="42" t="str">
        <f>IF(All_Rosters[[#This Row],[Designation]]="Taxi Squad","",
IF(AND(TeamFive=All_Rosters[[#This Row],[Team Name]],All_Rosters[[#This Row],[Current Years]]&gt;0),All_Rosters[[#This Row],[Index]],""))</f>
        <v/>
      </c>
      <c r="AG17" s="42">
        <f>IFERROR(SMALL($AF$2:$AF$1000,ROWS($AF$2:AF17)),"")</f>
        <v>176</v>
      </c>
      <c r="AH17" s="42" t="str">
        <f>IF(AND(All_Rosters[[#This Row],[Designation]]="Taxi Squad",TeamFive=All_Rosters[[#This Row],[Team Name]],All_Rosters[[#This Row],[Current Years]]&gt;0),All_Rosters[[#This Row],[Index]],"")</f>
        <v/>
      </c>
      <c r="AI17" s="42" t="str">
        <f>IFERROR(SMALL($AH$2:$AH$1000,ROWS($AH$2:AH17)),"")</f>
        <v/>
      </c>
      <c r="AJ17" s="42" t="str">
        <f>IF(All_Rosters[[#This Row],[Designation]]="Taxi Squad","",
IF(AND(TeamSix=All_Rosters[[#This Row],[Team Name]],All_Rosters[[#This Row],[Current Years]]&gt;0),All_Rosters[[#This Row],[Index]],""))</f>
        <v/>
      </c>
      <c r="AK17" s="42">
        <f>IFERROR(SMALL($AJ$2:$AJ$1000,ROWS($AJ$2:AJ17)),"")</f>
        <v>215</v>
      </c>
      <c r="AL17" s="42" t="str">
        <f>IF(AND(All_Rosters[[#This Row],[Designation]]="Taxi Squad",TeamSix=All_Rosters[[#This Row],[Team Name]],All_Rosters[[#This Row],[Current Years]]&gt;0),All_Rosters[[#This Row],[Index]],"")</f>
        <v/>
      </c>
      <c r="AM17" s="42" t="str">
        <f>IFERROR(SMALL($AL$2:$AL$1000,ROWS($AL$2:AL17)),"")</f>
        <v/>
      </c>
      <c r="AN17" s="42" t="str">
        <f>IF(All_Rosters[[#This Row],[Designation]]="Taxi Squad","",
IF(AND(TeamSeven=All_Rosters[[#This Row],[Team Name]],All_Rosters[[#This Row],[Current Years]]&gt;0),All_Rosters[[#This Row],[Index]],""))</f>
        <v/>
      </c>
      <c r="AO17" s="42">
        <f>IFERROR(SMALL($AN$2:$AN$1000,ROWS($AN$2:AN17)),"")</f>
        <v>248</v>
      </c>
      <c r="AP17" s="42" t="str">
        <f>IF(AND(All_Rosters[[#This Row],[Designation]]="Taxi Squad",TeamSeven=All_Rosters[[#This Row],[Team Name]],All_Rosters[[#This Row],[Current Years]]&gt;0),All_Rosters[[#This Row],[Index]],"")</f>
        <v/>
      </c>
      <c r="AQ17" s="42" t="str">
        <f>IFERROR(SMALL($AP$2:$AP$1000,ROWS($AP$2:AP17)),"")</f>
        <v/>
      </c>
      <c r="AR17" s="42" t="str">
        <f>IF(All_Rosters[[#This Row],[Designation]]="Taxi Squad","",
IF(AND(TeamEight=All_Rosters[[#This Row],[Team Name]],All_Rosters[[#This Row],[Current Years]]&gt;0),All_Rosters[[#This Row],[Index]],""))</f>
        <v/>
      </c>
      <c r="AS17" s="42">
        <f>IFERROR(SMALL($AR$2:$AR$1000,ROWS($AR$2:AR17)),"")</f>
        <v>283</v>
      </c>
      <c r="AT17" s="42" t="str">
        <f>IF(AND(All_Rosters[[#This Row],[Designation]]="Taxi Squad",TeamEight=All_Rosters[[#This Row],[Team Name]],All_Rosters[[#This Row],[Current Years]]&gt;0),All_Rosters[[#This Row],[Index]],"")</f>
        <v/>
      </c>
      <c r="AU17" s="42" t="str">
        <f>IFERROR(SMALL($AT$2:$AT$1000,ROWS($AT$2:AT17)),"")</f>
        <v/>
      </c>
      <c r="AV17" s="42" t="str">
        <f>IF(All_Rosters[[#This Row],[Designation]]="Taxi Squad","",
IF(AND(TeamNine=All_Rosters[[#This Row],[Team Name]],All_Rosters[[#This Row],[Current Years]]&gt;0),All_Rosters[[#This Row],[Index]],""))</f>
        <v/>
      </c>
      <c r="AW17" s="42">
        <f>IFERROR(SMALL($AV$2:$AV$1000,ROWS($AV$2:AV17)),"")</f>
        <v>324</v>
      </c>
      <c r="AX17" s="42" t="str">
        <f>IF(AND(All_Rosters[[#This Row],[Designation]]="Taxi Squad",TeamNine=All_Rosters[[#This Row],[Team Name]],All_Rosters[[#This Row],[Current Years]]&gt;0),All_Rosters[[#This Row],[Index]],"")</f>
        <v/>
      </c>
      <c r="AY17" s="42" t="str">
        <f>IFERROR(SMALL($AX$2:$AX$1000,ROWS($AX$2:AX17)),"")</f>
        <v/>
      </c>
      <c r="AZ17" s="42" t="str">
        <f>IF(All_Rosters[[#This Row],[Designation]]="Taxi Squad","",
IF(AND(TeamTen=All_Rosters[[#This Row],[Team Name]],All_Rosters[[#This Row],[Current Years]]&gt;0),All_Rosters[[#This Row],[Index]],""))</f>
        <v/>
      </c>
      <c r="BA17" s="42">
        <f>IFERROR(SMALL($AZ$2:$AZ$1000,ROWS($AZ$2:AZ17)),"")</f>
        <v>365</v>
      </c>
      <c r="BB17" s="42" t="str">
        <f>IF(AND(All_Rosters[[#This Row],[Designation]]="Taxi Squad",TeamTen=All_Rosters[[#This Row],[Team Name]],All_Rosters[[#This Row],[Current Years]]&gt;0),All_Rosters[[#This Row],[Index]],"")</f>
        <v/>
      </c>
      <c r="BC17" s="42" t="str">
        <f>IFERROR(SMALL($BB$2:$BB$1000,ROWS($BB$2:BB17)),"")</f>
        <v/>
      </c>
      <c r="BD17" s="42" t="str">
        <f>IF(All_Rosters[[#This Row],[Designation]]="Taxi Squad","",
IF(AND(TeamEleven=All_Rosters[[#This Row],[Team Name]],All_Rosters[[#This Row],[Current Years]]&gt;0),All_Rosters[[#This Row],[Index]],""))</f>
        <v/>
      </c>
      <c r="BE17" s="42">
        <f>IFERROR(SMALL($BD$2:$BD$1000,ROWS($BD$2:BD17)),"")</f>
        <v>400</v>
      </c>
      <c r="BF17" s="42" t="str">
        <f>IF(AND(All_Rosters[[#This Row],[Designation]]="Taxi Squad",TeamEleven=All_Rosters[[#This Row],[Team Name]],All_Rosters[[#This Row],[Current Years]]&gt;0),All_Rosters[[#This Row],[Index]],"")</f>
        <v/>
      </c>
      <c r="BG17" s="42" t="str">
        <f>IFERROR(SMALL($BF$2:$BF$1000,ROWS($BF$2:BF17)),"")</f>
        <v/>
      </c>
      <c r="BH17" s="42" t="str">
        <f>IF(All_Rosters[[#This Row],[Designation]]="Taxi Squad","",
IF(AND(TeamTwelve=All_Rosters[[#This Row],[Team Name]],All_Rosters[[#This Row],[Current Years]]&gt;0),All_Rosters[[#This Row],[Index]],""))</f>
        <v/>
      </c>
      <c r="BI17" s="42">
        <f>IFERROR(SMALL($BH$2:$BH$1000,ROWS($BH$2:BH17)),"")</f>
        <v>435</v>
      </c>
      <c r="BJ17" s="42" t="str">
        <f>IF(AND(All_Rosters[[#This Row],[Designation]]="Taxi Squad",TeamTwelve=All_Rosters[[#This Row],[Team Name]],All_Rosters[[#This Row],[Current Years]]&gt;0),All_Rosters[[#This Row],[Index]],"")</f>
        <v/>
      </c>
      <c r="BK17" s="42" t="str">
        <f>IFERROR(SMALL($BJ$2:$BJ$1000,ROWS($BJ$2:BJ17)),"")</f>
        <v/>
      </c>
    </row>
    <row r="18" spans="1:63" x14ac:dyDescent="0.45">
      <c r="A18" t="s">
        <v>527</v>
      </c>
      <c r="B18" t="s">
        <v>102</v>
      </c>
      <c r="C18" t="s">
        <v>63</v>
      </c>
      <c r="D18" t="s">
        <v>45</v>
      </c>
      <c r="E18">
        <v>10</v>
      </c>
      <c r="F18">
        <v>3</v>
      </c>
      <c r="G18">
        <v>10</v>
      </c>
      <c r="H18" t="s">
        <v>1</v>
      </c>
      <c r="J18">
        <v>1</v>
      </c>
      <c r="K18">
        <v>17</v>
      </c>
      <c r="L18" t="str">
        <f>IF(All_Rosters[[#This Row],[Designation]]="Taxi Squad","",
IF(AND(TeamSelection=All_Rosters[[#This Row],[Team Name]],All_Rosters[[#This Row],[Current Years]]&gt;0),All_Rosters[[#This Row],[Index]],""))</f>
        <v/>
      </c>
      <c r="M18">
        <f>IFERROR(SMALL($L$2:$L$1000,ROWS($L$2:L18)),"")</f>
        <v>249</v>
      </c>
      <c r="N18" t="str">
        <f>IF(AND(All_Rosters[[#This Row],[Designation]]="Taxi Squad",TeamSelection=All_Rosters[[#This Row],[Team Name]],All_Rosters[[#This Row],[Current Years]]&gt;0),All_Rosters[[#This Row],[Index]],"")</f>
        <v/>
      </c>
      <c r="O18" t="str">
        <f>IFERROR(SMALL($N$2:$N$1000,ROWS($N$2:N18)),"")</f>
        <v/>
      </c>
      <c r="P18">
        <f>IF(All_Rosters[[#This Row],[Designation]]="Taxi Squad","",
IF(AND(TeamOne=All_Rosters[[#This Row],[Team Name]],All_Rosters[[#This Row],[Current Years]]&gt;0),All_Rosters[[#This Row],[Index]],""))</f>
        <v>17</v>
      </c>
      <c r="Q18">
        <f>IFERROR(SMALL($P$2:$P$1000,ROWS($P$2:P18)),"")</f>
        <v>17</v>
      </c>
      <c r="R18" t="str">
        <f>IF(AND(All_Rosters[[#This Row],[Designation]]="Taxi Squad",TeamOne=All_Rosters[[#This Row],[Team Name]],All_Rosters[[#This Row],[Current Years]]&gt;0),All_Rosters[[#This Row],[Index]],"")</f>
        <v/>
      </c>
      <c r="S18" t="str">
        <f>IFERROR(SMALL($R$2:$R$1000,ROWS($R$2:R18)),"")</f>
        <v/>
      </c>
      <c r="T18" t="str">
        <f>IF(All_Rosters[[#This Row],[Designation]]="Taxi Squad","",
IF(AND(TeamTwo=All_Rosters[[#This Row],[Team Name]],All_Rosters[[#This Row],[Current Years]]&gt;0),All_Rosters[[#This Row],[Index]],""))</f>
        <v/>
      </c>
      <c r="U18">
        <f>IFERROR(SMALL($T$2:$T$1000,ROWS($T$2:T18)),"")</f>
        <v>56</v>
      </c>
      <c r="V18" t="str">
        <f>IF(AND(All_Rosters[[#This Row],[Designation]]="Taxi Squad",TeamTwo=All_Rosters[[#This Row],[Team Name]],All_Rosters[[#This Row],[Current Years]]&gt;0),All_Rosters[[#This Row],[Index]],"")</f>
        <v/>
      </c>
      <c r="W18" t="str">
        <f>IFERROR(SMALL($V$2:$V$1000,ROWS($V$2:V18)),"")</f>
        <v/>
      </c>
      <c r="X18" s="42" t="str">
        <f>IF(All_Rosters[[#This Row],[Designation]]="Taxi Squad","",
IF(AND(TeamThree=All_Rosters[[#This Row],[Team Name]],All_Rosters[[#This Row],[Current Years]]&gt;0),All_Rosters[[#This Row],[Index]],""))</f>
        <v/>
      </c>
      <c r="Y18" s="42">
        <f>IFERROR(SMALL($X$2:$X$1000,ROWS($X$2:X18)),"")</f>
        <v>95</v>
      </c>
      <c r="Z18" s="42" t="str">
        <f>IF(AND(All_Rosters[[#This Row],[Designation]]="Taxi Squad",TeamThree=All_Rosters[[#This Row],[Team Name]],All_Rosters[[#This Row],[Current Years]]&gt;0),All_Rosters[[#This Row],[Index]],"")</f>
        <v/>
      </c>
      <c r="AA18" s="42" t="str">
        <f>IFERROR(SMALL($Z$2:$Z$1000,ROWS($Z$2:Z18)),"")</f>
        <v/>
      </c>
      <c r="AB18" s="42" t="str">
        <f>IF(All_Rosters[[#This Row],[Designation]]="Taxi Squad","",
IF(AND(TeamFour=All_Rosters[[#This Row],[Team Name]],All_Rosters[[#This Row],[Current Years]]&gt;0),All_Rosters[[#This Row],[Index]],""))</f>
        <v/>
      </c>
      <c r="AC18" s="42">
        <f>IFERROR(SMALL($AB$2:$AB$1000,ROWS($AB$2:AB18)),"")</f>
        <v>134</v>
      </c>
      <c r="AD18" s="42" t="str">
        <f>IF(AND(All_Rosters[[#This Row],[Designation]]="Taxi Squad",TeamFour=All_Rosters[[#This Row],[Team Name]],All_Rosters[[#This Row],[Current Years]]&gt;0),All_Rosters[[#This Row],[Index]],"")</f>
        <v/>
      </c>
      <c r="AE18" s="42" t="str">
        <f>IFERROR(SMALL($AD$2:$AD$1000,ROWS($AD$2:AD18)),"")</f>
        <v/>
      </c>
      <c r="AF18" s="42" t="str">
        <f>IF(All_Rosters[[#This Row],[Designation]]="Taxi Squad","",
IF(AND(TeamFive=All_Rosters[[#This Row],[Team Name]],All_Rosters[[#This Row],[Current Years]]&gt;0),All_Rosters[[#This Row],[Index]],""))</f>
        <v/>
      </c>
      <c r="AG18" s="42">
        <f>IFERROR(SMALL($AF$2:$AF$1000,ROWS($AF$2:AF18)),"")</f>
        <v>177</v>
      </c>
      <c r="AH18" s="42" t="str">
        <f>IF(AND(All_Rosters[[#This Row],[Designation]]="Taxi Squad",TeamFive=All_Rosters[[#This Row],[Team Name]],All_Rosters[[#This Row],[Current Years]]&gt;0),All_Rosters[[#This Row],[Index]],"")</f>
        <v/>
      </c>
      <c r="AI18" s="42" t="str">
        <f>IFERROR(SMALL($AH$2:$AH$1000,ROWS($AH$2:AH18)),"")</f>
        <v/>
      </c>
      <c r="AJ18" s="42" t="str">
        <f>IF(All_Rosters[[#This Row],[Designation]]="Taxi Squad","",
IF(AND(TeamSix=All_Rosters[[#This Row],[Team Name]],All_Rosters[[#This Row],[Current Years]]&gt;0),All_Rosters[[#This Row],[Index]],""))</f>
        <v/>
      </c>
      <c r="AK18" s="42">
        <f>IFERROR(SMALL($AJ$2:$AJ$1000,ROWS($AJ$2:AJ18)),"")</f>
        <v>216</v>
      </c>
      <c r="AL18" s="42" t="str">
        <f>IF(AND(All_Rosters[[#This Row],[Designation]]="Taxi Squad",TeamSix=All_Rosters[[#This Row],[Team Name]],All_Rosters[[#This Row],[Current Years]]&gt;0),All_Rosters[[#This Row],[Index]],"")</f>
        <v/>
      </c>
      <c r="AM18" s="42" t="str">
        <f>IFERROR(SMALL($AL$2:$AL$1000,ROWS($AL$2:AL18)),"")</f>
        <v/>
      </c>
      <c r="AN18" s="42" t="str">
        <f>IF(All_Rosters[[#This Row],[Designation]]="Taxi Squad","",
IF(AND(TeamSeven=All_Rosters[[#This Row],[Team Name]],All_Rosters[[#This Row],[Current Years]]&gt;0),All_Rosters[[#This Row],[Index]],""))</f>
        <v/>
      </c>
      <c r="AO18" s="42">
        <f>IFERROR(SMALL($AN$2:$AN$1000,ROWS($AN$2:AN18)),"")</f>
        <v>249</v>
      </c>
      <c r="AP18" s="42" t="str">
        <f>IF(AND(All_Rosters[[#This Row],[Designation]]="Taxi Squad",TeamSeven=All_Rosters[[#This Row],[Team Name]],All_Rosters[[#This Row],[Current Years]]&gt;0),All_Rosters[[#This Row],[Index]],"")</f>
        <v/>
      </c>
      <c r="AQ18" s="42" t="str">
        <f>IFERROR(SMALL($AP$2:$AP$1000,ROWS($AP$2:AP18)),"")</f>
        <v/>
      </c>
      <c r="AR18" s="42" t="str">
        <f>IF(All_Rosters[[#This Row],[Designation]]="Taxi Squad","",
IF(AND(TeamEight=All_Rosters[[#This Row],[Team Name]],All_Rosters[[#This Row],[Current Years]]&gt;0),All_Rosters[[#This Row],[Index]],""))</f>
        <v/>
      </c>
      <c r="AS18" s="42">
        <f>IFERROR(SMALL($AR$2:$AR$1000,ROWS($AR$2:AR18)),"")</f>
        <v>284</v>
      </c>
      <c r="AT18" s="42" t="str">
        <f>IF(AND(All_Rosters[[#This Row],[Designation]]="Taxi Squad",TeamEight=All_Rosters[[#This Row],[Team Name]],All_Rosters[[#This Row],[Current Years]]&gt;0),All_Rosters[[#This Row],[Index]],"")</f>
        <v/>
      </c>
      <c r="AU18" s="42" t="str">
        <f>IFERROR(SMALL($AT$2:$AT$1000,ROWS($AT$2:AT18)),"")</f>
        <v/>
      </c>
      <c r="AV18" s="42" t="str">
        <f>IF(All_Rosters[[#This Row],[Designation]]="Taxi Squad","",
IF(AND(TeamNine=All_Rosters[[#This Row],[Team Name]],All_Rosters[[#This Row],[Current Years]]&gt;0),All_Rosters[[#This Row],[Index]],""))</f>
        <v/>
      </c>
      <c r="AW18" s="42">
        <f>IFERROR(SMALL($AV$2:$AV$1000,ROWS($AV$2:AV18)),"")</f>
        <v>325</v>
      </c>
      <c r="AX18" s="42" t="str">
        <f>IF(AND(All_Rosters[[#This Row],[Designation]]="Taxi Squad",TeamNine=All_Rosters[[#This Row],[Team Name]],All_Rosters[[#This Row],[Current Years]]&gt;0),All_Rosters[[#This Row],[Index]],"")</f>
        <v/>
      </c>
      <c r="AY18" s="42" t="str">
        <f>IFERROR(SMALL($AX$2:$AX$1000,ROWS($AX$2:AX18)),"")</f>
        <v/>
      </c>
      <c r="AZ18" s="42" t="str">
        <f>IF(All_Rosters[[#This Row],[Designation]]="Taxi Squad","",
IF(AND(TeamTen=All_Rosters[[#This Row],[Team Name]],All_Rosters[[#This Row],[Current Years]]&gt;0),All_Rosters[[#This Row],[Index]],""))</f>
        <v/>
      </c>
      <c r="BA18" s="42">
        <f>IFERROR(SMALL($AZ$2:$AZ$1000,ROWS($AZ$2:AZ18)),"")</f>
        <v>366</v>
      </c>
      <c r="BB18" s="42" t="str">
        <f>IF(AND(All_Rosters[[#This Row],[Designation]]="Taxi Squad",TeamTen=All_Rosters[[#This Row],[Team Name]],All_Rosters[[#This Row],[Current Years]]&gt;0),All_Rosters[[#This Row],[Index]],"")</f>
        <v/>
      </c>
      <c r="BC18" s="42" t="str">
        <f>IFERROR(SMALL($BB$2:$BB$1000,ROWS($BB$2:BB18)),"")</f>
        <v/>
      </c>
      <c r="BD18" s="42" t="str">
        <f>IF(All_Rosters[[#This Row],[Designation]]="Taxi Squad","",
IF(AND(TeamEleven=All_Rosters[[#This Row],[Team Name]],All_Rosters[[#This Row],[Current Years]]&gt;0),All_Rosters[[#This Row],[Index]],""))</f>
        <v/>
      </c>
      <c r="BE18" s="42">
        <f>IFERROR(SMALL($BD$2:$BD$1000,ROWS($BD$2:BD18)),"")</f>
        <v>401</v>
      </c>
      <c r="BF18" s="42" t="str">
        <f>IF(AND(All_Rosters[[#This Row],[Designation]]="Taxi Squad",TeamEleven=All_Rosters[[#This Row],[Team Name]],All_Rosters[[#This Row],[Current Years]]&gt;0),All_Rosters[[#This Row],[Index]],"")</f>
        <v/>
      </c>
      <c r="BG18" s="42" t="str">
        <f>IFERROR(SMALL($BF$2:$BF$1000,ROWS($BF$2:BF18)),"")</f>
        <v/>
      </c>
      <c r="BH18" s="42" t="str">
        <f>IF(All_Rosters[[#This Row],[Designation]]="Taxi Squad","",
IF(AND(TeamTwelve=All_Rosters[[#This Row],[Team Name]],All_Rosters[[#This Row],[Current Years]]&gt;0),All_Rosters[[#This Row],[Index]],""))</f>
        <v/>
      </c>
      <c r="BI18" s="42">
        <f>IFERROR(SMALL($BH$2:$BH$1000,ROWS($BH$2:BH18)),"")</f>
        <v>436</v>
      </c>
      <c r="BJ18" s="42" t="str">
        <f>IF(AND(All_Rosters[[#This Row],[Designation]]="Taxi Squad",TeamTwelve=All_Rosters[[#This Row],[Team Name]],All_Rosters[[#This Row],[Current Years]]&gt;0),All_Rosters[[#This Row],[Index]],"")</f>
        <v/>
      </c>
      <c r="BK18" s="42" t="str">
        <f>IFERROR(SMALL($BJ$2:$BJ$1000,ROWS($BJ$2:BJ18)),"")</f>
        <v/>
      </c>
    </row>
    <row r="19" spans="1:63" x14ac:dyDescent="0.45">
      <c r="A19" t="s">
        <v>527</v>
      </c>
      <c r="B19" t="s">
        <v>104</v>
      </c>
      <c r="C19" t="s">
        <v>56</v>
      </c>
      <c r="D19" t="s">
        <v>45</v>
      </c>
      <c r="E19">
        <v>10</v>
      </c>
      <c r="F19">
        <v>3</v>
      </c>
      <c r="G19">
        <v>10</v>
      </c>
      <c r="H19" t="s">
        <v>1</v>
      </c>
      <c r="J19">
        <v>1</v>
      </c>
      <c r="K19">
        <v>18</v>
      </c>
      <c r="L19" t="str">
        <f>IF(All_Rosters[[#This Row],[Designation]]="Taxi Squad","",
IF(AND(TeamSelection=All_Rosters[[#This Row],[Team Name]],All_Rosters[[#This Row],[Current Years]]&gt;0),All_Rosters[[#This Row],[Index]],""))</f>
        <v/>
      </c>
      <c r="M19">
        <f>IFERROR(SMALL($L$2:$L$1000,ROWS($L$2:L19)),"")</f>
        <v>250</v>
      </c>
      <c r="N19" t="str">
        <f>IF(AND(All_Rosters[[#This Row],[Designation]]="Taxi Squad",TeamSelection=All_Rosters[[#This Row],[Team Name]],All_Rosters[[#This Row],[Current Years]]&gt;0),All_Rosters[[#This Row],[Index]],"")</f>
        <v/>
      </c>
      <c r="O19" t="str">
        <f>IFERROR(SMALL($N$2:$N$1000,ROWS($N$2:N19)),"")</f>
        <v/>
      </c>
      <c r="P19">
        <f>IF(All_Rosters[[#This Row],[Designation]]="Taxi Squad","",
IF(AND(TeamOne=All_Rosters[[#This Row],[Team Name]],All_Rosters[[#This Row],[Current Years]]&gt;0),All_Rosters[[#This Row],[Index]],""))</f>
        <v>18</v>
      </c>
      <c r="Q19">
        <f>IFERROR(SMALL($P$2:$P$1000,ROWS($P$2:P19)),"")</f>
        <v>18</v>
      </c>
      <c r="R19" t="str">
        <f>IF(AND(All_Rosters[[#This Row],[Designation]]="Taxi Squad",TeamOne=All_Rosters[[#This Row],[Team Name]],All_Rosters[[#This Row],[Current Years]]&gt;0),All_Rosters[[#This Row],[Index]],"")</f>
        <v/>
      </c>
      <c r="S19" t="str">
        <f>IFERROR(SMALL($R$2:$R$1000,ROWS($R$2:R19)),"")</f>
        <v/>
      </c>
      <c r="T19" t="str">
        <f>IF(All_Rosters[[#This Row],[Designation]]="Taxi Squad","",
IF(AND(TeamTwo=All_Rosters[[#This Row],[Team Name]],All_Rosters[[#This Row],[Current Years]]&gt;0),All_Rosters[[#This Row],[Index]],""))</f>
        <v/>
      </c>
      <c r="U19">
        <f>IFERROR(SMALL($T$2:$T$1000,ROWS($T$2:T19)),"")</f>
        <v>57</v>
      </c>
      <c r="V19" t="str">
        <f>IF(AND(All_Rosters[[#This Row],[Designation]]="Taxi Squad",TeamTwo=All_Rosters[[#This Row],[Team Name]],All_Rosters[[#This Row],[Current Years]]&gt;0),All_Rosters[[#This Row],[Index]],"")</f>
        <v/>
      </c>
      <c r="W19" t="str">
        <f>IFERROR(SMALL($V$2:$V$1000,ROWS($V$2:V19)),"")</f>
        <v/>
      </c>
      <c r="X19" s="42" t="str">
        <f>IF(All_Rosters[[#This Row],[Designation]]="Taxi Squad","",
IF(AND(TeamThree=All_Rosters[[#This Row],[Team Name]],All_Rosters[[#This Row],[Current Years]]&gt;0),All_Rosters[[#This Row],[Index]],""))</f>
        <v/>
      </c>
      <c r="Y19" s="42">
        <f>IFERROR(SMALL($X$2:$X$1000,ROWS($X$2:X19)),"")</f>
        <v>96</v>
      </c>
      <c r="Z19" s="42" t="str">
        <f>IF(AND(All_Rosters[[#This Row],[Designation]]="Taxi Squad",TeamThree=All_Rosters[[#This Row],[Team Name]],All_Rosters[[#This Row],[Current Years]]&gt;0),All_Rosters[[#This Row],[Index]],"")</f>
        <v/>
      </c>
      <c r="AA19" s="42" t="str">
        <f>IFERROR(SMALL($Z$2:$Z$1000,ROWS($Z$2:Z19)),"")</f>
        <v/>
      </c>
      <c r="AB19" s="42" t="str">
        <f>IF(All_Rosters[[#This Row],[Designation]]="Taxi Squad","",
IF(AND(TeamFour=All_Rosters[[#This Row],[Team Name]],All_Rosters[[#This Row],[Current Years]]&gt;0),All_Rosters[[#This Row],[Index]],""))</f>
        <v/>
      </c>
      <c r="AC19" s="42">
        <f>IFERROR(SMALL($AB$2:$AB$1000,ROWS($AB$2:AB19)),"")</f>
        <v>135</v>
      </c>
      <c r="AD19" s="42" t="str">
        <f>IF(AND(All_Rosters[[#This Row],[Designation]]="Taxi Squad",TeamFour=All_Rosters[[#This Row],[Team Name]],All_Rosters[[#This Row],[Current Years]]&gt;0),All_Rosters[[#This Row],[Index]],"")</f>
        <v/>
      </c>
      <c r="AE19" s="42" t="str">
        <f>IFERROR(SMALL($AD$2:$AD$1000,ROWS($AD$2:AD19)),"")</f>
        <v/>
      </c>
      <c r="AF19" s="42" t="str">
        <f>IF(All_Rosters[[#This Row],[Designation]]="Taxi Squad","",
IF(AND(TeamFive=All_Rosters[[#This Row],[Team Name]],All_Rosters[[#This Row],[Current Years]]&gt;0),All_Rosters[[#This Row],[Index]],""))</f>
        <v/>
      </c>
      <c r="AG19" s="42">
        <f>IFERROR(SMALL($AF$2:$AF$1000,ROWS($AF$2:AF19)),"")</f>
        <v>178</v>
      </c>
      <c r="AH19" s="42" t="str">
        <f>IF(AND(All_Rosters[[#This Row],[Designation]]="Taxi Squad",TeamFive=All_Rosters[[#This Row],[Team Name]],All_Rosters[[#This Row],[Current Years]]&gt;0),All_Rosters[[#This Row],[Index]],"")</f>
        <v/>
      </c>
      <c r="AI19" s="42" t="str">
        <f>IFERROR(SMALL($AH$2:$AH$1000,ROWS($AH$2:AH19)),"")</f>
        <v/>
      </c>
      <c r="AJ19" s="42" t="str">
        <f>IF(All_Rosters[[#This Row],[Designation]]="Taxi Squad","",
IF(AND(TeamSix=All_Rosters[[#This Row],[Team Name]],All_Rosters[[#This Row],[Current Years]]&gt;0),All_Rosters[[#This Row],[Index]],""))</f>
        <v/>
      </c>
      <c r="AK19" s="42">
        <f>IFERROR(SMALL($AJ$2:$AJ$1000,ROWS($AJ$2:AJ19)),"")</f>
        <v>217</v>
      </c>
      <c r="AL19" s="42" t="str">
        <f>IF(AND(All_Rosters[[#This Row],[Designation]]="Taxi Squad",TeamSix=All_Rosters[[#This Row],[Team Name]],All_Rosters[[#This Row],[Current Years]]&gt;0),All_Rosters[[#This Row],[Index]],"")</f>
        <v/>
      </c>
      <c r="AM19" s="42" t="str">
        <f>IFERROR(SMALL($AL$2:$AL$1000,ROWS($AL$2:AL19)),"")</f>
        <v/>
      </c>
      <c r="AN19" s="42" t="str">
        <f>IF(All_Rosters[[#This Row],[Designation]]="Taxi Squad","",
IF(AND(TeamSeven=All_Rosters[[#This Row],[Team Name]],All_Rosters[[#This Row],[Current Years]]&gt;0),All_Rosters[[#This Row],[Index]],""))</f>
        <v/>
      </c>
      <c r="AO19" s="42">
        <f>IFERROR(SMALL($AN$2:$AN$1000,ROWS($AN$2:AN19)),"")</f>
        <v>250</v>
      </c>
      <c r="AP19" s="42" t="str">
        <f>IF(AND(All_Rosters[[#This Row],[Designation]]="Taxi Squad",TeamSeven=All_Rosters[[#This Row],[Team Name]],All_Rosters[[#This Row],[Current Years]]&gt;0),All_Rosters[[#This Row],[Index]],"")</f>
        <v/>
      </c>
      <c r="AQ19" s="42" t="str">
        <f>IFERROR(SMALL($AP$2:$AP$1000,ROWS($AP$2:AP19)),"")</f>
        <v/>
      </c>
      <c r="AR19" s="42" t="str">
        <f>IF(All_Rosters[[#This Row],[Designation]]="Taxi Squad","",
IF(AND(TeamEight=All_Rosters[[#This Row],[Team Name]],All_Rosters[[#This Row],[Current Years]]&gt;0),All_Rosters[[#This Row],[Index]],""))</f>
        <v/>
      </c>
      <c r="AS19" s="42">
        <f>IFERROR(SMALL($AR$2:$AR$1000,ROWS($AR$2:AR19)),"")</f>
        <v>285</v>
      </c>
      <c r="AT19" s="42" t="str">
        <f>IF(AND(All_Rosters[[#This Row],[Designation]]="Taxi Squad",TeamEight=All_Rosters[[#This Row],[Team Name]],All_Rosters[[#This Row],[Current Years]]&gt;0),All_Rosters[[#This Row],[Index]],"")</f>
        <v/>
      </c>
      <c r="AU19" s="42" t="str">
        <f>IFERROR(SMALL($AT$2:$AT$1000,ROWS($AT$2:AT19)),"")</f>
        <v/>
      </c>
      <c r="AV19" s="42" t="str">
        <f>IF(All_Rosters[[#This Row],[Designation]]="Taxi Squad","",
IF(AND(TeamNine=All_Rosters[[#This Row],[Team Name]],All_Rosters[[#This Row],[Current Years]]&gt;0),All_Rosters[[#This Row],[Index]],""))</f>
        <v/>
      </c>
      <c r="AW19" s="42">
        <f>IFERROR(SMALL($AV$2:$AV$1000,ROWS($AV$2:AV19)),"")</f>
        <v>326</v>
      </c>
      <c r="AX19" s="42" t="str">
        <f>IF(AND(All_Rosters[[#This Row],[Designation]]="Taxi Squad",TeamNine=All_Rosters[[#This Row],[Team Name]],All_Rosters[[#This Row],[Current Years]]&gt;0),All_Rosters[[#This Row],[Index]],"")</f>
        <v/>
      </c>
      <c r="AY19" s="42" t="str">
        <f>IFERROR(SMALL($AX$2:$AX$1000,ROWS($AX$2:AX19)),"")</f>
        <v/>
      </c>
      <c r="AZ19" s="42" t="str">
        <f>IF(All_Rosters[[#This Row],[Designation]]="Taxi Squad","",
IF(AND(TeamTen=All_Rosters[[#This Row],[Team Name]],All_Rosters[[#This Row],[Current Years]]&gt;0),All_Rosters[[#This Row],[Index]],""))</f>
        <v/>
      </c>
      <c r="BA19" s="42">
        <f>IFERROR(SMALL($AZ$2:$AZ$1000,ROWS($AZ$2:AZ19)),"")</f>
        <v>367</v>
      </c>
      <c r="BB19" s="42" t="str">
        <f>IF(AND(All_Rosters[[#This Row],[Designation]]="Taxi Squad",TeamTen=All_Rosters[[#This Row],[Team Name]],All_Rosters[[#This Row],[Current Years]]&gt;0),All_Rosters[[#This Row],[Index]],"")</f>
        <v/>
      </c>
      <c r="BC19" s="42" t="str">
        <f>IFERROR(SMALL($BB$2:$BB$1000,ROWS($BB$2:BB19)),"")</f>
        <v/>
      </c>
      <c r="BD19" s="42" t="str">
        <f>IF(All_Rosters[[#This Row],[Designation]]="Taxi Squad","",
IF(AND(TeamEleven=All_Rosters[[#This Row],[Team Name]],All_Rosters[[#This Row],[Current Years]]&gt;0),All_Rosters[[#This Row],[Index]],""))</f>
        <v/>
      </c>
      <c r="BE19" s="42">
        <f>IFERROR(SMALL($BD$2:$BD$1000,ROWS($BD$2:BD19)),"")</f>
        <v>402</v>
      </c>
      <c r="BF19" s="42" t="str">
        <f>IF(AND(All_Rosters[[#This Row],[Designation]]="Taxi Squad",TeamEleven=All_Rosters[[#This Row],[Team Name]],All_Rosters[[#This Row],[Current Years]]&gt;0),All_Rosters[[#This Row],[Index]],"")</f>
        <v/>
      </c>
      <c r="BG19" s="42" t="str">
        <f>IFERROR(SMALL($BF$2:$BF$1000,ROWS($BF$2:BF19)),"")</f>
        <v/>
      </c>
      <c r="BH19" s="42" t="str">
        <f>IF(All_Rosters[[#This Row],[Designation]]="Taxi Squad","",
IF(AND(TeamTwelve=All_Rosters[[#This Row],[Team Name]],All_Rosters[[#This Row],[Current Years]]&gt;0),All_Rosters[[#This Row],[Index]],""))</f>
        <v/>
      </c>
      <c r="BI19" s="42">
        <f>IFERROR(SMALL($BH$2:$BH$1000,ROWS($BH$2:BH19)),"")</f>
        <v>437</v>
      </c>
      <c r="BJ19" s="42" t="str">
        <f>IF(AND(All_Rosters[[#This Row],[Designation]]="Taxi Squad",TeamTwelve=All_Rosters[[#This Row],[Team Name]],All_Rosters[[#This Row],[Current Years]]&gt;0),All_Rosters[[#This Row],[Index]],"")</f>
        <v/>
      </c>
      <c r="BK19" s="42" t="str">
        <f>IFERROR(SMALL($BJ$2:$BJ$1000,ROWS($BJ$2:BJ19)),"")</f>
        <v/>
      </c>
    </row>
    <row r="20" spans="1:63" x14ac:dyDescent="0.45">
      <c r="A20" t="s">
        <v>527</v>
      </c>
      <c r="B20" t="s">
        <v>103</v>
      </c>
      <c r="C20" t="s">
        <v>54</v>
      </c>
      <c r="D20" t="s">
        <v>45</v>
      </c>
      <c r="E20">
        <v>8</v>
      </c>
      <c r="F20">
        <v>3</v>
      </c>
      <c r="G20">
        <v>8</v>
      </c>
      <c r="H20" t="s">
        <v>1</v>
      </c>
      <c r="J20">
        <v>1</v>
      </c>
      <c r="K20">
        <v>19</v>
      </c>
      <c r="L20" t="str">
        <f>IF(All_Rosters[[#This Row],[Designation]]="Taxi Squad","",
IF(AND(TeamSelection=All_Rosters[[#This Row],[Team Name]],All_Rosters[[#This Row],[Current Years]]&gt;0),All_Rosters[[#This Row],[Index]],""))</f>
        <v/>
      </c>
      <c r="M20">
        <f>IFERROR(SMALL($L$2:$L$1000,ROWS($L$2:L20)),"")</f>
        <v>251</v>
      </c>
      <c r="N20" t="str">
        <f>IF(AND(All_Rosters[[#This Row],[Designation]]="Taxi Squad",TeamSelection=All_Rosters[[#This Row],[Team Name]],All_Rosters[[#This Row],[Current Years]]&gt;0),All_Rosters[[#This Row],[Index]],"")</f>
        <v/>
      </c>
      <c r="O20" t="str">
        <f>IFERROR(SMALL($N$2:$N$1000,ROWS($N$2:N20)),"")</f>
        <v/>
      </c>
      <c r="P20">
        <f>IF(All_Rosters[[#This Row],[Designation]]="Taxi Squad","",
IF(AND(TeamOne=All_Rosters[[#This Row],[Team Name]],All_Rosters[[#This Row],[Current Years]]&gt;0),All_Rosters[[#This Row],[Index]],""))</f>
        <v>19</v>
      </c>
      <c r="Q20">
        <f>IFERROR(SMALL($P$2:$P$1000,ROWS($P$2:P20)),"")</f>
        <v>19</v>
      </c>
      <c r="R20" t="str">
        <f>IF(AND(All_Rosters[[#This Row],[Designation]]="Taxi Squad",TeamOne=All_Rosters[[#This Row],[Team Name]],All_Rosters[[#This Row],[Current Years]]&gt;0),All_Rosters[[#This Row],[Index]],"")</f>
        <v/>
      </c>
      <c r="S20" t="str">
        <f>IFERROR(SMALL($R$2:$R$1000,ROWS($R$2:R20)),"")</f>
        <v/>
      </c>
      <c r="T20" t="str">
        <f>IF(All_Rosters[[#This Row],[Designation]]="Taxi Squad","",
IF(AND(TeamTwo=All_Rosters[[#This Row],[Team Name]],All_Rosters[[#This Row],[Current Years]]&gt;0),All_Rosters[[#This Row],[Index]],""))</f>
        <v/>
      </c>
      <c r="U20">
        <f>IFERROR(SMALL($T$2:$T$1000,ROWS($T$2:T20)),"")</f>
        <v>58</v>
      </c>
      <c r="V20" t="str">
        <f>IF(AND(All_Rosters[[#This Row],[Designation]]="Taxi Squad",TeamTwo=All_Rosters[[#This Row],[Team Name]],All_Rosters[[#This Row],[Current Years]]&gt;0),All_Rosters[[#This Row],[Index]],"")</f>
        <v/>
      </c>
      <c r="W20" t="str">
        <f>IFERROR(SMALL($V$2:$V$1000,ROWS($V$2:V20)),"")</f>
        <v/>
      </c>
      <c r="X20" s="42" t="str">
        <f>IF(All_Rosters[[#This Row],[Designation]]="Taxi Squad","",
IF(AND(TeamThree=All_Rosters[[#This Row],[Team Name]],All_Rosters[[#This Row],[Current Years]]&gt;0),All_Rosters[[#This Row],[Index]],""))</f>
        <v/>
      </c>
      <c r="Y20" s="42">
        <f>IFERROR(SMALL($X$2:$X$1000,ROWS($X$2:X20)),"")</f>
        <v>97</v>
      </c>
      <c r="Z20" s="42" t="str">
        <f>IF(AND(All_Rosters[[#This Row],[Designation]]="Taxi Squad",TeamThree=All_Rosters[[#This Row],[Team Name]],All_Rosters[[#This Row],[Current Years]]&gt;0),All_Rosters[[#This Row],[Index]],"")</f>
        <v/>
      </c>
      <c r="AA20" s="42" t="str">
        <f>IFERROR(SMALL($Z$2:$Z$1000,ROWS($Z$2:Z20)),"")</f>
        <v/>
      </c>
      <c r="AB20" s="42" t="str">
        <f>IF(All_Rosters[[#This Row],[Designation]]="Taxi Squad","",
IF(AND(TeamFour=All_Rosters[[#This Row],[Team Name]],All_Rosters[[#This Row],[Current Years]]&gt;0),All_Rosters[[#This Row],[Index]],""))</f>
        <v/>
      </c>
      <c r="AC20" s="42">
        <f>IFERROR(SMALL($AB$2:$AB$1000,ROWS($AB$2:AB20)),"")</f>
        <v>136</v>
      </c>
      <c r="AD20" s="42" t="str">
        <f>IF(AND(All_Rosters[[#This Row],[Designation]]="Taxi Squad",TeamFour=All_Rosters[[#This Row],[Team Name]],All_Rosters[[#This Row],[Current Years]]&gt;0),All_Rosters[[#This Row],[Index]],"")</f>
        <v/>
      </c>
      <c r="AE20" s="42" t="str">
        <f>IFERROR(SMALL($AD$2:$AD$1000,ROWS($AD$2:AD20)),"")</f>
        <v/>
      </c>
      <c r="AF20" s="42" t="str">
        <f>IF(All_Rosters[[#This Row],[Designation]]="Taxi Squad","",
IF(AND(TeamFive=All_Rosters[[#This Row],[Team Name]],All_Rosters[[#This Row],[Current Years]]&gt;0),All_Rosters[[#This Row],[Index]],""))</f>
        <v/>
      </c>
      <c r="AG20" s="42">
        <f>IFERROR(SMALL($AF$2:$AF$1000,ROWS($AF$2:AF20)),"")</f>
        <v>179</v>
      </c>
      <c r="AH20" s="42" t="str">
        <f>IF(AND(All_Rosters[[#This Row],[Designation]]="Taxi Squad",TeamFive=All_Rosters[[#This Row],[Team Name]],All_Rosters[[#This Row],[Current Years]]&gt;0),All_Rosters[[#This Row],[Index]],"")</f>
        <v/>
      </c>
      <c r="AI20" s="42" t="str">
        <f>IFERROR(SMALL($AH$2:$AH$1000,ROWS($AH$2:AH20)),"")</f>
        <v/>
      </c>
      <c r="AJ20" s="42" t="str">
        <f>IF(All_Rosters[[#This Row],[Designation]]="Taxi Squad","",
IF(AND(TeamSix=All_Rosters[[#This Row],[Team Name]],All_Rosters[[#This Row],[Current Years]]&gt;0),All_Rosters[[#This Row],[Index]],""))</f>
        <v/>
      </c>
      <c r="AK20" s="42">
        <f>IFERROR(SMALL($AJ$2:$AJ$1000,ROWS($AJ$2:AJ20)),"")</f>
        <v>218</v>
      </c>
      <c r="AL20" s="42" t="str">
        <f>IF(AND(All_Rosters[[#This Row],[Designation]]="Taxi Squad",TeamSix=All_Rosters[[#This Row],[Team Name]],All_Rosters[[#This Row],[Current Years]]&gt;0),All_Rosters[[#This Row],[Index]],"")</f>
        <v/>
      </c>
      <c r="AM20" s="42" t="str">
        <f>IFERROR(SMALL($AL$2:$AL$1000,ROWS($AL$2:AL20)),"")</f>
        <v/>
      </c>
      <c r="AN20" s="42" t="str">
        <f>IF(All_Rosters[[#This Row],[Designation]]="Taxi Squad","",
IF(AND(TeamSeven=All_Rosters[[#This Row],[Team Name]],All_Rosters[[#This Row],[Current Years]]&gt;0),All_Rosters[[#This Row],[Index]],""))</f>
        <v/>
      </c>
      <c r="AO20" s="42">
        <f>IFERROR(SMALL($AN$2:$AN$1000,ROWS($AN$2:AN20)),"")</f>
        <v>251</v>
      </c>
      <c r="AP20" s="42" t="str">
        <f>IF(AND(All_Rosters[[#This Row],[Designation]]="Taxi Squad",TeamSeven=All_Rosters[[#This Row],[Team Name]],All_Rosters[[#This Row],[Current Years]]&gt;0),All_Rosters[[#This Row],[Index]],"")</f>
        <v/>
      </c>
      <c r="AQ20" s="42" t="str">
        <f>IFERROR(SMALL($AP$2:$AP$1000,ROWS($AP$2:AP20)),"")</f>
        <v/>
      </c>
      <c r="AR20" s="42" t="str">
        <f>IF(All_Rosters[[#This Row],[Designation]]="Taxi Squad","",
IF(AND(TeamEight=All_Rosters[[#This Row],[Team Name]],All_Rosters[[#This Row],[Current Years]]&gt;0),All_Rosters[[#This Row],[Index]],""))</f>
        <v/>
      </c>
      <c r="AS20" s="42">
        <f>IFERROR(SMALL($AR$2:$AR$1000,ROWS($AR$2:AR20)),"")</f>
        <v>286</v>
      </c>
      <c r="AT20" s="42" t="str">
        <f>IF(AND(All_Rosters[[#This Row],[Designation]]="Taxi Squad",TeamEight=All_Rosters[[#This Row],[Team Name]],All_Rosters[[#This Row],[Current Years]]&gt;0),All_Rosters[[#This Row],[Index]],"")</f>
        <v/>
      </c>
      <c r="AU20" s="42" t="str">
        <f>IFERROR(SMALL($AT$2:$AT$1000,ROWS($AT$2:AT20)),"")</f>
        <v/>
      </c>
      <c r="AV20" s="42" t="str">
        <f>IF(All_Rosters[[#This Row],[Designation]]="Taxi Squad","",
IF(AND(TeamNine=All_Rosters[[#This Row],[Team Name]],All_Rosters[[#This Row],[Current Years]]&gt;0),All_Rosters[[#This Row],[Index]],""))</f>
        <v/>
      </c>
      <c r="AW20" s="42">
        <f>IFERROR(SMALL($AV$2:$AV$1000,ROWS($AV$2:AV20)),"")</f>
        <v>327</v>
      </c>
      <c r="AX20" s="42" t="str">
        <f>IF(AND(All_Rosters[[#This Row],[Designation]]="Taxi Squad",TeamNine=All_Rosters[[#This Row],[Team Name]],All_Rosters[[#This Row],[Current Years]]&gt;0),All_Rosters[[#This Row],[Index]],"")</f>
        <v/>
      </c>
      <c r="AY20" s="42" t="str">
        <f>IFERROR(SMALL($AX$2:$AX$1000,ROWS($AX$2:AX20)),"")</f>
        <v/>
      </c>
      <c r="AZ20" s="42" t="str">
        <f>IF(All_Rosters[[#This Row],[Designation]]="Taxi Squad","",
IF(AND(TeamTen=All_Rosters[[#This Row],[Team Name]],All_Rosters[[#This Row],[Current Years]]&gt;0),All_Rosters[[#This Row],[Index]],""))</f>
        <v/>
      </c>
      <c r="BA20" s="42">
        <f>IFERROR(SMALL($AZ$2:$AZ$1000,ROWS($AZ$2:AZ20)),"")</f>
        <v>368</v>
      </c>
      <c r="BB20" s="42" t="str">
        <f>IF(AND(All_Rosters[[#This Row],[Designation]]="Taxi Squad",TeamTen=All_Rosters[[#This Row],[Team Name]],All_Rosters[[#This Row],[Current Years]]&gt;0),All_Rosters[[#This Row],[Index]],"")</f>
        <v/>
      </c>
      <c r="BC20" s="42" t="str">
        <f>IFERROR(SMALL($BB$2:$BB$1000,ROWS($BB$2:BB20)),"")</f>
        <v/>
      </c>
      <c r="BD20" s="42" t="str">
        <f>IF(All_Rosters[[#This Row],[Designation]]="Taxi Squad","",
IF(AND(TeamEleven=All_Rosters[[#This Row],[Team Name]],All_Rosters[[#This Row],[Current Years]]&gt;0),All_Rosters[[#This Row],[Index]],""))</f>
        <v/>
      </c>
      <c r="BE20" s="42">
        <f>IFERROR(SMALL($BD$2:$BD$1000,ROWS($BD$2:BD20)),"")</f>
        <v>403</v>
      </c>
      <c r="BF20" s="42" t="str">
        <f>IF(AND(All_Rosters[[#This Row],[Designation]]="Taxi Squad",TeamEleven=All_Rosters[[#This Row],[Team Name]],All_Rosters[[#This Row],[Current Years]]&gt;0),All_Rosters[[#This Row],[Index]],"")</f>
        <v/>
      </c>
      <c r="BG20" s="42" t="str">
        <f>IFERROR(SMALL($BF$2:$BF$1000,ROWS($BF$2:BF20)),"")</f>
        <v/>
      </c>
      <c r="BH20" s="42" t="str">
        <f>IF(All_Rosters[[#This Row],[Designation]]="Taxi Squad","",
IF(AND(TeamTwelve=All_Rosters[[#This Row],[Team Name]],All_Rosters[[#This Row],[Current Years]]&gt;0),All_Rosters[[#This Row],[Index]],""))</f>
        <v/>
      </c>
      <c r="BI20" s="42">
        <f>IFERROR(SMALL($BH$2:$BH$1000,ROWS($BH$2:BH20)),"")</f>
        <v>438</v>
      </c>
      <c r="BJ20" s="42" t="str">
        <f>IF(AND(All_Rosters[[#This Row],[Designation]]="Taxi Squad",TeamTwelve=All_Rosters[[#This Row],[Team Name]],All_Rosters[[#This Row],[Current Years]]&gt;0),All_Rosters[[#This Row],[Index]],"")</f>
        <v/>
      </c>
      <c r="BK20" s="42" t="str">
        <f>IFERROR(SMALL($BJ$2:$BJ$1000,ROWS($BJ$2:BJ20)),"")</f>
        <v/>
      </c>
    </row>
    <row r="21" spans="1:63" x14ac:dyDescent="0.45">
      <c r="A21" t="s">
        <v>527</v>
      </c>
      <c r="B21" t="s">
        <v>105</v>
      </c>
      <c r="C21" t="s">
        <v>78</v>
      </c>
      <c r="D21" t="s">
        <v>45</v>
      </c>
      <c r="E21">
        <v>5</v>
      </c>
      <c r="F21">
        <v>3</v>
      </c>
      <c r="G21">
        <v>5</v>
      </c>
      <c r="H21" t="s">
        <v>1</v>
      </c>
      <c r="J21">
        <v>1</v>
      </c>
      <c r="K21">
        <v>20</v>
      </c>
      <c r="L21" t="str">
        <f>IF(All_Rosters[[#This Row],[Designation]]="Taxi Squad","",
IF(AND(TeamSelection=All_Rosters[[#This Row],[Team Name]],All_Rosters[[#This Row],[Current Years]]&gt;0),All_Rosters[[#This Row],[Index]],""))</f>
        <v/>
      </c>
      <c r="M21">
        <f>IFERROR(SMALL($L$2:$L$1000,ROWS($L$2:L21)),"")</f>
        <v>252</v>
      </c>
      <c r="N21" t="str">
        <f>IF(AND(All_Rosters[[#This Row],[Designation]]="Taxi Squad",TeamSelection=All_Rosters[[#This Row],[Team Name]],All_Rosters[[#This Row],[Current Years]]&gt;0),All_Rosters[[#This Row],[Index]],"")</f>
        <v/>
      </c>
      <c r="O21" t="str">
        <f>IFERROR(SMALL($N$2:$N$1000,ROWS($N$2:N21)),"")</f>
        <v/>
      </c>
      <c r="P21">
        <f>IF(All_Rosters[[#This Row],[Designation]]="Taxi Squad","",
IF(AND(TeamOne=All_Rosters[[#This Row],[Team Name]],All_Rosters[[#This Row],[Current Years]]&gt;0),All_Rosters[[#This Row],[Index]],""))</f>
        <v>20</v>
      </c>
      <c r="Q21">
        <f>IFERROR(SMALL($P$2:$P$1000,ROWS($P$2:P21)),"")</f>
        <v>20</v>
      </c>
      <c r="R21" t="str">
        <f>IF(AND(All_Rosters[[#This Row],[Designation]]="Taxi Squad",TeamOne=All_Rosters[[#This Row],[Team Name]],All_Rosters[[#This Row],[Current Years]]&gt;0),All_Rosters[[#This Row],[Index]],"")</f>
        <v/>
      </c>
      <c r="S21" t="str">
        <f>IFERROR(SMALL($R$2:$R$1000,ROWS($R$2:R21)),"")</f>
        <v/>
      </c>
      <c r="T21" t="str">
        <f>IF(All_Rosters[[#This Row],[Designation]]="Taxi Squad","",
IF(AND(TeamTwo=All_Rosters[[#This Row],[Team Name]],All_Rosters[[#This Row],[Current Years]]&gt;0),All_Rosters[[#This Row],[Index]],""))</f>
        <v/>
      </c>
      <c r="U21">
        <f>IFERROR(SMALL($T$2:$T$1000,ROWS($T$2:T21)),"")</f>
        <v>59</v>
      </c>
      <c r="V21" t="str">
        <f>IF(AND(All_Rosters[[#This Row],[Designation]]="Taxi Squad",TeamTwo=All_Rosters[[#This Row],[Team Name]],All_Rosters[[#This Row],[Current Years]]&gt;0),All_Rosters[[#This Row],[Index]],"")</f>
        <v/>
      </c>
      <c r="W21" t="str">
        <f>IFERROR(SMALL($V$2:$V$1000,ROWS($V$2:V21)),"")</f>
        <v/>
      </c>
      <c r="X21" s="42" t="str">
        <f>IF(All_Rosters[[#This Row],[Designation]]="Taxi Squad","",
IF(AND(TeamThree=All_Rosters[[#This Row],[Team Name]],All_Rosters[[#This Row],[Current Years]]&gt;0),All_Rosters[[#This Row],[Index]],""))</f>
        <v/>
      </c>
      <c r="Y21" s="42">
        <f>IFERROR(SMALL($X$2:$X$1000,ROWS($X$2:X21)),"")</f>
        <v>98</v>
      </c>
      <c r="Z21" s="42" t="str">
        <f>IF(AND(All_Rosters[[#This Row],[Designation]]="Taxi Squad",TeamThree=All_Rosters[[#This Row],[Team Name]],All_Rosters[[#This Row],[Current Years]]&gt;0),All_Rosters[[#This Row],[Index]],"")</f>
        <v/>
      </c>
      <c r="AA21" s="42" t="str">
        <f>IFERROR(SMALL($Z$2:$Z$1000,ROWS($Z$2:Z21)),"")</f>
        <v/>
      </c>
      <c r="AB21" s="42" t="str">
        <f>IF(All_Rosters[[#This Row],[Designation]]="Taxi Squad","",
IF(AND(TeamFour=All_Rosters[[#This Row],[Team Name]],All_Rosters[[#This Row],[Current Years]]&gt;0),All_Rosters[[#This Row],[Index]],""))</f>
        <v/>
      </c>
      <c r="AC21" s="42">
        <f>IFERROR(SMALL($AB$2:$AB$1000,ROWS($AB$2:AB21)),"")</f>
        <v>137</v>
      </c>
      <c r="AD21" s="42" t="str">
        <f>IF(AND(All_Rosters[[#This Row],[Designation]]="Taxi Squad",TeamFour=All_Rosters[[#This Row],[Team Name]],All_Rosters[[#This Row],[Current Years]]&gt;0),All_Rosters[[#This Row],[Index]],"")</f>
        <v/>
      </c>
      <c r="AE21" s="42" t="str">
        <f>IFERROR(SMALL($AD$2:$AD$1000,ROWS($AD$2:AD21)),"")</f>
        <v/>
      </c>
      <c r="AF21" s="42" t="str">
        <f>IF(All_Rosters[[#This Row],[Designation]]="Taxi Squad","",
IF(AND(TeamFive=All_Rosters[[#This Row],[Team Name]],All_Rosters[[#This Row],[Current Years]]&gt;0),All_Rosters[[#This Row],[Index]],""))</f>
        <v/>
      </c>
      <c r="AG21" s="42">
        <f>IFERROR(SMALL($AF$2:$AF$1000,ROWS($AF$2:AF21)),"")</f>
        <v>180</v>
      </c>
      <c r="AH21" s="42" t="str">
        <f>IF(AND(All_Rosters[[#This Row],[Designation]]="Taxi Squad",TeamFive=All_Rosters[[#This Row],[Team Name]],All_Rosters[[#This Row],[Current Years]]&gt;0),All_Rosters[[#This Row],[Index]],"")</f>
        <v/>
      </c>
      <c r="AI21" s="42" t="str">
        <f>IFERROR(SMALL($AH$2:$AH$1000,ROWS($AH$2:AH21)),"")</f>
        <v/>
      </c>
      <c r="AJ21" s="42" t="str">
        <f>IF(All_Rosters[[#This Row],[Designation]]="Taxi Squad","",
IF(AND(TeamSix=All_Rosters[[#This Row],[Team Name]],All_Rosters[[#This Row],[Current Years]]&gt;0),All_Rosters[[#This Row],[Index]],""))</f>
        <v/>
      </c>
      <c r="AK21" s="42">
        <f>IFERROR(SMALL($AJ$2:$AJ$1000,ROWS($AJ$2:AJ21)),"")</f>
        <v>219</v>
      </c>
      <c r="AL21" s="42" t="str">
        <f>IF(AND(All_Rosters[[#This Row],[Designation]]="Taxi Squad",TeamSix=All_Rosters[[#This Row],[Team Name]],All_Rosters[[#This Row],[Current Years]]&gt;0),All_Rosters[[#This Row],[Index]],"")</f>
        <v/>
      </c>
      <c r="AM21" s="42" t="str">
        <f>IFERROR(SMALL($AL$2:$AL$1000,ROWS($AL$2:AL21)),"")</f>
        <v/>
      </c>
      <c r="AN21" s="42" t="str">
        <f>IF(All_Rosters[[#This Row],[Designation]]="Taxi Squad","",
IF(AND(TeamSeven=All_Rosters[[#This Row],[Team Name]],All_Rosters[[#This Row],[Current Years]]&gt;0),All_Rosters[[#This Row],[Index]],""))</f>
        <v/>
      </c>
      <c r="AO21" s="42">
        <f>IFERROR(SMALL($AN$2:$AN$1000,ROWS($AN$2:AN21)),"")</f>
        <v>252</v>
      </c>
      <c r="AP21" s="42" t="str">
        <f>IF(AND(All_Rosters[[#This Row],[Designation]]="Taxi Squad",TeamSeven=All_Rosters[[#This Row],[Team Name]],All_Rosters[[#This Row],[Current Years]]&gt;0),All_Rosters[[#This Row],[Index]],"")</f>
        <v/>
      </c>
      <c r="AQ21" s="42" t="str">
        <f>IFERROR(SMALL($AP$2:$AP$1000,ROWS($AP$2:AP21)),"")</f>
        <v/>
      </c>
      <c r="AR21" s="42" t="str">
        <f>IF(All_Rosters[[#This Row],[Designation]]="Taxi Squad","",
IF(AND(TeamEight=All_Rosters[[#This Row],[Team Name]],All_Rosters[[#This Row],[Current Years]]&gt;0),All_Rosters[[#This Row],[Index]],""))</f>
        <v/>
      </c>
      <c r="AS21" s="42">
        <f>IFERROR(SMALL($AR$2:$AR$1000,ROWS($AR$2:AR21)),"")</f>
        <v>287</v>
      </c>
      <c r="AT21" s="42" t="str">
        <f>IF(AND(All_Rosters[[#This Row],[Designation]]="Taxi Squad",TeamEight=All_Rosters[[#This Row],[Team Name]],All_Rosters[[#This Row],[Current Years]]&gt;0),All_Rosters[[#This Row],[Index]],"")</f>
        <v/>
      </c>
      <c r="AU21" s="42" t="str">
        <f>IFERROR(SMALL($AT$2:$AT$1000,ROWS($AT$2:AT21)),"")</f>
        <v/>
      </c>
      <c r="AV21" s="42" t="str">
        <f>IF(All_Rosters[[#This Row],[Designation]]="Taxi Squad","",
IF(AND(TeamNine=All_Rosters[[#This Row],[Team Name]],All_Rosters[[#This Row],[Current Years]]&gt;0),All_Rosters[[#This Row],[Index]],""))</f>
        <v/>
      </c>
      <c r="AW21" s="42">
        <f>IFERROR(SMALL($AV$2:$AV$1000,ROWS($AV$2:AV21)),"")</f>
        <v>328</v>
      </c>
      <c r="AX21" s="42" t="str">
        <f>IF(AND(All_Rosters[[#This Row],[Designation]]="Taxi Squad",TeamNine=All_Rosters[[#This Row],[Team Name]],All_Rosters[[#This Row],[Current Years]]&gt;0),All_Rosters[[#This Row],[Index]],"")</f>
        <v/>
      </c>
      <c r="AY21" s="42" t="str">
        <f>IFERROR(SMALL($AX$2:$AX$1000,ROWS($AX$2:AX21)),"")</f>
        <v/>
      </c>
      <c r="AZ21" s="42" t="str">
        <f>IF(All_Rosters[[#This Row],[Designation]]="Taxi Squad","",
IF(AND(TeamTen=All_Rosters[[#This Row],[Team Name]],All_Rosters[[#This Row],[Current Years]]&gt;0),All_Rosters[[#This Row],[Index]],""))</f>
        <v/>
      </c>
      <c r="BA21" s="42">
        <f>IFERROR(SMALL($AZ$2:$AZ$1000,ROWS($AZ$2:AZ21)),"")</f>
        <v>369</v>
      </c>
      <c r="BB21" s="42" t="str">
        <f>IF(AND(All_Rosters[[#This Row],[Designation]]="Taxi Squad",TeamTen=All_Rosters[[#This Row],[Team Name]],All_Rosters[[#This Row],[Current Years]]&gt;0),All_Rosters[[#This Row],[Index]],"")</f>
        <v/>
      </c>
      <c r="BC21" s="42" t="str">
        <f>IFERROR(SMALL($BB$2:$BB$1000,ROWS($BB$2:BB21)),"")</f>
        <v/>
      </c>
      <c r="BD21" s="42" t="str">
        <f>IF(All_Rosters[[#This Row],[Designation]]="Taxi Squad","",
IF(AND(TeamEleven=All_Rosters[[#This Row],[Team Name]],All_Rosters[[#This Row],[Current Years]]&gt;0),All_Rosters[[#This Row],[Index]],""))</f>
        <v/>
      </c>
      <c r="BE21" s="42">
        <f>IFERROR(SMALL($BD$2:$BD$1000,ROWS($BD$2:BD21)),"")</f>
        <v>404</v>
      </c>
      <c r="BF21" s="42" t="str">
        <f>IF(AND(All_Rosters[[#This Row],[Designation]]="Taxi Squad",TeamEleven=All_Rosters[[#This Row],[Team Name]],All_Rosters[[#This Row],[Current Years]]&gt;0),All_Rosters[[#This Row],[Index]],"")</f>
        <v/>
      </c>
      <c r="BG21" s="42" t="str">
        <f>IFERROR(SMALL($BF$2:$BF$1000,ROWS($BF$2:BF21)),"")</f>
        <v/>
      </c>
      <c r="BH21" s="42" t="str">
        <f>IF(All_Rosters[[#This Row],[Designation]]="Taxi Squad","",
IF(AND(TeamTwelve=All_Rosters[[#This Row],[Team Name]],All_Rosters[[#This Row],[Current Years]]&gt;0),All_Rosters[[#This Row],[Index]],""))</f>
        <v/>
      </c>
      <c r="BI21" s="42">
        <f>IFERROR(SMALL($BH$2:$BH$1000,ROWS($BH$2:BH21)),"")</f>
        <v>439</v>
      </c>
      <c r="BJ21" s="42" t="str">
        <f>IF(AND(All_Rosters[[#This Row],[Designation]]="Taxi Squad",TeamTwelve=All_Rosters[[#This Row],[Team Name]],All_Rosters[[#This Row],[Current Years]]&gt;0),All_Rosters[[#This Row],[Index]],"")</f>
        <v/>
      </c>
      <c r="BK21" s="42" t="str">
        <f>IFERROR(SMALL($BJ$2:$BJ$1000,ROWS($BJ$2:BJ21)),"")</f>
        <v/>
      </c>
    </row>
    <row r="22" spans="1:63" x14ac:dyDescent="0.45">
      <c r="A22" t="s">
        <v>527</v>
      </c>
      <c r="B22" t="s">
        <v>108</v>
      </c>
      <c r="C22" t="s">
        <v>107</v>
      </c>
      <c r="D22" t="s">
        <v>45</v>
      </c>
      <c r="E22">
        <v>5</v>
      </c>
      <c r="F22">
        <v>3</v>
      </c>
      <c r="G22">
        <v>5</v>
      </c>
      <c r="H22" t="s">
        <v>1</v>
      </c>
      <c r="J22">
        <v>1</v>
      </c>
      <c r="K22">
        <v>21</v>
      </c>
      <c r="L22" t="str">
        <f>IF(All_Rosters[[#This Row],[Designation]]="Taxi Squad","",
IF(AND(TeamSelection=All_Rosters[[#This Row],[Team Name]],All_Rosters[[#This Row],[Current Years]]&gt;0),All_Rosters[[#This Row],[Index]],""))</f>
        <v/>
      </c>
      <c r="M22">
        <f>IFERROR(SMALL($L$2:$L$1000,ROWS($L$2:L22)),"")</f>
        <v>253</v>
      </c>
      <c r="N22" t="str">
        <f>IF(AND(All_Rosters[[#This Row],[Designation]]="Taxi Squad",TeamSelection=All_Rosters[[#This Row],[Team Name]],All_Rosters[[#This Row],[Current Years]]&gt;0),All_Rosters[[#This Row],[Index]],"")</f>
        <v/>
      </c>
      <c r="O22" t="str">
        <f>IFERROR(SMALL($N$2:$N$1000,ROWS($N$2:N22)),"")</f>
        <v/>
      </c>
      <c r="P22">
        <f>IF(All_Rosters[[#This Row],[Designation]]="Taxi Squad","",
IF(AND(TeamOne=All_Rosters[[#This Row],[Team Name]],All_Rosters[[#This Row],[Current Years]]&gt;0),All_Rosters[[#This Row],[Index]],""))</f>
        <v>21</v>
      </c>
      <c r="Q22">
        <f>IFERROR(SMALL($P$2:$P$1000,ROWS($P$2:P22)),"")</f>
        <v>21</v>
      </c>
      <c r="R22" t="str">
        <f>IF(AND(All_Rosters[[#This Row],[Designation]]="Taxi Squad",TeamOne=All_Rosters[[#This Row],[Team Name]],All_Rosters[[#This Row],[Current Years]]&gt;0),All_Rosters[[#This Row],[Index]],"")</f>
        <v/>
      </c>
      <c r="S22" t="str">
        <f>IFERROR(SMALL($R$2:$R$1000,ROWS($R$2:R22)),"")</f>
        <v/>
      </c>
      <c r="T22" t="str">
        <f>IF(All_Rosters[[#This Row],[Designation]]="Taxi Squad","",
IF(AND(TeamTwo=All_Rosters[[#This Row],[Team Name]],All_Rosters[[#This Row],[Current Years]]&gt;0),All_Rosters[[#This Row],[Index]],""))</f>
        <v/>
      </c>
      <c r="U22">
        <f>IFERROR(SMALL($T$2:$T$1000,ROWS($T$2:T22)),"")</f>
        <v>60</v>
      </c>
      <c r="V22" t="str">
        <f>IF(AND(All_Rosters[[#This Row],[Designation]]="Taxi Squad",TeamTwo=All_Rosters[[#This Row],[Team Name]],All_Rosters[[#This Row],[Current Years]]&gt;0),All_Rosters[[#This Row],[Index]],"")</f>
        <v/>
      </c>
      <c r="W22" t="str">
        <f>IFERROR(SMALL($V$2:$V$1000,ROWS($V$2:V22)),"")</f>
        <v/>
      </c>
      <c r="X22" s="42" t="str">
        <f>IF(All_Rosters[[#This Row],[Designation]]="Taxi Squad","",
IF(AND(TeamThree=All_Rosters[[#This Row],[Team Name]],All_Rosters[[#This Row],[Current Years]]&gt;0),All_Rosters[[#This Row],[Index]],""))</f>
        <v/>
      </c>
      <c r="Y22" s="42">
        <f>IFERROR(SMALL($X$2:$X$1000,ROWS($X$2:X22)),"")</f>
        <v>99</v>
      </c>
      <c r="Z22" s="42" t="str">
        <f>IF(AND(All_Rosters[[#This Row],[Designation]]="Taxi Squad",TeamThree=All_Rosters[[#This Row],[Team Name]],All_Rosters[[#This Row],[Current Years]]&gt;0),All_Rosters[[#This Row],[Index]],"")</f>
        <v/>
      </c>
      <c r="AA22" s="42" t="str">
        <f>IFERROR(SMALL($Z$2:$Z$1000,ROWS($Z$2:Z22)),"")</f>
        <v/>
      </c>
      <c r="AB22" s="42" t="str">
        <f>IF(All_Rosters[[#This Row],[Designation]]="Taxi Squad","",
IF(AND(TeamFour=All_Rosters[[#This Row],[Team Name]],All_Rosters[[#This Row],[Current Years]]&gt;0),All_Rosters[[#This Row],[Index]],""))</f>
        <v/>
      </c>
      <c r="AC22" s="42">
        <f>IFERROR(SMALL($AB$2:$AB$1000,ROWS($AB$2:AB22)),"")</f>
        <v>138</v>
      </c>
      <c r="AD22" s="42" t="str">
        <f>IF(AND(All_Rosters[[#This Row],[Designation]]="Taxi Squad",TeamFour=All_Rosters[[#This Row],[Team Name]],All_Rosters[[#This Row],[Current Years]]&gt;0),All_Rosters[[#This Row],[Index]],"")</f>
        <v/>
      </c>
      <c r="AE22" s="42" t="str">
        <f>IFERROR(SMALL($AD$2:$AD$1000,ROWS($AD$2:AD22)),"")</f>
        <v/>
      </c>
      <c r="AF22" s="42" t="str">
        <f>IF(All_Rosters[[#This Row],[Designation]]="Taxi Squad","",
IF(AND(TeamFive=All_Rosters[[#This Row],[Team Name]],All_Rosters[[#This Row],[Current Years]]&gt;0),All_Rosters[[#This Row],[Index]],""))</f>
        <v/>
      </c>
      <c r="AG22" s="42">
        <f>IFERROR(SMALL($AF$2:$AF$1000,ROWS($AF$2:AF22)),"")</f>
        <v>181</v>
      </c>
      <c r="AH22" s="42" t="str">
        <f>IF(AND(All_Rosters[[#This Row],[Designation]]="Taxi Squad",TeamFive=All_Rosters[[#This Row],[Team Name]],All_Rosters[[#This Row],[Current Years]]&gt;0),All_Rosters[[#This Row],[Index]],"")</f>
        <v/>
      </c>
      <c r="AI22" s="42" t="str">
        <f>IFERROR(SMALL($AH$2:$AH$1000,ROWS($AH$2:AH22)),"")</f>
        <v/>
      </c>
      <c r="AJ22" s="42" t="str">
        <f>IF(All_Rosters[[#This Row],[Designation]]="Taxi Squad","",
IF(AND(TeamSix=All_Rosters[[#This Row],[Team Name]],All_Rosters[[#This Row],[Current Years]]&gt;0),All_Rosters[[#This Row],[Index]],""))</f>
        <v/>
      </c>
      <c r="AK22" s="42">
        <f>IFERROR(SMALL($AJ$2:$AJ$1000,ROWS($AJ$2:AJ22)),"")</f>
        <v>220</v>
      </c>
      <c r="AL22" s="42" t="str">
        <f>IF(AND(All_Rosters[[#This Row],[Designation]]="Taxi Squad",TeamSix=All_Rosters[[#This Row],[Team Name]],All_Rosters[[#This Row],[Current Years]]&gt;0),All_Rosters[[#This Row],[Index]],"")</f>
        <v/>
      </c>
      <c r="AM22" s="42" t="str">
        <f>IFERROR(SMALL($AL$2:$AL$1000,ROWS($AL$2:AL22)),"")</f>
        <v/>
      </c>
      <c r="AN22" s="42" t="str">
        <f>IF(All_Rosters[[#This Row],[Designation]]="Taxi Squad","",
IF(AND(TeamSeven=All_Rosters[[#This Row],[Team Name]],All_Rosters[[#This Row],[Current Years]]&gt;0),All_Rosters[[#This Row],[Index]],""))</f>
        <v/>
      </c>
      <c r="AO22" s="42">
        <f>IFERROR(SMALL($AN$2:$AN$1000,ROWS($AN$2:AN22)),"")</f>
        <v>253</v>
      </c>
      <c r="AP22" s="42" t="str">
        <f>IF(AND(All_Rosters[[#This Row],[Designation]]="Taxi Squad",TeamSeven=All_Rosters[[#This Row],[Team Name]],All_Rosters[[#This Row],[Current Years]]&gt;0),All_Rosters[[#This Row],[Index]],"")</f>
        <v/>
      </c>
      <c r="AQ22" s="42" t="str">
        <f>IFERROR(SMALL($AP$2:$AP$1000,ROWS($AP$2:AP22)),"")</f>
        <v/>
      </c>
      <c r="AR22" s="42" t="str">
        <f>IF(All_Rosters[[#This Row],[Designation]]="Taxi Squad","",
IF(AND(TeamEight=All_Rosters[[#This Row],[Team Name]],All_Rosters[[#This Row],[Current Years]]&gt;0),All_Rosters[[#This Row],[Index]],""))</f>
        <v/>
      </c>
      <c r="AS22" s="42">
        <f>IFERROR(SMALL($AR$2:$AR$1000,ROWS($AR$2:AR22)),"")</f>
        <v>288</v>
      </c>
      <c r="AT22" s="42" t="str">
        <f>IF(AND(All_Rosters[[#This Row],[Designation]]="Taxi Squad",TeamEight=All_Rosters[[#This Row],[Team Name]],All_Rosters[[#This Row],[Current Years]]&gt;0),All_Rosters[[#This Row],[Index]],"")</f>
        <v/>
      </c>
      <c r="AU22" s="42" t="str">
        <f>IFERROR(SMALL($AT$2:$AT$1000,ROWS($AT$2:AT22)),"")</f>
        <v/>
      </c>
      <c r="AV22" s="42" t="str">
        <f>IF(All_Rosters[[#This Row],[Designation]]="Taxi Squad","",
IF(AND(TeamNine=All_Rosters[[#This Row],[Team Name]],All_Rosters[[#This Row],[Current Years]]&gt;0),All_Rosters[[#This Row],[Index]],""))</f>
        <v/>
      </c>
      <c r="AW22" s="42">
        <f>IFERROR(SMALL($AV$2:$AV$1000,ROWS($AV$2:AV22)),"")</f>
        <v>329</v>
      </c>
      <c r="AX22" s="42" t="str">
        <f>IF(AND(All_Rosters[[#This Row],[Designation]]="Taxi Squad",TeamNine=All_Rosters[[#This Row],[Team Name]],All_Rosters[[#This Row],[Current Years]]&gt;0),All_Rosters[[#This Row],[Index]],"")</f>
        <v/>
      </c>
      <c r="AY22" s="42" t="str">
        <f>IFERROR(SMALL($AX$2:$AX$1000,ROWS($AX$2:AX22)),"")</f>
        <v/>
      </c>
      <c r="AZ22" s="42" t="str">
        <f>IF(All_Rosters[[#This Row],[Designation]]="Taxi Squad","",
IF(AND(TeamTen=All_Rosters[[#This Row],[Team Name]],All_Rosters[[#This Row],[Current Years]]&gt;0),All_Rosters[[#This Row],[Index]],""))</f>
        <v/>
      </c>
      <c r="BA22" s="42">
        <f>IFERROR(SMALL($AZ$2:$AZ$1000,ROWS($AZ$2:AZ22)),"")</f>
        <v>370</v>
      </c>
      <c r="BB22" s="42" t="str">
        <f>IF(AND(All_Rosters[[#This Row],[Designation]]="Taxi Squad",TeamTen=All_Rosters[[#This Row],[Team Name]],All_Rosters[[#This Row],[Current Years]]&gt;0),All_Rosters[[#This Row],[Index]],"")</f>
        <v/>
      </c>
      <c r="BC22" s="42" t="str">
        <f>IFERROR(SMALL($BB$2:$BB$1000,ROWS($BB$2:BB22)),"")</f>
        <v/>
      </c>
      <c r="BD22" s="42" t="str">
        <f>IF(All_Rosters[[#This Row],[Designation]]="Taxi Squad","",
IF(AND(TeamEleven=All_Rosters[[#This Row],[Team Name]],All_Rosters[[#This Row],[Current Years]]&gt;0),All_Rosters[[#This Row],[Index]],""))</f>
        <v/>
      </c>
      <c r="BE22" s="42">
        <f>IFERROR(SMALL($BD$2:$BD$1000,ROWS($BD$2:BD22)),"")</f>
        <v>405</v>
      </c>
      <c r="BF22" s="42" t="str">
        <f>IF(AND(All_Rosters[[#This Row],[Designation]]="Taxi Squad",TeamEleven=All_Rosters[[#This Row],[Team Name]],All_Rosters[[#This Row],[Current Years]]&gt;0),All_Rosters[[#This Row],[Index]],"")</f>
        <v/>
      </c>
      <c r="BG22" s="42" t="str">
        <f>IFERROR(SMALL($BF$2:$BF$1000,ROWS($BF$2:BF22)),"")</f>
        <v/>
      </c>
      <c r="BH22" s="42" t="str">
        <f>IF(All_Rosters[[#This Row],[Designation]]="Taxi Squad","",
IF(AND(TeamTwelve=All_Rosters[[#This Row],[Team Name]],All_Rosters[[#This Row],[Current Years]]&gt;0),All_Rosters[[#This Row],[Index]],""))</f>
        <v/>
      </c>
      <c r="BI22" s="42">
        <f>IFERROR(SMALL($BH$2:$BH$1000,ROWS($BH$2:BH22)),"")</f>
        <v>440</v>
      </c>
      <c r="BJ22" s="42" t="str">
        <f>IF(AND(All_Rosters[[#This Row],[Designation]]="Taxi Squad",TeamTwelve=All_Rosters[[#This Row],[Team Name]],All_Rosters[[#This Row],[Current Years]]&gt;0),All_Rosters[[#This Row],[Index]],"")</f>
        <v/>
      </c>
      <c r="BK22" s="42" t="str">
        <f>IFERROR(SMALL($BJ$2:$BJ$1000,ROWS($BJ$2:BJ22)),"")</f>
        <v/>
      </c>
    </row>
    <row r="23" spans="1:63" x14ac:dyDescent="0.45">
      <c r="A23" t="s">
        <v>527</v>
      </c>
      <c r="B23" t="s">
        <v>106</v>
      </c>
      <c r="C23" t="s">
        <v>54</v>
      </c>
      <c r="D23" t="s">
        <v>45</v>
      </c>
      <c r="E23">
        <v>5</v>
      </c>
      <c r="F23">
        <v>3</v>
      </c>
      <c r="G23">
        <v>5</v>
      </c>
      <c r="H23" t="s">
        <v>1</v>
      </c>
      <c r="J23">
        <v>1</v>
      </c>
      <c r="K23">
        <v>22</v>
      </c>
      <c r="L23" t="str">
        <f>IF(All_Rosters[[#This Row],[Designation]]="Taxi Squad","",
IF(AND(TeamSelection=All_Rosters[[#This Row],[Team Name]],All_Rosters[[#This Row],[Current Years]]&gt;0),All_Rosters[[#This Row],[Index]],""))</f>
        <v/>
      </c>
      <c r="M23">
        <f>IFERROR(SMALL($L$2:$L$1000,ROWS($L$2:L23)),"")</f>
        <v>254</v>
      </c>
      <c r="N23" t="str">
        <f>IF(AND(All_Rosters[[#This Row],[Designation]]="Taxi Squad",TeamSelection=All_Rosters[[#This Row],[Team Name]],All_Rosters[[#This Row],[Current Years]]&gt;0),All_Rosters[[#This Row],[Index]],"")</f>
        <v/>
      </c>
      <c r="O23" t="str">
        <f>IFERROR(SMALL($N$2:$N$1000,ROWS($N$2:N23)),"")</f>
        <v/>
      </c>
      <c r="P23">
        <f>IF(All_Rosters[[#This Row],[Designation]]="Taxi Squad","",
IF(AND(TeamOne=All_Rosters[[#This Row],[Team Name]],All_Rosters[[#This Row],[Current Years]]&gt;0),All_Rosters[[#This Row],[Index]],""))</f>
        <v>22</v>
      </c>
      <c r="Q23">
        <f>IFERROR(SMALL($P$2:$P$1000,ROWS($P$2:P23)),"")</f>
        <v>22</v>
      </c>
      <c r="R23" t="str">
        <f>IF(AND(All_Rosters[[#This Row],[Designation]]="Taxi Squad",TeamOne=All_Rosters[[#This Row],[Team Name]],All_Rosters[[#This Row],[Current Years]]&gt;0),All_Rosters[[#This Row],[Index]],"")</f>
        <v/>
      </c>
      <c r="S23" t="str">
        <f>IFERROR(SMALL($R$2:$R$1000,ROWS($R$2:R23)),"")</f>
        <v/>
      </c>
      <c r="T23" t="str">
        <f>IF(All_Rosters[[#This Row],[Designation]]="Taxi Squad","",
IF(AND(TeamTwo=All_Rosters[[#This Row],[Team Name]],All_Rosters[[#This Row],[Current Years]]&gt;0),All_Rosters[[#This Row],[Index]],""))</f>
        <v/>
      </c>
      <c r="U23">
        <f>IFERROR(SMALL($T$2:$T$1000,ROWS($T$2:T23)),"")</f>
        <v>61</v>
      </c>
      <c r="V23" t="str">
        <f>IF(AND(All_Rosters[[#This Row],[Designation]]="Taxi Squad",TeamTwo=All_Rosters[[#This Row],[Team Name]],All_Rosters[[#This Row],[Current Years]]&gt;0),All_Rosters[[#This Row],[Index]],"")</f>
        <v/>
      </c>
      <c r="W23" t="str">
        <f>IFERROR(SMALL($V$2:$V$1000,ROWS($V$2:V23)),"")</f>
        <v/>
      </c>
      <c r="X23" s="42" t="str">
        <f>IF(All_Rosters[[#This Row],[Designation]]="Taxi Squad","",
IF(AND(TeamThree=All_Rosters[[#This Row],[Team Name]],All_Rosters[[#This Row],[Current Years]]&gt;0),All_Rosters[[#This Row],[Index]],""))</f>
        <v/>
      </c>
      <c r="Y23" s="42">
        <f>IFERROR(SMALL($X$2:$X$1000,ROWS($X$2:X23)),"")</f>
        <v>100</v>
      </c>
      <c r="Z23" s="42" t="str">
        <f>IF(AND(All_Rosters[[#This Row],[Designation]]="Taxi Squad",TeamThree=All_Rosters[[#This Row],[Team Name]],All_Rosters[[#This Row],[Current Years]]&gt;0),All_Rosters[[#This Row],[Index]],"")</f>
        <v/>
      </c>
      <c r="AA23" s="42" t="str">
        <f>IFERROR(SMALL($Z$2:$Z$1000,ROWS($Z$2:Z23)),"")</f>
        <v/>
      </c>
      <c r="AB23" s="42" t="str">
        <f>IF(All_Rosters[[#This Row],[Designation]]="Taxi Squad","",
IF(AND(TeamFour=All_Rosters[[#This Row],[Team Name]],All_Rosters[[#This Row],[Current Years]]&gt;0),All_Rosters[[#This Row],[Index]],""))</f>
        <v/>
      </c>
      <c r="AC23" s="42">
        <f>IFERROR(SMALL($AB$2:$AB$1000,ROWS($AB$2:AB23)),"")</f>
        <v>139</v>
      </c>
      <c r="AD23" s="42" t="str">
        <f>IF(AND(All_Rosters[[#This Row],[Designation]]="Taxi Squad",TeamFour=All_Rosters[[#This Row],[Team Name]],All_Rosters[[#This Row],[Current Years]]&gt;0),All_Rosters[[#This Row],[Index]],"")</f>
        <v/>
      </c>
      <c r="AE23" s="42" t="str">
        <f>IFERROR(SMALL($AD$2:$AD$1000,ROWS($AD$2:AD23)),"")</f>
        <v/>
      </c>
      <c r="AF23" s="42" t="str">
        <f>IF(All_Rosters[[#This Row],[Designation]]="Taxi Squad","",
IF(AND(TeamFive=All_Rosters[[#This Row],[Team Name]],All_Rosters[[#This Row],[Current Years]]&gt;0),All_Rosters[[#This Row],[Index]],""))</f>
        <v/>
      </c>
      <c r="AG23" s="42">
        <f>IFERROR(SMALL($AF$2:$AF$1000,ROWS($AF$2:AF23)),"")</f>
        <v>182</v>
      </c>
      <c r="AH23" s="42" t="str">
        <f>IF(AND(All_Rosters[[#This Row],[Designation]]="Taxi Squad",TeamFive=All_Rosters[[#This Row],[Team Name]],All_Rosters[[#This Row],[Current Years]]&gt;0),All_Rosters[[#This Row],[Index]],"")</f>
        <v/>
      </c>
      <c r="AI23" s="42" t="str">
        <f>IFERROR(SMALL($AH$2:$AH$1000,ROWS($AH$2:AH23)),"")</f>
        <v/>
      </c>
      <c r="AJ23" s="42" t="str">
        <f>IF(All_Rosters[[#This Row],[Designation]]="Taxi Squad","",
IF(AND(TeamSix=All_Rosters[[#This Row],[Team Name]],All_Rosters[[#This Row],[Current Years]]&gt;0),All_Rosters[[#This Row],[Index]],""))</f>
        <v/>
      </c>
      <c r="AK23" s="42">
        <f>IFERROR(SMALL($AJ$2:$AJ$1000,ROWS($AJ$2:AJ23)),"")</f>
        <v>221</v>
      </c>
      <c r="AL23" s="42" t="str">
        <f>IF(AND(All_Rosters[[#This Row],[Designation]]="Taxi Squad",TeamSix=All_Rosters[[#This Row],[Team Name]],All_Rosters[[#This Row],[Current Years]]&gt;0),All_Rosters[[#This Row],[Index]],"")</f>
        <v/>
      </c>
      <c r="AM23" s="42" t="str">
        <f>IFERROR(SMALL($AL$2:$AL$1000,ROWS($AL$2:AL23)),"")</f>
        <v/>
      </c>
      <c r="AN23" s="42" t="str">
        <f>IF(All_Rosters[[#This Row],[Designation]]="Taxi Squad","",
IF(AND(TeamSeven=All_Rosters[[#This Row],[Team Name]],All_Rosters[[#This Row],[Current Years]]&gt;0),All_Rosters[[#This Row],[Index]],""))</f>
        <v/>
      </c>
      <c r="AO23" s="42">
        <f>IFERROR(SMALL($AN$2:$AN$1000,ROWS($AN$2:AN23)),"")</f>
        <v>254</v>
      </c>
      <c r="AP23" s="42" t="str">
        <f>IF(AND(All_Rosters[[#This Row],[Designation]]="Taxi Squad",TeamSeven=All_Rosters[[#This Row],[Team Name]],All_Rosters[[#This Row],[Current Years]]&gt;0),All_Rosters[[#This Row],[Index]],"")</f>
        <v/>
      </c>
      <c r="AQ23" s="42" t="str">
        <f>IFERROR(SMALL($AP$2:$AP$1000,ROWS($AP$2:AP23)),"")</f>
        <v/>
      </c>
      <c r="AR23" s="42" t="str">
        <f>IF(All_Rosters[[#This Row],[Designation]]="Taxi Squad","",
IF(AND(TeamEight=All_Rosters[[#This Row],[Team Name]],All_Rosters[[#This Row],[Current Years]]&gt;0),All_Rosters[[#This Row],[Index]],""))</f>
        <v/>
      </c>
      <c r="AS23" s="42">
        <f>IFERROR(SMALL($AR$2:$AR$1000,ROWS($AR$2:AR23)),"")</f>
        <v>289</v>
      </c>
      <c r="AT23" s="42" t="str">
        <f>IF(AND(All_Rosters[[#This Row],[Designation]]="Taxi Squad",TeamEight=All_Rosters[[#This Row],[Team Name]],All_Rosters[[#This Row],[Current Years]]&gt;0),All_Rosters[[#This Row],[Index]],"")</f>
        <v/>
      </c>
      <c r="AU23" s="42" t="str">
        <f>IFERROR(SMALL($AT$2:$AT$1000,ROWS($AT$2:AT23)),"")</f>
        <v/>
      </c>
      <c r="AV23" s="42" t="str">
        <f>IF(All_Rosters[[#This Row],[Designation]]="Taxi Squad","",
IF(AND(TeamNine=All_Rosters[[#This Row],[Team Name]],All_Rosters[[#This Row],[Current Years]]&gt;0),All_Rosters[[#This Row],[Index]],""))</f>
        <v/>
      </c>
      <c r="AW23" s="42">
        <f>IFERROR(SMALL($AV$2:$AV$1000,ROWS($AV$2:AV23)),"")</f>
        <v>330</v>
      </c>
      <c r="AX23" s="42" t="str">
        <f>IF(AND(All_Rosters[[#This Row],[Designation]]="Taxi Squad",TeamNine=All_Rosters[[#This Row],[Team Name]],All_Rosters[[#This Row],[Current Years]]&gt;0),All_Rosters[[#This Row],[Index]],"")</f>
        <v/>
      </c>
      <c r="AY23" s="42" t="str">
        <f>IFERROR(SMALL($AX$2:$AX$1000,ROWS($AX$2:AX23)),"")</f>
        <v/>
      </c>
      <c r="AZ23" s="42" t="str">
        <f>IF(All_Rosters[[#This Row],[Designation]]="Taxi Squad","",
IF(AND(TeamTen=All_Rosters[[#This Row],[Team Name]],All_Rosters[[#This Row],[Current Years]]&gt;0),All_Rosters[[#This Row],[Index]],""))</f>
        <v/>
      </c>
      <c r="BA23" s="42">
        <f>IFERROR(SMALL($AZ$2:$AZ$1000,ROWS($AZ$2:AZ23)),"")</f>
        <v>371</v>
      </c>
      <c r="BB23" s="42" t="str">
        <f>IF(AND(All_Rosters[[#This Row],[Designation]]="Taxi Squad",TeamTen=All_Rosters[[#This Row],[Team Name]],All_Rosters[[#This Row],[Current Years]]&gt;0),All_Rosters[[#This Row],[Index]],"")</f>
        <v/>
      </c>
      <c r="BC23" s="42" t="str">
        <f>IFERROR(SMALL($BB$2:$BB$1000,ROWS($BB$2:BB23)),"")</f>
        <v/>
      </c>
      <c r="BD23" s="42" t="str">
        <f>IF(All_Rosters[[#This Row],[Designation]]="Taxi Squad","",
IF(AND(TeamEleven=All_Rosters[[#This Row],[Team Name]],All_Rosters[[#This Row],[Current Years]]&gt;0),All_Rosters[[#This Row],[Index]],""))</f>
        <v/>
      </c>
      <c r="BE23" s="42">
        <f>IFERROR(SMALL($BD$2:$BD$1000,ROWS($BD$2:BD23)),"")</f>
        <v>406</v>
      </c>
      <c r="BF23" s="42" t="str">
        <f>IF(AND(All_Rosters[[#This Row],[Designation]]="Taxi Squad",TeamEleven=All_Rosters[[#This Row],[Team Name]],All_Rosters[[#This Row],[Current Years]]&gt;0),All_Rosters[[#This Row],[Index]],"")</f>
        <v/>
      </c>
      <c r="BG23" s="42" t="str">
        <f>IFERROR(SMALL($BF$2:$BF$1000,ROWS($BF$2:BF23)),"")</f>
        <v/>
      </c>
      <c r="BH23" s="42" t="str">
        <f>IF(All_Rosters[[#This Row],[Designation]]="Taxi Squad","",
IF(AND(TeamTwelve=All_Rosters[[#This Row],[Team Name]],All_Rosters[[#This Row],[Current Years]]&gt;0),All_Rosters[[#This Row],[Index]],""))</f>
        <v/>
      </c>
      <c r="BI23" s="42">
        <f>IFERROR(SMALL($BH$2:$BH$1000,ROWS($BH$2:BH23)),"")</f>
        <v>441</v>
      </c>
      <c r="BJ23" s="42" t="str">
        <f>IF(AND(All_Rosters[[#This Row],[Designation]]="Taxi Squad",TeamTwelve=All_Rosters[[#This Row],[Team Name]],All_Rosters[[#This Row],[Current Years]]&gt;0),All_Rosters[[#This Row],[Index]],"")</f>
        <v/>
      </c>
      <c r="BK23" s="42" t="str">
        <f>IFERROR(SMALL($BJ$2:$BJ$1000,ROWS($BJ$2:BJ23)),"")</f>
        <v/>
      </c>
    </row>
    <row r="24" spans="1:63" x14ac:dyDescent="0.45">
      <c r="A24" t="s">
        <v>527</v>
      </c>
      <c r="B24" t="s">
        <v>109</v>
      </c>
      <c r="C24" t="s">
        <v>73</v>
      </c>
      <c r="D24" t="s">
        <v>49</v>
      </c>
      <c r="E24">
        <v>28</v>
      </c>
      <c r="F24">
        <v>3</v>
      </c>
      <c r="G24">
        <v>28</v>
      </c>
      <c r="H24" t="s">
        <v>1</v>
      </c>
      <c r="J24">
        <v>1</v>
      </c>
      <c r="K24">
        <v>23</v>
      </c>
      <c r="L24" t="str">
        <f>IF(All_Rosters[[#This Row],[Designation]]="Taxi Squad","",
IF(AND(TeamSelection=All_Rosters[[#This Row],[Team Name]],All_Rosters[[#This Row],[Current Years]]&gt;0),All_Rosters[[#This Row],[Index]],""))</f>
        <v/>
      </c>
      <c r="M24">
        <f>IFERROR(SMALL($L$2:$L$1000,ROWS($L$2:L24)),"")</f>
        <v>255</v>
      </c>
      <c r="N24" t="str">
        <f>IF(AND(All_Rosters[[#This Row],[Designation]]="Taxi Squad",TeamSelection=All_Rosters[[#This Row],[Team Name]],All_Rosters[[#This Row],[Current Years]]&gt;0),All_Rosters[[#This Row],[Index]],"")</f>
        <v/>
      </c>
      <c r="O24" t="str">
        <f>IFERROR(SMALL($N$2:$N$1000,ROWS($N$2:N24)),"")</f>
        <v/>
      </c>
      <c r="P24">
        <f>IF(All_Rosters[[#This Row],[Designation]]="Taxi Squad","",
IF(AND(TeamOne=All_Rosters[[#This Row],[Team Name]],All_Rosters[[#This Row],[Current Years]]&gt;0),All_Rosters[[#This Row],[Index]],""))</f>
        <v>23</v>
      </c>
      <c r="Q24">
        <f>IFERROR(SMALL($P$2:$P$1000,ROWS($P$2:P24)),"")</f>
        <v>23</v>
      </c>
      <c r="R24" t="str">
        <f>IF(AND(All_Rosters[[#This Row],[Designation]]="Taxi Squad",TeamOne=All_Rosters[[#This Row],[Team Name]],All_Rosters[[#This Row],[Current Years]]&gt;0),All_Rosters[[#This Row],[Index]],"")</f>
        <v/>
      </c>
      <c r="S24" t="str">
        <f>IFERROR(SMALL($R$2:$R$1000,ROWS($R$2:R24)),"")</f>
        <v/>
      </c>
      <c r="T24" t="str">
        <f>IF(All_Rosters[[#This Row],[Designation]]="Taxi Squad","",
IF(AND(TeamTwo=All_Rosters[[#This Row],[Team Name]],All_Rosters[[#This Row],[Current Years]]&gt;0),All_Rosters[[#This Row],[Index]],""))</f>
        <v/>
      </c>
      <c r="U24">
        <f>IFERROR(SMALL($T$2:$T$1000,ROWS($T$2:T24)),"")</f>
        <v>62</v>
      </c>
      <c r="V24" t="str">
        <f>IF(AND(All_Rosters[[#This Row],[Designation]]="Taxi Squad",TeamTwo=All_Rosters[[#This Row],[Team Name]],All_Rosters[[#This Row],[Current Years]]&gt;0),All_Rosters[[#This Row],[Index]],"")</f>
        <v/>
      </c>
      <c r="W24" t="str">
        <f>IFERROR(SMALL($V$2:$V$1000,ROWS($V$2:V24)),"")</f>
        <v/>
      </c>
      <c r="X24" s="42" t="str">
        <f>IF(All_Rosters[[#This Row],[Designation]]="Taxi Squad","",
IF(AND(TeamThree=All_Rosters[[#This Row],[Team Name]],All_Rosters[[#This Row],[Current Years]]&gt;0),All_Rosters[[#This Row],[Index]],""))</f>
        <v/>
      </c>
      <c r="Y24" s="42">
        <f>IFERROR(SMALL($X$2:$X$1000,ROWS($X$2:X24)),"")</f>
        <v>101</v>
      </c>
      <c r="Z24" s="42" t="str">
        <f>IF(AND(All_Rosters[[#This Row],[Designation]]="Taxi Squad",TeamThree=All_Rosters[[#This Row],[Team Name]],All_Rosters[[#This Row],[Current Years]]&gt;0),All_Rosters[[#This Row],[Index]],"")</f>
        <v/>
      </c>
      <c r="AA24" s="42" t="str">
        <f>IFERROR(SMALL($Z$2:$Z$1000,ROWS($Z$2:Z24)),"")</f>
        <v/>
      </c>
      <c r="AB24" s="42" t="str">
        <f>IF(All_Rosters[[#This Row],[Designation]]="Taxi Squad","",
IF(AND(TeamFour=All_Rosters[[#This Row],[Team Name]],All_Rosters[[#This Row],[Current Years]]&gt;0),All_Rosters[[#This Row],[Index]],""))</f>
        <v/>
      </c>
      <c r="AC24" s="42">
        <f>IFERROR(SMALL($AB$2:$AB$1000,ROWS($AB$2:AB24)),"")</f>
        <v>140</v>
      </c>
      <c r="AD24" s="42" t="str">
        <f>IF(AND(All_Rosters[[#This Row],[Designation]]="Taxi Squad",TeamFour=All_Rosters[[#This Row],[Team Name]],All_Rosters[[#This Row],[Current Years]]&gt;0),All_Rosters[[#This Row],[Index]],"")</f>
        <v/>
      </c>
      <c r="AE24" s="42" t="str">
        <f>IFERROR(SMALL($AD$2:$AD$1000,ROWS($AD$2:AD24)),"")</f>
        <v/>
      </c>
      <c r="AF24" s="42" t="str">
        <f>IF(All_Rosters[[#This Row],[Designation]]="Taxi Squad","",
IF(AND(TeamFive=All_Rosters[[#This Row],[Team Name]],All_Rosters[[#This Row],[Current Years]]&gt;0),All_Rosters[[#This Row],[Index]],""))</f>
        <v/>
      </c>
      <c r="AG24" s="42">
        <f>IFERROR(SMALL($AF$2:$AF$1000,ROWS($AF$2:AF24)),"")</f>
        <v>183</v>
      </c>
      <c r="AH24" s="42" t="str">
        <f>IF(AND(All_Rosters[[#This Row],[Designation]]="Taxi Squad",TeamFive=All_Rosters[[#This Row],[Team Name]],All_Rosters[[#This Row],[Current Years]]&gt;0),All_Rosters[[#This Row],[Index]],"")</f>
        <v/>
      </c>
      <c r="AI24" s="42" t="str">
        <f>IFERROR(SMALL($AH$2:$AH$1000,ROWS($AH$2:AH24)),"")</f>
        <v/>
      </c>
      <c r="AJ24" s="42" t="str">
        <f>IF(All_Rosters[[#This Row],[Designation]]="Taxi Squad","",
IF(AND(TeamSix=All_Rosters[[#This Row],[Team Name]],All_Rosters[[#This Row],[Current Years]]&gt;0),All_Rosters[[#This Row],[Index]],""))</f>
        <v/>
      </c>
      <c r="AK24" s="42">
        <f>IFERROR(SMALL($AJ$2:$AJ$1000,ROWS($AJ$2:AJ24)),"")</f>
        <v>222</v>
      </c>
      <c r="AL24" s="42" t="str">
        <f>IF(AND(All_Rosters[[#This Row],[Designation]]="Taxi Squad",TeamSix=All_Rosters[[#This Row],[Team Name]],All_Rosters[[#This Row],[Current Years]]&gt;0),All_Rosters[[#This Row],[Index]],"")</f>
        <v/>
      </c>
      <c r="AM24" s="42" t="str">
        <f>IFERROR(SMALL($AL$2:$AL$1000,ROWS($AL$2:AL24)),"")</f>
        <v/>
      </c>
      <c r="AN24" s="42" t="str">
        <f>IF(All_Rosters[[#This Row],[Designation]]="Taxi Squad","",
IF(AND(TeamSeven=All_Rosters[[#This Row],[Team Name]],All_Rosters[[#This Row],[Current Years]]&gt;0),All_Rosters[[#This Row],[Index]],""))</f>
        <v/>
      </c>
      <c r="AO24" s="42">
        <f>IFERROR(SMALL($AN$2:$AN$1000,ROWS($AN$2:AN24)),"")</f>
        <v>255</v>
      </c>
      <c r="AP24" s="42" t="str">
        <f>IF(AND(All_Rosters[[#This Row],[Designation]]="Taxi Squad",TeamSeven=All_Rosters[[#This Row],[Team Name]],All_Rosters[[#This Row],[Current Years]]&gt;0),All_Rosters[[#This Row],[Index]],"")</f>
        <v/>
      </c>
      <c r="AQ24" s="42" t="str">
        <f>IFERROR(SMALL($AP$2:$AP$1000,ROWS($AP$2:AP24)),"")</f>
        <v/>
      </c>
      <c r="AR24" s="42" t="str">
        <f>IF(All_Rosters[[#This Row],[Designation]]="Taxi Squad","",
IF(AND(TeamEight=All_Rosters[[#This Row],[Team Name]],All_Rosters[[#This Row],[Current Years]]&gt;0),All_Rosters[[#This Row],[Index]],""))</f>
        <v/>
      </c>
      <c r="AS24" s="42">
        <f>IFERROR(SMALL($AR$2:$AR$1000,ROWS($AR$2:AR24)),"")</f>
        <v>290</v>
      </c>
      <c r="AT24" s="42" t="str">
        <f>IF(AND(All_Rosters[[#This Row],[Designation]]="Taxi Squad",TeamEight=All_Rosters[[#This Row],[Team Name]],All_Rosters[[#This Row],[Current Years]]&gt;0),All_Rosters[[#This Row],[Index]],"")</f>
        <v/>
      </c>
      <c r="AU24" s="42" t="str">
        <f>IFERROR(SMALL($AT$2:$AT$1000,ROWS($AT$2:AT24)),"")</f>
        <v/>
      </c>
      <c r="AV24" s="42" t="str">
        <f>IF(All_Rosters[[#This Row],[Designation]]="Taxi Squad","",
IF(AND(TeamNine=All_Rosters[[#This Row],[Team Name]],All_Rosters[[#This Row],[Current Years]]&gt;0),All_Rosters[[#This Row],[Index]],""))</f>
        <v/>
      </c>
      <c r="AW24" s="42">
        <f>IFERROR(SMALL($AV$2:$AV$1000,ROWS($AV$2:AV24)),"")</f>
        <v>331</v>
      </c>
      <c r="AX24" s="42" t="str">
        <f>IF(AND(All_Rosters[[#This Row],[Designation]]="Taxi Squad",TeamNine=All_Rosters[[#This Row],[Team Name]],All_Rosters[[#This Row],[Current Years]]&gt;0),All_Rosters[[#This Row],[Index]],"")</f>
        <v/>
      </c>
      <c r="AY24" s="42" t="str">
        <f>IFERROR(SMALL($AX$2:$AX$1000,ROWS($AX$2:AX24)),"")</f>
        <v/>
      </c>
      <c r="AZ24" s="42" t="str">
        <f>IF(All_Rosters[[#This Row],[Designation]]="Taxi Squad","",
IF(AND(TeamTen=All_Rosters[[#This Row],[Team Name]],All_Rosters[[#This Row],[Current Years]]&gt;0),All_Rosters[[#This Row],[Index]],""))</f>
        <v/>
      </c>
      <c r="BA24" s="42">
        <f>IFERROR(SMALL($AZ$2:$AZ$1000,ROWS($AZ$2:AZ24)),"")</f>
        <v>372</v>
      </c>
      <c r="BB24" s="42" t="str">
        <f>IF(AND(All_Rosters[[#This Row],[Designation]]="Taxi Squad",TeamTen=All_Rosters[[#This Row],[Team Name]],All_Rosters[[#This Row],[Current Years]]&gt;0),All_Rosters[[#This Row],[Index]],"")</f>
        <v/>
      </c>
      <c r="BC24" s="42" t="str">
        <f>IFERROR(SMALL($BB$2:$BB$1000,ROWS($BB$2:BB24)),"")</f>
        <v/>
      </c>
      <c r="BD24" s="42" t="str">
        <f>IF(All_Rosters[[#This Row],[Designation]]="Taxi Squad","",
IF(AND(TeamEleven=All_Rosters[[#This Row],[Team Name]],All_Rosters[[#This Row],[Current Years]]&gt;0),All_Rosters[[#This Row],[Index]],""))</f>
        <v/>
      </c>
      <c r="BE24" s="42">
        <f>IFERROR(SMALL($BD$2:$BD$1000,ROWS($BD$2:BD24)),"")</f>
        <v>407</v>
      </c>
      <c r="BF24" s="42" t="str">
        <f>IF(AND(All_Rosters[[#This Row],[Designation]]="Taxi Squad",TeamEleven=All_Rosters[[#This Row],[Team Name]],All_Rosters[[#This Row],[Current Years]]&gt;0),All_Rosters[[#This Row],[Index]],"")</f>
        <v/>
      </c>
      <c r="BG24" s="42" t="str">
        <f>IFERROR(SMALL($BF$2:$BF$1000,ROWS($BF$2:BF24)),"")</f>
        <v/>
      </c>
      <c r="BH24" s="42" t="str">
        <f>IF(All_Rosters[[#This Row],[Designation]]="Taxi Squad","",
IF(AND(TeamTwelve=All_Rosters[[#This Row],[Team Name]],All_Rosters[[#This Row],[Current Years]]&gt;0),All_Rosters[[#This Row],[Index]],""))</f>
        <v/>
      </c>
      <c r="BI24" s="42">
        <f>IFERROR(SMALL($BH$2:$BH$1000,ROWS($BH$2:BH24)),"")</f>
        <v>442</v>
      </c>
      <c r="BJ24" s="42" t="str">
        <f>IF(AND(All_Rosters[[#This Row],[Designation]]="Taxi Squad",TeamTwelve=All_Rosters[[#This Row],[Team Name]],All_Rosters[[#This Row],[Current Years]]&gt;0),All_Rosters[[#This Row],[Index]],"")</f>
        <v/>
      </c>
      <c r="BK24" s="42" t="str">
        <f>IFERROR(SMALL($BJ$2:$BJ$1000,ROWS($BJ$2:BJ24)),"")</f>
        <v/>
      </c>
    </row>
    <row r="25" spans="1:63" x14ac:dyDescent="0.45">
      <c r="A25" t="s">
        <v>527</v>
      </c>
      <c r="B25" t="s">
        <v>110</v>
      </c>
      <c r="C25" t="s">
        <v>107</v>
      </c>
      <c r="D25" t="s">
        <v>49</v>
      </c>
      <c r="E25">
        <v>28</v>
      </c>
      <c r="F25">
        <v>3</v>
      </c>
      <c r="G25">
        <v>28</v>
      </c>
      <c r="H25" t="s">
        <v>1</v>
      </c>
      <c r="J25">
        <v>1</v>
      </c>
      <c r="K25">
        <v>24</v>
      </c>
      <c r="L25" t="str">
        <f>IF(All_Rosters[[#This Row],[Designation]]="Taxi Squad","",
IF(AND(TeamSelection=All_Rosters[[#This Row],[Team Name]],All_Rosters[[#This Row],[Current Years]]&gt;0),All_Rosters[[#This Row],[Index]],""))</f>
        <v/>
      </c>
      <c r="M25">
        <f>IFERROR(SMALL($L$2:$L$1000,ROWS($L$2:L25)),"")</f>
        <v>256</v>
      </c>
      <c r="N25" t="str">
        <f>IF(AND(All_Rosters[[#This Row],[Designation]]="Taxi Squad",TeamSelection=All_Rosters[[#This Row],[Team Name]],All_Rosters[[#This Row],[Current Years]]&gt;0),All_Rosters[[#This Row],[Index]],"")</f>
        <v/>
      </c>
      <c r="O25" t="str">
        <f>IFERROR(SMALL($N$2:$N$1000,ROWS($N$2:N25)),"")</f>
        <v/>
      </c>
      <c r="P25">
        <f>IF(All_Rosters[[#This Row],[Designation]]="Taxi Squad","",
IF(AND(TeamOne=All_Rosters[[#This Row],[Team Name]],All_Rosters[[#This Row],[Current Years]]&gt;0),All_Rosters[[#This Row],[Index]],""))</f>
        <v>24</v>
      </c>
      <c r="Q25">
        <f>IFERROR(SMALL($P$2:$P$1000,ROWS($P$2:P25)),"")</f>
        <v>24</v>
      </c>
      <c r="R25" t="str">
        <f>IF(AND(All_Rosters[[#This Row],[Designation]]="Taxi Squad",TeamOne=All_Rosters[[#This Row],[Team Name]],All_Rosters[[#This Row],[Current Years]]&gt;0),All_Rosters[[#This Row],[Index]],"")</f>
        <v/>
      </c>
      <c r="S25" t="str">
        <f>IFERROR(SMALL($R$2:$R$1000,ROWS($R$2:R25)),"")</f>
        <v/>
      </c>
      <c r="T25" t="str">
        <f>IF(All_Rosters[[#This Row],[Designation]]="Taxi Squad","",
IF(AND(TeamTwo=All_Rosters[[#This Row],[Team Name]],All_Rosters[[#This Row],[Current Years]]&gt;0),All_Rosters[[#This Row],[Index]],""))</f>
        <v/>
      </c>
      <c r="U25">
        <f>IFERROR(SMALL($T$2:$T$1000,ROWS($T$2:T25)),"")</f>
        <v>63</v>
      </c>
      <c r="V25" t="str">
        <f>IF(AND(All_Rosters[[#This Row],[Designation]]="Taxi Squad",TeamTwo=All_Rosters[[#This Row],[Team Name]],All_Rosters[[#This Row],[Current Years]]&gt;0),All_Rosters[[#This Row],[Index]],"")</f>
        <v/>
      </c>
      <c r="W25" t="str">
        <f>IFERROR(SMALL($V$2:$V$1000,ROWS($V$2:V25)),"")</f>
        <v/>
      </c>
      <c r="X25" s="42" t="str">
        <f>IF(All_Rosters[[#This Row],[Designation]]="Taxi Squad","",
IF(AND(TeamThree=All_Rosters[[#This Row],[Team Name]],All_Rosters[[#This Row],[Current Years]]&gt;0),All_Rosters[[#This Row],[Index]],""))</f>
        <v/>
      </c>
      <c r="Y25" s="42">
        <f>IFERROR(SMALL($X$2:$X$1000,ROWS($X$2:X25)),"")</f>
        <v>102</v>
      </c>
      <c r="Z25" s="42" t="str">
        <f>IF(AND(All_Rosters[[#This Row],[Designation]]="Taxi Squad",TeamThree=All_Rosters[[#This Row],[Team Name]],All_Rosters[[#This Row],[Current Years]]&gt;0),All_Rosters[[#This Row],[Index]],"")</f>
        <v/>
      </c>
      <c r="AA25" s="42" t="str">
        <f>IFERROR(SMALL($Z$2:$Z$1000,ROWS($Z$2:Z25)),"")</f>
        <v/>
      </c>
      <c r="AB25" s="42" t="str">
        <f>IF(All_Rosters[[#This Row],[Designation]]="Taxi Squad","",
IF(AND(TeamFour=All_Rosters[[#This Row],[Team Name]],All_Rosters[[#This Row],[Current Years]]&gt;0),All_Rosters[[#This Row],[Index]],""))</f>
        <v/>
      </c>
      <c r="AC25" s="42">
        <f>IFERROR(SMALL($AB$2:$AB$1000,ROWS($AB$2:AB25)),"")</f>
        <v>141</v>
      </c>
      <c r="AD25" s="42" t="str">
        <f>IF(AND(All_Rosters[[#This Row],[Designation]]="Taxi Squad",TeamFour=All_Rosters[[#This Row],[Team Name]],All_Rosters[[#This Row],[Current Years]]&gt;0),All_Rosters[[#This Row],[Index]],"")</f>
        <v/>
      </c>
      <c r="AE25" s="42" t="str">
        <f>IFERROR(SMALL($AD$2:$AD$1000,ROWS($AD$2:AD25)),"")</f>
        <v/>
      </c>
      <c r="AF25" s="42" t="str">
        <f>IF(All_Rosters[[#This Row],[Designation]]="Taxi Squad","",
IF(AND(TeamFive=All_Rosters[[#This Row],[Team Name]],All_Rosters[[#This Row],[Current Years]]&gt;0),All_Rosters[[#This Row],[Index]],""))</f>
        <v/>
      </c>
      <c r="AG25" s="42">
        <f>IFERROR(SMALL($AF$2:$AF$1000,ROWS($AF$2:AF25)),"")</f>
        <v>184</v>
      </c>
      <c r="AH25" s="42" t="str">
        <f>IF(AND(All_Rosters[[#This Row],[Designation]]="Taxi Squad",TeamFive=All_Rosters[[#This Row],[Team Name]],All_Rosters[[#This Row],[Current Years]]&gt;0),All_Rosters[[#This Row],[Index]],"")</f>
        <v/>
      </c>
      <c r="AI25" s="42" t="str">
        <f>IFERROR(SMALL($AH$2:$AH$1000,ROWS($AH$2:AH25)),"")</f>
        <v/>
      </c>
      <c r="AJ25" s="42" t="str">
        <f>IF(All_Rosters[[#This Row],[Designation]]="Taxi Squad","",
IF(AND(TeamSix=All_Rosters[[#This Row],[Team Name]],All_Rosters[[#This Row],[Current Years]]&gt;0),All_Rosters[[#This Row],[Index]],""))</f>
        <v/>
      </c>
      <c r="AK25" s="42">
        <f>IFERROR(SMALL($AJ$2:$AJ$1000,ROWS($AJ$2:AJ25)),"")</f>
        <v>223</v>
      </c>
      <c r="AL25" s="42" t="str">
        <f>IF(AND(All_Rosters[[#This Row],[Designation]]="Taxi Squad",TeamSix=All_Rosters[[#This Row],[Team Name]],All_Rosters[[#This Row],[Current Years]]&gt;0),All_Rosters[[#This Row],[Index]],"")</f>
        <v/>
      </c>
      <c r="AM25" s="42" t="str">
        <f>IFERROR(SMALL($AL$2:$AL$1000,ROWS($AL$2:AL25)),"")</f>
        <v/>
      </c>
      <c r="AN25" s="42" t="str">
        <f>IF(All_Rosters[[#This Row],[Designation]]="Taxi Squad","",
IF(AND(TeamSeven=All_Rosters[[#This Row],[Team Name]],All_Rosters[[#This Row],[Current Years]]&gt;0),All_Rosters[[#This Row],[Index]],""))</f>
        <v/>
      </c>
      <c r="AO25" s="42">
        <f>IFERROR(SMALL($AN$2:$AN$1000,ROWS($AN$2:AN25)),"")</f>
        <v>256</v>
      </c>
      <c r="AP25" s="42" t="str">
        <f>IF(AND(All_Rosters[[#This Row],[Designation]]="Taxi Squad",TeamSeven=All_Rosters[[#This Row],[Team Name]],All_Rosters[[#This Row],[Current Years]]&gt;0),All_Rosters[[#This Row],[Index]],"")</f>
        <v/>
      </c>
      <c r="AQ25" s="42" t="str">
        <f>IFERROR(SMALL($AP$2:$AP$1000,ROWS($AP$2:AP25)),"")</f>
        <v/>
      </c>
      <c r="AR25" s="42" t="str">
        <f>IF(All_Rosters[[#This Row],[Designation]]="Taxi Squad","",
IF(AND(TeamEight=All_Rosters[[#This Row],[Team Name]],All_Rosters[[#This Row],[Current Years]]&gt;0),All_Rosters[[#This Row],[Index]],""))</f>
        <v/>
      </c>
      <c r="AS25" s="42">
        <f>IFERROR(SMALL($AR$2:$AR$1000,ROWS($AR$2:AR25)),"")</f>
        <v>291</v>
      </c>
      <c r="AT25" s="42" t="str">
        <f>IF(AND(All_Rosters[[#This Row],[Designation]]="Taxi Squad",TeamEight=All_Rosters[[#This Row],[Team Name]],All_Rosters[[#This Row],[Current Years]]&gt;0),All_Rosters[[#This Row],[Index]],"")</f>
        <v/>
      </c>
      <c r="AU25" s="42" t="str">
        <f>IFERROR(SMALL($AT$2:$AT$1000,ROWS($AT$2:AT25)),"")</f>
        <v/>
      </c>
      <c r="AV25" s="42" t="str">
        <f>IF(All_Rosters[[#This Row],[Designation]]="Taxi Squad","",
IF(AND(TeamNine=All_Rosters[[#This Row],[Team Name]],All_Rosters[[#This Row],[Current Years]]&gt;0),All_Rosters[[#This Row],[Index]],""))</f>
        <v/>
      </c>
      <c r="AW25" s="42">
        <f>IFERROR(SMALL($AV$2:$AV$1000,ROWS($AV$2:AV25)),"")</f>
        <v>332</v>
      </c>
      <c r="AX25" s="42" t="str">
        <f>IF(AND(All_Rosters[[#This Row],[Designation]]="Taxi Squad",TeamNine=All_Rosters[[#This Row],[Team Name]],All_Rosters[[#This Row],[Current Years]]&gt;0),All_Rosters[[#This Row],[Index]],"")</f>
        <v/>
      </c>
      <c r="AY25" s="42" t="str">
        <f>IFERROR(SMALL($AX$2:$AX$1000,ROWS($AX$2:AX25)),"")</f>
        <v/>
      </c>
      <c r="AZ25" s="42" t="str">
        <f>IF(All_Rosters[[#This Row],[Designation]]="Taxi Squad","",
IF(AND(TeamTen=All_Rosters[[#This Row],[Team Name]],All_Rosters[[#This Row],[Current Years]]&gt;0),All_Rosters[[#This Row],[Index]],""))</f>
        <v/>
      </c>
      <c r="BA25" s="42">
        <f>IFERROR(SMALL($AZ$2:$AZ$1000,ROWS($AZ$2:AZ25)),"")</f>
        <v>373</v>
      </c>
      <c r="BB25" s="42" t="str">
        <f>IF(AND(All_Rosters[[#This Row],[Designation]]="Taxi Squad",TeamTen=All_Rosters[[#This Row],[Team Name]],All_Rosters[[#This Row],[Current Years]]&gt;0),All_Rosters[[#This Row],[Index]],"")</f>
        <v/>
      </c>
      <c r="BC25" s="42" t="str">
        <f>IFERROR(SMALL($BB$2:$BB$1000,ROWS($BB$2:BB25)),"")</f>
        <v/>
      </c>
      <c r="BD25" s="42" t="str">
        <f>IF(All_Rosters[[#This Row],[Designation]]="Taxi Squad","",
IF(AND(TeamEleven=All_Rosters[[#This Row],[Team Name]],All_Rosters[[#This Row],[Current Years]]&gt;0),All_Rosters[[#This Row],[Index]],""))</f>
        <v/>
      </c>
      <c r="BE25" s="42">
        <f>IFERROR(SMALL($BD$2:$BD$1000,ROWS($BD$2:BD25)),"")</f>
        <v>408</v>
      </c>
      <c r="BF25" s="42" t="str">
        <f>IF(AND(All_Rosters[[#This Row],[Designation]]="Taxi Squad",TeamEleven=All_Rosters[[#This Row],[Team Name]],All_Rosters[[#This Row],[Current Years]]&gt;0),All_Rosters[[#This Row],[Index]],"")</f>
        <v/>
      </c>
      <c r="BG25" s="42" t="str">
        <f>IFERROR(SMALL($BF$2:$BF$1000,ROWS($BF$2:BF25)),"")</f>
        <v/>
      </c>
      <c r="BH25" s="42" t="str">
        <f>IF(All_Rosters[[#This Row],[Designation]]="Taxi Squad","",
IF(AND(TeamTwelve=All_Rosters[[#This Row],[Team Name]],All_Rosters[[#This Row],[Current Years]]&gt;0),All_Rosters[[#This Row],[Index]],""))</f>
        <v/>
      </c>
      <c r="BI25" s="42">
        <f>IFERROR(SMALL($BH$2:$BH$1000,ROWS($BH$2:BH25)),"")</f>
        <v>443</v>
      </c>
      <c r="BJ25" s="42" t="str">
        <f>IF(AND(All_Rosters[[#This Row],[Designation]]="Taxi Squad",TeamTwelve=All_Rosters[[#This Row],[Team Name]],All_Rosters[[#This Row],[Current Years]]&gt;0),All_Rosters[[#This Row],[Index]],"")</f>
        <v/>
      </c>
      <c r="BK25" s="42" t="str">
        <f>IFERROR(SMALL($BJ$2:$BJ$1000,ROWS($BJ$2:BJ25)),"")</f>
        <v/>
      </c>
    </row>
    <row r="26" spans="1:63" x14ac:dyDescent="0.45">
      <c r="A26" t="s">
        <v>527</v>
      </c>
      <c r="B26" t="s">
        <v>111</v>
      </c>
      <c r="C26" t="s">
        <v>95</v>
      </c>
      <c r="D26" t="s">
        <v>49</v>
      </c>
      <c r="E26">
        <v>25</v>
      </c>
      <c r="F26">
        <v>3</v>
      </c>
      <c r="G26">
        <v>25</v>
      </c>
      <c r="H26" t="s">
        <v>1</v>
      </c>
      <c r="J26">
        <v>1</v>
      </c>
      <c r="K26">
        <v>25</v>
      </c>
      <c r="L26" t="str">
        <f>IF(All_Rosters[[#This Row],[Designation]]="Taxi Squad","",
IF(AND(TeamSelection=All_Rosters[[#This Row],[Team Name]],All_Rosters[[#This Row],[Current Years]]&gt;0),All_Rosters[[#This Row],[Index]],""))</f>
        <v/>
      </c>
      <c r="M26">
        <f>IFERROR(SMALL($L$2:$L$1000,ROWS($L$2:L26)),"")</f>
        <v>257</v>
      </c>
      <c r="N26" t="str">
        <f>IF(AND(All_Rosters[[#This Row],[Designation]]="Taxi Squad",TeamSelection=All_Rosters[[#This Row],[Team Name]],All_Rosters[[#This Row],[Current Years]]&gt;0),All_Rosters[[#This Row],[Index]],"")</f>
        <v/>
      </c>
      <c r="O26" t="str">
        <f>IFERROR(SMALL($N$2:$N$1000,ROWS($N$2:N26)),"")</f>
        <v/>
      </c>
      <c r="P26">
        <f>IF(All_Rosters[[#This Row],[Designation]]="Taxi Squad","",
IF(AND(TeamOne=All_Rosters[[#This Row],[Team Name]],All_Rosters[[#This Row],[Current Years]]&gt;0),All_Rosters[[#This Row],[Index]],""))</f>
        <v>25</v>
      </c>
      <c r="Q26">
        <f>IFERROR(SMALL($P$2:$P$1000,ROWS($P$2:P26)),"")</f>
        <v>25</v>
      </c>
      <c r="R26" t="str">
        <f>IF(AND(All_Rosters[[#This Row],[Designation]]="Taxi Squad",TeamOne=All_Rosters[[#This Row],[Team Name]],All_Rosters[[#This Row],[Current Years]]&gt;0),All_Rosters[[#This Row],[Index]],"")</f>
        <v/>
      </c>
      <c r="S26" t="str">
        <f>IFERROR(SMALL($R$2:$R$1000,ROWS($R$2:R26)),"")</f>
        <v/>
      </c>
      <c r="T26" t="str">
        <f>IF(All_Rosters[[#This Row],[Designation]]="Taxi Squad","",
IF(AND(TeamTwo=All_Rosters[[#This Row],[Team Name]],All_Rosters[[#This Row],[Current Years]]&gt;0),All_Rosters[[#This Row],[Index]],""))</f>
        <v/>
      </c>
      <c r="U26">
        <f>IFERROR(SMALL($T$2:$T$1000,ROWS($T$2:T26)),"")</f>
        <v>64</v>
      </c>
      <c r="V26" t="str">
        <f>IF(AND(All_Rosters[[#This Row],[Designation]]="Taxi Squad",TeamTwo=All_Rosters[[#This Row],[Team Name]],All_Rosters[[#This Row],[Current Years]]&gt;0),All_Rosters[[#This Row],[Index]],"")</f>
        <v/>
      </c>
      <c r="W26" t="str">
        <f>IFERROR(SMALL($V$2:$V$1000,ROWS($V$2:V26)),"")</f>
        <v/>
      </c>
      <c r="X26" s="42" t="str">
        <f>IF(All_Rosters[[#This Row],[Designation]]="Taxi Squad","",
IF(AND(TeamThree=All_Rosters[[#This Row],[Team Name]],All_Rosters[[#This Row],[Current Years]]&gt;0),All_Rosters[[#This Row],[Index]],""))</f>
        <v/>
      </c>
      <c r="Y26" s="42">
        <f>IFERROR(SMALL($X$2:$X$1000,ROWS($X$2:X26)),"")</f>
        <v>103</v>
      </c>
      <c r="Z26" s="42" t="str">
        <f>IF(AND(All_Rosters[[#This Row],[Designation]]="Taxi Squad",TeamThree=All_Rosters[[#This Row],[Team Name]],All_Rosters[[#This Row],[Current Years]]&gt;0),All_Rosters[[#This Row],[Index]],"")</f>
        <v/>
      </c>
      <c r="AA26" s="42" t="str">
        <f>IFERROR(SMALL($Z$2:$Z$1000,ROWS($Z$2:Z26)),"")</f>
        <v/>
      </c>
      <c r="AB26" s="42" t="str">
        <f>IF(All_Rosters[[#This Row],[Designation]]="Taxi Squad","",
IF(AND(TeamFour=All_Rosters[[#This Row],[Team Name]],All_Rosters[[#This Row],[Current Years]]&gt;0),All_Rosters[[#This Row],[Index]],""))</f>
        <v/>
      </c>
      <c r="AC26" s="42">
        <f>IFERROR(SMALL($AB$2:$AB$1000,ROWS($AB$2:AB26)),"")</f>
        <v>142</v>
      </c>
      <c r="AD26" s="42" t="str">
        <f>IF(AND(All_Rosters[[#This Row],[Designation]]="Taxi Squad",TeamFour=All_Rosters[[#This Row],[Team Name]],All_Rosters[[#This Row],[Current Years]]&gt;0),All_Rosters[[#This Row],[Index]],"")</f>
        <v/>
      </c>
      <c r="AE26" s="42" t="str">
        <f>IFERROR(SMALL($AD$2:$AD$1000,ROWS($AD$2:AD26)),"")</f>
        <v/>
      </c>
      <c r="AF26" s="42" t="str">
        <f>IF(All_Rosters[[#This Row],[Designation]]="Taxi Squad","",
IF(AND(TeamFive=All_Rosters[[#This Row],[Team Name]],All_Rosters[[#This Row],[Current Years]]&gt;0),All_Rosters[[#This Row],[Index]],""))</f>
        <v/>
      </c>
      <c r="AG26" s="42">
        <f>IFERROR(SMALL($AF$2:$AF$1000,ROWS($AF$2:AF26)),"")</f>
        <v>185</v>
      </c>
      <c r="AH26" s="42" t="str">
        <f>IF(AND(All_Rosters[[#This Row],[Designation]]="Taxi Squad",TeamFive=All_Rosters[[#This Row],[Team Name]],All_Rosters[[#This Row],[Current Years]]&gt;0),All_Rosters[[#This Row],[Index]],"")</f>
        <v/>
      </c>
      <c r="AI26" s="42" t="str">
        <f>IFERROR(SMALL($AH$2:$AH$1000,ROWS($AH$2:AH26)),"")</f>
        <v/>
      </c>
      <c r="AJ26" s="42" t="str">
        <f>IF(All_Rosters[[#This Row],[Designation]]="Taxi Squad","",
IF(AND(TeamSix=All_Rosters[[#This Row],[Team Name]],All_Rosters[[#This Row],[Current Years]]&gt;0),All_Rosters[[#This Row],[Index]],""))</f>
        <v/>
      </c>
      <c r="AK26" s="42">
        <f>IFERROR(SMALL($AJ$2:$AJ$1000,ROWS($AJ$2:AJ26)),"")</f>
        <v>224</v>
      </c>
      <c r="AL26" s="42" t="str">
        <f>IF(AND(All_Rosters[[#This Row],[Designation]]="Taxi Squad",TeamSix=All_Rosters[[#This Row],[Team Name]],All_Rosters[[#This Row],[Current Years]]&gt;0),All_Rosters[[#This Row],[Index]],"")</f>
        <v/>
      </c>
      <c r="AM26" s="42" t="str">
        <f>IFERROR(SMALL($AL$2:$AL$1000,ROWS($AL$2:AL26)),"")</f>
        <v/>
      </c>
      <c r="AN26" s="42" t="str">
        <f>IF(All_Rosters[[#This Row],[Designation]]="Taxi Squad","",
IF(AND(TeamSeven=All_Rosters[[#This Row],[Team Name]],All_Rosters[[#This Row],[Current Years]]&gt;0),All_Rosters[[#This Row],[Index]],""))</f>
        <v/>
      </c>
      <c r="AO26" s="42">
        <f>IFERROR(SMALL($AN$2:$AN$1000,ROWS($AN$2:AN26)),"")</f>
        <v>257</v>
      </c>
      <c r="AP26" s="42" t="str">
        <f>IF(AND(All_Rosters[[#This Row],[Designation]]="Taxi Squad",TeamSeven=All_Rosters[[#This Row],[Team Name]],All_Rosters[[#This Row],[Current Years]]&gt;0),All_Rosters[[#This Row],[Index]],"")</f>
        <v/>
      </c>
      <c r="AQ26" s="42" t="str">
        <f>IFERROR(SMALL($AP$2:$AP$1000,ROWS($AP$2:AP26)),"")</f>
        <v/>
      </c>
      <c r="AR26" s="42" t="str">
        <f>IF(All_Rosters[[#This Row],[Designation]]="Taxi Squad","",
IF(AND(TeamEight=All_Rosters[[#This Row],[Team Name]],All_Rosters[[#This Row],[Current Years]]&gt;0),All_Rosters[[#This Row],[Index]],""))</f>
        <v/>
      </c>
      <c r="AS26" s="42">
        <f>IFERROR(SMALL($AR$2:$AR$1000,ROWS($AR$2:AR26)),"")</f>
        <v>292</v>
      </c>
      <c r="AT26" s="42" t="str">
        <f>IF(AND(All_Rosters[[#This Row],[Designation]]="Taxi Squad",TeamEight=All_Rosters[[#This Row],[Team Name]],All_Rosters[[#This Row],[Current Years]]&gt;0),All_Rosters[[#This Row],[Index]],"")</f>
        <v/>
      </c>
      <c r="AU26" s="42" t="str">
        <f>IFERROR(SMALL($AT$2:$AT$1000,ROWS($AT$2:AT26)),"")</f>
        <v/>
      </c>
      <c r="AV26" s="42" t="str">
        <f>IF(All_Rosters[[#This Row],[Designation]]="Taxi Squad","",
IF(AND(TeamNine=All_Rosters[[#This Row],[Team Name]],All_Rosters[[#This Row],[Current Years]]&gt;0),All_Rosters[[#This Row],[Index]],""))</f>
        <v/>
      </c>
      <c r="AW26" s="42">
        <f>IFERROR(SMALL($AV$2:$AV$1000,ROWS($AV$2:AV26)),"")</f>
        <v>333</v>
      </c>
      <c r="AX26" s="42" t="str">
        <f>IF(AND(All_Rosters[[#This Row],[Designation]]="Taxi Squad",TeamNine=All_Rosters[[#This Row],[Team Name]],All_Rosters[[#This Row],[Current Years]]&gt;0),All_Rosters[[#This Row],[Index]],"")</f>
        <v/>
      </c>
      <c r="AY26" s="42" t="str">
        <f>IFERROR(SMALL($AX$2:$AX$1000,ROWS($AX$2:AX26)),"")</f>
        <v/>
      </c>
      <c r="AZ26" s="42" t="str">
        <f>IF(All_Rosters[[#This Row],[Designation]]="Taxi Squad","",
IF(AND(TeamTen=All_Rosters[[#This Row],[Team Name]],All_Rosters[[#This Row],[Current Years]]&gt;0),All_Rosters[[#This Row],[Index]],""))</f>
        <v/>
      </c>
      <c r="BA26" s="42">
        <f>IFERROR(SMALL($AZ$2:$AZ$1000,ROWS($AZ$2:AZ26)),"")</f>
        <v>374</v>
      </c>
      <c r="BB26" s="42" t="str">
        <f>IF(AND(All_Rosters[[#This Row],[Designation]]="Taxi Squad",TeamTen=All_Rosters[[#This Row],[Team Name]],All_Rosters[[#This Row],[Current Years]]&gt;0),All_Rosters[[#This Row],[Index]],"")</f>
        <v/>
      </c>
      <c r="BC26" s="42" t="str">
        <f>IFERROR(SMALL($BB$2:$BB$1000,ROWS($BB$2:BB26)),"")</f>
        <v/>
      </c>
      <c r="BD26" s="42" t="str">
        <f>IF(All_Rosters[[#This Row],[Designation]]="Taxi Squad","",
IF(AND(TeamEleven=All_Rosters[[#This Row],[Team Name]],All_Rosters[[#This Row],[Current Years]]&gt;0),All_Rosters[[#This Row],[Index]],""))</f>
        <v/>
      </c>
      <c r="BE26" s="42">
        <f>IFERROR(SMALL($BD$2:$BD$1000,ROWS($BD$2:BD26)),"")</f>
        <v>409</v>
      </c>
      <c r="BF26" s="42" t="str">
        <f>IF(AND(All_Rosters[[#This Row],[Designation]]="Taxi Squad",TeamEleven=All_Rosters[[#This Row],[Team Name]],All_Rosters[[#This Row],[Current Years]]&gt;0),All_Rosters[[#This Row],[Index]],"")</f>
        <v/>
      </c>
      <c r="BG26" s="42" t="str">
        <f>IFERROR(SMALL($BF$2:$BF$1000,ROWS($BF$2:BF26)),"")</f>
        <v/>
      </c>
      <c r="BH26" s="42" t="str">
        <f>IF(All_Rosters[[#This Row],[Designation]]="Taxi Squad","",
IF(AND(TeamTwelve=All_Rosters[[#This Row],[Team Name]],All_Rosters[[#This Row],[Current Years]]&gt;0),All_Rosters[[#This Row],[Index]],""))</f>
        <v/>
      </c>
      <c r="BI26" s="42">
        <f>IFERROR(SMALL($BH$2:$BH$1000,ROWS($BH$2:BH26)),"")</f>
        <v>444</v>
      </c>
      <c r="BJ26" s="42" t="str">
        <f>IF(AND(All_Rosters[[#This Row],[Designation]]="Taxi Squad",TeamTwelve=All_Rosters[[#This Row],[Team Name]],All_Rosters[[#This Row],[Current Years]]&gt;0),All_Rosters[[#This Row],[Index]],"")</f>
        <v/>
      </c>
      <c r="BK26" s="42" t="str">
        <f>IFERROR(SMALL($BJ$2:$BJ$1000,ROWS($BJ$2:BJ26)),"")</f>
        <v/>
      </c>
    </row>
    <row r="27" spans="1:63" x14ac:dyDescent="0.45">
      <c r="A27" t="s">
        <v>527</v>
      </c>
      <c r="B27" t="s">
        <v>112</v>
      </c>
      <c r="C27" t="s">
        <v>26</v>
      </c>
      <c r="D27" t="s">
        <v>49</v>
      </c>
      <c r="E27">
        <v>24</v>
      </c>
      <c r="F27">
        <v>3</v>
      </c>
      <c r="G27">
        <v>24</v>
      </c>
      <c r="H27" t="s">
        <v>1</v>
      </c>
      <c r="J27">
        <v>1</v>
      </c>
      <c r="K27">
        <v>26</v>
      </c>
      <c r="L27" t="str">
        <f>IF(All_Rosters[[#This Row],[Designation]]="Taxi Squad","",
IF(AND(TeamSelection=All_Rosters[[#This Row],[Team Name]],All_Rosters[[#This Row],[Current Years]]&gt;0),All_Rosters[[#This Row],[Index]],""))</f>
        <v/>
      </c>
      <c r="M27">
        <f>IFERROR(SMALL($L$2:$L$1000,ROWS($L$2:L27)),"")</f>
        <v>258</v>
      </c>
      <c r="N27" t="str">
        <f>IF(AND(All_Rosters[[#This Row],[Designation]]="Taxi Squad",TeamSelection=All_Rosters[[#This Row],[Team Name]],All_Rosters[[#This Row],[Current Years]]&gt;0),All_Rosters[[#This Row],[Index]],"")</f>
        <v/>
      </c>
      <c r="O27" t="str">
        <f>IFERROR(SMALL($N$2:$N$1000,ROWS($N$2:N27)),"")</f>
        <v/>
      </c>
      <c r="P27">
        <f>IF(All_Rosters[[#This Row],[Designation]]="Taxi Squad","",
IF(AND(TeamOne=All_Rosters[[#This Row],[Team Name]],All_Rosters[[#This Row],[Current Years]]&gt;0),All_Rosters[[#This Row],[Index]],""))</f>
        <v>26</v>
      </c>
      <c r="Q27">
        <f>IFERROR(SMALL($P$2:$P$1000,ROWS($P$2:P27)),"")</f>
        <v>26</v>
      </c>
      <c r="R27" t="str">
        <f>IF(AND(All_Rosters[[#This Row],[Designation]]="Taxi Squad",TeamOne=All_Rosters[[#This Row],[Team Name]],All_Rosters[[#This Row],[Current Years]]&gt;0),All_Rosters[[#This Row],[Index]],"")</f>
        <v/>
      </c>
      <c r="S27" t="str">
        <f>IFERROR(SMALL($R$2:$R$1000,ROWS($R$2:R27)),"")</f>
        <v/>
      </c>
      <c r="T27" t="str">
        <f>IF(All_Rosters[[#This Row],[Designation]]="Taxi Squad","",
IF(AND(TeamTwo=All_Rosters[[#This Row],[Team Name]],All_Rosters[[#This Row],[Current Years]]&gt;0),All_Rosters[[#This Row],[Index]],""))</f>
        <v/>
      </c>
      <c r="U27">
        <f>IFERROR(SMALL($T$2:$T$1000,ROWS($T$2:T27)),"")</f>
        <v>65</v>
      </c>
      <c r="V27" t="str">
        <f>IF(AND(All_Rosters[[#This Row],[Designation]]="Taxi Squad",TeamTwo=All_Rosters[[#This Row],[Team Name]],All_Rosters[[#This Row],[Current Years]]&gt;0),All_Rosters[[#This Row],[Index]],"")</f>
        <v/>
      </c>
      <c r="W27" t="str">
        <f>IFERROR(SMALL($V$2:$V$1000,ROWS($V$2:V27)),"")</f>
        <v/>
      </c>
      <c r="X27" s="42" t="str">
        <f>IF(All_Rosters[[#This Row],[Designation]]="Taxi Squad","",
IF(AND(TeamThree=All_Rosters[[#This Row],[Team Name]],All_Rosters[[#This Row],[Current Years]]&gt;0),All_Rosters[[#This Row],[Index]],""))</f>
        <v/>
      </c>
      <c r="Y27" s="42">
        <f>IFERROR(SMALL($X$2:$X$1000,ROWS($X$2:X27)),"")</f>
        <v>104</v>
      </c>
      <c r="Z27" s="42" t="str">
        <f>IF(AND(All_Rosters[[#This Row],[Designation]]="Taxi Squad",TeamThree=All_Rosters[[#This Row],[Team Name]],All_Rosters[[#This Row],[Current Years]]&gt;0),All_Rosters[[#This Row],[Index]],"")</f>
        <v/>
      </c>
      <c r="AA27" s="42" t="str">
        <f>IFERROR(SMALL($Z$2:$Z$1000,ROWS($Z$2:Z27)),"")</f>
        <v/>
      </c>
      <c r="AB27" s="42" t="str">
        <f>IF(All_Rosters[[#This Row],[Designation]]="Taxi Squad","",
IF(AND(TeamFour=All_Rosters[[#This Row],[Team Name]],All_Rosters[[#This Row],[Current Years]]&gt;0),All_Rosters[[#This Row],[Index]],""))</f>
        <v/>
      </c>
      <c r="AC27" s="42">
        <f>IFERROR(SMALL($AB$2:$AB$1000,ROWS($AB$2:AB27)),"")</f>
        <v>143</v>
      </c>
      <c r="AD27" s="42" t="str">
        <f>IF(AND(All_Rosters[[#This Row],[Designation]]="Taxi Squad",TeamFour=All_Rosters[[#This Row],[Team Name]],All_Rosters[[#This Row],[Current Years]]&gt;0),All_Rosters[[#This Row],[Index]],"")</f>
        <v/>
      </c>
      <c r="AE27" s="42" t="str">
        <f>IFERROR(SMALL($AD$2:$AD$1000,ROWS($AD$2:AD27)),"")</f>
        <v/>
      </c>
      <c r="AF27" s="42" t="str">
        <f>IF(All_Rosters[[#This Row],[Designation]]="Taxi Squad","",
IF(AND(TeamFive=All_Rosters[[#This Row],[Team Name]],All_Rosters[[#This Row],[Current Years]]&gt;0),All_Rosters[[#This Row],[Index]],""))</f>
        <v/>
      </c>
      <c r="AG27" s="42">
        <f>IFERROR(SMALL($AF$2:$AF$1000,ROWS($AF$2:AF27)),"")</f>
        <v>186</v>
      </c>
      <c r="AH27" s="42" t="str">
        <f>IF(AND(All_Rosters[[#This Row],[Designation]]="Taxi Squad",TeamFive=All_Rosters[[#This Row],[Team Name]],All_Rosters[[#This Row],[Current Years]]&gt;0),All_Rosters[[#This Row],[Index]],"")</f>
        <v/>
      </c>
      <c r="AI27" s="42" t="str">
        <f>IFERROR(SMALL($AH$2:$AH$1000,ROWS($AH$2:AH27)),"")</f>
        <v/>
      </c>
      <c r="AJ27" s="42" t="str">
        <f>IF(All_Rosters[[#This Row],[Designation]]="Taxi Squad","",
IF(AND(TeamSix=All_Rosters[[#This Row],[Team Name]],All_Rosters[[#This Row],[Current Years]]&gt;0),All_Rosters[[#This Row],[Index]],""))</f>
        <v/>
      </c>
      <c r="AK27" s="42">
        <f>IFERROR(SMALL($AJ$2:$AJ$1000,ROWS($AJ$2:AJ27)),"")</f>
        <v>225</v>
      </c>
      <c r="AL27" s="42" t="str">
        <f>IF(AND(All_Rosters[[#This Row],[Designation]]="Taxi Squad",TeamSix=All_Rosters[[#This Row],[Team Name]],All_Rosters[[#This Row],[Current Years]]&gt;0),All_Rosters[[#This Row],[Index]],"")</f>
        <v/>
      </c>
      <c r="AM27" s="42" t="str">
        <f>IFERROR(SMALL($AL$2:$AL$1000,ROWS($AL$2:AL27)),"")</f>
        <v/>
      </c>
      <c r="AN27" s="42" t="str">
        <f>IF(All_Rosters[[#This Row],[Designation]]="Taxi Squad","",
IF(AND(TeamSeven=All_Rosters[[#This Row],[Team Name]],All_Rosters[[#This Row],[Current Years]]&gt;0),All_Rosters[[#This Row],[Index]],""))</f>
        <v/>
      </c>
      <c r="AO27" s="42">
        <f>IFERROR(SMALL($AN$2:$AN$1000,ROWS($AN$2:AN27)),"")</f>
        <v>258</v>
      </c>
      <c r="AP27" s="42" t="str">
        <f>IF(AND(All_Rosters[[#This Row],[Designation]]="Taxi Squad",TeamSeven=All_Rosters[[#This Row],[Team Name]],All_Rosters[[#This Row],[Current Years]]&gt;0),All_Rosters[[#This Row],[Index]],"")</f>
        <v/>
      </c>
      <c r="AQ27" s="42" t="str">
        <f>IFERROR(SMALL($AP$2:$AP$1000,ROWS($AP$2:AP27)),"")</f>
        <v/>
      </c>
      <c r="AR27" s="42" t="str">
        <f>IF(All_Rosters[[#This Row],[Designation]]="Taxi Squad","",
IF(AND(TeamEight=All_Rosters[[#This Row],[Team Name]],All_Rosters[[#This Row],[Current Years]]&gt;0),All_Rosters[[#This Row],[Index]],""))</f>
        <v/>
      </c>
      <c r="AS27" s="42">
        <f>IFERROR(SMALL($AR$2:$AR$1000,ROWS($AR$2:AR27)),"")</f>
        <v>293</v>
      </c>
      <c r="AT27" s="42" t="str">
        <f>IF(AND(All_Rosters[[#This Row],[Designation]]="Taxi Squad",TeamEight=All_Rosters[[#This Row],[Team Name]],All_Rosters[[#This Row],[Current Years]]&gt;0),All_Rosters[[#This Row],[Index]],"")</f>
        <v/>
      </c>
      <c r="AU27" s="42" t="str">
        <f>IFERROR(SMALL($AT$2:$AT$1000,ROWS($AT$2:AT27)),"")</f>
        <v/>
      </c>
      <c r="AV27" s="42" t="str">
        <f>IF(All_Rosters[[#This Row],[Designation]]="Taxi Squad","",
IF(AND(TeamNine=All_Rosters[[#This Row],[Team Name]],All_Rosters[[#This Row],[Current Years]]&gt;0),All_Rosters[[#This Row],[Index]],""))</f>
        <v/>
      </c>
      <c r="AW27" s="42">
        <f>IFERROR(SMALL($AV$2:$AV$1000,ROWS($AV$2:AV27)),"")</f>
        <v>334</v>
      </c>
      <c r="AX27" s="42" t="str">
        <f>IF(AND(All_Rosters[[#This Row],[Designation]]="Taxi Squad",TeamNine=All_Rosters[[#This Row],[Team Name]],All_Rosters[[#This Row],[Current Years]]&gt;0),All_Rosters[[#This Row],[Index]],"")</f>
        <v/>
      </c>
      <c r="AY27" s="42" t="str">
        <f>IFERROR(SMALL($AX$2:$AX$1000,ROWS($AX$2:AX27)),"")</f>
        <v/>
      </c>
      <c r="AZ27" s="42" t="str">
        <f>IF(All_Rosters[[#This Row],[Designation]]="Taxi Squad","",
IF(AND(TeamTen=All_Rosters[[#This Row],[Team Name]],All_Rosters[[#This Row],[Current Years]]&gt;0),All_Rosters[[#This Row],[Index]],""))</f>
        <v/>
      </c>
      <c r="BA27" s="42">
        <f>IFERROR(SMALL($AZ$2:$AZ$1000,ROWS($AZ$2:AZ27)),"")</f>
        <v>375</v>
      </c>
      <c r="BB27" s="42" t="str">
        <f>IF(AND(All_Rosters[[#This Row],[Designation]]="Taxi Squad",TeamTen=All_Rosters[[#This Row],[Team Name]],All_Rosters[[#This Row],[Current Years]]&gt;0),All_Rosters[[#This Row],[Index]],"")</f>
        <v/>
      </c>
      <c r="BC27" s="42" t="str">
        <f>IFERROR(SMALL($BB$2:$BB$1000,ROWS($BB$2:BB27)),"")</f>
        <v/>
      </c>
      <c r="BD27" s="42" t="str">
        <f>IF(All_Rosters[[#This Row],[Designation]]="Taxi Squad","",
IF(AND(TeamEleven=All_Rosters[[#This Row],[Team Name]],All_Rosters[[#This Row],[Current Years]]&gt;0),All_Rosters[[#This Row],[Index]],""))</f>
        <v/>
      </c>
      <c r="BE27" s="42">
        <f>IFERROR(SMALL($BD$2:$BD$1000,ROWS($BD$2:BD27)),"")</f>
        <v>410</v>
      </c>
      <c r="BF27" s="42" t="str">
        <f>IF(AND(All_Rosters[[#This Row],[Designation]]="Taxi Squad",TeamEleven=All_Rosters[[#This Row],[Team Name]],All_Rosters[[#This Row],[Current Years]]&gt;0),All_Rosters[[#This Row],[Index]],"")</f>
        <v/>
      </c>
      <c r="BG27" s="42" t="str">
        <f>IFERROR(SMALL($BF$2:$BF$1000,ROWS($BF$2:BF27)),"")</f>
        <v/>
      </c>
      <c r="BH27" s="42" t="str">
        <f>IF(All_Rosters[[#This Row],[Designation]]="Taxi Squad","",
IF(AND(TeamTwelve=All_Rosters[[#This Row],[Team Name]],All_Rosters[[#This Row],[Current Years]]&gt;0),All_Rosters[[#This Row],[Index]],""))</f>
        <v/>
      </c>
      <c r="BI27" s="42">
        <f>IFERROR(SMALL($BH$2:$BH$1000,ROWS($BH$2:BH27)),"")</f>
        <v>445</v>
      </c>
      <c r="BJ27" s="42" t="str">
        <f>IF(AND(All_Rosters[[#This Row],[Designation]]="Taxi Squad",TeamTwelve=All_Rosters[[#This Row],[Team Name]],All_Rosters[[#This Row],[Current Years]]&gt;0),All_Rosters[[#This Row],[Index]],"")</f>
        <v/>
      </c>
      <c r="BK27" s="42" t="str">
        <f>IFERROR(SMALL($BJ$2:$BJ$1000,ROWS($BJ$2:BJ27)),"")</f>
        <v/>
      </c>
    </row>
    <row r="28" spans="1:63" x14ac:dyDescent="0.45">
      <c r="A28" t="s">
        <v>527</v>
      </c>
      <c r="B28" t="s">
        <v>113</v>
      </c>
      <c r="C28" t="s">
        <v>29</v>
      </c>
      <c r="D28" t="s">
        <v>49</v>
      </c>
      <c r="E28">
        <v>17</v>
      </c>
      <c r="F28">
        <v>3</v>
      </c>
      <c r="G28">
        <v>17</v>
      </c>
      <c r="H28" t="s">
        <v>1</v>
      </c>
      <c r="J28">
        <v>1</v>
      </c>
      <c r="K28">
        <v>27</v>
      </c>
      <c r="L28" t="str">
        <f>IF(All_Rosters[[#This Row],[Designation]]="Taxi Squad","",
IF(AND(TeamSelection=All_Rosters[[#This Row],[Team Name]],All_Rosters[[#This Row],[Current Years]]&gt;0),All_Rosters[[#This Row],[Index]],""))</f>
        <v/>
      </c>
      <c r="M28">
        <f>IFERROR(SMALL($L$2:$L$1000,ROWS($L$2:L28)),"")</f>
        <v>259</v>
      </c>
      <c r="N28" t="str">
        <f>IF(AND(All_Rosters[[#This Row],[Designation]]="Taxi Squad",TeamSelection=All_Rosters[[#This Row],[Team Name]],All_Rosters[[#This Row],[Current Years]]&gt;0),All_Rosters[[#This Row],[Index]],"")</f>
        <v/>
      </c>
      <c r="O28" t="str">
        <f>IFERROR(SMALL($N$2:$N$1000,ROWS($N$2:N28)),"")</f>
        <v/>
      </c>
      <c r="P28">
        <f>IF(All_Rosters[[#This Row],[Designation]]="Taxi Squad","",
IF(AND(TeamOne=All_Rosters[[#This Row],[Team Name]],All_Rosters[[#This Row],[Current Years]]&gt;0),All_Rosters[[#This Row],[Index]],""))</f>
        <v>27</v>
      </c>
      <c r="Q28">
        <f>IFERROR(SMALL($P$2:$P$1000,ROWS($P$2:P28)),"")</f>
        <v>27</v>
      </c>
      <c r="R28" t="str">
        <f>IF(AND(All_Rosters[[#This Row],[Designation]]="Taxi Squad",TeamOne=All_Rosters[[#This Row],[Team Name]],All_Rosters[[#This Row],[Current Years]]&gt;0),All_Rosters[[#This Row],[Index]],"")</f>
        <v/>
      </c>
      <c r="S28" t="str">
        <f>IFERROR(SMALL($R$2:$R$1000,ROWS($R$2:R28)),"")</f>
        <v/>
      </c>
      <c r="T28" t="str">
        <f>IF(All_Rosters[[#This Row],[Designation]]="Taxi Squad","",
IF(AND(TeamTwo=All_Rosters[[#This Row],[Team Name]],All_Rosters[[#This Row],[Current Years]]&gt;0),All_Rosters[[#This Row],[Index]],""))</f>
        <v/>
      </c>
      <c r="U28">
        <f>IFERROR(SMALL($T$2:$T$1000,ROWS($T$2:T28)),"")</f>
        <v>66</v>
      </c>
      <c r="V28" t="str">
        <f>IF(AND(All_Rosters[[#This Row],[Designation]]="Taxi Squad",TeamTwo=All_Rosters[[#This Row],[Team Name]],All_Rosters[[#This Row],[Current Years]]&gt;0),All_Rosters[[#This Row],[Index]],"")</f>
        <v/>
      </c>
      <c r="W28" t="str">
        <f>IFERROR(SMALL($V$2:$V$1000,ROWS($V$2:V28)),"")</f>
        <v/>
      </c>
      <c r="X28" s="42" t="str">
        <f>IF(All_Rosters[[#This Row],[Designation]]="Taxi Squad","",
IF(AND(TeamThree=All_Rosters[[#This Row],[Team Name]],All_Rosters[[#This Row],[Current Years]]&gt;0),All_Rosters[[#This Row],[Index]],""))</f>
        <v/>
      </c>
      <c r="Y28" s="42">
        <f>IFERROR(SMALL($X$2:$X$1000,ROWS($X$2:X28)),"")</f>
        <v>105</v>
      </c>
      <c r="Z28" s="42" t="str">
        <f>IF(AND(All_Rosters[[#This Row],[Designation]]="Taxi Squad",TeamThree=All_Rosters[[#This Row],[Team Name]],All_Rosters[[#This Row],[Current Years]]&gt;0),All_Rosters[[#This Row],[Index]],"")</f>
        <v/>
      </c>
      <c r="AA28" s="42" t="str">
        <f>IFERROR(SMALL($Z$2:$Z$1000,ROWS($Z$2:Z28)),"")</f>
        <v/>
      </c>
      <c r="AB28" s="42" t="str">
        <f>IF(All_Rosters[[#This Row],[Designation]]="Taxi Squad","",
IF(AND(TeamFour=All_Rosters[[#This Row],[Team Name]],All_Rosters[[#This Row],[Current Years]]&gt;0),All_Rosters[[#This Row],[Index]],""))</f>
        <v/>
      </c>
      <c r="AC28" s="42">
        <f>IFERROR(SMALL($AB$2:$AB$1000,ROWS($AB$2:AB28)),"")</f>
        <v>144</v>
      </c>
      <c r="AD28" s="42" t="str">
        <f>IF(AND(All_Rosters[[#This Row],[Designation]]="Taxi Squad",TeamFour=All_Rosters[[#This Row],[Team Name]],All_Rosters[[#This Row],[Current Years]]&gt;0),All_Rosters[[#This Row],[Index]],"")</f>
        <v/>
      </c>
      <c r="AE28" s="42" t="str">
        <f>IFERROR(SMALL($AD$2:$AD$1000,ROWS($AD$2:AD28)),"")</f>
        <v/>
      </c>
      <c r="AF28" s="42" t="str">
        <f>IF(All_Rosters[[#This Row],[Designation]]="Taxi Squad","",
IF(AND(TeamFive=All_Rosters[[#This Row],[Team Name]],All_Rosters[[#This Row],[Current Years]]&gt;0),All_Rosters[[#This Row],[Index]],""))</f>
        <v/>
      </c>
      <c r="AG28" s="42">
        <f>IFERROR(SMALL($AF$2:$AF$1000,ROWS($AF$2:AF28)),"")</f>
        <v>187</v>
      </c>
      <c r="AH28" s="42" t="str">
        <f>IF(AND(All_Rosters[[#This Row],[Designation]]="Taxi Squad",TeamFive=All_Rosters[[#This Row],[Team Name]],All_Rosters[[#This Row],[Current Years]]&gt;0),All_Rosters[[#This Row],[Index]],"")</f>
        <v/>
      </c>
      <c r="AI28" s="42" t="str">
        <f>IFERROR(SMALL($AH$2:$AH$1000,ROWS($AH$2:AH28)),"")</f>
        <v/>
      </c>
      <c r="AJ28" s="42" t="str">
        <f>IF(All_Rosters[[#This Row],[Designation]]="Taxi Squad","",
IF(AND(TeamSix=All_Rosters[[#This Row],[Team Name]],All_Rosters[[#This Row],[Current Years]]&gt;0),All_Rosters[[#This Row],[Index]],""))</f>
        <v/>
      </c>
      <c r="AK28" s="42">
        <f>IFERROR(SMALL($AJ$2:$AJ$1000,ROWS($AJ$2:AJ28)),"")</f>
        <v>226</v>
      </c>
      <c r="AL28" s="42" t="str">
        <f>IF(AND(All_Rosters[[#This Row],[Designation]]="Taxi Squad",TeamSix=All_Rosters[[#This Row],[Team Name]],All_Rosters[[#This Row],[Current Years]]&gt;0),All_Rosters[[#This Row],[Index]],"")</f>
        <v/>
      </c>
      <c r="AM28" s="42" t="str">
        <f>IFERROR(SMALL($AL$2:$AL$1000,ROWS($AL$2:AL28)),"")</f>
        <v/>
      </c>
      <c r="AN28" s="42" t="str">
        <f>IF(All_Rosters[[#This Row],[Designation]]="Taxi Squad","",
IF(AND(TeamSeven=All_Rosters[[#This Row],[Team Name]],All_Rosters[[#This Row],[Current Years]]&gt;0),All_Rosters[[#This Row],[Index]],""))</f>
        <v/>
      </c>
      <c r="AO28" s="42">
        <f>IFERROR(SMALL($AN$2:$AN$1000,ROWS($AN$2:AN28)),"")</f>
        <v>259</v>
      </c>
      <c r="AP28" s="42" t="str">
        <f>IF(AND(All_Rosters[[#This Row],[Designation]]="Taxi Squad",TeamSeven=All_Rosters[[#This Row],[Team Name]],All_Rosters[[#This Row],[Current Years]]&gt;0),All_Rosters[[#This Row],[Index]],"")</f>
        <v/>
      </c>
      <c r="AQ28" s="42" t="str">
        <f>IFERROR(SMALL($AP$2:$AP$1000,ROWS($AP$2:AP28)),"")</f>
        <v/>
      </c>
      <c r="AR28" s="42" t="str">
        <f>IF(All_Rosters[[#This Row],[Designation]]="Taxi Squad","",
IF(AND(TeamEight=All_Rosters[[#This Row],[Team Name]],All_Rosters[[#This Row],[Current Years]]&gt;0),All_Rosters[[#This Row],[Index]],""))</f>
        <v/>
      </c>
      <c r="AS28" s="42">
        <f>IFERROR(SMALL($AR$2:$AR$1000,ROWS($AR$2:AR28)),"")</f>
        <v>294</v>
      </c>
      <c r="AT28" s="42" t="str">
        <f>IF(AND(All_Rosters[[#This Row],[Designation]]="Taxi Squad",TeamEight=All_Rosters[[#This Row],[Team Name]],All_Rosters[[#This Row],[Current Years]]&gt;0),All_Rosters[[#This Row],[Index]],"")</f>
        <v/>
      </c>
      <c r="AU28" s="42" t="str">
        <f>IFERROR(SMALL($AT$2:$AT$1000,ROWS($AT$2:AT28)),"")</f>
        <v/>
      </c>
      <c r="AV28" s="42" t="str">
        <f>IF(All_Rosters[[#This Row],[Designation]]="Taxi Squad","",
IF(AND(TeamNine=All_Rosters[[#This Row],[Team Name]],All_Rosters[[#This Row],[Current Years]]&gt;0),All_Rosters[[#This Row],[Index]],""))</f>
        <v/>
      </c>
      <c r="AW28" s="42">
        <f>IFERROR(SMALL($AV$2:$AV$1000,ROWS($AV$2:AV28)),"")</f>
        <v>335</v>
      </c>
      <c r="AX28" s="42" t="str">
        <f>IF(AND(All_Rosters[[#This Row],[Designation]]="Taxi Squad",TeamNine=All_Rosters[[#This Row],[Team Name]],All_Rosters[[#This Row],[Current Years]]&gt;0),All_Rosters[[#This Row],[Index]],"")</f>
        <v/>
      </c>
      <c r="AY28" s="42" t="str">
        <f>IFERROR(SMALL($AX$2:$AX$1000,ROWS($AX$2:AX28)),"")</f>
        <v/>
      </c>
      <c r="AZ28" s="42" t="str">
        <f>IF(All_Rosters[[#This Row],[Designation]]="Taxi Squad","",
IF(AND(TeamTen=All_Rosters[[#This Row],[Team Name]],All_Rosters[[#This Row],[Current Years]]&gt;0),All_Rosters[[#This Row],[Index]],""))</f>
        <v/>
      </c>
      <c r="BA28" s="42">
        <f>IFERROR(SMALL($AZ$2:$AZ$1000,ROWS($AZ$2:AZ28)),"")</f>
        <v>376</v>
      </c>
      <c r="BB28" s="42" t="str">
        <f>IF(AND(All_Rosters[[#This Row],[Designation]]="Taxi Squad",TeamTen=All_Rosters[[#This Row],[Team Name]],All_Rosters[[#This Row],[Current Years]]&gt;0),All_Rosters[[#This Row],[Index]],"")</f>
        <v/>
      </c>
      <c r="BC28" s="42" t="str">
        <f>IFERROR(SMALL($BB$2:$BB$1000,ROWS($BB$2:BB28)),"")</f>
        <v/>
      </c>
      <c r="BD28" s="42" t="str">
        <f>IF(All_Rosters[[#This Row],[Designation]]="Taxi Squad","",
IF(AND(TeamEleven=All_Rosters[[#This Row],[Team Name]],All_Rosters[[#This Row],[Current Years]]&gt;0),All_Rosters[[#This Row],[Index]],""))</f>
        <v/>
      </c>
      <c r="BE28" s="42">
        <f>IFERROR(SMALL($BD$2:$BD$1000,ROWS($BD$2:BD28)),"")</f>
        <v>411</v>
      </c>
      <c r="BF28" s="42" t="str">
        <f>IF(AND(All_Rosters[[#This Row],[Designation]]="Taxi Squad",TeamEleven=All_Rosters[[#This Row],[Team Name]],All_Rosters[[#This Row],[Current Years]]&gt;0),All_Rosters[[#This Row],[Index]],"")</f>
        <v/>
      </c>
      <c r="BG28" s="42" t="str">
        <f>IFERROR(SMALL($BF$2:$BF$1000,ROWS($BF$2:BF28)),"")</f>
        <v/>
      </c>
      <c r="BH28" s="42" t="str">
        <f>IF(All_Rosters[[#This Row],[Designation]]="Taxi Squad","",
IF(AND(TeamTwelve=All_Rosters[[#This Row],[Team Name]],All_Rosters[[#This Row],[Current Years]]&gt;0),All_Rosters[[#This Row],[Index]],""))</f>
        <v/>
      </c>
      <c r="BI28" s="42">
        <f>IFERROR(SMALL($BH$2:$BH$1000,ROWS($BH$2:BH28)),"")</f>
        <v>446</v>
      </c>
      <c r="BJ28" s="42" t="str">
        <f>IF(AND(All_Rosters[[#This Row],[Designation]]="Taxi Squad",TeamTwelve=All_Rosters[[#This Row],[Team Name]],All_Rosters[[#This Row],[Current Years]]&gt;0),All_Rosters[[#This Row],[Index]],"")</f>
        <v/>
      </c>
      <c r="BK28" s="42" t="str">
        <f>IFERROR(SMALL($BJ$2:$BJ$1000,ROWS($BJ$2:BJ28)),"")</f>
        <v/>
      </c>
    </row>
    <row r="29" spans="1:63" x14ac:dyDescent="0.45">
      <c r="A29" t="s">
        <v>527</v>
      </c>
      <c r="B29" t="s">
        <v>116</v>
      </c>
      <c r="C29" t="s">
        <v>87</v>
      </c>
      <c r="D29" t="s">
        <v>49</v>
      </c>
      <c r="E29">
        <v>9</v>
      </c>
      <c r="F29">
        <v>3</v>
      </c>
      <c r="G29">
        <v>9</v>
      </c>
      <c r="H29" t="s">
        <v>1</v>
      </c>
      <c r="J29">
        <v>1</v>
      </c>
      <c r="K29">
        <v>28</v>
      </c>
      <c r="L29" t="str">
        <f>IF(All_Rosters[[#This Row],[Designation]]="Taxi Squad","",
IF(AND(TeamSelection=All_Rosters[[#This Row],[Team Name]],All_Rosters[[#This Row],[Current Years]]&gt;0),All_Rosters[[#This Row],[Index]],""))</f>
        <v/>
      </c>
      <c r="M29">
        <f>IFERROR(SMALL($L$2:$L$1000,ROWS($L$2:L29)),"")</f>
        <v>260</v>
      </c>
      <c r="N29" t="str">
        <f>IF(AND(All_Rosters[[#This Row],[Designation]]="Taxi Squad",TeamSelection=All_Rosters[[#This Row],[Team Name]],All_Rosters[[#This Row],[Current Years]]&gt;0),All_Rosters[[#This Row],[Index]],"")</f>
        <v/>
      </c>
      <c r="O29" t="str">
        <f>IFERROR(SMALL($N$2:$N$1000,ROWS($N$2:N29)),"")</f>
        <v/>
      </c>
      <c r="P29">
        <f>IF(All_Rosters[[#This Row],[Designation]]="Taxi Squad","",
IF(AND(TeamOne=All_Rosters[[#This Row],[Team Name]],All_Rosters[[#This Row],[Current Years]]&gt;0),All_Rosters[[#This Row],[Index]],""))</f>
        <v>28</v>
      </c>
      <c r="Q29">
        <f>IFERROR(SMALL($P$2:$P$1000,ROWS($P$2:P29)),"")</f>
        <v>28</v>
      </c>
      <c r="R29" t="str">
        <f>IF(AND(All_Rosters[[#This Row],[Designation]]="Taxi Squad",TeamOne=All_Rosters[[#This Row],[Team Name]],All_Rosters[[#This Row],[Current Years]]&gt;0),All_Rosters[[#This Row],[Index]],"")</f>
        <v/>
      </c>
      <c r="S29" t="str">
        <f>IFERROR(SMALL($R$2:$R$1000,ROWS($R$2:R29)),"")</f>
        <v/>
      </c>
      <c r="T29" t="str">
        <f>IF(All_Rosters[[#This Row],[Designation]]="Taxi Squad","",
IF(AND(TeamTwo=All_Rosters[[#This Row],[Team Name]],All_Rosters[[#This Row],[Current Years]]&gt;0),All_Rosters[[#This Row],[Index]],""))</f>
        <v/>
      </c>
      <c r="U29">
        <f>IFERROR(SMALL($T$2:$T$1000,ROWS($T$2:T29)),"")</f>
        <v>67</v>
      </c>
      <c r="V29" t="str">
        <f>IF(AND(All_Rosters[[#This Row],[Designation]]="Taxi Squad",TeamTwo=All_Rosters[[#This Row],[Team Name]],All_Rosters[[#This Row],[Current Years]]&gt;0),All_Rosters[[#This Row],[Index]],"")</f>
        <v/>
      </c>
      <c r="W29" t="str">
        <f>IFERROR(SMALL($V$2:$V$1000,ROWS($V$2:V29)),"")</f>
        <v/>
      </c>
      <c r="X29" s="42" t="str">
        <f>IF(All_Rosters[[#This Row],[Designation]]="Taxi Squad","",
IF(AND(TeamThree=All_Rosters[[#This Row],[Team Name]],All_Rosters[[#This Row],[Current Years]]&gt;0),All_Rosters[[#This Row],[Index]],""))</f>
        <v/>
      </c>
      <c r="Y29" s="42">
        <f>IFERROR(SMALL($X$2:$X$1000,ROWS($X$2:X29)),"")</f>
        <v>106</v>
      </c>
      <c r="Z29" s="42" t="str">
        <f>IF(AND(All_Rosters[[#This Row],[Designation]]="Taxi Squad",TeamThree=All_Rosters[[#This Row],[Team Name]],All_Rosters[[#This Row],[Current Years]]&gt;0),All_Rosters[[#This Row],[Index]],"")</f>
        <v/>
      </c>
      <c r="AA29" s="42" t="str">
        <f>IFERROR(SMALL($Z$2:$Z$1000,ROWS($Z$2:Z29)),"")</f>
        <v/>
      </c>
      <c r="AB29" s="42" t="str">
        <f>IF(All_Rosters[[#This Row],[Designation]]="Taxi Squad","",
IF(AND(TeamFour=All_Rosters[[#This Row],[Team Name]],All_Rosters[[#This Row],[Current Years]]&gt;0),All_Rosters[[#This Row],[Index]],""))</f>
        <v/>
      </c>
      <c r="AC29" s="42">
        <f>IFERROR(SMALL($AB$2:$AB$1000,ROWS($AB$2:AB29)),"")</f>
        <v>145</v>
      </c>
      <c r="AD29" s="42" t="str">
        <f>IF(AND(All_Rosters[[#This Row],[Designation]]="Taxi Squad",TeamFour=All_Rosters[[#This Row],[Team Name]],All_Rosters[[#This Row],[Current Years]]&gt;0),All_Rosters[[#This Row],[Index]],"")</f>
        <v/>
      </c>
      <c r="AE29" s="42" t="str">
        <f>IFERROR(SMALL($AD$2:$AD$1000,ROWS($AD$2:AD29)),"")</f>
        <v/>
      </c>
      <c r="AF29" s="42" t="str">
        <f>IF(All_Rosters[[#This Row],[Designation]]="Taxi Squad","",
IF(AND(TeamFive=All_Rosters[[#This Row],[Team Name]],All_Rosters[[#This Row],[Current Years]]&gt;0),All_Rosters[[#This Row],[Index]],""))</f>
        <v/>
      </c>
      <c r="AG29" s="42">
        <f>IFERROR(SMALL($AF$2:$AF$1000,ROWS($AF$2:AF29)),"")</f>
        <v>188</v>
      </c>
      <c r="AH29" s="42" t="str">
        <f>IF(AND(All_Rosters[[#This Row],[Designation]]="Taxi Squad",TeamFive=All_Rosters[[#This Row],[Team Name]],All_Rosters[[#This Row],[Current Years]]&gt;0),All_Rosters[[#This Row],[Index]],"")</f>
        <v/>
      </c>
      <c r="AI29" s="42" t="str">
        <f>IFERROR(SMALL($AH$2:$AH$1000,ROWS($AH$2:AH29)),"")</f>
        <v/>
      </c>
      <c r="AJ29" s="42" t="str">
        <f>IF(All_Rosters[[#This Row],[Designation]]="Taxi Squad","",
IF(AND(TeamSix=All_Rosters[[#This Row],[Team Name]],All_Rosters[[#This Row],[Current Years]]&gt;0),All_Rosters[[#This Row],[Index]],""))</f>
        <v/>
      </c>
      <c r="AK29" s="42">
        <f>IFERROR(SMALL($AJ$2:$AJ$1000,ROWS($AJ$2:AJ29)),"")</f>
        <v>227</v>
      </c>
      <c r="AL29" s="42" t="str">
        <f>IF(AND(All_Rosters[[#This Row],[Designation]]="Taxi Squad",TeamSix=All_Rosters[[#This Row],[Team Name]],All_Rosters[[#This Row],[Current Years]]&gt;0),All_Rosters[[#This Row],[Index]],"")</f>
        <v/>
      </c>
      <c r="AM29" s="42" t="str">
        <f>IFERROR(SMALL($AL$2:$AL$1000,ROWS($AL$2:AL29)),"")</f>
        <v/>
      </c>
      <c r="AN29" s="42" t="str">
        <f>IF(All_Rosters[[#This Row],[Designation]]="Taxi Squad","",
IF(AND(TeamSeven=All_Rosters[[#This Row],[Team Name]],All_Rosters[[#This Row],[Current Years]]&gt;0),All_Rosters[[#This Row],[Index]],""))</f>
        <v/>
      </c>
      <c r="AO29" s="42">
        <f>IFERROR(SMALL($AN$2:$AN$1000,ROWS($AN$2:AN29)),"")</f>
        <v>260</v>
      </c>
      <c r="AP29" s="42" t="str">
        <f>IF(AND(All_Rosters[[#This Row],[Designation]]="Taxi Squad",TeamSeven=All_Rosters[[#This Row],[Team Name]],All_Rosters[[#This Row],[Current Years]]&gt;0),All_Rosters[[#This Row],[Index]],"")</f>
        <v/>
      </c>
      <c r="AQ29" s="42" t="str">
        <f>IFERROR(SMALL($AP$2:$AP$1000,ROWS($AP$2:AP29)),"")</f>
        <v/>
      </c>
      <c r="AR29" s="42" t="str">
        <f>IF(All_Rosters[[#This Row],[Designation]]="Taxi Squad","",
IF(AND(TeamEight=All_Rosters[[#This Row],[Team Name]],All_Rosters[[#This Row],[Current Years]]&gt;0),All_Rosters[[#This Row],[Index]],""))</f>
        <v/>
      </c>
      <c r="AS29" s="42">
        <f>IFERROR(SMALL($AR$2:$AR$1000,ROWS($AR$2:AR29)),"")</f>
        <v>295</v>
      </c>
      <c r="AT29" s="42" t="str">
        <f>IF(AND(All_Rosters[[#This Row],[Designation]]="Taxi Squad",TeamEight=All_Rosters[[#This Row],[Team Name]],All_Rosters[[#This Row],[Current Years]]&gt;0),All_Rosters[[#This Row],[Index]],"")</f>
        <v/>
      </c>
      <c r="AU29" s="42" t="str">
        <f>IFERROR(SMALL($AT$2:$AT$1000,ROWS($AT$2:AT29)),"")</f>
        <v/>
      </c>
      <c r="AV29" s="42" t="str">
        <f>IF(All_Rosters[[#This Row],[Designation]]="Taxi Squad","",
IF(AND(TeamNine=All_Rosters[[#This Row],[Team Name]],All_Rosters[[#This Row],[Current Years]]&gt;0),All_Rosters[[#This Row],[Index]],""))</f>
        <v/>
      </c>
      <c r="AW29" s="42">
        <f>IFERROR(SMALL($AV$2:$AV$1000,ROWS($AV$2:AV29)),"")</f>
        <v>336</v>
      </c>
      <c r="AX29" s="42" t="str">
        <f>IF(AND(All_Rosters[[#This Row],[Designation]]="Taxi Squad",TeamNine=All_Rosters[[#This Row],[Team Name]],All_Rosters[[#This Row],[Current Years]]&gt;0),All_Rosters[[#This Row],[Index]],"")</f>
        <v/>
      </c>
      <c r="AY29" s="42" t="str">
        <f>IFERROR(SMALL($AX$2:$AX$1000,ROWS($AX$2:AX29)),"")</f>
        <v/>
      </c>
      <c r="AZ29" s="42" t="str">
        <f>IF(All_Rosters[[#This Row],[Designation]]="Taxi Squad","",
IF(AND(TeamTen=All_Rosters[[#This Row],[Team Name]],All_Rosters[[#This Row],[Current Years]]&gt;0),All_Rosters[[#This Row],[Index]],""))</f>
        <v/>
      </c>
      <c r="BA29" s="42">
        <f>IFERROR(SMALL($AZ$2:$AZ$1000,ROWS($AZ$2:AZ29)),"")</f>
        <v>377</v>
      </c>
      <c r="BB29" s="42" t="str">
        <f>IF(AND(All_Rosters[[#This Row],[Designation]]="Taxi Squad",TeamTen=All_Rosters[[#This Row],[Team Name]],All_Rosters[[#This Row],[Current Years]]&gt;0),All_Rosters[[#This Row],[Index]],"")</f>
        <v/>
      </c>
      <c r="BC29" s="42" t="str">
        <f>IFERROR(SMALL($BB$2:$BB$1000,ROWS($BB$2:BB29)),"")</f>
        <v/>
      </c>
      <c r="BD29" s="42" t="str">
        <f>IF(All_Rosters[[#This Row],[Designation]]="Taxi Squad","",
IF(AND(TeamEleven=All_Rosters[[#This Row],[Team Name]],All_Rosters[[#This Row],[Current Years]]&gt;0),All_Rosters[[#This Row],[Index]],""))</f>
        <v/>
      </c>
      <c r="BE29" s="42">
        <f>IFERROR(SMALL($BD$2:$BD$1000,ROWS($BD$2:BD29)),"")</f>
        <v>412</v>
      </c>
      <c r="BF29" s="42" t="str">
        <f>IF(AND(All_Rosters[[#This Row],[Designation]]="Taxi Squad",TeamEleven=All_Rosters[[#This Row],[Team Name]],All_Rosters[[#This Row],[Current Years]]&gt;0),All_Rosters[[#This Row],[Index]],"")</f>
        <v/>
      </c>
      <c r="BG29" s="42" t="str">
        <f>IFERROR(SMALL($BF$2:$BF$1000,ROWS($BF$2:BF29)),"")</f>
        <v/>
      </c>
      <c r="BH29" s="42" t="str">
        <f>IF(All_Rosters[[#This Row],[Designation]]="Taxi Squad","",
IF(AND(TeamTwelve=All_Rosters[[#This Row],[Team Name]],All_Rosters[[#This Row],[Current Years]]&gt;0),All_Rosters[[#This Row],[Index]],""))</f>
        <v/>
      </c>
      <c r="BI29" s="42">
        <f>IFERROR(SMALL($BH$2:$BH$1000,ROWS($BH$2:BH29)),"")</f>
        <v>447</v>
      </c>
      <c r="BJ29" s="42" t="str">
        <f>IF(AND(All_Rosters[[#This Row],[Designation]]="Taxi Squad",TeamTwelve=All_Rosters[[#This Row],[Team Name]],All_Rosters[[#This Row],[Current Years]]&gt;0),All_Rosters[[#This Row],[Index]],"")</f>
        <v/>
      </c>
      <c r="BK29" s="42" t="str">
        <f>IFERROR(SMALL($BJ$2:$BJ$1000,ROWS($BJ$2:BJ29)),"")</f>
        <v/>
      </c>
    </row>
    <row r="30" spans="1:63" x14ac:dyDescent="0.45">
      <c r="A30" t="s">
        <v>527</v>
      </c>
      <c r="B30" t="s">
        <v>115</v>
      </c>
      <c r="C30" t="s">
        <v>29</v>
      </c>
      <c r="D30" t="s">
        <v>49</v>
      </c>
      <c r="E30">
        <v>8</v>
      </c>
      <c r="F30">
        <v>3</v>
      </c>
      <c r="G30">
        <v>8</v>
      </c>
      <c r="H30" t="s">
        <v>1</v>
      </c>
      <c r="J30">
        <v>1</v>
      </c>
      <c r="K30">
        <v>29</v>
      </c>
      <c r="L30" t="str">
        <f>IF(All_Rosters[[#This Row],[Designation]]="Taxi Squad","",
IF(AND(TeamSelection=All_Rosters[[#This Row],[Team Name]],All_Rosters[[#This Row],[Current Years]]&gt;0),All_Rosters[[#This Row],[Index]],""))</f>
        <v/>
      </c>
      <c r="M30">
        <f>IFERROR(SMALL($L$2:$L$1000,ROWS($L$2:L30)),"")</f>
        <v>261</v>
      </c>
      <c r="N30" t="str">
        <f>IF(AND(All_Rosters[[#This Row],[Designation]]="Taxi Squad",TeamSelection=All_Rosters[[#This Row],[Team Name]],All_Rosters[[#This Row],[Current Years]]&gt;0),All_Rosters[[#This Row],[Index]],"")</f>
        <v/>
      </c>
      <c r="O30" t="str">
        <f>IFERROR(SMALL($N$2:$N$1000,ROWS($N$2:N30)),"")</f>
        <v/>
      </c>
      <c r="P30">
        <f>IF(All_Rosters[[#This Row],[Designation]]="Taxi Squad","",
IF(AND(TeamOne=All_Rosters[[#This Row],[Team Name]],All_Rosters[[#This Row],[Current Years]]&gt;0),All_Rosters[[#This Row],[Index]],""))</f>
        <v>29</v>
      </c>
      <c r="Q30">
        <f>IFERROR(SMALL($P$2:$P$1000,ROWS($P$2:P30)),"")</f>
        <v>29</v>
      </c>
      <c r="R30" t="str">
        <f>IF(AND(All_Rosters[[#This Row],[Designation]]="Taxi Squad",TeamOne=All_Rosters[[#This Row],[Team Name]],All_Rosters[[#This Row],[Current Years]]&gt;0),All_Rosters[[#This Row],[Index]],"")</f>
        <v/>
      </c>
      <c r="S30" t="str">
        <f>IFERROR(SMALL($R$2:$R$1000,ROWS($R$2:R30)),"")</f>
        <v/>
      </c>
      <c r="T30" t="str">
        <f>IF(All_Rosters[[#This Row],[Designation]]="Taxi Squad","",
IF(AND(TeamTwo=All_Rosters[[#This Row],[Team Name]],All_Rosters[[#This Row],[Current Years]]&gt;0),All_Rosters[[#This Row],[Index]],""))</f>
        <v/>
      </c>
      <c r="U30">
        <f>IFERROR(SMALL($T$2:$T$1000,ROWS($T$2:T30)),"")</f>
        <v>68</v>
      </c>
      <c r="V30" t="str">
        <f>IF(AND(All_Rosters[[#This Row],[Designation]]="Taxi Squad",TeamTwo=All_Rosters[[#This Row],[Team Name]],All_Rosters[[#This Row],[Current Years]]&gt;0),All_Rosters[[#This Row],[Index]],"")</f>
        <v/>
      </c>
      <c r="W30" t="str">
        <f>IFERROR(SMALL($V$2:$V$1000,ROWS($V$2:V30)),"")</f>
        <v/>
      </c>
      <c r="X30" s="42" t="str">
        <f>IF(All_Rosters[[#This Row],[Designation]]="Taxi Squad","",
IF(AND(TeamThree=All_Rosters[[#This Row],[Team Name]],All_Rosters[[#This Row],[Current Years]]&gt;0),All_Rosters[[#This Row],[Index]],""))</f>
        <v/>
      </c>
      <c r="Y30" s="42">
        <f>IFERROR(SMALL($X$2:$X$1000,ROWS($X$2:X30)),"")</f>
        <v>107</v>
      </c>
      <c r="Z30" s="42" t="str">
        <f>IF(AND(All_Rosters[[#This Row],[Designation]]="Taxi Squad",TeamThree=All_Rosters[[#This Row],[Team Name]],All_Rosters[[#This Row],[Current Years]]&gt;0),All_Rosters[[#This Row],[Index]],"")</f>
        <v/>
      </c>
      <c r="AA30" s="42" t="str">
        <f>IFERROR(SMALL($Z$2:$Z$1000,ROWS($Z$2:Z30)),"")</f>
        <v/>
      </c>
      <c r="AB30" s="42" t="str">
        <f>IF(All_Rosters[[#This Row],[Designation]]="Taxi Squad","",
IF(AND(TeamFour=All_Rosters[[#This Row],[Team Name]],All_Rosters[[#This Row],[Current Years]]&gt;0),All_Rosters[[#This Row],[Index]],""))</f>
        <v/>
      </c>
      <c r="AC30" s="42">
        <f>IFERROR(SMALL($AB$2:$AB$1000,ROWS($AB$2:AB30)),"")</f>
        <v>146</v>
      </c>
      <c r="AD30" s="42" t="str">
        <f>IF(AND(All_Rosters[[#This Row],[Designation]]="Taxi Squad",TeamFour=All_Rosters[[#This Row],[Team Name]],All_Rosters[[#This Row],[Current Years]]&gt;0),All_Rosters[[#This Row],[Index]],"")</f>
        <v/>
      </c>
      <c r="AE30" s="42" t="str">
        <f>IFERROR(SMALL($AD$2:$AD$1000,ROWS($AD$2:AD30)),"")</f>
        <v/>
      </c>
      <c r="AF30" s="42" t="str">
        <f>IF(All_Rosters[[#This Row],[Designation]]="Taxi Squad","",
IF(AND(TeamFive=All_Rosters[[#This Row],[Team Name]],All_Rosters[[#This Row],[Current Years]]&gt;0),All_Rosters[[#This Row],[Index]],""))</f>
        <v/>
      </c>
      <c r="AG30" s="42">
        <f>IFERROR(SMALL($AF$2:$AF$1000,ROWS($AF$2:AF30)),"")</f>
        <v>189</v>
      </c>
      <c r="AH30" s="42" t="str">
        <f>IF(AND(All_Rosters[[#This Row],[Designation]]="Taxi Squad",TeamFive=All_Rosters[[#This Row],[Team Name]],All_Rosters[[#This Row],[Current Years]]&gt;0),All_Rosters[[#This Row],[Index]],"")</f>
        <v/>
      </c>
      <c r="AI30" s="42" t="str">
        <f>IFERROR(SMALL($AH$2:$AH$1000,ROWS($AH$2:AH30)),"")</f>
        <v/>
      </c>
      <c r="AJ30" s="42" t="str">
        <f>IF(All_Rosters[[#This Row],[Designation]]="Taxi Squad","",
IF(AND(TeamSix=All_Rosters[[#This Row],[Team Name]],All_Rosters[[#This Row],[Current Years]]&gt;0),All_Rosters[[#This Row],[Index]],""))</f>
        <v/>
      </c>
      <c r="AK30" s="42">
        <f>IFERROR(SMALL($AJ$2:$AJ$1000,ROWS($AJ$2:AJ30)),"")</f>
        <v>228</v>
      </c>
      <c r="AL30" s="42" t="str">
        <f>IF(AND(All_Rosters[[#This Row],[Designation]]="Taxi Squad",TeamSix=All_Rosters[[#This Row],[Team Name]],All_Rosters[[#This Row],[Current Years]]&gt;0),All_Rosters[[#This Row],[Index]],"")</f>
        <v/>
      </c>
      <c r="AM30" s="42" t="str">
        <f>IFERROR(SMALL($AL$2:$AL$1000,ROWS($AL$2:AL30)),"")</f>
        <v/>
      </c>
      <c r="AN30" s="42" t="str">
        <f>IF(All_Rosters[[#This Row],[Designation]]="Taxi Squad","",
IF(AND(TeamSeven=All_Rosters[[#This Row],[Team Name]],All_Rosters[[#This Row],[Current Years]]&gt;0),All_Rosters[[#This Row],[Index]],""))</f>
        <v/>
      </c>
      <c r="AO30" s="42">
        <f>IFERROR(SMALL($AN$2:$AN$1000,ROWS($AN$2:AN30)),"")</f>
        <v>261</v>
      </c>
      <c r="AP30" s="42" t="str">
        <f>IF(AND(All_Rosters[[#This Row],[Designation]]="Taxi Squad",TeamSeven=All_Rosters[[#This Row],[Team Name]],All_Rosters[[#This Row],[Current Years]]&gt;0),All_Rosters[[#This Row],[Index]],"")</f>
        <v/>
      </c>
      <c r="AQ30" s="42" t="str">
        <f>IFERROR(SMALL($AP$2:$AP$1000,ROWS($AP$2:AP30)),"")</f>
        <v/>
      </c>
      <c r="AR30" s="42" t="str">
        <f>IF(All_Rosters[[#This Row],[Designation]]="Taxi Squad","",
IF(AND(TeamEight=All_Rosters[[#This Row],[Team Name]],All_Rosters[[#This Row],[Current Years]]&gt;0),All_Rosters[[#This Row],[Index]],""))</f>
        <v/>
      </c>
      <c r="AS30" s="42">
        <f>IFERROR(SMALL($AR$2:$AR$1000,ROWS($AR$2:AR30)),"")</f>
        <v>296</v>
      </c>
      <c r="AT30" s="42" t="str">
        <f>IF(AND(All_Rosters[[#This Row],[Designation]]="Taxi Squad",TeamEight=All_Rosters[[#This Row],[Team Name]],All_Rosters[[#This Row],[Current Years]]&gt;0),All_Rosters[[#This Row],[Index]],"")</f>
        <v/>
      </c>
      <c r="AU30" s="42" t="str">
        <f>IFERROR(SMALL($AT$2:$AT$1000,ROWS($AT$2:AT30)),"")</f>
        <v/>
      </c>
      <c r="AV30" s="42" t="str">
        <f>IF(All_Rosters[[#This Row],[Designation]]="Taxi Squad","",
IF(AND(TeamNine=All_Rosters[[#This Row],[Team Name]],All_Rosters[[#This Row],[Current Years]]&gt;0),All_Rosters[[#This Row],[Index]],""))</f>
        <v/>
      </c>
      <c r="AW30" s="42">
        <f>IFERROR(SMALL($AV$2:$AV$1000,ROWS($AV$2:AV30)),"")</f>
        <v>337</v>
      </c>
      <c r="AX30" s="42" t="str">
        <f>IF(AND(All_Rosters[[#This Row],[Designation]]="Taxi Squad",TeamNine=All_Rosters[[#This Row],[Team Name]],All_Rosters[[#This Row],[Current Years]]&gt;0),All_Rosters[[#This Row],[Index]],"")</f>
        <v/>
      </c>
      <c r="AY30" s="42" t="str">
        <f>IFERROR(SMALL($AX$2:$AX$1000,ROWS($AX$2:AX30)),"")</f>
        <v/>
      </c>
      <c r="AZ30" s="42" t="str">
        <f>IF(All_Rosters[[#This Row],[Designation]]="Taxi Squad","",
IF(AND(TeamTen=All_Rosters[[#This Row],[Team Name]],All_Rosters[[#This Row],[Current Years]]&gt;0),All_Rosters[[#This Row],[Index]],""))</f>
        <v/>
      </c>
      <c r="BA30" s="42">
        <f>IFERROR(SMALL($AZ$2:$AZ$1000,ROWS($AZ$2:AZ30)),"")</f>
        <v>378</v>
      </c>
      <c r="BB30" s="42" t="str">
        <f>IF(AND(All_Rosters[[#This Row],[Designation]]="Taxi Squad",TeamTen=All_Rosters[[#This Row],[Team Name]],All_Rosters[[#This Row],[Current Years]]&gt;0),All_Rosters[[#This Row],[Index]],"")</f>
        <v/>
      </c>
      <c r="BC30" s="42" t="str">
        <f>IFERROR(SMALL($BB$2:$BB$1000,ROWS($BB$2:BB30)),"")</f>
        <v/>
      </c>
      <c r="BD30" s="42" t="str">
        <f>IF(All_Rosters[[#This Row],[Designation]]="Taxi Squad","",
IF(AND(TeamEleven=All_Rosters[[#This Row],[Team Name]],All_Rosters[[#This Row],[Current Years]]&gt;0),All_Rosters[[#This Row],[Index]],""))</f>
        <v/>
      </c>
      <c r="BE30" s="42">
        <f>IFERROR(SMALL($BD$2:$BD$1000,ROWS($BD$2:BD30)),"")</f>
        <v>413</v>
      </c>
      <c r="BF30" s="42" t="str">
        <f>IF(AND(All_Rosters[[#This Row],[Designation]]="Taxi Squad",TeamEleven=All_Rosters[[#This Row],[Team Name]],All_Rosters[[#This Row],[Current Years]]&gt;0),All_Rosters[[#This Row],[Index]],"")</f>
        <v/>
      </c>
      <c r="BG30" s="42" t="str">
        <f>IFERROR(SMALL($BF$2:$BF$1000,ROWS($BF$2:BF30)),"")</f>
        <v/>
      </c>
      <c r="BH30" s="42" t="str">
        <f>IF(All_Rosters[[#This Row],[Designation]]="Taxi Squad","",
IF(AND(TeamTwelve=All_Rosters[[#This Row],[Team Name]],All_Rosters[[#This Row],[Current Years]]&gt;0),All_Rosters[[#This Row],[Index]],""))</f>
        <v/>
      </c>
      <c r="BI30" s="42">
        <f>IFERROR(SMALL($BH$2:$BH$1000,ROWS($BH$2:BH30)),"")</f>
        <v>448</v>
      </c>
      <c r="BJ30" s="42" t="str">
        <f>IF(AND(All_Rosters[[#This Row],[Designation]]="Taxi Squad",TeamTwelve=All_Rosters[[#This Row],[Team Name]],All_Rosters[[#This Row],[Current Years]]&gt;0),All_Rosters[[#This Row],[Index]],"")</f>
        <v/>
      </c>
      <c r="BK30" s="42" t="str">
        <f>IFERROR(SMALL($BJ$2:$BJ$1000,ROWS($BJ$2:BJ30)),"")</f>
        <v/>
      </c>
    </row>
    <row r="31" spans="1:63" x14ac:dyDescent="0.45">
      <c r="A31" t="s">
        <v>527</v>
      </c>
      <c r="B31" t="s">
        <v>117</v>
      </c>
      <c r="C31" t="s">
        <v>126</v>
      </c>
      <c r="D31" t="s">
        <v>65</v>
      </c>
      <c r="E31">
        <v>14</v>
      </c>
      <c r="F31">
        <v>3</v>
      </c>
      <c r="G31">
        <v>14</v>
      </c>
      <c r="H31" t="s">
        <v>1</v>
      </c>
      <c r="J31">
        <v>1</v>
      </c>
      <c r="K31">
        <v>30</v>
      </c>
      <c r="L31" t="str">
        <f>IF(All_Rosters[[#This Row],[Designation]]="Taxi Squad","",
IF(AND(TeamSelection=All_Rosters[[#This Row],[Team Name]],All_Rosters[[#This Row],[Current Years]]&gt;0),All_Rosters[[#This Row],[Index]],""))</f>
        <v/>
      </c>
      <c r="M31">
        <f>IFERROR(SMALL($L$2:$L$1000,ROWS($L$2:L31)),"")</f>
        <v>262</v>
      </c>
      <c r="N31" t="str">
        <f>IF(AND(All_Rosters[[#This Row],[Designation]]="Taxi Squad",TeamSelection=All_Rosters[[#This Row],[Team Name]],All_Rosters[[#This Row],[Current Years]]&gt;0),All_Rosters[[#This Row],[Index]],"")</f>
        <v/>
      </c>
      <c r="O31" t="str">
        <f>IFERROR(SMALL($N$2:$N$1000,ROWS($N$2:N31)),"")</f>
        <v/>
      </c>
      <c r="P31">
        <f>IF(All_Rosters[[#This Row],[Designation]]="Taxi Squad","",
IF(AND(TeamOne=All_Rosters[[#This Row],[Team Name]],All_Rosters[[#This Row],[Current Years]]&gt;0),All_Rosters[[#This Row],[Index]],""))</f>
        <v>30</v>
      </c>
      <c r="Q31">
        <f>IFERROR(SMALL($P$2:$P$1000,ROWS($P$2:P31)),"")</f>
        <v>30</v>
      </c>
      <c r="R31" t="str">
        <f>IF(AND(All_Rosters[[#This Row],[Designation]]="Taxi Squad",TeamOne=All_Rosters[[#This Row],[Team Name]],All_Rosters[[#This Row],[Current Years]]&gt;0),All_Rosters[[#This Row],[Index]],"")</f>
        <v/>
      </c>
      <c r="S31" t="str">
        <f>IFERROR(SMALL($R$2:$R$1000,ROWS($R$2:R31)),"")</f>
        <v/>
      </c>
      <c r="T31" t="str">
        <f>IF(All_Rosters[[#This Row],[Designation]]="Taxi Squad","",
IF(AND(TeamTwo=All_Rosters[[#This Row],[Team Name]],All_Rosters[[#This Row],[Current Years]]&gt;0),All_Rosters[[#This Row],[Index]],""))</f>
        <v/>
      </c>
      <c r="U31">
        <f>IFERROR(SMALL($T$2:$T$1000,ROWS($T$2:T31)),"")</f>
        <v>69</v>
      </c>
      <c r="V31" t="str">
        <f>IF(AND(All_Rosters[[#This Row],[Designation]]="Taxi Squad",TeamTwo=All_Rosters[[#This Row],[Team Name]],All_Rosters[[#This Row],[Current Years]]&gt;0),All_Rosters[[#This Row],[Index]],"")</f>
        <v/>
      </c>
      <c r="W31" t="str">
        <f>IFERROR(SMALL($V$2:$V$1000,ROWS($V$2:V31)),"")</f>
        <v/>
      </c>
      <c r="X31" s="42" t="str">
        <f>IF(All_Rosters[[#This Row],[Designation]]="Taxi Squad","",
IF(AND(TeamThree=All_Rosters[[#This Row],[Team Name]],All_Rosters[[#This Row],[Current Years]]&gt;0),All_Rosters[[#This Row],[Index]],""))</f>
        <v/>
      </c>
      <c r="Y31" s="42">
        <f>IFERROR(SMALL($X$2:$X$1000,ROWS($X$2:X31)),"")</f>
        <v>108</v>
      </c>
      <c r="Z31" s="42" t="str">
        <f>IF(AND(All_Rosters[[#This Row],[Designation]]="Taxi Squad",TeamThree=All_Rosters[[#This Row],[Team Name]],All_Rosters[[#This Row],[Current Years]]&gt;0),All_Rosters[[#This Row],[Index]],"")</f>
        <v/>
      </c>
      <c r="AA31" s="42" t="str">
        <f>IFERROR(SMALL($Z$2:$Z$1000,ROWS($Z$2:Z31)),"")</f>
        <v/>
      </c>
      <c r="AB31" s="42" t="str">
        <f>IF(All_Rosters[[#This Row],[Designation]]="Taxi Squad","",
IF(AND(TeamFour=All_Rosters[[#This Row],[Team Name]],All_Rosters[[#This Row],[Current Years]]&gt;0),All_Rosters[[#This Row],[Index]],""))</f>
        <v/>
      </c>
      <c r="AC31" s="42">
        <f>IFERROR(SMALL($AB$2:$AB$1000,ROWS($AB$2:AB31)),"")</f>
        <v>147</v>
      </c>
      <c r="AD31" s="42" t="str">
        <f>IF(AND(All_Rosters[[#This Row],[Designation]]="Taxi Squad",TeamFour=All_Rosters[[#This Row],[Team Name]],All_Rosters[[#This Row],[Current Years]]&gt;0),All_Rosters[[#This Row],[Index]],"")</f>
        <v/>
      </c>
      <c r="AE31" s="42" t="str">
        <f>IFERROR(SMALL($AD$2:$AD$1000,ROWS($AD$2:AD31)),"")</f>
        <v/>
      </c>
      <c r="AF31" s="42" t="str">
        <f>IF(All_Rosters[[#This Row],[Designation]]="Taxi Squad","",
IF(AND(TeamFive=All_Rosters[[#This Row],[Team Name]],All_Rosters[[#This Row],[Current Years]]&gt;0),All_Rosters[[#This Row],[Index]],""))</f>
        <v/>
      </c>
      <c r="AG31" s="42">
        <f>IFERROR(SMALL($AF$2:$AF$1000,ROWS($AF$2:AF31)),"")</f>
        <v>190</v>
      </c>
      <c r="AH31" s="42" t="str">
        <f>IF(AND(All_Rosters[[#This Row],[Designation]]="Taxi Squad",TeamFive=All_Rosters[[#This Row],[Team Name]],All_Rosters[[#This Row],[Current Years]]&gt;0),All_Rosters[[#This Row],[Index]],"")</f>
        <v/>
      </c>
      <c r="AI31" s="42" t="str">
        <f>IFERROR(SMALL($AH$2:$AH$1000,ROWS($AH$2:AH31)),"")</f>
        <v/>
      </c>
      <c r="AJ31" s="42" t="str">
        <f>IF(All_Rosters[[#This Row],[Designation]]="Taxi Squad","",
IF(AND(TeamSix=All_Rosters[[#This Row],[Team Name]],All_Rosters[[#This Row],[Current Years]]&gt;0),All_Rosters[[#This Row],[Index]],""))</f>
        <v/>
      </c>
      <c r="AK31" s="42">
        <f>IFERROR(SMALL($AJ$2:$AJ$1000,ROWS($AJ$2:AJ31)),"")</f>
        <v>229</v>
      </c>
      <c r="AL31" s="42" t="str">
        <f>IF(AND(All_Rosters[[#This Row],[Designation]]="Taxi Squad",TeamSix=All_Rosters[[#This Row],[Team Name]],All_Rosters[[#This Row],[Current Years]]&gt;0),All_Rosters[[#This Row],[Index]],"")</f>
        <v/>
      </c>
      <c r="AM31" s="42" t="str">
        <f>IFERROR(SMALL($AL$2:$AL$1000,ROWS($AL$2:AL31)),"")</f>
        <v/>
      </c>
      <c r="AN31" s="42" t="str">
        <f>IF(All_Rosters[[#This Row],[Designation]]="Taxi Squad","",
IF(AND(TeamSeven=All_Rosters[[#This Row],[Team Name]],All_Rosters[[#This Row],[Current Years]]&gt;0),All_Rosters[[#This Row],[Index]],""))</f>
        <v/>
      </c>
      <c r="AO31" s="42">
        <f>IFERROR(SMALL($AN$2:$AN$1000,ROWS($AN$2:AN31)),"")</f>
        <v>262</v>
      </c>
      <c r="AP31" s="42" t="str">
        <f>IF(AND(All_Rosters[[#This Row],[Designation]]="Taxi Squad",TeamSeven=All_Rosters[[#This Row],[Team Name]],All_Rosters[[#This Row],[Current Years]]&gt;0),All_Rosters[[#This Row],[Index]],"")</f>
        <v/>
      </c>
      <c r="AQ31" s="42" t="str">
        <f>IFERROR(SMALL($AP$2:$AP$1000,ROWS($AP$2:AP31)),"")</f>
        <v/>
      </c>
      <c r="AR31" s="42" t="str">
        <f>IF(All_Rosters[[#This Row],[Designation]]="Taxi Squad","",
IF(AND(TeamEight=All_Rosters[[#This Row],[Team Name]],All_Rosters[[#This Row],[Current Years]]&gt;0),All_Rosters[[#This Row],[Index]],""))</f>
        <v/>
      </c>
      <c r="AS31" s="42">
        <f>IFERROR(SMALL($AR$2:$AR$1000,ROWS($AR$2:AR31)),"")</f>
        <v>297</v>
      </c>
      <c r="AT31" s="42" t="str">
        <f>IF(AND(All_Rosters[[#This Row],[Designation]]="Taxi Squad",TeamEight=All_Rosters[[#This Row],[Team Name]],All_Rosters[[#This Row],[Current Years]]&gt;0),All_Rosters[[#This Row],[Index]],"")</f>
        <v/>
      </c>
      <c r="AU31" s="42" t="str">
        <f>IFERROR(SMALL($AT$2:$AT$1000,ROWS($AT$2:AT31)),"")</f>
        <v/>
      </c>
      <c r="AV31" s="42" t="str">
        <f>IF(All_Rosters[[#This Row],[Designation]]="Taxi Squad","",
IF(AND(TeamNine=All_Rosters[[#This Row],[Team Name]],All_Rosters[[#This Row],[Current Years]]&gt;0),All_Rosters[[#This Row],[Index]],""))</f>
        <v/>
      </c>
      <c r="AW31" s="42">
        <f>IFERROR(SMALL($AV$2:$AV$1000,ROWS($AV$2:AV31)),"")</f>
        <v>338</v>
      </c>
      <c r="AX31" s="42" t="str">
        <f>IF(AND(All_Rosters[[#This Row],[Designation]]="Taxi Squad",TeamNine=All_Rosters[[#This Row],[Team Name]],All_Rosters[[#This Row],[Current Years]]&gt;0),All_Rosters[[#This Row],[Index]],"")</f>
        <v/>
      </c>
      <c r="AY31" s="42" t="str">
        <f>IFERROR(SMALL($AX$2:$AX$1000,ROWS($AX$2:AX31)),"")</f>
        <v/>
      </c>
      <c r="AZ31" s="42" t="str">
        <f>IF(All_Rosters[[#This Row],[Designation]]="Taxi Squad","",
IF(AND(TeamTen=All_Rosters[[#This Row],[Team Name]],All_Rosters[[#This Row],[Current Years]]&gt;0),All_Rosters[[#This Row],[Index]],""))</f>
        <v/>
      </c>
      <c r="BA31" s="42">
        <f>IFERROR(SMALL($AZ$2:$AZ$1000,ROWS($AZ$2:AZ31)),"")</f>
        <v>379</v>
      </c>
      <c r="BB31" s="42" t="str">
        <f>IF(AND(All_Rosters[[#This Row],[Designation]]="Taxi Squad",TeamTen=All_Rosters[[#This Row],[Team Name]],All_Rosters[[#This Row],[Current Years]]&gt;0),All_Rosters[[#This Row],[Index]],"")</f>
        <v/>
      </c>
      <c r="BC31" s="42" t="str">
        <f>IFERROR(SMALL($BB$2:$BB$1000,ROWS($BB$2:BB31)),"")</f>
        <v/>
      </c>
      <c r="BD31" s="42" t="str">
        <f>IF(All_Rosters[[#This Row],[Designation]]="Taxi Squad","",
IF(AND(TeamEleven=All_Rosters[[#This Row],[Team Name]],All_Rosters[[#This Row],[Current Years]]&gt;0),All_Rosters[[#This Row],[Index]],""))</f>
        <v/>
      </c>
      <c r="BE31" s="42">
        <f>IFERROR(SMALL($BD$2:$BD$1000,ROWS($BD$2:BD31)),"")</f>
        <v>414</v>
      </c>
      <c r="BF31" s="42" t="str">
        <f>IF(AND(All_Rosters[[#This Row],[Designation]]="Taxi Squad",TeamEleven=All_Rosters[[#This Row],[Team Name]],All_Rosters[[#This Row],[Current Years]]&gt;0),All_Rosters[[#This Row],[Index]],"")</f>
        <v/>
      </c>
      <c r="BG31" s="42" t="str">
        <f>IFERROR(SMALL($BF$2:$BF$1000,ROWS($BF$2:BF31)),"")</f>
        <v/>
      </c>
      <c r="BH31" s="42" t="str">
        <f>IF(All_Rosters[[#This Row],[Designation]]="Taxi Squad","",
IF(AND(TeamTwelve=All_Rosters[[#This Row],[Team Name]],All_Rosters[[#This Row],[Current Years]]&gt;0),All_Rosters[[#This Row],[Index]],""))</f>
        <v/>
      </c>
      <c r="BI31" s="42">
        <f>IFERROR(SMALL($BH$2:$BH$1000,ROWS($BH$2:BH31)),"")</f>
        <v>449</v>
      </c>
      <c r="BJ31" s="42" t="str">
        <f>IF(AND(All_Rosters[[#This Row],[Designation]]="Taxi Squad",TeamTwelve=All_Rosters[[#This Row],[Team Name]],All_Rosters[[#This Row],[Current Years]]&gt;0),All_Rosters[[#This Row],[Index]],"")</f>
        <v/>
      </c>
      <c r="BK31" s="42" t="str">
        <f>IFERROR(SMALL($BJ$2:$BJ$1000,ROWS($BJ$2:BJ31)),"")</f>
        <v/>
      </c>
    </row>
    <row r="32" spans="1:63" x14ac:dyDescent="0.45">
      <c r="A32" t="s">
        <v>527</v>
      </c>
      <c r="B32" t="s">
        <v>118</v>
      </c>
      <c r="C32" t="s">
        <v>63</v>
      </c>
      <c r="D32" t="s">
        <v>65</v>
      </c>
      <c r="E32">
        <v>5</v>
      </c>
      <c r="F32">
        <v>3</v>
      </c>
      <c r="G32">
        <v>5</v>
      </c>
      <c r="H32" t="s">
        <v>1</v>
      </c>
      <c r="J32">
        <v>1</v>
      </c>
      <c r="K32">
        <v>31</v>
      </c>
      <c r="L32" t="str">
        <f>IF(All_Rosters[[#This Row],[Designation]]="Taxi Squad","",
IF(AND(TeamSelection=All_Rosters[[#This Row],[Team Name]],All_Rosters[[#This Row],[Current Years]]&gt;0),All_Rosters[[#This Row],[Index]],""))</f>
        <v/>
      </c>
      <c r="M32">
        <f>IFERROR(SMALL($L$2:$L$1000,ROWS($L$2:L32)),"")</f>
        <v>263</v>
      </c>
      <c r="N32" t="str">
        <f>IF(AND(All_Rosters[[#This Row],[Designation]]="Taxi Squad",TeamSelection=All_Rosters[[#This Row],[Team Name]],All_Rosters[[#This Row],[Current Years]]&gt;0),All_Rosters[[#This Row],[Index]],"")</f>
        <v/>
      </c>
      <c r="O32" t="str">
        <f>IFERROR(SMALL($N$2:$N$1000,ROWS($N$2:N32)),"")</f>
        <v/>
      </c>
      <c r="P32">
        <f>IF(All_Rosters[[#This Row],[Designation]]="Taxi Squad","",
IF(AND(TeamOne=All_Rosters[[#This Row],[Team Name]],All_Rosters[[#This Row],[Current Years]]&gt;0),All_Rosters[[#This Row],[Index]],""))</f>
        <v>31</v>
      </c>
      <c r="Q32">
        <f>IFERROR(SMALL($P$2:$P$1000,ROWS($P$2:P32)),"")</f>
        <v>31</v>
      </c>
      <c r="R32" t="str">
        <f>IF(AND(All_Rosters[[#This Row],[Designation]]="Taxi Squad",TeamOne=All_Rosters[[#This Row],[Team Name]],All_Rosters[[#This Row],[Current Years]]&gt;0),All_Rosters[[#This Row],[Index]],"")</f>
        <v/>
      </c>
      <c r="S32" t="str">
        <f>IFERROR(SMALL($R$2:$R$1000,ROWS($R$2:R32)),"")</f>
        <v/>
      </c>
      <c r="T32" t="str">
        <f>IF(All_Rosters[[#This Row],[Designation]]="Taxi Squad","",
IF(AND(TeamTwo=All_Rosters[[#This Row],[Team Name]],All_Rosters[[#This Row],[Current Years]]&gt;0),All_Rosters[[#This Row],[Index]],""))</f>
        <v/>
      </c>
      <c r="U32">
        <f>IFERROR(SMALL($T$2:$T$1000,ROWS($T$2:T32)),"")</f>
        <v>70</v>
      </c>
      <c r="V32" t="str">
        <f>IF(AND(All_Rosters[[#This Row],[Designation]]="Taxi Squad",TeamTwo=All_Rosters[[#This Row],[Team Name]],All_Rosters[[#This Row],[Current Years]]&gt;0),All_Rosters[[#This Row],[Index]],"")</f>
        <v/>
      </c>
      <c r="W32" t="str">
        <f>IFERROR(SMALL($V$2:$V$1000,ROWS($V$2:V32)),"")</f>
        <v/>
      </c>
      <c r="X32" s="42" t="str">
        <f>IF(All_Rosters[[#This Row],[Designation]]="Taxi Squad","",
IF(AND(TeamThree=All_Rosters[[#This Row],[Team Name]],All_Rosters[[#This Row],[Current Years]]&gt;0),All_Rosters[[#This Row],[Index]],""))</f>
        <v/>
      </c>
      <c r="Y32" s="42">
        <f>IFERROR(SMALL($X$2:$X$1000,ROWS($X$2:X32)),"")</f>
        <v>109</v>
      </c>
      <c r="Z32" s="42" t="str">
        <f>IF(AND(All_Rosters[[#This Row],[Designation]]="Taxi Squad",TeamThree=All_Rosters[[#This Row],[Team Name]],All_Rosters[[#This Row],[Current Years]]&gt;0),All_Rosters[[#This Row],[Index]],"")</f>
        <v/>
      </c>
      <c r="AA32" s="42" t="str">
        <f>IFERROR(SMALL($Z$2:$Z$1000,ROWS($Z$2:Z32)),"")</f>
        <v/>
      </c>
      <c r="AB32" s="42" t="str">
        <f>IF(All_Rosters[[#This Row],[Designation]]="Taxi Squad","",
IF(AND(TeamFour=All_Rosters[[#This Row],[Team Name]],All_Rosters[[#This Row],[Current Years]]&gt;0),All_Rosters[[#This Row],[Index]],""))</f>
        <v/>
      </c>
      <c r="AC32" s="42">
        <f>IFERROR(SMALL($AB$2:$AB$1000,ROWS($AB$2:AB32)),"")</f>
        <v>148</v>
      </c>
      <c r="AD32" s="42" t="str">
        <f>IF(AND(All_Rosters[[#This Row],[Designation]]="Taxi Squad",TeamFour=All_Rosters[[#This Row],[Team Name]],All_Rosters[[#This Row],[Current Years]]&gt;0),All_Rosters[[#This Row],[Index]],"")</f>
        <v/>
      </c>
      <c r="AE32" s="42" t="str">
        <f>IFERROR(SMALL($AD$2:$AD$1000,ROWS($AD$2:AD32)),"")</f>
        <v/>
      </c>
      <c r="AF32" s="42" t="str">
        <f>IF(All_Rosters[[#This Row],[Designation]]="Taxi Squad","",
IF(AND(TeamFive=All_Rosters[[#This Row],[Team Name]],All_Rosters[[#This Row],[Current Years]]&gt;0),All_Rosters[[#This Row],[Index]],""))</f>
        <v/>
      </c>
      <c r="AG32" s="42">
        <f>IFERROR(SMALL($AF$2:$AF$1000,ROWS($AF$2:AF32)),"")</f>
        <v>191</v>
      </c>
      <c r="AH32" s="42" t="str">
        <f>IF(AND(All_Rosters[[#This Row],[Designation]]="Taxi Squad",TeamFive=All_Rosters[[#This Row],[Team Name]],All_Rosters[[#This Row],[Current Years]]&gt;0),All_Rosters[[#This Row],[Index]],"")</f>
        <v/>
      </c>
      <c r="AI32" s="42" t="str">
        <f>IFERROR(SMALL($AH$2:$AH$1000,ROWS($AH$2:AH32)),"")</f>
        <v/>
      </c>
      <c r="AJ32" s="42" t="str">
        <f>IF(All_Rosters[[#This Row],[Designation]]="Taxi Squad","",
IF(AND(TeamSix=All_Rosters[[#This Row],[Team Name]],All_Rosters[[#This Row],[Current Years]]&gt;0),All_Rosters[[#This Row],[Index]],""))</f>
        <v/>
      </c>
      <c r="AK32" s="42">
        <f>IFERROR(SMALL($AJ$2:$AJ$1000,ROWS($AJ$2:AJ32)),"")</f>
        <v>230</v>
      </c>
      <c r="AL32" s="42" t="str">
        <f>IF(AND(All_Rosters[[#This Row],[Designation]]="Taxi Squad",TeamSix=All_Rosters[[#This Row],[Team Name]],All_Rosters[[#This Row],[Current Years]]&gt;0),All_Rosters[[#This Row],[Index]],"")</f>
        <v/>
      </c>
      <c r="AM32" s="42" t="str">
        <f>IFERROR(SMALL($AL$2:$AL$1000,ROWS($AL$2:AL32)),"")</f>
        <v/>
      </c>
      <c r="AN32" s="42" t="str">
        <f>IF(All_Rosters[[#This Row],[Designation]]="Taxi Squad","",
IF(AND(TeamSeven=All_Rosters[[#This Row],[Team Name]],All_Rosters[[#This Row],[Current Years]]&gt;0),All_Rosters[[#This Row],[Index]],""))</f>
        <v/>
      </c>
      <c r="AO32" s="42">
        <f>IFERROR(SMALL($AN$2:$AN$1000,ROWS($AN$2:AN32)),"")</f>
        <v>263</v>
      </c>
      <c r="AP32" s="42" t="str">
        <f>IF(AND(All_Rosters[[#This Row],[Designation]]="Taxi Squad",TeamSeven=All_Rosters[[#This Row],[Team Name]],All_Rosters[[#This Row],[Current Years]]&gt;0),All_Rosters[[#This Row],[Index]],"")</f>
        <v/>
      </c>
      <c r="AQ32" s="42" t="str">
        <f>IFERROR(SMALL($AP$2:$AP$1000,ROWS($AP$2:AP32)),"")</f>
        <v/>
      </c>
      <c r="AR32" s="42" t="str">
        <f>IF(All_Rosters[[#This Row],[Designation]]="Taxi Squad","",
IF(AND(TeamEight=All_Rosters[[#This Row],[Team Name]],All_Rosters[[#This Row],[Current Years]]&gt;0),All_Rosters[[#This Row],[Index]],""))</f>
        <v/>
      </c>
      <c r="AS32" s="42">
        <f>IFERROR(SMALL($AR$2:$AR$1000,ROWS($AR$2:AR32)),"")</f>
        <v>298</v>
      </c>
      <c r="AT32" s="42" t="str">
        <f>IF(AND(All_Rosters[[#This Row],[Designation]]="Taxi Squad",TeamEight=All_Rosters[[#This Row],[Team Name]],All_Rosters[[#This Row],[Current Years]]&gt;0),All_Rosters[[#This Row],[Index]],"")</f>
        <v/>
      </c>
      <c r="AU32" s="42" t="str">
        <f>IFERROR(SMALL($AT$2:$AT$1000,ROWS($AT$2:AT32)),"")</f>
        <v/>
      </c>
      <c r="AV32" s="42" t="str">
        <f>IF(All_Rosters[[#This Row],[Designation]]="Taxi Squad","",
IF(AND(TeamNine=All_Rosters[[#This Row],[Team Name]],All_Rosters[[#This Row],[Current Years]]&gt;0),All_Rosters[[#This Row],[Index]],""))</f>
        <v/>
      </c>
      <c r="AW32" s="42">
        <f>IFERROR(SMALL($AV$2:$AV$1000,ROWS($AV$2:AV32)),"")</f>
        <v>339</v>
      </c>
      <c r="AX32" s="42" t="str">
        <f>IF(AND(All_Rosters[[#This Row],[Designation]]="Taxi Squad",TeamNine=All_Rosters[[#This Row],[Team Name]],All_Rosters[[#This Row],[Current Years]]&gt;0),All_Rosters[[#This Row],[Index]],"")</f>
        <v/>
      </c>
      <c r="AY32" s="42" t="str">
        <f>IFERROR(SMALL($AX$2:$AX$1000,ROWS($AX$2:AX32)),"")</f>
        <v/>
      </c>
      <c r="AZ32" s="42" t="str">
        <f>IF(All_Rosters[[#This Row],[Designation]]="Taxi Squad","",
IF(AND(TeamTen=All_Rosters[[#This Row],[Team Name]],All_Rosters[[#This Row],[Current Years]]&gt;0),All_Rosters[[#This Row],[Index]],""))</f>
        <v/>
      </c>
      <c r="BA32" s="42">
        <f>IFERROR(SMALL($AZ$2:$AZ$1000,ROWS($AZ$2:AZ32)),"")</f>
        <v>380</v>
      </c>
      <c r="BB32" s="42" t="str">
        <f>IF(AND(All_Rosters[[#This Row],[Designation]]="Taxi Squad",TeamTen=All_Rosters[[#This Row],[Team Name]],All_Rosters[[#This Row],[Current Years]]&gt;0),All_Rosters[[#This Row],[Index]],"")</f>
        <v/>
      </c>
      <c r="BC32" s="42" t="str">
        <f>IFERROR(SMALL($BB$2:$BB$1000,ROWS($BB$2:BB32)),"")</f>
        <v/>
      </c>
      <c r="BD32" s="42" t="str">
        <f>IF(All_Rosters[[#This Row],[Designation]]="Taxi Squad","",
IF(AND(TeamEleven=All_Rosters[[#This Row],[Team Name]],All_Rosters[[#This Row],[Current Years]]&gt;0),All_Rosters[[#This Row],[Index]],""))</f>
        <v/>
      </c>
      <c r="BE32" s="42">
        <f>IFERROR(SMALL($BD$2:$BD$1000,ROWS($BD$2:BD32)),"")</f>
        <v>415</v>
      </c>
      <c r="BF32" s="42" t="str">
        <f>IF(AND(All_Rosters[[#This Row],[Designation]]="Taxi Squad",TeamEleven=All_Rosters[[#This Row],[Team Name]],All_Rosters[[#This Row],[Current Years]]&gt;0),All_Rosters[[#This Row],[Index]],"")</f>
        <v/>
      </c>
      <c r="BG32" s="42" t="str">
        <f>IFERROR(SMALL($BF$2:$BF$1000,ROWS($BF$2:BF32)),"")</f>
        <v/>
      </c>
      <c r="BH32" s="42" t="str">
        <f>IF(All_Rosters[[#This Row],[Designation]]="Taxi Squad","",
IF(AND(TeamTwelve=All_Rosters[[#This Row],[Team Name]],All_Rosters[[#This Row],[Current Years]]&gt;0),All_Rosters[[#This Row],[Index]],""))</f>
        <v/>
      </c>
      <c r="BI32" s="42">
        <f>IFERROR(SMALL($BH$2:$BH$1000,ROWS($BH$2:BH32)),"")</f>
        <v>450</v>
      </c>
      <c r="BJ32" s="42" t="str">
        <f>IF(AND(All_Rosters[[#This Row],[Designation]]="Taxi Squad",TeamTwelve=All_Rosters[[#This Row],[Team Name]],All_Rosters[[#This Row],[Current Years]]&gt;0),All_Rosters[[#This Row],[Index]],"")</f>
        <v/>
      </c>
      <c r="BK32" s="42" t="str">
        <f>IFERROR(SMALL($BJ$2:$BJ$1000,ROWS($BJ$2:BJ32)),"")</f>
        <v/>
      </c>
    </row>
    <row r="33" spans="1:63" x14ac:dyDescent="0.45">
      <c r="A33" t="s">
        <v>527</v>
      </c>
      <c r="B33" t="s">
        <v>119</v>
      </c>
      <c r="C33" t="s">
        <v>8</v>
      </c>
      <c r="D33" t="s">
        <v>65</v>
      </c>
      <c r="E33">
        <v>5</v>
      </c>
      <c r="F33">
        <v>3</v>
      </c>
      <c r="G33">
        <v>5</v>
      </c>
      <c r="H33" t="s">
        <v>1</v>
      </c>
      <c r="J33">
        <v>1</v>
      </c>
      <c r="K33">
        <v>32</v>
      </c>
      <c r="L33" t="str">
        <f>IF(All_Rosters[[#This Row],[Designation]]="Taxi Squad","",
IF(AND(TeamSelection=All_Rosters[[#This Row],[Team Name]],All_Rosters[[#This Row],[Current Years]]&gt;0),All_Rosters[[#This Row],[Index]],""))</f>
        <v/>
      </c>
      <c r="M33">
        <f>IFERROR(SMALL($L$2:$L$1000,ROWS($L$2:L33)),"")</f>
        <v>264</v>
      </c>
      <c r="N33" t="str">
        <f>IF(AND(All_Rosters[[#This Row],[Designation]]="Taxi Squad",TeamSelection=All_Rosters[[#This Row],[Team Name]],All_Rosters[[#This Row],[Current Years]]&gt;0),All_Rosters[[#This Row],[Index]],"")</f>
        <v/>
      </c>
      <c r="O33" t="str">
        <f>IFERROR(SMALL($N$2:$N$1000,ROWS($N$2:N33)),"")</f>
        <v/>
      </c>
      <c r="P33">
        <f>IF(All_Rosters[[#This Row],[Designation]]="Taxi Squad","",
IF(AND(TeamOne=All_Rosters[[#This Row],[Team Name]],All_Rosters[[#This Row],[Current Years]]&gt;0),All_Rosters[[#This Row],[Index]],""))</f>
        <v>32</v>
      </c>
      <c r="Q33">
        <f>IFERROR(SMALL($P$2:$P$1000,ROWS($P$2:P33)),"")</f>
        <v>32</v>
      </c>
      <c r="R33" t="str">
        <f>IF(AND(All_Rosters[[#This Row],[Designation]]="Taxi Squad",TeamOne=All_Rosters[[#This Row],[Team Name]],All_Rosters[[#This Row],[Current Years]]&gt;0),All_Rosters[[#This Row],[Index]],"")</f>
        <v/>
      </c>
      <c r="S33" t="str">
        <f>IFERROR(SMALL($R$2:$R$1000,ROWS($R$2:R33)),"")</f>
        <v/>
      </c>
      <c r="T33" t="str">
        <f>IF(All_Rosters[[#This Row],[Designation]]="Taxi Squad","",
IF(AND(TeamTwo=All_Rosters[[#This Row],[Team Name]],All_Rosters[[#This Row],[Current Years]]&gt;0),All_Rosters[[#This Row],[Index]],""))</f>
        <v/>
      </c>
      <c r="U33">
        <f>IFERROR(SMALL($T$2:$T$1000,ROWS($T$2:T33)),"")</f>
        <v>71</v>
      </c>
      <c r="V33" t="str">
        <f>IF(AND(All_Rosters[[#This Row],[Designation]]="Taxi Squad",TeamTwo=All_Rosters[[#This Row],[Team Name]],All_Rosters[[#This Row],[Current Years]]&gt;0),All_Rosters[[#This Row],[Index]],"")</f>
        <v/>
      </c>
      <c r="W33" t="str">
        <f>IFERROR(SMALL($V$2:$V$1000,ROWS($V$2:V33)),"")</f>
        <v/>
      </c>
      <c r="X33" s="42" t="str">
        <f>IF(All_Rosters[[#This Row],[Designation]]="Taxi Squad","",
IF(AND(TeamThree=All_Rosters[[#This Row],[Team Name]],All_Rosters[[#This Row],[Current Years]]&gt;0),All_Rosters[[#This Row],[Index]],""))</f>
        <v/>
      </c>
      <c r="Y33" s="42">
        <f>IFERROR(SMALL($X$2:$X$1000,ROWS($X$2:X33)),"")</f>
        <v>110</v>
      </c>
      <c r="Z33" s="42" t="str">
        <f>IF(AND(All_Rosters[[#This Row],[Designation]]="Taxi Squad",TeamThree=All_Rosters[[#This Row],[Team Name]],All_Rosters[[#This Row],[Current Years]]&gt;0),All_Rosters[[#This Row],[Index]],"")</f>
        <v/>
      </c>
      <c r="AA33" s="42" t="str">
        <f>IFERROR(SMALL($Z$2:$Z$1000,ROWS($Z$2:Z33)),"")</f>
        <v/>
      </c>
      <c r="AB33" s="42" t="str">
        <f>IF(All_Rosters[[#This Row],[Designation]]="Taxi Squad","",
IF(AND(TeamFour=All_Rosters[[#This Row],[Team Name]],All_Rosters[[#This Row],[Current Years]]&gt;0),All_Rosters[[#This Row],[Index]],""))</f>
        <v/>
      </c>
      <c r="AC33" s="42">
        <f>IFERROR(SMALL($AB$2:$AB$1000,ROWS($AB$2:AB33)),"")</f>
        <v>149</v>
      </c>
      <c r="AD33" s="42" t="str">
        <f>IF(AND(All_Rosters[[#This Row],[Designation]]="Taxi Squad",TeamFour=All_Rosters[[#This Row],[Team Name]],All_Rosters[[#This Row],[Current Years]]&gt;0),All_Rosters[[#This Row],[Index]],"")</f>
        <v/>
      </c>
      <c r="AE33" s="42" t="str">
        <f>IFERROR(SMALL($AD$2:$AD$1000,ROWS($AD$2:AD33)),"")</f>
        <v/>
      </c>
      <c r="AF33" s="42" t="str">
        <f>IF(All_Rosters[[#This Row],[Designation]]="Taxi Squad","",
IF(AND(TeamFive=All_Rosters[[#This Row],[Team Name]],All_Rosters[[#This Row],[Current Years]]&gt;0),All_Rosters[[#This Row],[Index]],""))</f>
        <v/>
      </c>
      <c r="AG33" s="42">
        <f>IFERROR(SMALL($AF$2:$AF$1000,ROWS($AF$2:AF33)),"")</f>
        <v>192</v>
      </c>
      <c r="AH33" s="42" t="str">
        <f>IF(AND(All_Rosters[[#This Row],[Designation]]="Taxi Squad",TeamFive=All_Rosters[[#This Row],[Team Name]],All_Rosters[[#This Row],[Current Years]]&gt;0),All_Rosters[[#This Row],[Index]],"")</f>
        <v/>
      </c>
      <c r="AI33" s="42" t="str">
        <f>IFERROR(SMALL($AH$2:$AH$1000,ROWS($AH$2:AH33)),"")</f>
        <v/>
      </c>
      <c r="AJ33" s="42" t="str">
        <f>IF(All_Rosters[[#This Row],[Designation]]="Taxi Squad","",
IF(AND(TeamSix=All_Rosters[[#This Row],[Team Name]],All_Rosters[[#This Row],[Current Years]]&gt;0),All_Rosters[[#This Row],[Index]],""))</f>
        <v/>
      </c>
      <c r="AK33" s="42">
        <f>IFERROR(SMALL($AJ$2:$AJ$1000,ROWS($AJ$2:AJ33)),"")</f>
        <v>231</v>
      </c>
      <c r="AL33" s="42" t="str">
        <f>IF(AND(All_Rosters[[#This Row],[Designation]]="Taxi Squad",TeamSix=All_Rosters[[#This Row],[Team Name]],All_Rosters[[#This Row],[Current Years]]&gt;0),All_Rosters[[#This Row],[Index]],"")</f>
        <v/>
      </c>
      <c r="AM33" s="42" t="str">
        <f>IFERROR(SMALL($AL$2:$AL$1000,ROWS($AL$2:AL33)),"")</f>
        <v/>
      </c>
      <c r="AN33" s="42" t="str">
        <f>IF(All_Rosters[[#This Row],[Designation]]="Taxi Squad","",
IF(AND(TeamSeven=All_Rosters[[#This Row],[Team Name]],All_Rosters[[#This Row],[Current Years]]&gt;0),All_Rosters[[#This Row],[Index]],""))</f>
        <v/>
      </c>
      <c r="AO33" s="42">
        <f>IFERROR(SMALL($AN$2:$AN$1000,ROWS($AN$2:AN33)),"")</f>
        <v>264</v>
      </c>
      <c r="AP33" s="42" t="str">
        <f>IF(AND(All_Rosters[[#This Row],[Designation]]="Taxi Squad",TeamSeven=All_Rosters[[#This Row],[Team Name]],All_Rosters[[#This Row],[Current Years]]&gt;0),All_Rosters[[#This Row],[Index]],"")</f>
        <v/>
      </c>
      <c r="AQ33" s="42" t="str">
        <f>IFERROR(SMALL($AP$2:$AP$1000,ROWS($AP$2:AP33)),"")</f>
        <v/>
      </c>
      <c r="AR33" s="42" t="str">
        <f>IF(All_Rosters[[#This Row],[Designation]]="Taxi Squad","",
IF(AND(TeamEight=All_Rosters[[#This Row],[Team Name]],All_Rosters[[#This Row],[Current Years]]&gt;0),All_Rosters[[#This Row],[Index]],""))</f>
        <v/>
      </c>
      <c r="AS33" s="42">
        <f>IFERROR(SMALL($AR$2:$AR$1000,ROWS($AR$2:AR33)),"")</f>
        <v>299</v>
      </c>
      <c r="AT33" s="42" t="str">
        <f>IF(AND(All_Rosters[[#This Row],[Designation]]="Taxi Squad",TeamEight=All_Rosters[[#This Row],[Team Name]],All_Rosters[[#This Row],[Current Years]]&gt;0),All_Rosters[[#This Row],[Index]],"")</f>
        <v/>
      </c>
      <c r="AU33" s="42" t="str">
        <f>IFERROR(SMALL($AT$2:$AT$1000,ROWS($AT$2:AT33)),"")</f>
        <v/>
      </c>
      <c r="AV33" s="42" t="str">
        <f>IF(All_Rosters[[#This Row],[Designation]]="Taxi Squad","",
IF(AND(TeamNine=All_Rosters[[#This Row],[Team Name]],All_Rosters[[#This Row],[Current Years]]&gt;0),All_Rosters[[#This Row],[Index]],""))</f>
        <v/>
      </c>
      <c r="AW33" s="42">
        <f>IFERROR(SMALL($AV$2:$AV$1000,ROWS($AV$2:AV33)),"")</f>
        <v>340</v>
      </c>
      <c r="AX33" s="42" t="str">
        <f>IF(AND(All_Rosters[[#This Row],[Designation]]="Taxi Squad",TeamNine=All_Rosters[[#This Row],[Team Name]],All_Rosters[[#This Row],[Current Years]]&gt;0),All_Rosters[[#This Row],[Index]],"")</f>
        <v/>
      </c>
      <c r="AY33" s="42" t="str">
        <f>IFERROR(SMALL($AX$2:$AX$1000,ROWS($AX$2:AX33)),"")</f>
        <v/>
      </c>
      <c r="AZ33" s="42" t="str">
        <f>IF(All_Rosters[[#This Row],[Designation]]="Taxi Squad","",
IF(AND(TeamTen=All_Rosters[[#This Row],[Team Name]],All_Rosters[[#This Row],[Current Years]]&gt;0),All_Rosters[[#This Row],[Index]],""))</f>
        <v/>
      </c>
      <c r="BA33" s="42">
        <f>IFERROR(SMALL($AZ$2:$AZ$1000,ROWS($AZ$2:AZ33)),"")</f>
        <v>381</v>
      </c>
      <c r="BB33" s="42" t="str">
        <f>IF(AND(All_Rosters[[#This Row],[Designation]]="Taxi Squad",TeamTen=All_Rosters[[#This Row],[Team Name]],All_Rosters[[#This Row],[Current Years]]&gt;0),All_Rosters[[#This Row],[Index]],"")</f>
        <v/>
      </c>
      <c r="BC33" s="42" t="str">
        <f>IFERROR(SMALL($BB$2:$BB$1000,ROWS($BB$2:BB33)),"")</f>
        <v/>
      </c>
      <c r="BD33" s="42" t="str">
        <f>IF(All_Rosters[[#This Row],[Designation]]="Taxi Squad","",
IF(AND(TeamEleven=All_Rosters[[#This Row],[Team Name]],All_Rosters[[#This Row],[Current Years]]&gt;0),All_Rosters[[#This Row],[Index]],""))</f>
        <v/>
      </c>
      <c r="BE33" s="42">
        <f>IFERROR(SMALL($BD$2:$BD$1000,ROWS($BD$2:BD33)),"")</f>
        <v>416</v>
      </c>
      <c r="BF33" s="42" t="str">
        <f>IF(AND(All_Rosters[[#This Row],[Designation]]="Taxi Squad",TeamEleven=All_Rosters[[#This Row],[Team Name]],All_Rosters[[#This Row],[Current Years]]&gt;0),All_Rosters[[#This Row],[Index]],"")</f>
        <v/>
      </c>
      <c r="BG33" s="42" t="str">
        <f>IFERROR(SMALL($BF$2:$BF$1000,ROWS($BF$2:BF33)),"")</f>
        <v/>
      </c>
      <c r="BH33" s="42" t="str">
        <f>IF(All_Rosters[[#This Row],[Designation]]="Taxi Squad","",
IF(AND(TeamTwelve=All_Rosters[[#This Row],[Team Name]],All_Rosters[[#This Row],[Current Years]]&gt;0),All_Rosters[[#This Row],[Index]],""))</f>
        <v/>
      </c>
      <c r="BI33" s="42">
        <f>IFERROR(SMALL($BH$2:$BH$1000,ROWS($BH$2:BH33)),"")</f>
        <v>451</v>
      </c>
      <c r="BJ33" s="42" t="str">
        <f>IF(AND(All_Rosters[[#This Row],[Designation]]="Taxi Squad",TeamTwelve=All_Rosters[[#This Row],[Team Name]],All_Rosters[[#This Row],[Current Years]]&gt;0),All_Rosters[[#This Row],[Index]],"")</f>
        <v/>
      </c>
      <c r="BK33" s="42" t="str">
        <f>IFERROR(SMALL($BJ$2:$BJ$1000,ROWS($BJ$2:BJ33)),"")</f>
        <v/>
      </c>
    </row>
    <row r="34" spans="1:63" x14ac:dyDescent="0.45">
      <c r="A34" t="s">
        <v>527</v>
      </c>
      <c r="B34" t="s">
        <v>120</v>
      </c>
      <c r="C34" t="s">
        <v>87</v>
      </c>
      <c r="D34" t="s">
        <v>65</v>
      </c>
      <c r="E34">
        <v>5</v>
      </c>
      <c r="F34">
        <v>3</v>
      </c>
      <c r="G34">
        <v>5</v>
      </c>
      <c r="H34" t="s">
        <v>1</v>
      </c>
      <c r="J34">
        <v>1</v>
      </c>
      <c r="K34">
        <v>33</v>
      </c>
      <c r="L34" t="str">
        <f>IF(All_Rosters[[#This Row],[Designation]]="Taxi Squad","",
IF(AND(TeamSelection=All_Rosters[[#This Row],[Team Name]],All_Rosters[[#This Row],[Current Years]]&gt;0),All_Rosters[[#This Row],[Index]],""))</f>
        <v/>
      </c>
      <c r="M34">
        <f>IFERROR(SMALL($L$2:$L$1000,ROWS($L$2:L34)),"")</f>
        <v>265</v>
      </c>
      <c r="N34" t="str">
        <f>IF(AND(All_Rosters[[#This Row],[Designation]]="Taxi Squad",TeamSelection=All_Rosters[[#This Row],[Team Name]],All_Rosters[[#This Row],[Current Years]]&gt;0),All_Rosters[[#This Row],[Index]],"")</f>
        <v/>
      </c>
      <c r="O34" t="str">
        <f>IFERROR(SMALL($N$2:$N$1000,ROWS($N$2:N34)),"")</f>
        <v/>
      </c>
      <c r="P34">
        <f>IF(All_Rosters[[#This Row],[Designation]]="Taxi Squad","",
IF(AND(TeamOne=All_Rosters[[#This Row],[Team Name]],All_Rosters[[#This Row],[Current Years]]&gt;0),All_Rosters[[#This Row],[Index]],""))</f>
        <v>33</v>
      </c>
      <c r="Q34">
        <f>IFERROR(SMALL($P$2:$P$1000,ROWS($P$2:P34)),"")</f>
        <v>33</v>
      </c>
      <c r="R34" t="str">
        <f>IF(AND(All_Rosters[[#This Row],[Designation]]="Taxi Squad",TeamOne=All_Rosters[[#This Row],[Team Name]],All_Rosters[[#This Row],[Current Years]]&gt;0),All_Rosters[[#This Row],[Index]],"")</f>
        <v/>
      </c>
      <c r="S34" t="str">
        <f>IFERROR(SMALL($R$2:$R$1000,ROWS($R$2:R34)),"")</f>
        <v/>
      </c>
      <c r="T34" t="str">
        <f>IF(All_Rosters[[#This Row],[Designation]]="Taxi Squad","",
IF(AND(TeamTwo=All_Rosters[[#This Row],[Team Name]],All_Rosters[[#This Row],[Current Years]]&gt;0),All_Rosters[[#This Row],[Index]],""))</f>
        <v/>
      </c>
      <c r="U34">
        <f>IFERROR(SMALL($T$2:$T$1000,ROWS($T$2:T34)),"")</f>
        <v>72</v>
      </c>
      <c r="V34" t="str">
        <f>IF(AND(All_Rosters[[#This Row],[Designation]]="Taxi Squad",TeamTwo=All_Rosters[[#This Row],[Team Name]],All_Rosters[[#This Row],[Current Years]]&gt;0),All_Rosters[[#This Row],[Index]],"")</f>
        <v/>
      </c>
      <c r="W34" t="str">
        <f>IFERROR(SMALL($V$2:$V$1000,ROWS($V$2:V34)),"")</f>
        <v/>
      </c>
      <c r="X34" s="42" t="str">
        <f>IF(All_Rosters[[#This Row],[Designation]]="Taxi Squad","",
IF(AND(TeamThree=All_Rosters[[#This Row],[Team Name]],All_Rosters[[#This Row],[Current Years]]&gt;0),All_Rosters[[#This Row],[Index]],""))</f>
        <v/>
      </c>
      <c r="Y34" s="42">
        <f>IFERROR(SMALL($X$2:$X$1000,ROWS($X$2:X34)),"")</f>
        <v>111</v>
      </c>
      <c r="Z34" s="42" t="str">
        <f>IF(AND(All_Rosters[[#This Row],[Designation]]="Taxi Squad",TeamThree=All_Rosters[[#This Row],[Team Name]],All_Rosters[[#This Row],[Current Years]]&gt;0),All_Rosters[[#This Row],[Index]],"")</f>
        <v/>
      </c>
      <c r="AA34" s="42" t="str">
        <f>IFERROR(SMALL($Z$2:$Z$1000,ROWS($Z$2:Z34)),"")</f>
        <v/>
      </c>
      <c r="AB34" s="42" t="str">
        <f>IF(All_Rosters[[#This Row],[Designation]]="Taxi Squad","",
IF(AND(TeamFour=All_Rosters[[#This Row],[Team Name]],All_Rosters[[#This Row],[Current Years]]&gt;0),All_Rosters[[#This Row],[Index]],""))</f>
        <v/>
      </c>
      <c r="AC34" s="42">
        <f>IFERROR(SMALL($AB$2:$AB$1000,ROWS($AB$2:AB34)),"")</f>
        <v>150</v>
      </c>
      <c r="AD34" s="42" t="str">
        <f>IF(AND(All_Rosters[[#This Row],[Designation]]="Taxi Squad",TeamFour=All_Rosters[[#This Row],[Team Name]],All_Rosters[[#This Row],[Current Years]]&gt;0),All_Rosters[[#This Row],[Index]],"")</f>
        <v/>
      </c>
      <c r="AE34" s="42" t="str">
        <f>IFERROR(SMALL($AD$2:$AD$1000,ROWS($AD$2:AD34)),"")</f>
        <v/>
      </c>
      <c r="AF34" s="42" t="str">
        <f>IF(All_Rosters[[#This Row],[Designation]]="Taxi Squad","",
IF(AND(TeamFive=All_Rosters[[#This Row],[Team Name]],All_Rosters[[#This Row],[Current Years]]&gt;0),All_Rosters[[#This Row],[Index]],""))</f>
        <v/>
      </c>
      <c r="AG34" s="42">
        <f>IFERROR(SMALL($AF$2:$AF$1000,ROWS($AF$2:AF34)),"")</f>
        <v>193</v>
      </c>
      <c r="AH34" s="42" t="str">
        <f>IF(AND(All_Rosters[[#This Row],[Designation]]="Taxi Squad",TeamFive=All_Rosters[[#This Row],[Team Name]],All_Rosters[[#This Row],[Current Years]]&gt;0),All_Rosters[[#This Row],[Index]],"")</f>
        <v/>
      </c>
      <c r="AI34" s="42" t="str">
        <f>IFERROR(SMALL($AH$2:$AH$1000,ROWS($AH$2:AH34)),"")</f>
        <v/>
      </c>
      <c r="AJ34" s="42" t="str">
        <f>IF(All_Rosters[[#This Row],[Designation]]="Taxi Squad","",
IF(AND(TeamSix=All_Rosters[[#This Row],[Team Name]],All_Rosters[[#This Row],[Current Years]]&gt;0),All_Rosters[[#This Row],[Index]],""))</f>
        <v/>
      </c>
      <c r="AK34" s="42" t="str">
        <f>IFERROR(SMALL($AJ$2:$AJ$1000,ROWS($AJ$2:AJ34)),"")</f>
        <v/>
      </c>
      <c r="AL34" s="42" t="str">
        <f>IF(AND(All_Rosters[[#This Row],[Designation]]="Taxi Squad",TeamSix=All_Rosters[[#This Row],[Team Name]],All_Rosters[[#This Row],[Current Years]]&gt;0),All_Rosters[[#This Row],[Index]],"")</f>
        <v/>
      </c>
      <c r="AM34" s="42" t="str">
        <f>IFERROR(SMALL($AL$2:$AL$1000,ROWS($AL$2:AL34)),"")</f>
        <v/>
      </c>
      <c r="AN34" s="42" t="str">
        <f>IF(All_Rosters[[#This Row],[Designation]]="Taxi Squad","",
IF(AND(TeamSeven=All_Rosters[[#This Row],[Team Name]],All_Rosters[[#This Row],[Current Years]]&gt;0),All_Rosters[[#This Row],[Index]],""))</f>
        <v/>
      </c>
      <c r="AO34" s="42">
        <f>IFERROR(SMALL($AN$2:$AN$1000,ROWS($AN$2:AN34)),"")</f>
        <v>265</v>
      </c>
      <c r="AP34" s="42" t="str">
        <f>IF(AND(All_Rosters[[#This Row],[Designation]]="Taxi Squad",TeamSeven=All_Rosters[[#This Row],[Team Name]],All_Rosters[[#This Row],[Current Years]]&gt;0),All_Rosters[[#This Row],[Index]],"")</f>
        <v/>
      </c>
      <c r="AQ34" s="42" t="str">
        <f>IFERROR(SMALL($AP$2:$AP$1000,ROWS($AP$2:AP34)),"")</f>
        <v/>
      </c>
      <c r="AR34" s="42" t="str">
        <f>IF(All_Rosters[[#This Row],[Designation]]="Taxi Squad","",
IF(AND(TeamEight=All_Rosters[[#This Row],[Team Name]],All_Rosters[[#This Row],[Current Years]]&gt;0),All_Rosters[[#This Row],[Index]],""))</f>
        <v/>
      </c>
      <c r="AS34" s="42">
        <f>IFERROR(SMALL($AR$2:$AR$1000,ROWS($AR$2:AR34)),"")</f>
        <v>300</v>
      </c>
      <c r="AT34" s="42" t="str">
        <f>IF(AND(All_Rosters[[#This Row],[Designation]]="Taxi Squad",TeamEight=All_Rosters[[#This Row],[Team Name]],All_Rosters[[#This Row],[Current Years]]&gt;0),All_Rosters[[#This Row],[Index]],"")</f>
        <v/>
      </c>
      <c r="AU34" s="42" t="str">
        <f>IFERROR(SMALL($AT$2:$AT$1000,ROWS($AT$2:AT34)),"")</f>
        <v/>
      </c>
      <c r="AV34" s="42" t="str">
        <f>IF(All_Rosters[[#This Row],[Designation]]="Taxi Squad","",
IF(AND(TeamNine=All_Rosters[[#This Row],[Team Name]],All_Rosters[[#This Row],[Current Years]]&gt;0),All_Rosters[[#This Row],[Index]],""))</f>
        <v/>
      </c>
      <c r="AW34" s="42">
        <f>IFERROR(SMALL($AV$2:$AV$1000,ROWS($AV$2:AV34)),"")</f>
        <v>341</v>
      </c>
      <c r="AX34" s="42" t="str">
        <f>IF(AND(All_Rosters[[#This Row],[Designation]]="Taxi Squad",TeamNine=All_Rosters[[#This Row],[Team Name]],All_Rosters[[#This Row],[Current Years]]&gt;0),All_Rosters[[#This Row],[Index]],"")</f>
        <v/>
      </c>
      <c r="AY34" s="42" t="str">
        <f>IFERROR(SMALL($AX$2:$AX$1000,ROWS($AX$2:AX34)),"")</f>
        <v/>
      </c>
      <c r="AZ34" s="42" t="str">
        <f>IF(All_Rosters[[#This Row],[Designation]]="Taxi Squad","",
IF(AND(TeamTen=All_Rosters[[#This Row],[Team Name]],All_Rosters[[#This Row],[Current Years]]&gt;0),All_Rosters[[#This Row],[Index]],""))</f>
        <v/>
      </c>
      <c r="BA34" s="42">
        <f>IFERROR(SMALL($AZ$2:$AZ$1000,ROWS($AZ$2:AZ34)),"")</f>
        <v>382</v>
      </c>
      <c r="BB34" s="42" t="str">
        <f>IF(AND(All_Rosters[[#This Row],[Designation]]="Taxi Squad",TeamTen=All_Rosters[[#This Row],[Team Name]],All_Rosters[[#This Row],[Current Years]]&gt;0),All_Rosters[[#This Row],[Index]],"")</f>
        <v/>
      </c>
      <c r="BC34" s="42" t="str">
        <f>IFERROR(SMALL($BB$2:$BB$1000,ROWS($BB$2:BB34)),"")</f>
        <v/>
      </c>
      <c r="BD34" s="42" t="str">
        <f>IF(All_Rosters[[#This Row],[Designation]]="Taxi Squad","",
IF(AND(TeamEleven=All_Rosters[[#This Row],[Team Name]],All_Rosters[[#This Row],[Current Years]]&gt;0),All_Rosters[[#This Row],[Index]],""))</f>
        <v/>
      </c>
      <c r="BE34" s="42" t="str">
        <f>IFERROR(SMALL($BD$2:$BD$1000,ROWS($BD$2:BD34)),"")</f>
        <v/>
      </c>
      <c r="BF34" s="42" t="str">
        <f>IF(AND(All_Rosters[[#This Row],[Designation]]="Taxi Squad",TeamEleven=All_Rosters[[#This Row],[Team Name]],All_Rosters[[#This Row],[Current Years]]&gt;0),All_Rosters[[#This Row],[Index]],"")</f>
        <v/>
      </c>
      <c r="BG34" s="42" t="str">
        <f>IFERROR(SMALL($BF$2:$BF$1000,ROWS($BF$2:BF34)),"")</f>
        <v/>
      </c>
      <c r="BH34" s="42" t="str">
        <f>IF(All_Rosters[[#This Row],[Designation]]="Taxi Squad","",
IF(AND(TeamTwelve=All_Rosters[[#This Row],[Team Name]],All_Rosters[[#This Row],[Current Years]]&gt;0),All_Rosters[[#This Row],[Index]],""))</f>
        <v/>
      </c>
      <c r="BI34" s="42">
        <f>IFERROR(SMALL($BH$2:$BH$1000,ROWS($BH$2:BH34)),"")</f>
        <v>452</v>
      </c>
      <c r="BJ34" s="42" t="str">
        <f>IF(AND(All_Rosters[[#This Row],[Designation]]="Taxi Squad",TeamTwelve=All_Rosters[[#This Row],[Team Name]],All_Rosters[[#This Row],[Current Years]]&gt;0),All_Rosters[[#This Row],[Index]],"")</f>
        <v/>
      </c>
      <c r="BK34" s="42" t="str">
        <f>IFERROR(SMALL($BJ$2:$BJ$1000,ROWS($BJ$2:BJ34)),"")</f>
        <v/>
      </c>
    </row>
    <row r="35" spans="1:63" x14ac:dyDescent="0.45">
      <c r="A35" t="s">
        <v>527</v>
      </c>
      <c r="B35" t="s">
        <v>121</v>
      </c>
      <c r="C35" t="s">
        <v>71</v>
      </c>
      <c r="D35" t="s">
        <v>65</v>
      </c>
      <c r="E35">
        <v>5</v>
      </c>
      <c r="F35">
        <v>3</v>
      </c>
      <c r="G35">
        <v>5</v>
      </c>
      <c r="H35" t="s">
        <v>1</v>
      </c>
      <c r="J35">
        <v>1</v>
      </c>
      <c r="K35">
        <v>34</v>
      </c>
      <c r="L35" t="str">
        <f>IF(All_Rosters[[#This Row],[Designation]]="Taxi Squad","",
IF(AND(TeamSelection=All_Rosters[[#This Row],[Team Name]],All_Rosters[[#This Row],[Current Years]]&gt;0),All_Rosters[[#This Row],[Index]],""))</f>
        <v/>
      </c>
      <c r="M35">
        <f>IFERROR(SMALL($L$2:$L$1000,ROWS($L$2:L35)),"")</f>
        <v>266</v>
      </c>
      <c r="N35" t="str">
        <f>IF(AND(All_Rosters[[#This Row],[Designation]]="Taxi Squad",TeamSelection=All_Rosters[[#This Row],[Team Name]],All_Rosters[[#This Row],[Current Years]]&gt;0),All_Rosters[[#This Row],[Index]],"")</f>
        <v/>
      </c>
      <c r="O35" t="str">
        <f>IFERROR(SMALL($N$2:$N$1000,ROWS($N$2:N35)),"")</f>
        <v/>
      </c>
      <c r="P35">
        <f>IF(All_Rosters[[#This Row],[Designation]]="Taxi Squad","",
IF(AND(TeamOne=All_Rosters[[#This Row],[Team Name]],All_Rosters[[#This Row],[Current Years]]&gt;0),All_Rosters[[#This Row],[Index]],""))</f>
        <v>34</v>
      </c>
      <c r="Q35">
        <f>IFERROR(SMALL($P$2:$P$1000,ROWS($P$2:P35)),"")</f>
        <v>34</v>
      </c>
      <c r="R35" t="str">
        <f>IF(AND(All_Rosters[[#This Row],[Designation]]="Taxi Squad",TeamOne=All_Rosters[[#This Row],[Team Name]],All_Rosters[[#This Row],[Current Years]]&gt;0),All_Rosters[[#This Row],[Index]],"")</f>
        <v/>
      </c>
      <c r="S35" t="str">
        <f>IFERROR(SMALL($R$2:$R$1000,ROWS($R$2:R35)),"")</f>
        <v/>
      </c>
      <c r="T35" t="str">
        <f>IF(All_Rosters[[#This Row],[Designation]]="Taxi Squad","",
IF(AND(TeamTwo=All_Rosters[[#This Row],[Team Name]],All_Rosters[[#This Row],[Current Years]]&gt;0),All_Rosters[[#This Row],[Index]],""))</f>
        <v/>
      </c>
      <c r="U35">
        <f>IFERROR(SMALL($T$2:$T$1000,ROWS($T$2:T35)),"")</f>
        <v>73</v>
      </c>
      <c r="V35" t="str">
        <f>IF(AND(All_Rosters[[#This Row],[Designation]]="Taxi Squad",TeamTwo=All_Rosters[[#This Row],[Team Name]],All_Rosters[[#This Row],[Current Years]]&gt;0),All_Rosters[[#This Row],[Index]],"")</f>
        <v/>
      </c>
      <c r="W35" t="str">
        <f>IFERROR(SMALL($V$2:$V$1000,ROWS($V$2:V35)),"")</f>
        <v/>
      </c>
      <c r="X35" s="42" t="str">
        <f>IF(All_Rosters[[#This Row],[Designation]]="Taxi Squad","",
IF(AND(TeamThree=All_Rosters[[#This Row],[Team Name]],All_Rosters[[#This Row],[Current Years]]&gt;0),All_Rosters[[#This Row],[Index]],""))</f>
        <v/>
      </c>
      <c r="Y35" s="42">
        <f>IFERROR(SMALL($X$2:$X$1000,ROWS($X$2:X35)),"")</f>
        <v>112</v>
      </c>
      <c r="Z35" s="42" t="str">
        <f>IF(AND(All_Rosters[[#This Row],[Designation]]="Taxi Squad",TeamThree=All_Rosters[[#This Row],[Team Name]],All_Rosters[[#This Row],[Current Years]]&gt;0),All_Rosters[[#This Row],[Index]],"")</f>
        <v/>
      </c>
      <c r="AA35" s="42" t="str">
        <f>IFERROR(SMALL($Z$2:$Z$1000,ROWS($Z$2:Z35)),"")</f>
        <v/>
      </c>
      <c r="AB35" s="42" t="str">
        <f>IF(All_Rosters[[#This Row],[Designation]]="Taxi Squad","",
IF(AND(TeamFour=All_Rosters[[#This Row],[Team Name]],All_Rosters[[#This Row],[Current Years]]&gt;0),All_Rosters[[#This Row],[Index]],""))</f>
        <v/>
      </c>
      <c r="AC35" s="42">
        <f>IFERROR(SMALL($AB$2:$AB$1000,ROWS($AB$2:AB35)),"")</f>
        <v>151</v>
      </c>
      <c r="AD35" s="42" t="str">
        <f>IF(AND(All_Rosters[[#This Row],[Designation]]="Taxi Squad",TeamFour=All_Rosters[[#This Row],[Team Name]],All_Rosters[[#This Row],[Current Years]]&gt;0),All_Rosters[[#This Row],[Index]],"")</f>
        <v/>
      </c>
      <c r="AE35" s="42" t="str">
        <f>IFERROR(SMALL($AD$2:$AD$1000,ROWS($AD$2:AD35)),"")</f>
        <v/>
      </c>
      <c r="AF35" s="42" t="str">
        <f>IF(All_Rosters[[#This Row],[Designation]]="Taxi Squad","",
IF(AND(TeamFive=All_Rosters[[#This Row],[Team Name]],All_Rosters[[#This Row],[Current Years]]&gt;0),All_Rosters[[#This Row],[Index]],""))</f>
        <v/>
      </c>
      <c r="AG35" s="42">
        <f>IFERROR(SMALL($AF$2:$AF$1000,ROWS($AF$2:AF35)),"")</f>
        <v>194</v>
      </c>
      <c r="AH35" s="42" t="str">
        <f>IF(AND(All_Rosters[[#This Row],[Designation]]="Taxi Squad",TeamFive=All_Rosters[[#This Row],[Team Name]],All_Rosters[[#This Row],[Current Years]]&gt;0),All_Rosters[[#This Row],[Index]],"")</f>
        <v/>
      </c>
      <c r="AI35" s="42" t="str">
        <f>IFERROR(SMALL($AH$2:$AH$1000,ROWS($AH$2:AH35)),"")</f>
        <v/>
      </c>
      <c r="AJ35" s="42" t="str">
        <f>IF(All_Rosters[[#This Row],[Designation]]="Taxi Squad","",
IF(AND(TeamSix=All_Rosters[[#This Row],[Team Name]],All_Rosters[[#This Row],[Current Years]]&gt;0),All_Rosters[[#This Row],[Index]],""))</f>
        <v/>
      </c>
      <c r="AK35" s="42" t="str">
        <f>IFERROR(SMALL($AJ$2:$AJ$1000,ROWS($AJ$2:AJ35)),"")</f>
        <v/>
      </c>
      <c r="AL35" s="42" t="str">
        <f>IF(AND(All_Rosters[[#This Row],[Designation]]="Taxi Squad",TeamSix=All_Rosters[[#This Row],[Team Name]],All_Rosters[[#This Row],[Current Years]]&gt;0),All_Rosters[[#This Row],[Index]],"")</f>
        <v/>
      </c>
      <c r="AM35" s="42" t="str">
        <f>IFERROR(SMALL($AL$2:$AL$1000,ROWS($AL$2:AL35)),"")</f>
        <v/>
      </c>
      <c r="AN35" s="42" t="str">
        <f>IF(All_Rosters[[#This Row],[Designation]]="Taxi Squad","",
IF(AND(TeamSeven=All_Rosters[[#This Row],[Team Name]],All_Rosters[[#This Row],[Current Years]]&gt;0),All_Rosters[[#This Row],[Index]],""))</f>
        <v/>
      </c>
      <c r="AO35" s="42">
        <f>IFERROR(SMALL($AN$2:$AN$1000,ROWS($AN$2:AN35)),"")</f>
        <v>266</v>
      </c>
      <c r="AP35" s="42" t="str">
        <f>IF(AND(All_Rosters[[#This Row],[Designation]]="Taxi Squad",TeamSeven=All_Rosters[[#This Row],[Team Name]],All_Rosters[[#This Row],[Current Years]]&gt;0),All_Rosters[[#This Row],[Index]],"")</f>
        <v/>
      </c>
      <c r="AQ35" s="42" t="str">
        <f>IFERROR(SMALL($AP$2:$AP$1000,ROWS($AP$2:AP35)),"")</f>
        <v/>
      </c>
      <c r="AR35" s="42" t="str">
        <f>IF(All_Rosters[[#This Row],[Designation]]="Taxi Squad","",
IF(AND(TeamEight=All_Rosters[[#This Row],[Team Name]],All_Rosters[[#This Row],[Current Years]]&gt;0),All_Rosters[[#This Row],[Index]],""))</f>
        <v/>
      </c>
      <c r="AS35" s="42">
        <f>IFERROR(SMALL($AR$2:$AR$1000,ROWS($AR$2:AR35)),"")</f>
        <v>301</v>
      </c>
      <c r="AT35" s="42" t="str">
        <f>IF(AND(All_Rosters[[#This Row],[Designation]]="Taxi Squad",TeamEight=All_Rosters[[#This Row],[Team Name]],All_Rosters[[#This Row],[Current Years]]&gt;0),All_Rosters[[#This Row],[Index]],"")</f>
        <v/>
      </c>
      <c r="AU35" s="42" t="str">
        <f>IFERROR(SMALL($AT$2:$AT$1000,ROWS($AT$2:AT35)),"")</f>
        <v/>
      </c>
      <c r="AV35" s="42" t="str">
        <f>IF(All_Rosters[[#This Row],[Designation]]="Taxi Squad","",
IF(AND(TeamNine=All_Rosters[[#This Row],[Team Name]],All_Rosters[[#This Row],[Current Years]]&gt;0),All_Rosters[[#This Row],[Index]],""))</f>
        <v/>
      </c>
      <c r="AW35" s="42">
        <f>IFERROR(SMALL($AV$2:$AV$1000,ROWS($AV$2:AV35)),"")</f>
        <v>342</v>
      </c>
      <c r="AX35" s="42" t="str">
        <f>IF(AND(All_Rosters[[#This Row],[Designation]]="Taxi Squad",TeamNine=All_Rosters[[#This Row],[Team Name]],All_Rosters[[#This Row],[Current Years]]&gt;0),All_Rosters[[#This Row],[Index]],"")</f>
        <v/>
      </c>
      <c r="AY35" s="42" t="str">
        <f>IFERROR(SMALL($AX$2:$AX$1000,ROWS($AX$2:AX35)),"")</f>
        <v/>
      </c>
      <c r="AZ35" s="42" t="str">
        <f>IF(All_Rosters[[#This Row],[Designation]]="Taxi Squad","",
IF(AND(TeamTen=All_Rosters[[#This Row],[Team Name]],All_Rosters[[#This Row],[Current Years]]&gt;0),All_Rosters[[#This Row],[Index]],""))</f>
        <v/>
      </c>
      <c r="BA35" s="42" t="str">
        <f>IFERROR(SMALL($AZ$2:$AZ$1000,ROWS($AZ$2:AZ35)),"")</f>
        <v/>
      </c>
      <c r="BB35" s="42" t="str">
        <f>IF(AND(All_Rosters[[#This Row],[Designation]]="Taxi Squad",TeamTen=All_Rosters[[#This Row],[Team Name]],All_Rosters[[#This Row],[Current Years]]&gt;0),All_Rosters[[#This Row],[Index]],"")</f>
        <v/>
      </c>
      <c r="BC35" s="42" t="str">
        <f>IFERROR(SMALL($BB$2:$BB$1000,ROWS($BB$2:BB35)),"")</f>
        <v/>
      </c>
      <c r="BD35" s="42" t="str">
        <f>IF(All_Rosters[[#This Row],[Designation]]="Taxi Squad","",
IF(AND(TeamEleven=All_Rosters[[#This Row],[Team Name]],All_Rosters[[#This Row],[Current Years]]&gt;0),All_Rosters[[#This Row],[Index]],""))</f>
        <v/>
      </c>
      <c r="BE35" s="42" t="str">
        <f>IFERROR(SMALL($BD$2:$BD$1000,ROWS($BD$2:BD35)),"")</f>
        <v/>
      </c>
      <c r="BF35" s="42" t="str">
        <f>IF(AND(All_Rosters[[#This Row],[Designation]]="Taxi Squad",TeamEleven=All_Rosters[[#This Row],[Team Name]],All_Rosters[[#This Row],[Current Years]]&gt;0),All_Rosters[[#This Row],[Index]],"")</f>
        <v/>
      </c>
      <c r="BG35" s="42" t="str">
        <f>IFERROR(SMALL($BF$2:$BF$1000,ROWS($BF$2:BF35)),"")</f>
        <v/>
      </c>
      <c r="BH35" s="42" t="str">
        <f>IF(All_Rosters[[#This Row],[Designation]]="Taxi Squad","",
IF(AND(TeamTwelve=All_Rosters[[#This Row],[Team Name]],All_Rosters[[#This Row],[Current Years]]&gt;0),All_Rosters[[#This Row],[Index]],""))</f>
        <v/>
      </c>
      <c r="BI35" s="42">
        <f>IFERROR(SMALL($BH$2:$BH$1000,ROWS($BH$2:BH35)),"")</f>
        <v>453</v>
      </c>
      <c r="BJ35" s="42" t="str">
        <f>IF(AND(All_Rosters[[#This Row],[Designation]]="Taxi Squad",TeamTwelve=All_Rosters[[#This Row],[Team Name]],All_Rosters[[#This Row],[Current Years]]&gt;0),All_Rosters[[#This Row],[Index]],"")</f>
        <v/>
      </c>
      <c r="BK35" s="42" t="str">
        <f>IFERROR(SMALL($BJ$2:$BJ$1000,ROWS($BJ$2:BJ35)),"")</f>
        <v/>
      </c>
    </row>
    <row r="36" spans="1:63" x14ac:dyDescent="0.45">
      <c r="A36" t="s">
        <v>527</v>
      </c>
      <c r="B36" t="s">
        <v>122</v>
      </c>
      <c r="C36" t="s">
        <v>41</v>
      </c>
      <c r="D36" t="s">
        <v>16</v>
      </c>
      <c r="E36">
        <v>1</v>
      </c>
      <c r="F36">
        <v>4</v>
      </c>
      <c r="G36">
        <v>1</v>
      </c>
      <c r="H36" t="s">
        <v>1</v>
      </c>
      <c r="I36" t="s">
        <v>2</v>
      </c>
      <c r="J36">
        <v>1</v>
      </c>
      <c r="K36">
        <v>35</v>
      </c>
      <c r="L36" t="str">
        <f>IF(All_Rosters[[#This Row],[Designation]]="Taxi Squad","",
IF(AND(TeamSelection=All_Rosters[[#This Row],[Team Name]],All_Rosters[[#This Row],[Current Years]]&gt;0),All_Rosters[[#This Row],[Index]],""))</f>
        <v/>
      </c>
      <c r="M36">
        <f>IFERROR(SMALL($L$2:$L$1000,ROWS($L$2:L36)),"")</f>
        <v>267</v>
      </c>
      <c r="N36" t="str">
        <f>IF(AND(All_Rosters[[#This Row],[Designation]]="Taxi Squad",TeamSelection=All_Rosters[[#This Row],[Team Name]],All_Rosters[[#This Row],[Current Years]]&gt;0),All_Rosters[[#This Row],[Index]],"")</f>
        <v/>
      </c>
      <c r="O36" t="str">
        <f>IFERROR(SMALL($N$2:$N$1000,ROWS($N$2:N36)),"")</f>
        <v/>
      </c>
      <c r="P36" t="str">
        <f>IF(All_Rosters[[#This Row],[Designation]]="Taxi Squad","",
IF(AND(TeamOne=All_Rosters[[#This Row],[Team Name]],All_Rosters[[#This Row],[Current Years]]&gt;0),All_Rosters[[#This Row],[Index]],""))</f>
        <v/>
      </c>
      <c r="Q36" t="str">
        <f>IFERROR(SMALL($P$2:$P$1000,ROWS($P$2:P36)),"")</f>
        <v/>
      </c>
      <c r="R36">
        <f>IF(AND(All_Rosters[[#This Row],[Designation]]="Taxi Squad",TeamOne=All_Rosters[[#This Row],[Team Name]],All_Rosters[[#This Row],[Current Years]]&gt;0),All_Rosters[[#This Row],[Index]],"")</f>
        <v>35</v>
      </c>
      <c r="S36" t="str">
        <f>IFERROR(SMALL($R$2:$R$1000,ROWS($R$2:R36)),"")</f>
        <v/>
      </c>
      <c r="T36" t="str">
        <f>IF(All_Rosters[[#This Row],[Designation]]="Taxi Squad","",
IF(AND(TeamTwo=All_Rosters[[#This Row],[Team Name]],All_Rosters[[#This Row],[Current Years]]&gt;0),All_Rosters[[#This Row],[Index]],""))</f>
        <v/>
      </c>
      <c r="U36" t="str">
        <f>IFERROR(SMALL($T$2:$T$1000,ROWS($T$2:T36)),"")</f>
        <v/>
      </c>
      <c r="V36" t="str">
        <f>IF(AND(All_Rosters[[#This Row],[Designation]]="Taxi Squad",TeamTwo=All_Rosters[[#This Row],[Team Name]],All_Rosters[[#This Row],[Current Years]]&gt;0),All_Rosters[[#This Row],[Index]],"")</f>
        <v/>
      </c>
      <c r="W36" t="str">
        <f>IFERROR(SMALL($V$2:$V$1000,ROWS($V$2:V36)),"")</f>
        <v/>
      </c>
      <c r="X36" s="42" t="str">
        <f>IF(All_Rosters[[#This Row],[Designation]]="Taxi Squad","",
IF(AND(TeamThree=All_Rosters[[#This Row],[Team Name]],All_Rosters[[#This Row],[Current Years]]&gt;0),All_Rosters[[#This Row],[Index]],""))</f>
        <v/>
      </c>
      <c r="Y36" s="42">
        <f>IFERROR(SMALL($X$2:$X$1000,ROWS($X$2:X36)),"")</f>
        <v>113</v>
      </c>
      <c r="Z36" s="42" t="str">
        <f>IF(AND(All_Rosters[[#This Row],[Designation]]="Taxi Squad",TeamThree=All_Rosters[[#This Row],[Team Name]],All_Rosters[[#This Row],[Current Years]]&gt;0),All_Rosters[[#This Row],[Index]],"")</f>
        <v/>
      </c>
      <c r="AA36" s="42" t="str">
        <f>IFERROR(SMALL($Z$2:$Z$1000,ROWS($Z$2:Z36)),"")</f>
        <v/>
      </c>
      <c r="AB36" s="42" t="str">
        <f>IF(All_Rosters[[#This Row],[Designation]]="Taxi Squad","",
IF(AND(TeamFour=All_Rosters[[#This Row],[Team Name]],All_Rosters[[#This Row],[Current Years]]&gt;0),All_Rosters[[#This Row],[Index]],""))</f>
        <v/>
      </c>
      <c r="AC36" s="42">
        <f>IFERROR(SMALL($AB$2:$AB$1000,ROWS($AB$2:AB36)),"")</f>
        <v>152</v>
      </c>
      <c r="AD36" s="42" t="str">
        <f>IF(AND(All_Rosters[[#This Row],[Designation]]="Taxi Squad",TeamFour=All_Rosters[[#This Row],[Team Name]],All_Rosters[[#This Row],[Current Years]]&gt;0),All_Rosters[[#This Row],[Index]],"")</f>
        <v/>
      </c>
      <c r="AE36" s="42" t="str">
        <f>IFERROR(SMALL($AD$2:$AD$1000,ROWS($AD$2:AD36)),"")</f>
        <v/>
      </c>
      <c r="AF36" s="42" t="str">
        <f>IF(All_Rosters[[#This Row],[Designation]]="Taxi Squad","",
IF(AND(TeamFive=All_Rosters[[#This Row],[Team Name]],All_Rosters[[#This Row],[Current Years]]&gt;0),All_Rosters[[#This Row],[Index]],""))</f>
        <v/>
      </c>
      <c r="AG36" s="42" t="str">
        <f>IFERROR(SMALL($AF$2:$AF$1000,ROWS($AF$2:AF36)),"")</f>
        <v/>
      </c>
      <c r="AH36" s="42" t="str">
        <f>IF(AND(All_Rosters[[#This Row],[Designation]]="Taxi Squad",TeamFive=All_Rosters[[#This Row],[Team Name]],All_Rosters[[#This Row],[Current Years]]&gt;0),All_Rosters[[#This Row],[Index]],"")</f>
        <v/>
      </c>
      <c r="AI36" s="42" t="str">
        <f>IFERROR(SMALL($AH$2:$AH$1000,ROWS($AH$2:AH36)),"")</f>
        <v/>
      </c>
      <c r="AJ36" s="42" t="str">
        <f>IF(All_Rosters[[#This Row],[Designation]]="Taxi Squad","",
IF(AND(TeamSix=All_Rosters[[#This Row],[Team Name]],All_Rosters[[#This Row],[Current Years]]&gt;0),All_Rosters[[#This Row],[Index]],""))</f>
        <v/>
      </c>
      <c r="AK36" s="42" t="str">
        <f>IFERROR(SMALL($AJ$2:$AJ$1000,ROWS($AJ$2:AJ36)),"")</f>
        <v/>
      </c>
      <c r="AL36" s="42" t="str">
        <f>IF(AND(All_Rosters[[#This Row],[Designation]]="Taxi Squad",TeamSix=All_Rosters[[#This Row],[Team Name]],All_Rosters[[#This Row],[Current Years]]&gt;0),All_Rosters[[#This Row],[Index]],"")</f>
        <v/>
      </c>
      <c r="AM36" s="42" t="str">
        <f>IFERROR(SMALL($AL$2:$AL$1000,ROWS($AL$2:AL36)),"")</f>
        <v/>
      </c>
      <c r="AN36" s="42" t="str">
        <f>IF(All_Rosters[[#This Row],[Designation]]="Taxi Squad","",
IF(AND(TeamSeven=All_Rosters[[#This Row],[Team Name]],All_Rosters[[#This Row],[Current Years]]&gt;0),All_Rosters[[#This Row],[Index]],""))</f>
        <v/>
      </c>
      <c r="AO36" s="42">
        <f>IFERROR(SMALL($AN$2:$AN$1000,ROWS($AN$2:AN36)),"")</f>
        <v>267</v>
      </c>
      <c r="AP36" s="42" t="str">
        <f>IF(AND(All_Rosters[[#This Row],[Designation]]="Taxi Squad",TeamSeven=All_Rosters[[#This Row],[Team Name]],All_Rosters[[#This Row],[Current Years]]&gt;0),All_Rosters[[#This Row],[Index]],"")</f>
        <v/>
      </c>
      <c r="AQ36" s="42" t="str">
        <f>IFERROR(SMALL($AP$2:$AP$1000,ROWS($AP$2:AP36)),"")</f>
        <v/>
      </c>
      <c r="AR36" s="42" t="str">
        <f>IF(All_Rosters[[#This Row],[Designation]]="Taxi Squad","",
IF(AND(TeamEight=All_Rosters[[#This Row],[Team Name]],All_Rosters[[#This Row],[Current Years]]&gt;0),All_Rosters[[#This Row],[Index]],""))</f>
        <v/>
      </c>
      <c r="AS36" s="42">
        <f>IFERROR(SMALL($AR$2:$AR$1000,ROWS($AR$2:AR36)),"")</f>
        <v>302</v>
      </c>
      <c r="AT36" s="42" t="str">
        <f>IF(AND(All_Rosters[[#This Row],[Designation]]="Taxi Squad",TeamEight=All_Rosters[[#This Row],[Team Name]],All_Rosters[[#This Row],[Current Years]]&gt;0),All_Rosters[[#This Row],[Index]],"")</f>
        <v/>
      </c>
      <c r="AU36" s="42" t="str">
        <f>IFERROR(SMALL($AT$2:$AT$1000,ROWS($AT$2:AT36)),"")</f>
        <v/>
      </c>
      <c r="AV36" s="42" t="str">
        <f>IF(All_Rosters[[#This Row],[Designation]]="Taxi Squad","",
IF(AND(TeamNine=All_Rosters[[#This Row],[Team Name]],All_Rosters[[#This Row],[Current Years]]&gt;0),All_Rosters[[#This Row],[Index]],""))</f>
        <v/>
      </c>
      <c r="AW36" s="42">
        <f>IFERROR(SMALL($AV$2:$AV$1000,ROWS($AV$2:AV36)),"")</f>
        <v>343</v>
      </c>
      <c r="AX36" s="42" t="str">
        <f>IF(AND(All_Rosters[[#This Row],[Designation]]="Taxi Squad",TeamNine=All_Rosters[[#This Row],[Team Name]],All_Rosters[[#This Row],[Current Years]]&gt;0),All_Rosters[[#This Row],[Index]],"")</f>
        <v/>
      </c>
      <c r="AY36" s="42" t="str">
        <f>IFERROR(SMALL($AX$2:$AX$1000,ROWS($AX$2:AX36)),"")</f>
        <v/>
      </c>
      <c r="AZ36" s="42" t="str">
        <f>IF(All_Rosters[[#This Row],[Designation]]="Taxi Squad","",
IF(AND(TeamTen=All_Rosters[[#This Row],[Team Name]],All_Rosters[[#This Row],[Current Years]]&gt;0),All_Rosters[[#This Row],[Index]],""))</f>
        <v/>
      </c>
      <c r="BA36" s="42" t="str">
        <f>IFERROR(SMALL($AZ$2:$AZ$1000,ROWS($AZ$2:AZ36)),"")</f>
        <v/>
      </c>
      <c r="BB36" s="42" t="str">
        <f>IF(AND(All_Rosters[[#This Row],[Designation]]="Taxi Squad",TeamTen=All_Rosters[[#This Row],[Team Name]],All_Rosters[[#This Row],[Current Years]]&gt;0),All_Rosters[[#This Row],[Index]],"")</f>
        <v/>
      </c>
      <c r="BC36" s="42" t="str">
        <f>IFERROR(SMALL($BB$2:$BB$1000,ROWS($BB$2:BB36)),"")</f>
        <v/>
      </c>
      <c r="BD36" s="42" t="str">
        <f>IF(All_Rosters[[#This Row],[Designation]]="Taxi Squad","",
IF(AND(TeamEleven=All_Rosters[[#This Row],[Team Name]],All_Rosters[[#This Row],[Current Years]]&gt;0),All_Rosters[[#This Row],[Index]],""))</f>
        <v/>
      </c>
      <c r="BE36" s="42" t="str">
        <f>IFERROR(SMALL($BD$2:$BD$1000,ROWS($BD$2:BD36)),"")</f>
        <v/>
      </c>
      <c r="BF36" s="42" t="str">
        <f>IF(AND(All_Rosters[[#This Row],[Designation]]="Taxi Squad",TeamEleven=All_Rosters[[#This Row],[Team Name]],All_Rosters[[#This Row],[Current Years]]&gt;0),All_Rosters[[#This Row],[Index]],"")</f>
        <v/>
      </c>
      <c r="BG36" s="42" t="str">
        <f>IFERROR(SMALL($BF$2:$BF$1000,ROWS($BF$2:BF36)),"")</f>
        <v/>
      </c>
      <c r="BH36" s="42" t="str">
        <f>IF(All_Rosters[[#This Row],[Designation]]="Taxi Squad","",
IF(AND(TeamTwelve=All_Rosters[[#This Row],[Team Name]],All_Rosters[[#This Row],[Current Years]]&gt;0),All_Rosters[[#This Row],[Index]],""))</f>
        <v/>
      </c>
      <c r="BI36" s="42">
        <f>IFERROR(SMALL($BH$2:$BH$1000,ROWS($BH$2:BH36)),"")</f>
        <v>454</v>
      </c>
      <c r="BJ36" s="42" t="str">
        <f>IF(AND(All_Rosters[[#This Row],[Designation]]="Taxi Squad",TeamTwelve=All_Rosters[[#This Row],[Team Name]],All_Rosters[[#This Row],[Current Years]]&gt;0),All_Rosters[[#This Row],[Index]],"")</f>
        <v/>
      </c>
      <c r="BK36" s="42" t="str">
        <f>IFERROR(SMALL($BJ$2:$BJ$1000,ROWS($BJ$2:BJ36)),"")</f>
        <v/>
      </c>
    </row>
    <row r="37" spans="1:63" x14ac:dyDescent="0.45">
      <c r="A37" t="s">
        <v>527</v>
      </c>
      <c r="B37" t="s">
        <v>123</v>
      </c>
      <c r="C37" t="s">
        <v>24</v>
      </c>
      <c r="D37" t="s">
        <v>45</v>
      </c>
      <c r="E37">
        <v>15</v>
      </c>
      <c r="F37">
        <v>4</v>
      </c>
      <c r="G37">
        <v>15</v>
      </c>
      <c r="H37" t="s">
        <v>1</v>
      </c>
      <c r="I37" t="s">
        <v>2</v>
      </c>
      <c r="J37">
        <v>1</v>
      </c>
      <c r="K37">
        <v>36</v>
      </c>
      <c r="L37" t="str">
        <f>IF(All_Rosters[[#This Row],[Designation]]="Taxi Squad","",
IF(AND(TeamSelection=All_Rosters[[#This Row],[Team Name]],All_Rosters[[#This Row],[Current Years]]&gt;0),All_Rosters[[#This Row],[Index]],""))</f>
        <v/>
      </c>
      <c r="M37" t="str">
        <f>IFERROR(SMALL($L$2:$L$1000,ROWS($L$2:L37)),"")</f>
        <v/>
      </c>
      <c r="N37" t="str">
        <f>IF(AND(All_Rosters[[#This Row],[Designation]]="Taxi Squad",TeamSelection=All_Rosters[[#This Row],[Team Name]],All_Rosters[[#This Row],[Current Years]]&gt;0),All_Rosters[[#This Row],[Index]],"")</f>
        <v/>
      </c>
      <c r="O37" t="str">
        <f>IFERROR(SMALL($N$2:$N$1000,ROWS($N$2:N37)),"")</f>
        <v/>
      </c>
      <c r="P37" t="str">
        <f>IF(All_Rosters[[#This Row],[Designation]]="Taxi Squad","",
IF(AND(TeamOne=All_Rosters[[#This Row],[Team Name]],All_Rosters[[#This Row],[Current Years]]&gt;0),All_Rosters[[#This Row],[Index]],""))</f>
        <v/>
      </c>
      <c r="Q37" t="str">
        <f>IFERROR(SMALL($P$2:$P$1000,ROWS($P$2:P37)),"")</f>
        <v/>
      </c>
      <c r="R37">
        <f>IF(AND(All_Rosters[[#This Row],[Designation]]="Taxi Squad",TeamOne=All_Rosters[[#This Row],[Team Name]],All_Rosters[[#This Row],[Current Years]]&gt;0),All_Rosters[[#This Row],[Index]],"")</f>
        <v>36</v>
      </c>
      <c r="S37" t="str">
        <f>IFERROR(SMALL($R$2:$R$1000,ROWS($R$2:R37)),"")</f>
        <v/>
      </c>
      <c r="T37" t="str">
        <f>IF(All_Rosters[[#This Row],[Designation]]="Taxi Squad","",
IF(AND(TeamTwo=All_Rosters[[#This Row],[Team Name]],All_Rosters[[#This Row],[Current Years]]&gt;0),All_Rosters[[#This Row],[Index]],""))</f>
        <v/>
      </c>
      <c r="U37" t="str">
        <f>IFERROR(SMALL($T$2:$T$1000,ROWS($T$2:T37)),"")</f>
        <v/>
      </c>
      <c r="V37" t="str">
        <f>IF(AND(All_Rosters[[#This Row],[Designation]]="Taxi Squad",TeamTwo=All_Rosters[[#This Row],[Team Name]],All_Rosters[[#This Row],[Current Years]]&gt;0),All_Rosters[[#This Row],[Index]],"")</f>
        <v/>
      </c>
      <c r="W37" t="str">
        <f>IFERROR(SMALL($V$2:$V$1000,ROWS($V$2:V37)),"")</f>
        <v/>
      </c>
      <c r="X37" s="42" t="str">
        <f>IF(All_Rosters[[#This Row],[Designation]]="Taxi Squad","",
IF(AND(TeamThree=All_Rosters[[#This Row],[Team Name]],All_Rosters[[#This Row],[Current Years]]&gt;0),All_Rosters[[#This Row],[Index]],""))</f>
        <v/>
      </c>
      <c r="Y37" s="42">
        <f>IFERROR(SMALL($X$2:$X$1000,ROWS($X$2:X37)),"")</f>
        <v>114</v>
      </c>
      <c r="Z37" s="42" t="str">
        <f>IF(AND(All_Rosters[[#This Row],[Designation]]="Taxi Squad",TeamThree=All_Rosters[[#This Row],[Team Name]],All_Rosters[[#This Row],[Current Years]]&gt;0),All_Rosters[[#This Row],[Index]],"")</f>
        <v/>
      </c>
      <c r="AA37" s="42" t="str">
        <f>IFERROR(SMALL($Z$2:$Z$1000,ROWS($Z$2:Z37)),"")</f>
        <v/>
      </c>
      <c r="AB37" s="42" t="str">
        <f>IF(All_Rosters[[#This Row],[Designation]]="Taxi Squad","",
IF(AND(TeamFour=All_Rosters[[#This Row],[Team Name]],All_Rosters[[#This Row],[Current Years]]&gt;0),All_Rosters[[#This Row],[Index]],""))</f>
        <v/>
      </c>
      <c r="AC37" s="42">
        <f>IFERROR(SMALL($AB$2:$AB$1000,ROWS($AB$2:AB37)),"")</f>
        <v>153</v>
      </c>
      <c r="AD37" s="42" t="str">
        <f>IF(AND(All_Rosters[[#This Row],[Designation]]="Taxi Squad",TeamFour=All_Rosters[[#This Row],[Team Name]],All_Rosters[[#This Row],[Current Years]]&gt;0),All_Rosters[[#This Row],[Index]],"")</f>
        <v/>
      </c>
      <c r="AE37" s="42" t="str">
        <f>IFERROR(SMALL($AD$2:$AD$1000,ROWS($AD$2:AD37)),"")</f>
        <v/>
      </c>
      <c r="AF37" s="42" t="str">
        <f>IF(All_Rosters[[#This Row],[Designation]]="Taxi Squad","",
IF(AND(TeamFive=All_Rosters[[#This Row],[Team Name]],All_Rosters[[#This Row],[Current Years]]&gt;0),All_Rosters[[#This Row],[Index]],""))</f>
        <v/>
      </c>
      <c r="AG37" s="42" t="str">
        <f>IFERROR(SMALL($AF$2:$AF$1000,ROWS($AF$2:AF37)),"")</f>
        <v/>
      </c>
      <c r="AH37" s="42" t="str">
        <f>IF(AND(All_Rosters[[#This Row],[Designation]]="Taxi Squad",TeamFive=All_Rosters[[#This Row],[Team Name]],All_Rosters[[#This Row],[Current Years]]&gt;0),All_Rosters[[#This Row],[Index]],"")</f>
        <v/>
      </c>
      <c r="AI37" s="42" t="str">
        <f>IFERROR(SMALL($AH$2:$AH$1000,ROWS($AH$2:AH37)),"")</f>
        <v/>
      </c>
      <c r="AJ37" s="42" t="str">
        <f>IF(All_Rosters[[#This Row],[Designation]]="Taxi Squad","",
IF(AND(TeamSix=All_Rosters[[#This Row],[Team Name]],All_Rosters[[#This Row],[Current Years]]&gt;0),All_Rosters[[#This Row],[Index]],""))</f>
        <v/>
      </c>
      <c r="AK37" s="42" t="str">
        <f>IFERROR(SMALL($AJ$2:$AJ$1000,ROWS($AJ$2:AJ37)),"")</f>
        <v/>
      </c>
      <c r="AL37" s="42" t="str">
        <f>IF(AND(All_Rosters[[#This Row],[Designation]]="Taxi Squad",TeamSix=All_Rosters[[#This Row],[Team Name]],All_Rosters[[#This Row],[Current Years]]&gt;0),All_Rosters[[#This Row],[Index]],"")</f>
        <v/>
      </c>
      <c r="AM37" s="42" t="str">
        <f>IFERROR(SMALL($AL$2:$AL$1000,ROWS($AL$2:AL37)),"")</f>
        <v/>
      </c>
      <c r="AN37" s="42" t="str">
        <f>IF(All_Rosters[[#This Row],[Designation]]="Taxi Squad","",
IF(AND(TeamSeven=All_Rosters[[#This Row],[Team Name]],All_Rosters[[#This Row],[Current Years]]&gt;0),All_Rosters[[#This Row],[Index]],""))</f>
        <v/>
      </c>
      <c r="AO37" s="42" t="str">
        <f>IFERROR(SMALL($AN$2:$AN$1000,ROWS($AN$2:AN37)),"")</f>
        <v/>
      </c>
      <c r="AP37" s="42" t="str">
        <f>IF(AND(All_Rosters[[#This Row],[Designation]]="Taxi Squad",TeamSeven=All_Rosters[[#This Row],[Team Name]],All_Rosters[[#This Row],[Current Years]]&gt;0),All_Rosters[[#This Row],[Index]],"")</f>
        <v/>
      </c>
      <c r="AQ37" s="42" t="str">
        <f>IFERROR(SMALL($AP$2:$AP$1000,ROWS($AP$2:AP37)),"")</f>
        <v/>
      </c>
      <c r="AR37" s="42" t="str">
        <f>IF(All_Rosters[[#This Row],[Designation]]="Taxi Squad","",
IF(AND(TeamEight=All_Rosters[[#This Row],[Team Name]],All_Rosters[[#This Row],[Current Years]]&gt;0),All_Rosters[[#This Row],[Index]],""))</f>
        <v/>
      </c>
      <c r="AS37" s="42">
        <f>IFERROR(SMALL($AR$2:$AR$1000,ROWS($AR$2:AR37)),"")</f>
        <v>303</v>
      </c>
      <c r="AT37" s="42" t="str">
        <f>IF(AND(All_Rosters[[#This Row],[Designation]]="Taxi Squad",TeamEight=All_Rosters[[#This Row],[Team Name]],All_Rosters[[#This Row],[Current Years]]&gt;0),All_Rosters[[#This Row],[Index]],"")</f>
        <v/>
      </c>
      <c r="AU37" s="42" t="str">
        <f>IFERROR(SMALL($AT$2:$AT$1000,ROWS($AT$2:AT37)),"")</f>
        <v/>
      </c>
      <c r="AV37" s="42" t="str">
        <f>IF(All_Rosters[[#This Row],[Designation]]="Taxi Squad","",
IF(AND(TeamNine=All_Rosters[[#This Row],[Team Name]],All_Rosters[[#This Row],[Current Years]]&gt;0),All_Rosters[[#This Row],[Index]],""))</f>
        <v/>
      </c>
      <c r="AW37" s="42">
        <f>IFERROR(SMALL($AV$2:$AV$1000,ROWS($AV$2:AV37)),"")</f>
        <v>344</v>
      </c>
      <c r="AX37" s="42" t="str">
        <f>IF(AND(All_Rosters[[#This Row],[Designation]]="Taxi Squad",TeamNine=All_Rosters[[#This Row],[Team Name]],All_Rosters[[#This Row],[Current Years]]&gt;0),All_Rosters[[#This Row],[Index]],"")</f>
        <v/>
      </c>
      <c r="AY37" s="42" t="str">
        <f>IFERROR(SMALL($AX$2:$AX$1000,ROWS($AX$2:AX37)),"")</f>
        <v/>
      </c>
      <c r="AZ37" s="42" t="str">
        <f>IF(All_Rosters[[#This Row],[Designation]]="Taxi Squad","",
IF(AND(TeamTen=All_Rosters[[#This Row],[Team Name]],All_Rosters[[#This Row],[Current Years]]&gt;0),All_Rosters[[#This Row],[Index]],""))</f>
        <v/>
      </c>
      <c r="BA37" s="42" t="str">
        <f>IFERROR(SMALL($AZ$2:$AZ$1000,ROWS($AZ$2:AZ37)),"")</f>
        <v/>
      </c>
      <c r="BB37" s="42" t="str">
        <f>IF(AND(All_Rosters[[#This Row],[Designation]]="Taxi Squad",TeamTen=All_Rosters[[#This Row],[Team Name]],All_Rosters[[#This Row],[Current Years]]&gt;0),All_Rosters[[#This Row],[Index]],"")</f>
        <v/>
      </c>
      <c r="BC37" s="42" t="str">
        <f>IFERROR(SMALL($BB$2:$BB$1000,ROWS($BB$2:BB37)),"")</f>
        <v/>
      </c>
      <c r="BD37" s="42" t="str">
        <f>IF(All_Rosters[[#This Row],[Designation]]="Taxi Squad","",
IF(AND(TeamEleven=All_Rosters[[#This Row],[Team Name]],All_Rosters[[#This Row],[Current Years]]&gt;0),All_Rosters[[#This Row],[Index]],""))</f>
        <v/>
      </c>
      <c r="BE37" s="42" t="str">
        <f>IFERROR(SMALL($BD$2:$BD$1000,ROWS($BD$2:BD37)),"")</f>
        <v/>
      </c>
      <c r="BF37" s="42" t="str">
        <f>IF(AND(All_Rosters[[#This Row],[Designation]]="Taxi Squad",TeamEleven=All_Rosters[[#This Row],[Team Name]],All_Rosters[[#This Row],[Current Years]]&gt;0),All_Rosters[[#This Row],[Index]],"")</f>
        <v/>
      </c>
      <c r="BG37" s="42" t="str">
        <f>IFERROR(SMALL($BF$2:$BF$1000,ROWS($BF$2:BF37)),"")</f>
        <v/>
      </c>
      <c r="BH37" s="42" t="str">
        <f>IF(All_Rosters[[#This Row],[Designation]]="Taxi Squad","",
IF(AND(TeamTwelve=All_Rosters[[#This Row],[Team Name]],All_Rosters[[#This Row],[Current Years]]&gt;0),All_Rosters[[#This Row],[Index]],""))</f>
        <v/>
      </c>
      <c r="BI37" s="42" t="str">
        <f>IFERROR(SMALL($BH$2:$BH$1000,ROWS($BH$2:BH37)),"")</f>
        <v/>
      </c>
      <c r="BJ37" s="42" t="str">
        <f>IF(AND(All_Rosters[[#This Row],[Designation]]="Taxi Squad",TeamTwelve=All_Rosters[[#This Row],[Team Name]],All_Rosters[[#This Row],[Current Years]]&gt;0),All_Rosters[[#This Row],[Index]],"")</f>
        <v/>
      </c>
      <c r="BK37" s="42" t="str">
        <f>IFERROR(SMALL($BJ$2:$BJ$1000,ROWS($BJ$2:BJ37)),"")</f>
        <v/>
      </c>
    </row>
    <row r="38" spans="1:63" x14ac:dyDescent="0.45">
      <c r="A38" t="s">
        <v>527</v>
      </c>
      <c r="B38" t="s">
        <v>124</v>
      </c>
      <c r="C38" t="s">
        <v>44</v>
      </c>
      <c r="D38" t="s">
        <v>45</v>
      </c>
      <c r="E38">
        <v>3</v>
      </c>
      <c r="F38">
        <v>4</v>
      </c>
      <c r="G38">
        <v>3</v>
      </c>
      <c r="H38" t="s">
        <v>1</v>
      </c>
      <c r="I38" t="s">
        <v>2</v>
      </c>
      <c r="J38">
        <v>1</v>
      </c>
      <c r="K38">
        <v>37</v>
      </c>
      <c r="L38" t="str">
        <f>IF(All_Rosters[[#This Row],[Designation]]="Taxi Squad","",
IF(AND(TeamSelection=All_Rosters[[#This Row],[Team Name]],All_Rosters[[#This Row],[Current Years]]&gt;0),All_Rosters[[#This Row],[Index]],""))</f>
        <v/>
      </c>
      <c r="M38" t="str">
        <f>IFERROR(SMALL($L$2:$L$1000,ROWS($L$2:L38)),"")</f>
        <v/>
      </c>
      <c r="N38" t="str">
        <f>IF(AND(All_Rosters[[#This Row],[Designation]]="Taxi Squad",TeamSelection=All_Rosters[[#This Row],[Team Name]],All_Rosters[[#This Row],[Current Years]]&gt;0),All_Rosters[[#This Row],[Index]],"")</f>
        <v/>
      </c>
      <c r="O38" t="str">
        <f>IFERROR(SMALL($N$2:$N$1000,ROWS($N$2:N38)),"")</f>
        <v/>
      </c>
      <c r="P38" t="str">
        <f>IF(All_Rosters[[#This Row],[Designation]]="Taxi Squad","",
IF(AND(TeamOne=All_Rosters[[#This Row],[Team Name]],All_Rosters[[#This Row],[Current Years]]&gt;0),All_Rosters[[#This Row],[Index]],""))</f>
        <v/>
      </c>
      <c r="Q38" t="str">
        <f>IFERROR(SMALL($P$2:$P$1000,ROWS($P$2:P38)),"")</f>
        <v/>
      </c>
      <c r="R38">
        <f>IF(AND(All_Rosters[[#This Row],[Designation]]="Taxi Squad",TeamOne=All_Rosters[[#This Row],[Team Name]],All_Rosters[[#This Row],[Current Years]]&gt;0),All_Rosters[[#This Row],[Index]],"")</f>
        <v>37</v>
      </c>
      <c r="S38" t="str">
        <f>IFERROR(SMALL($R$2:$R$1000,ROWS($R$2:R38)),"")</f>
        <v/>
      </c>
      <c r="T38" t="str">
        <f>IF(All_Rosters[[#This Row],[Designation]]="Taxi Squad","",
IF(AND(TeamTwo=All_Rosters[[#This Row],[Team Name]],All_Rosters[[#This Row],[Current Years]]&gt;0),All_Rosters[[#This Row],[Index]],""))</f>
        <v/>
      </c>
      <c r="U38" t="str">
        <f>IFERROR(SMALL($T$2:$T$1000,ROWS($T$2:T38)),"")</f>
        <v/>
      </c>
      <c r="V38" t="str">
        <f>IF(AND(All_Rosters[[#This Row],[Designation]]="Taxi Squad",TeamTwo=All_Rosters[[#This Row],[Team Name]],All_Rosters[[#This Row],[Current Years]]&gt;0),All_Rosters[[#This Row],[Index]],"")</f>
        <v/>
      </c>
      <c r="W38" t="str">
        <f>IFERROR(SMALL($V$2:$V$1000,ROWS($V$2:V38)),"")</f>
        <v/>
      </c>
      <c r="X38" s="42" t="str">
        <f>IF(All_Rosters[[#This Row],[Designation]]="Taxi Squad","",
IF(AND(TeamThree=All_Rosters[[#This Row],[Team Name]],All_Rosters[[#This Row],[Current Years]]&gt;0),All_Rosters[[#This Row],[Index]],""))</f>
        <v/>
      </c>
      <c r="Y38" s="42" t="str">
        <f>IFERROR(SMALL($X$2:$X$1000,ROWS($X$2:X38)),"")</f>
        <v/>
      </c>
      <c r="Z38" s="42" t="str">
        <f>IF(AND(All_Rosters[[#This Row],[Designation]]="Taxi Squad",TeamThree=All_Rosters[[#This Row],[Team Name]],All_Rosters[[#This Row],[Current Years]]&gt;0),All_Rosters[[#This Row],[Index]],"")</f>
        <v/>
      </c>
      <c r="AA38" s="42" t="str">
        <f>IFERROR(SMALL($Z$2:$Z$1000,ROWS($Z$2:Z38)),"")</f>
        <v/>
      </c>
      <c r="AB38" s="42" t="str">
        <f>IF(All_Rosters[[#This Row],[Designation]]="Taxi Squad","",
IF(AND(TeamFour=All_Rosters[[#This Row],[Team Name]],All_Rosters[[#This Row],[Current Years]]&gt;0),All_Rosters[[#This Row],[Index]],""))</f>
        <v/>
      </c>
      <c r="AC38" s="42">
        <f>IFERROR(SMALL($AB$2:$AB$1000,ROWS($AB$2:AB38)),"")</f>
        <v>154</v>
      </c>
      <c r="AD38" s="42" t="str">
        <f>IF(AND(All_Rosters[[#This Row],[Designation]]="Taxi Squad",TeamFour=All_Rosters[[#This Row],[Team Name]],All_Rosters[[#This Row],[Current Years]]&gt;0),All_Rosters[[#This Row],[Index]],"")</f>
        <v/>
      </c>
      <c r="AE38" s="42" t="str">
        <f>IFERROR(SMALL($AD$2:$AD$1000,ROWS($AD$2:AD38)),"")</f>
        <v/>
      </c>
      <c r="AF38" s="42" t="str">
        <f>IF(All_Rosters[[#This Row],[Designation]]="Taxi Squad","",
IF(AND(TeamFive=All_Rosters[[#This Row],[Team Name]],All_Rosters[[#This Row],[Current Years]]&gt;0),All_Rosters[[#This Row],[Index]],""))</f>
        <v/>
      </c>
      <c r="AG38" s="42" t="str">
        <f>IFERROR(SMALL($AF$2:$AF$1000,ROWS($AF$2:AF38)),"")</f>
        <v/>
      </c>
      <c r="AH38" s="42" t="str">
        <f>IF(AND(All_Rosters[[#This Row],[Designation]]="Taxi Squad",TeamFive=All_Rosters[[#This Row],[Team Name]],All_Rosters[[#This Row],[Current Years]]&gt;0),All_Rosters[[#This Row],[Index]],"")</f>
        <v/>
      </c>
      <c r="AI38" s="42" t="str">
        <f>IFERROR(SMALL($AH$2:$AH$1000,ROWS($AH$2:AH38)),"")</f>
        <v/>
      </c>
      <c r="AJ38" s="42" t="str">
        <f>IF(All_Rosters[[#This Row],[Designation]]="Taxi Squad","",
IF(AND(TeamSix=All_Rosters[[#This Row],[Team Name]],All_Rosters[[#This Row],[Current Years]]&gt;0),All_Rosters[[#This Row],[Index]],""))</f>
        <v/>
      </c>
      <c r="AK38" s="42" t="str">
        <f>IFERROR(SMALL($AJ$2:$AJ$1000,ROWS($AJ$2:AJ38)),"")</f>
        <v/>
      </c>
      <c r="AL38" s="42" t="str">
        <f>IF(AND(All_Rosters[[#This Row],[Designation]]="Taxi Squad",TeamSix=All_Rosters[[#This Row],[Team Name]],All_Rosters[[#This Row],[Current Years]]&gt;0),All_Rosters[[#This Row],[Index]],"")</f>
        <v/>
      </c>
      <c r="AM38" s="42" t="str">
        <f>IFERROR(SMALL($AL$2:$AL$1000,ROWS($AL$2:AL38)),"")</f>
        <v/>
      </c>
      <c r="AN38" s="42" t="str">
        <f>IF(All_Rosters[[#This Row],[Designation]]="Taxi Squad","",
IF(AND(TeamSeven=All_Rosters[[#This Row],[Team Name]],All_Rosters[[#This Row],[Current Years]]&gt;0),All_Rosters[[#This Row],[Index]],""))</f>
        <v/>
      </c>
      <c r="AO38" s="42" t="str">
        <f>IFERROR(SMALL($AN$2:$AN$1000,ROWS($AN$2:AN38)),"")</f>
        <v/>
      </c>
      <c r="AP38" s="42" t="str">
        <f>IF(AND(All_Rosters[[#This Row],[Designation]]="Taxi Squad",TeamSeven=All_Rosters[[#This Row],[Team Name]],All_Rosters[[#This Row],[Current Years]]&gt;0),All_Rosters[[#This Row],[Index]],"")</f>
        <v/>
      </c>
      <c r="AQ38" s="42" t="str">
        <f>IFERROR(SMALL($AP$2:$AP$1000,ROWS($AP$2:AP38)),"")</f>
        <v/>
      </c>
      <c r="AR38" s="42" t="str">
        <f>IF(All_Rosters[[#This Row],[Designation]]="Taxi Squad","",
IF(AND(TeamEight=All_Rosters[[#This Row],[Team Name]],All_Rosters[[#This Row],[Current Years]]&gt;0),All_Rosters[[#This Row],[Index]],""))</f>
        <v/>
      </c>
      <c r="AS38" s="42" t="str">
        <f>IFERROR(SMALL($AR$2:$AR$1000,ROWS($AR$2:AR38)),"")</f>
        <v/>
      </c>
      <c r="AT38" s="42" t="str">
        <f>IF(AND(All_Rosters[[#This Row],[Designation]]="Taxi Squad",TeamEight=All_Rosters[[#This Row],[Team Name]],All_Rosters[[#This Row],[Current Years]]&gt;0),All_Rosters[[#This Row],[Index]],"")</f>
        <v/>
      </c>
      <c r="AU38" s="42" t="str">
        <f>IFERROR(SMALL($AT$2:$AT$1000,ROWS($AT$2:AT38)),"")</f>
        <v/>
      </c>
      <c r="AV38" s="42" t="str">
        <f>IF(All_Rosters[[#This Row],[Designation]]="Taxi Squad","",
IF(AND(TeamNine=All_Rosters[[#This Row],[Team Name]],All_Rosters[[#This Row],[Current Years]]&gt;0),All_Rosters[[#This Row],[Index]],""))</f>
        <v/>
      </c>
      <c r="AW38" s="42" t="str">
        <f>IFERROR(SMALL($AV$2:$AV$1000,ROWS($AV$2:AV38)),"")</f>
        <v/>
      </c>
      <c r="AX38" s="42" t="str">
        <f>IF(AND(All_Rosters[[#This Row],[Designation]]="Taxi Squad",TeamNine=All_Rosters[[#This Row],[Team Name]],All_Rosters[[#This Row],[Current Years]]&gt;0),All_Rosters[[#This Row],[Index]],"")</f>
        <v/>
      </c>
      <c r="AY38" s="42" t="str">
        <f>IFERROR(SMALL($AX$2:$AX$1000,ROWS($AX$2:AX38)),"")</f>
        <v/>
      </c>
      <c r="AZ38" s="42" t="str">
        <f>IF(All_Rosters[[#This Row],[Designation]]="Taxi Squad","",
IF(AND(TeamTen=All_Rosters[[#This Row],[Team Name]],All_Rosters[[#This Row],[Current Years]]&gt;0),All_Rosters[[#This Row],[Index]],""))</f>
        <v/>
      </c>
      <c r="BA38" s="42" t="str">
        <f>IFERROR(SMALL($AZ$2:$AZ$1000,ROWS($AZ$2:AZ38)),"")</f>
        <v/>
      </c>
      <c r="BB38" s="42" t="str">
        <f>IF(AND(All_Rosters[[#This Row],[Designation]]="Taxi Squad",TeamTen=All_Rosters[[#This Row],[Team Name]],All_Rosters[[#This Row],[Current Years]]&gt;0),All_Rosters[[#This Row],[Index]],"")</f>
        <v/>
      </c>
      <c r="BC38" s="42" t="str">
        <f>IFERROR(SMALL($BB$2:$BB$1000,ROWS($BB$2:BB38)),"")</f>
        <v/>
      </c>
      <c r="BD38" s="42" t="str">
        <f>IF(All_Rosters[[#This Row],[Designation]]="Taxi Squad","",
IF(AND(TeamEleven=All_Rosters[[#This Row],[Team Name]],All_Rosters[[#This Row],[Current Years]]&gt;0),All_Rosters[[#This Row],[Index]],""))</f>
        <v/>
      </c>
      <c r="BE38" s="42" t="str">
        <f>IFERROR(SMALL($BD$2:$BD$1000,ROWS($BD$2:BD38)),"")</f>
        <v/>
      </c>
      <c r="BF38" s="42" t="str">
        <f>IF(AND(All_Rosters[[#This Row],[Designation]]="Taxi Squad",TeamEleven=All_Rosters[[#This Row],[Team Name]],All_Rosters[[#This Row],[Current Years]]&gt;0),All_Rosters[[#This Row],[Index]],"")</f>
        <v/>
      </c>
      <c r="BG38" s="42" t="str">
        <f>IFERROR(SMALL($BF$2:$BF$1000,ROWS($BF$2:BF38)),"")</f>
        <v/>
      </c>
      <c r="BH38" s="42" t="str">
        <f>IF(All_Rosters[[#This Row],[Designation]]="Taxi Squad","",
IF(AND(TeamTwelve=All_Rosters[[#This Row],[Team Name]],All_Rosters[[#This Row],[Current Years]]&gt;0),All_Rosters[[#This Row],[Index]],""))</f>
        <v/>
      </c>
      <c r="BI38" s="42" t="str">
        <f>IFERROR(SMALL($BH$2:$BH$1000,ROWS($BH$2:BH38)),"")</f>
        <v/>
      </c>
      <c r="BJ38" s="42" t="str">
        <f>IF(AND(All_Rosters[[#This Row],[Designation]]="Taxi Squad",TeamTwelve=All_Rosters[[#This Row],[Team Name]],All_Rosters[[#This Row],[Current Years]]&gt;0),All_Rosters[[#This Row],[Index]],"")</f>
        <v/>
      </c>
      <c r="BK38" s="42" t="str">
        <f>IFERROR(SMALL($BJ$2:$BJ$1000,ROWS($BJ$2:BJ38)),"")</f>
        <v/>
      </c>
    </row>
    <row r="39" spans="1:63" x14ac:dyDescent="0.45">
      <c r="A39" t="s">
        <v>527</v>
      </c>
      <c r="B39" t="s">
        <v>503</v>
      </c>
      <c r="C39" t="s">
        <v>47</v>
      </c>
      <c r="D39" t="s">
        <v>49</v>
      </c>
      <c r="E39">
        <v>2</v>
      </c>
      <c r="F39">
        <v>4</v>
      </c>
      <c r="G39">
        <v>2</v>
      </c>
      <c r="H39" t="s">
        <v>1</v>
      </c>
      <c r="I39" t="s">
        <v>2</v>
      </c>
      <c r="J39">
        <v>1</v>
      </c>
      <c r="K39">
        <v>38</v>
      </c>
      <c r="L39" t="str">
        <f>IF(All_Rosters[[#This Row],[Designation]]="Taxi Squad","",
IF(AND(TeamSelection=All_Rosters[[#This Row],[Team Name]],All_Rosters[[#This Row],[Current Years]]&gt;0),All_Rosters[[#This Row],[Index]],""))</f>
        <v/>
      </c>
      <c r="M39" t="str">
        <f>IFERROR(SMALL($L$2:$L$1000,ROWS($L$2:L39)),"")</f>
        <v/>
      </c>
      <c r="N39" t="str">
        <f>IF(AND(All_Rosters[[#This Row],[Designation]]="Taxi Squad",TeamSelection=All_Rosters[[#This Row],[Team Name]],All_Rosters[[#This Row],[Current Years]]&gt;0),All_Rosters[[#This Row],[Index]],"")</f>
        <v/>
      </c>
      <c r="O39" t="str">
        <f>IFERROR(SMALL($N$2:$N$1000,ROWS($N$2:N39)),"")</f>
        <v/>
      </c>
      <c r="P39" t="str">
        <f>IF(All_Rosters[[#This Row],[Designation]]="Taxi Squad","",
IF(AND(TeamOne=All_Rosters[[#This Row],[Team Name]],All_Rosters[[#This Row],[Current Years]]&gt;0),All_Rosters[[#This Row],[Index]],""))</f>
        <v/>
      </c>
      <c r="Q39" t="str">
        <f>IFERROR(SMALL($P$2:$P$1000,ROWS($P$2:P39)),"")</f>
        <v/>
      </c>
      <c r="R39">
        <f>IF(AND(All_Rosters[[#This Row],[Designation]]="Taxi Squad",TeamOne=All_Rosters[[#This Row],[Team Name]],All_Rosters[[#This Row],[Current Years]]&gt;0),All_Rosters[[#This Row],[Index]],"")</f>
        <v>38</v>
      </c>
      <c r="S39" t="str">
        <f>IFERROR(SMALL($R$2:$R$1000,ROWS($R$2:R39)),"")</f>
        <v/>
      </c>
      <c r="T39" t="str">
        <f>IF(All_Rosters[[#This Row],[Designation]]="Taxi Squad","",
IF(AND(TeamTwo=All_Rosters[[#This Row],[Team Name]],All_Rosters[[#This Row],[Current Years]]&gt;0),All_Rosters[[#This Row],[Index]],""))</f>
        <v/>
      </c>
      <c r="U39" t="str">
        <f>IFERROR(SMALL($T$2:$T$1000,ROWS($T$2:T39)),"")</f>
        <v/>
      </c>
      <c r="V39" t="str">
        <f>IF(AND(All_Rosters[[#This Row],[Designation]]="Taxi Squad",TeamTwo=All_Rosters[[#This Row],[Team Name]],All_Rosters[[#This Row],[Current Years]]&gt;0),All_Rosters[[#This Row],[Index]],"")</f>
        <v/>
      </c>
      <c r="W39" t="str">
        <f>IFERROR(SMALL($V$2:$V$1000,ROWS($V$2:V39)),"")</f>
        <v/>
      </c>
      <c r="X39" s="42" t="str">
        <f>IF(All_Rosters[[#This Row],[Designation]]="Taxi Squad","",
IF(AND(TeamThree=All_Rosters[[#This Row],[Team Name]],All_Rosters[[#This Row],[Current Years]]&gt;0),All_Rosters[[#This Row],[Index]],""))</f>
        <v/>
      </c>
      <c r="Y39" s="42" t="str">
        <f>IFERROR(SMALL($X$2:$X$1000,ROWS($X$2:X39)),"")</f>
        <v/>
      </c>
      <c r="Z39" s="42" t="str">
        <f>IF(AND(All_Rosters[[#This Row],[Designation]]="Taxi Squad",TeamThree=All_Rosters[[#This Row],[Team Name]],All_Rosters[[#This Row],[Current Years]]&gt;0),All_Rosters[[#This Row],[Index]],"")</f>
        <v/>
      </c>
      <c r="AA39" s="42" t="str">
        <f>IFERROR(SMALL($Z$2:$Z$1000,ROWS($Z$2:Z39)),"")</f>
        <v/>
      </c>
      <c r="AB39" s="42" t="str">
        <f>IF(All_Rosters[[#This Row],[Designation]]="Taxi Squad","",
IF(AND(TeamFour=All_Rosters[[#This Row],[Team Name]],All_Rosters[[#This Row],[Current Years]]&gt;0),All_Rosters[[#This Row],[Index]],""))</f>
        <v/>
      </c>
      <c r="AC39" s="42" t="str">
        <f>IFERROR(SMALL($AB$2:$AB$1000,ROWS($AB$2:AB39)),"")</f>
        <v/>
      </c>
      <c r="AD39" s="42" t="str">
        <f>IF(AND(All_Rosters[[#This Row],[Designation]]="Taxi Squad",TeamFour=All_Rosters[[#This Row],[Team Name]],All_Rosters[[#This Row],[Current Years]]&gt;0),All_Rosters[[#This Row],[Index]],"")</f>
        <v/>
      </c>
      <c r="AE39" s="42" t="str">
        <f>IFERROR(SMALL($AD$2:$AD$1000,ROWS($AD$2:AD39)),"")</f>
        <v/>
      </c>
      <c r="AF39" s="42" t="str">
        <f>IF(All_Rosters[[#This Row],[Designation]]="Taxi Squad","",
IF(AND(TeamFive=All_Rosters[[#This Row],[Team Name]],All_Rosters[[#This Row],[Current Years]]&gt;0),All_Rosters[[#This Row],[Index]],""))</f>
        <v/>
      </c>
      <c r="AG39" s="42" t="str">
        <f>IFERROR(SMALL($AF$2:$AF$1000,ROWS($AF$2:AF39)),"")</f>
        <v/>
      </c>
      <c r="AH39" s="42" t="str">
        <f>IF(AND(All_Rosters[[#This Row],[Designation]]="Taxi Squad",TeamFive=All_Rosters[[#This Row],[Team Name]],All_Rosters[[#This Row],[Current Years]]&gt;0),All_Rosters[[#This Row],[Index]],"")</f>
        <v/>
      </c>
      <c r="AI39" s="42" t="str">
        <f>IFERROR(SMALL($AH$2:$AH$1000,ROWS($AH$2:AH39)),"")</f>
        <v/>
      </c>
      <c r="AJ39" s="42" t="str">
        <f>IF(All_Rosters[[#This Row],[Designation]]="Taxi Squad","",
IF(AND(TeamSix=All_Rosters[[#This Row],[Team Name]],All_Rosters[[#This Row],[Current Years]]&gt;0),All_Rosters[[#This Row],[Index]],""))</f>
        <v/>
      </c>
      <c r="AK39" s="42" t="str">
        <f>IFERROR(SMALL($AJ$2:$AJ$1000,ROWS($AJ$2:AJ39)),"")</f>
        <v/>
      </c>
      <c r="AL39" s="42" t="str">
        <f>IF(AND(All_Rosters[[#This Row],[Designation]]="Taxi Squad",TeamSix=All_Rosters[[#This Row],[Team Name]],All_Rosters[[#This Row],[Current Years]]&gt;0),All_Rosters[[#This Row],[Index]],"")</f>
        <v/>
      </c>
      <c r="AM39" s="42" t="str">
        <f>IFERROR(SMALL($AL$2:$AL$1000,ROWS($AL$2:AL39)),"")</f>
        <v/>
      </c>
      <c r="AN39" s="42" t="str">
        <f>IF(All_Rosters[[#This Row],[Designation]]="Taxi Squad","",
IF(AND(TeamSeven=All_Rosters[[#This Row],[Team Name]],All_Rosters[[#This Row],[Current Years]]&gt;0),All_Rosters[[#This Row],[Index]],""))</f>
        <v/>
      </c>
      <c r="AO39" s="42" t="str">
        <f>IFERROR(SMALL($AN$2:$AN$1000,ROWS($AN$2:AN39)),"")</f>
        <v/>
      </c>
      <c r="AP39" s="42" t="str">
        <f>IF(AND(All_Rosters[[#This Row],[Designation]]="Taxi Squad",TeamSeven=All_Rosters[[#This Row],[Team Name]],All_Rosters[[#This Row],[Current Years]]&gt;0),All_Rosters[[#This Row],[Index]],"")</f>
        <v/>
      </c>
      <c r="AQ39" s="42" t="str">
        <f>IFERROR(SMALL($AP$2:$AP$1000,ROWS($AP$2:AP39)),"")</f>
        <v/>
      </c>
      <c r="AR39" s="42" t="str">
        <f>IF(All_Rosters[[#This Row],[Designation]]="Taxi Squad","",
IF(AND(TeamEight=All_Rosters[[#This Row],[Team Name]],All_Rosters[[#This Row],[Current Years]]&gt;0),All_Rosters[[#This Row],[Index]],""))</f>
        <v/>
      </c>
      <c r="AS39" s="42" t="str">
        <f>IFERROR(SMALL($AR$2:$AR$1000,ROWS($AR$2:AR39)),"")</f>
        <v/>
      </c>
      <c r="AT39" s="42" t="str">
        <f>IF(AND(All_Rosters[[#This Row],[Designation]]="Taxi Squad",TeamEight=All_Rosters[[#This Row],[Team Name]],All_Rosters[[#This Row],[Current Years]]&gt;0),All_Rosters[[#This Row],[Index]],"")</f>
        <v/>
      </c>
      <c r="AU39" s="42" t="str">
        <f>IFERROR(SMALL($AT$2:$AT$1000,ROWS($AT$2:AT39)),"")</f>
        <v/>
      </c>
      <c r="AV39" s="42" t="str">
        <f>IF(All_Rosters[[#This Row],[Designation]]="Taxi Squad","",
IF(AND(TeamNine=All_Rosters[[#This Row],[Team Name]],All_Rosters[[#This Row],[Current Years]]&gt;0),All_Rosters[[#This Row],[Index]],""))</f>
        <v/>
      </c>
      <c r="AW39" s="42" t="str">
        <f>IFERROR(SMALL($AV$2:$AV$1000,ROWS($AV$2:AV39)),"")</f>
        <v/>
      </c>
      <c r="AX39" s="42" t="str">
        <f>IF(AND(All_Rosters[[#This Row],[Designation]]="Taxi Squad",TeamNine=All_Rosters[[#This Row],[Team Name]],All_Rosters[[#This Row],[Current Years]]&gt;0),All_Rosters[[#This Row],[Index]],"")</f>
        <v/>
      </c>
      <c r="AY39" s="42" t="str">
        <f>IFERROR(SMALL($AX$2:$AX$1000,ROWS($AX$2:AX39)),"")</f>
        <v/>
      </c>
      <c r="AZ39" s="42" t="str">
        <f>IF(All_Rosters[[#This Row],[Designation]]="Taxi Squad","",
IF(AND(TeamTen=All_Rosters[[#This Row],[Team Name]],All_Rosters[[#This Row],[Current Years]]&gt;0),All_Rosters[[#This Row],[Index]],""))</f>
        <v/>
      </c>
      <c r="BA39" s="42" t="str">
        <f>IFERROR(SMALL($AZ$2:$AZ$1000,ROWS($AZ$2:AZ39)),"")</f>
        <v/>
      </c>
      <c r="BB39" s="42" t="str">
        <f>IF(AND(All_Rosters[[#This Row],[Designation]]="Taxi Squad",TeamTen=All_Rosters[[#This Row],[Team Name]],All_Rosters[[#This Row],[Current Years]]&gt;0),All_Rosters[[#This Row],[Index]],"")</f>
        <v/>
      </c>
      <c r="BC39" s="42" t="str">
        <f>IFERROR(SMALL($BB$2:$BB$1000,ROWS($BB$2:BB39)),"")</f>
        <v/>
      </c>
      <c r="BD39" s="42" t="str">
        <f>IF(All_Rosters[[#This Row],[Designation]]="Taxi Squad","",
IF(AND(TeamEleven=All_Rosters[[#This Row],[Team Name]],All_Rosters[[#This Row],[Current Years]]&gt;0),All_Rosters[[#This Row],[Index]],""))</f>
        <v/>
      </c>
      <c r="BE39" s="42" t="str">
        <f>IFERROR(SMALL($BD$2:$BD$1000,ROWS($BD$2:BD39)),"")</f>
        <v/>
      </c>
      <c r="BF39" s="42" t="str">
        <f>IF(AND(All_Rosters[[#This Row],[Designation]]="Taxi Squad",TeamEleven=All_Rosters[[#This Row],[Team Name]],All_Rosters[[#This Row],[Current Years]]&gt;0),All_Rosters[[#This Row],[Index]],"")</f>
        <v/>
      </c>
      <c r="BG39" s="42" t="str">
        <f>IFERROR(SMALL($BF$2:$BF$1000,ROWS($BF$2:BF39)),"")</f>
        <v/>
      </c>
      <c r="BH39" s="42" t="str">
        <f>IF(All_Rosters[[#This Row],[Designation]]="Taxi Squad","",
IF(AND(TeamTwelve=All_Rosters[[#This Row],[Team Name]],All_Rosters[[#This Row],[Current Years]]&gt;0),All_Rosters[[#This Row],[Index]],""))</f>
        <v/>
      </c>
      <c r="BI39" s="42" t="str">
        <f>IFERROR(SMALL($BH$2:$BH$1000,ROWS($BH$2:BH39)),"")</f>
        <v/>
      </c>
      <c r="BJ39" s="42" t="str">
        <f>IF(AND(All_Rosters[[#This Row],[Designation]]="Taxi Squad",TeamTwelve=All_Rosters[[#This Row],[Team Name]],All_Rosters[[#This Row],[Current Years]]&gt;0),All_Rosters[[#This Row],[Index]],"")</f>
        <v/>
      </c>
      <c r="BK39" s="42" t="str">
        <f>IFERROR(SMALL($BJ$2:$BJ$1000,ROWS($BJ$2:BJ39)),"")</f>
        <v/>
      </c>
    </row>
    <row r="40" spans="1:63" x14ac:dyDescent="0.45">
      <c r="A40" t="s">
        <v>527</v>
      </c>
      <c r="B40" t="s">
        <v>125</v>
      </c>
      <c r="C40" t="s">
        <v>126</v>
      </c>
      <c r="D40" t="s">
        <v>49</v>
      </c>
      <c r="E40">
        <v>1</v>
      </c>
      <c r="F40">
        <v>4</v>
      </c>
      <c r="G40">
        <v>1</v>
      </c>
      <c r="H40" t="s">
        <v>1</v>
      </c>
      <c r="I40" t="s">
        <v>2</v>
      </c>
      <c r="J40">
        <v>1</v>
      </c>
      <c r="K40">
        <v>39</v>
      </c>
      <c r="L40" t="str">
        <f>IF(All_Rosters[[#This Row],[Designation]]="Taxi Squad","",
IF(AND(TeamSelection=All_Rosters[[#This Row],[Team Name]],All_Rosters[[#This Row],[Current Years]]&gt;0),All_Rosters[[#This Row],[Index]],""))</f>
        <v/>
      </c>
      <c r="M40" t="str">
        <f>IFERROR(SMALL($L$2:$L$1000,ROWS($L$2:L40)),"")</f>
        <v/>
      </c>
      <c r="N40" t="str">
        <f>IF(AND(All_Rosters[[#This Row],[Designation]]="Taxi Squad",TeamSelection=All_Rosters[[#This Row],[Team Name]],All_Rosters[[#This Row],[Current Years]]&gt;0),All_Rosters[[#This Row],[Index]],"")</f>
        <v/>
      </c>
      <c r="O40" t="str">
        <f>IFERROR(SMALL($N$2:$N$1000,ROWS($N$2:N40)),"")</f>
        <v/>
      </c>
      <c r="P40" t="str">
        <f>IF(All_Rosters[[#This Row],[Designation]]="Taxi Squad","",
IF(AND(TeamOne=All_Rosters[[#This Row],[Team Name]],All_Rosters[[#This Row],[Current Years]]&gt;0),All_Rosters[[#This Row],[Index]],""))</f>
        <v/>
      </c>
      <c r="Q40" t="str">
        <f>IFERROR(SMALL($P$2:$P$1000,ROWS($P$2:P40)),"")</f>
        <v/>
      </c>
      <c r="R40">
        <f>IF(AND(All_Rosters[[#This Row],[Designation]]="Taxi Squad",TeamOne=All_Rosters[[#This Row],[Team Name]],All_Rosters[[#This Row],[Current Years]]&gt;0),All_Rosters[[#This Row],[Index]],"")</f>
        <v>39</v>
      </c>
      <c r="S40" t="str">
        <f>IFERROR(SMALL($R$2:$R$1000,ROWS($R$2:R40)),"")</f>
        <v/>
      </c>
      <c r="T40" t="str">
        <f>IF(All_Rosters[[#This Row],[Designation]]="Taxi Squad","",
IF(AND(TeamTwo=All_Rosters[[#This Row],[Team Name]],All_Rosters[[#This Row],[Current Years]]&gt;0),All_Rosters[[#This Row],[Index]],""))</f>
        <v/>
      </c>
      <c r="U40" t="str">
        <f>IFERROR(SMALL($T$2:$T$1000,ROWS($T$2:T40)),"")</f>
        <v/>
      </c>
      <c r="V40" t="str">
        <f>IF(AND(All_Rosters[[#This Row],[Designation]]="Taxi Squad",TeamTwo=All_Rosters[[#This Row],[Team Name]],All_Rosters[[#This Row],[Current Years]]&gt;0),All_Rosters[[#This Row],[Index]],"")</f>
        <v/>
      </c>
      <c r="W40" t="str">
        <f>IFERROR(SMALL($V$2:$V$1000,ROWS($V$2:V40)),"")</f>
        <v/>
      </c>
      <c r="X40" s="42" t="str">
        <f>IF(All_Rosters[[#This Row],[Designation]]="Taxi Squad","",
IF(AND(TeamThree=All_Rosters[[#This Row],[Team Name]],All_Rosters[[#This Row],[Current Years]]&gt;0),All_Rosters[[#This Row],[Index]],""))</f>
        <v/>
      </c>
      <c r="Y40" s="42" t="str">
        <f>IFERROR(SMALL($X$2:$X$1000,ROWS($X$2:X40)),"")</f>
        <v/>
      </c>
      <c r="Z40" s="42" t="str">
        <f>IF(AND(All_Rosters[[#This Row],[Designation]]="Taxi Squad",TeamThree=All_Rosters[[#This Row],[Team Name]],All_Rosters[[#This Row],[Current Years]]&gt;0),All_Rosters[[#This Row],[Index]],"")</f>
        <v/>
      </c>
      <c r="AA40" s="42" t="str">
        <f>IFERROR(SMALL($Z$2:$Z$1000,ROWS($Z$2:Z40)),"")</f>
        <v/>
      </c>
      <c r="AB40" s="42" t="str">
        <f>IF(All_Rosters[[#This Row],[Designation]]="Taxi Squad","",
IF(AND(TeamFour=All_Rosters[[#This Row],[Team Name]],All_Rosters[[#This Row],[Current Years]]&gt;0),All_Rosters[[#This Row],[Index]],""))</f>
        <v/>
      </c>
      <c r="AC40" s="42" t="str">
        <f>IFERROR(SMALL($AB$2:$AB$1000,ROWS($AB$2:AB40)),"")</f>
        <v/>
      </c>
      <c r="AD40" s="42" t="str">
        <f>IF(AND(All_Rosters[[#This Row],[Designation]]="Taxi Squad",TeamFour=All_Rosters[[#This Row],[Team Name]],All_Rosters[[#This Row],[Current Years]]&gt;0),All_Rosters[[#This Row],[Index]],"")</f>
        <v/>
      </c>
      <c r="AE40" s="42" t="str">
        <f>IFERROR(SMALL($AD$2:$AD$1000,ROWS($AD$2:AD40)),"")</f>
        <v/>
      </c>
      <c r="AF40" s="42" t="str">
        <f>IF(All_Rosters[[#This Row],[Designation]]="Taxi Squad","",
IF(AND(TeamFive=All_Rosters[[#This Row],[Team Name]],All_Rosters[[#This Row],[Current Years]]&gt;0),All_Rosters[[#This Row],[Index]],""))</f>
        <v/>
      </c>
      <c r="AG40" s="42" t="str">
        <f>IFERROR(SMALL($AF$2:$AF$1000,ROWS($AF$2:AF40)),"")</f>
        <v/>
      </c>
      <c r="AH40" s="42" t="str">
        <f>IF(AND(All_Rosters[[#This Row],[Designation]]="Taxi Squad",TeamFive=All_Rosters[[#This Row],[Team Name]],All_Rosters[[#This Row],[Current Years]]&gt;0),All_Rosters[[#This Row],[Index]],"")</f>
        <v/>
      </c>
      <c r="AI40" s="42" t="str">
        <f>IFERROR(SMALL($AH$2:$AH$1000,ROWS($AH$2:AH40)),"")</f>
        <v/>
      </c>
      <c r="AJ40" s="42" t="str">
        <f>IF(All_Rosters[[#This Row],[Designation]]="Taxi Squad","",
IF(AND(TeamSix=All_Rosters[[#This Row],[Team Name]],All_Rosters[[#This Row],[Current Years]]&gt;0),All_Rosters[[#This Row],[Index]],""))</f>
        <v/>
      </c>
      <c r="AK40" s="42" t="str">
        <f>IFERROR(SMALL($AJ$2:$AJ$1000,ROWS($AJ$2:AJ40)),"")</f>
        <v/>
      </c>
      <c r="AL40" s="42" t="str">
        <f>IF(AND(All_Rosters[[#This Row],[Designation]]="Taxi Squad",TeamSix=All_Rosters[[#This Row],[Team Name]],All_Rosters[[#This Row],[Current Years]]&gt;0),All_Rosters[[#This Row],[Index]],"")</f>
        <v/>
      </c>
      <c r="AM40" s="42" t="str">
        <f>IFERROR(SMALL($AL$2:$AL$1000,ROWS($AL$2:AL40)),"")</f>
        <v/>
      </c>
      <c r="AN40" s="42" t="str">
        <f>IF(All_Rosters[[#This Row],[Designation]]="Taxi Squad","",
IF(AND(TeamSeven=All_Rosters[[#This Row],[Team Name]],All_Rosters[[#This Row],[Current Years]]&gt;0),All_Rosters[[#This Row],[Index]],""))</f>
        <v/>
      </c>
      <c r="AO40" s="42" t="str">
        <f>IFERROR(SMALL($AN$2:$AN$1000,ROWS($AN$2:AN40)),"")</f>
        <v/>
      </c>
      <c r="AP40" s="42" t="str">
        <f>IF(AND(All_Rosters[[#This Row],[Designation]]="Taxi Squad",TeamSeven=All_Rosters[[#This Row],[Team Name]],All_Rosters[[#This Row],[Current Years]]&gt;0),All_Rosters[[#This Row],[Index]],"")</f>
        <v/>
      </c>
      <c r="AQ40" s="42" t="str">
        <f>IFERROR(SMALL($AP$2:$AP$1000,ROWS($AP$2:AP40)),"")</f>
        <v/>
      </c>
      <c r="AR40" s="42" t="str">
        <f>IF(All_Rosters[[#This Row],[Designation]]="Taxi Squad","",
IF(AND(TeamEight=All_Rosters[[#This Row],[Team Name]],All_Rosters[[#This Row],[Current Years]]&gt;0),All_Rosters[[#This Row],[Index]],""))</f>
        <v/>
      </c>
      <c r="AS40" s="42" t="str">
        <f>IFERROR(SMALL($AR$2:$AR$1000,ROWS($AR$2:AR40)),"")</f>
        <v/>
      </c>
      <c r="AT40" s="42" t="str">
        <f>IF(AND(All_Rosters[[#This Row],[Designation]]="Taxi Squad",TeamEight=All_Rosters[[#This Row],[Team Name]],All_Rosters[[#This Row],[Current Years]]&gt;0),All_Rosters[[#This Row],[Index]],"")</f>
        <v/>
      </c>
      <c r="AU40" s="42" t="str">
        <f>IFERROR(SMALL($AT$2:$AT$1000,ROWS($AT$2:AT40)),"")</f>
        <v/>
      </c>
      <c r="AV40" s="42" t="str">
        <f>IF(All_Rosters[[#This Row],[Designation]]="Taxi Squad","",
IF(AND(TeamNine=All_Rosters[[#This Row],[Team Name]],All_Rosters[[#This Row],[Current Years]]&gt;0),All_Rosters[[#This Row],[Index]],""))</f>
        <v/>
      </c>
      <c r="AW40" s="42" t="str">
        <f>IFERROR(SMALL($AV$2:$AV$1000,ROWS($AV$2:AV40)),"")</f>
        <v/>
      </c>
      <c r="AX40" s="42" t="str">
        <f>IF(AND(All_Rosters[[#This Row],[Designation]]="Taxi Squad",TeamNine=All_Rosters[[#This Row],[Team Name]],All_Rosters[[#This Row],[Current Years]]&gt;0),All_Rosters[[#This Row],[Index]],"")</f>
        <v/>
      </c>
      <c r="AY40" s="42" t="str">
        <f>IFERROR(SMALL($AX$2:$AX$1000,ROWS($AX$2:AX40)),"")</f>
        <v/>
      </c>
      <c r="AZ40" s="42" t="str">
        <f>IF(All_Rosters[[#This Row],[Designation]]="Taxi Squad","",
IF(AND(TeamTen=All_Rosters[[#This Row],[Team Name]],All_Rosters[[#This Row],[Current Years]]&gt;0),All_Rosters[[#This Row],[Index]],""))</f>
        <v/>
      </c>
      <c r="BA40" s="42" t="str">
        <f>IFERROR(SMALL($AZ$2:$AZ$1000,ROWS($AZ$2:AZ40)),"")</f>
        <v/>
      </c>
      <c r="BB40" s="42" t="str">
        <f>IF(AND(All_Rosters[[#This Row],[Designation]]="Taxi Squad",TeamTen=All_Rosters[[#This Row],[Team Name]],All_Rosters[[#This Row],[Current Years]]&gt;0),All_Rosters[[#This Row],[Index]],"")</f>
        <v/>
      </c>
      <c r="BC40" s="42" t="str">
        <f>IFERROR(SMALL($BB$2:$BB$1000,ROWS($BB$2:BB40)),"")</f>
        <v/>
      </c>
      <c r="BD40" s="42" t="str">
        <f>IF(All_Rosters[[#This Row],[Designation]]="Taxi Squad","",
IF(AND(TeamEleven=All_Rosters[[#This Row],[Team Name]],All_Rosters[[#This Row],[Current Years]]&gt;0),All_Rosters[[#This Row],[Index]],""))</f>
        <v/>
      </c>
      <c r="BE40" s="42" t="str">
        <f>IFERROR(SMALL($BD$2:$BD$1000,ROWS($BD$2:BD40)),"")</f>
        <v/>
      </c>
      <c r="BF40" s="42" t="str">
        <f>IF(AND(All_Rosters[[#This Row],[Designation]]="Taxi Squad",TeamEleven=All_Rosters[[#This Row],[Team Name]],All_Rosters[[#This Row],[Current Years]]&gt;0),All_Rosters[[#This Row],[Index]],"")</f>
        <v/>
      </c>
      <c r="BG40" s="42" t="str">
        <f>IFERROR(SMALL($BF$2:$BF$1000,ROWS($BF$2:BF40)),"")</f>
        <v/>
      </c>
      <c r="BH40" s="42" t="str">
        <f>IF(All_Rosters[[#This Row],[Designation]]="Taxi Squad","",
IF(AND(TeamTwelve=All_Rosters[[#This Row],[Team Name]],All_Rosters[[#This Row],[Current Years]]&gt;0),All_Rosters[[#This Row],[Index]],""))</f>
        <v/>
      </c>
      <c r="BI40" s="42" t="str">
        <f>IFERROR(SMALL($BH$2:$BH$1000,ROWS($BH$2:BH40)),"")</f>
        <v/>
      </c>
      <c r="BJ40" s="42" t="str">
        <f>IF(AND(All_Rosters[[#This Row],[Designation]]="Taxi Squad",TeamTwelve=All_Rosters[[#This Row],[Team Name]],All_Rosters[[#This Row],[Current Years]]&gt;0),All_Rosters[[#This Row],[Index]],"")</f>
        <v/>
      </c>
      <c r="BK40" s="42" t="str">
        <f>IFERROR(SMALL($BJ$2:$BJ$1000,ROWS($BJ$2:BJ40)),"")</f>
        <v/>
      </c>
    </row>
    <row r="41" spans="1:63" x14ac:dyDescent="0.45">
      <c r="A41" t="s">
        <v>534</v>
      </c>
      <c r="B41" t="s">
        <v>206</v>
      </c>
      <c r="C41" t="s">
        <v>51</v>
      </c>
      <c r="D41" t="s">
        <v>9</v>
      </c>
      <c r="E41">
        <v>139</v>
      </c>
      <c r="F41">
        <v>3</v>
      </c>
      <c r="G41">
        <v>139</v>
      </c>
      <c r="H41" t="s">
        <v>1</v>
      </c>
      <c r="J41">
        <v>2</v>
      </c>
      <c r="K41">
        <v>40</v>
      </c>
      <c r="L41" t="str">
        <f>IF(All_Rosters[[#This Row],[Designation]]="Taxi Squad","",
IF(AND(TeamSelection=All_Rosters[[#This Row],[Team Name]],All_Rosters[[#This Row],[Current Years]]&gt;0),All_Rosters[[#This Row],[Index]],""))</f>
        <v/>
      </c>
      <c r="M41" t="str">
        <f>IFERROR(SMALL($L$2:$L$1000,ROWS($L$2:L41)),"")</f>
        <v/>
      </c>
      <c r="N41" t="str">
        <f>IF(AND(All_Rosters[[#This Row],[Designation]]="Taxi Squad",TeamSelection=All_Rosters[[#This Row],[Team Name]],All_Rosters[[#This Row],[Current Years]]&gt;0),All_Rosters[[#This Row],[Index]],"")</f>
        <v/>
      </c>
      <c r="O41" t="str">
        <f>IFERROR(SMALL($N$2:$N$1000,ROWS($N$2:N41)),"")</f>
        <v/>
      </c>
      <c r="P41" t="str">
        <f>IF(All_Rosters[[#This Row],[Designation]]="Taxi Squad","",
IF(AND(TeamOne=All_Rosters[[#This Row],[Team Name]],All_Rosters[[#This Row],[Current Years]]&gt;0),All_Rosters[[#This Row],[Index]],""))</f>
        <v/>
      </c>
      <c r="Q41" t="str">
        <f>IFERROR(SMALL($P$2:$P$1000,ROWS($P$2:P41)),"")</f>
        <v/>
      </c>
      <c r="R41" t="str">
        <f>IF(AND(All_Rosters[[#This Row],[Designation]]="Taxi Squad",TeamOne=All_Rosters[[#This Row],[Team Name]],All_Rosters[[#This Row],[Current Years]]&gt;0),All_Rosters[[#This Row],[Index]],"")</f>
        <v/>
      </c>
      <c r="S41" t="str">
        <f>IFERROR(SMALL($R$2:$R$1000,ROWS($R$2:R41)),"")</f>
        <v/>
      </c>
      <c r="T41">
        <f>IF(All_Rosters[[#This Row],[Designation]]="Taxi Squad","",
IF(AND(TeamTwo=All_Rosters[[#This Row],[Team Name]],All_Rosters[[#This Row],[Current Years]]&gt;0),All_Rosters[[#This Row],[Index]],""))</f>
        <v>40</v>
      </c>
      <c r="U41" t="str">
        <f>IFERROR(SMALL($T$2:$T$1000,ROWS($T$2:T41)),"")</f>
        <v/>
      </c>
      <c r="V41" t="str">
        <f>IF(AND(All_Rosters[[#This Row],[Designation]]="Taxi Squad",TeamTwo=All_Rosters[[#This Row],[Team Name]],All_Rosters[[#This Row],[Current Years]]&gt;0),All_Rosters[[#This Row],[Index]],"")</f>
        <v/>
      </c>
      <c r="W41" t="str">
        <f>IFERROR(SMALL($V$2:$V$1000,ROWS($V$2:V41)),"")</f>
        <v/>
      </c>
      <c r="X41" s="42" t="str">
        <f>IF(All_Rosters[[#This Row],[Designation]]="Taxi Squad","",
IF(AND(TeamThree=All_Rosters[[#This Row],[Team Name]],All_Rosters[[#This Row],[Current Years]]&gt;0),All_Rosters[[#This Row],[Index]],""))</f>
        <v/>
      </c>
      <c r="Y41" s="42" t="str">
        <f>IFERROR(SMALL($X$2:$X$1000,ROWS($X$2:X41)),"")</f>
        <v/>
      </c>
      <c r="Z41" s="42" t="str">
        <f>IF(AND(All_Rosters[[#This Row],[Designation]]="Taxi Squad",TeamThree=All_Rosters[[#This Row],[Team Name]],All_Rosters[[#This Row],[Current Years]]&gt;0),All_Rosters[[#This Row],[Index]],"")</f>
        <v/>
      </c>
      <c r="AA41" s="42" t="str">
        <f>IFERROR(SMALL($Z$2:$Z$1000,ROWS($Z$2:Z41)),"")</f>
        <v/>
      </c>
      <c r="AB41" s="42" t="str">
        <f>IF(All_Rosters[[#This Row],[Designation]]="Taxi Squad","",
IF(AND(TeamFour=All_Rosters[[#This Row],[Team Name]],All_Rosters[[#This Row],[Current Years]]&gt;0),All_Rosters[[#This Row],[Index]],""))</f>
        <v/>
      </c>
      <c r="AC41" s="42" t="str">
        <f>IFERROR(SMALL($AB$2:$AB$1000,ROWS($AB$2:AB41)),"")</f>
        <v/>
      </c>
      <c r="AD41" s="42" t="str">
        <f>IF(AND(All_Rosters[[#This Row],[Designation]]="Taxi Squad",TeamFour=All_Rosters[[#This Row],[Team Name]],All_Rosters[[#This Row],[Current Years]]&gt;0),All_Rosters[[#This Row],[Index]],"")</f>
        <v/>
      </c>
      <c r="AE41" s="42" t="str">
        <f>IFERROR(SMALL($AD$2:$AD$1000,ROWS($AD$2:AD41)),"")</f>
        <v/>
      </c>
      <c r="AF41" s="42" t="str">
        <f>IF(All_Rosters[[#This Row],[Designation]]="Taxi Squad","",
IF(AND(TeamFive=All_Rosters[[#This Row],[Team Name]],All_Rosters[[#This Row],[Current Years]]&gt;0),All_Rosters[[#This Row],[Index]],""))</f>
        <v/>
      </c>
      <c r="AG41" s="42" t="str">
        <f>IFERROR(SMALL($AF$2:$AF$1000,ROWS($AF$2:AF41)),"")</f>
        <v/>
      </c>
      <c r="AH41" s="42" t="str">
        <f>IF(AND(All_Rosters[[#This Row],[Designation]]="Taxi Squad",TeamFive=All_Rosters[[#This Row],[Team Name]],All_Rosters[[#This Row],[Current Years]]&gt;0),All_Rosters[[#This Row],[Index]],"")</f>
        <v/>
      </c>
      <c r="AI41" s="42" t="str">
        <f>IFERROR(SMALL($AH$2:$AH$1000,ROWS($AH$2:AH41)),"")</f>
        <v/>
      </c>
      <c r="AJ41" s="42" t="str">
        <f>IF(All_Rosters[[#This Row],[Designation]]="Taxi Squad","",
IF(AND(TeamSix=All_Rosters[[#This Row],[Team Name]],All_Rosters[[#This Row],[Current Years]]&gt;0),All_Rosters[[#This Row],[Index]],""))</f>
        <v/>
      </c>
      <c r="AK41" s="42" t="str">
        <f>IFERROR(SMALL($AJ$2:$AJ$1000,ROWS($AJ$2:AJ41)),"")</f>
        <v/>
      </c>
      <c r="AL41" s="42" t="str">
        <f>IF(AND(All_Rosters[[#This Row],[Designation]]="Taxi Squad",TeamSix=All_Rosters[[#This Row],[Team Name]],All_Rosters[[#This Row],[Current Years]]&gt;0),All_Rosters[[#This Row],[Index]],"")</f>
        <v/>
      </c>
      <c r="AM41" s="42" t="str">
        <f>IFERROR(SMALL($AL$2:$AL$1000,ROWS($AL$2:AL41)),"")</f>
        <v/>
      </c>
      <c r="AN41" s="42" t="str">
        <f>IF(All_Rosters[[#This Row],[Designation]]="Taxi Squad","",
IF(AND(TeamSeven=All_Rosters[[#This Row],[Team Name]],All_Rosters[[#This Row],[Current Years]]&gt;0),All_Rosters[[#This Row],[Index]],""))</f>
        <v/>
      </c>
      <c r="AO41" s="42" t="str">
        <f>IFERROR(SMALL($AN$2:$AN$1000,ROWS($AN$2:AN41)),"")</f>
        <v/>
      </c>
      <c r="AP41" s="42" t="str">
        <f>IF(AND(All_Rosters[[#This Row],[Designation]]="Taxi Squad",TeamSeven=All_Rosters[[#This Row],[Team Name]],All_Rosters[[#This Row],[Current Years]]&gt;0),All_Rosters[[#This Row],[Index]],"")</f>
        <v/>
      </c>
      <c r="AQ41" s="42" t="str">
        <f>IFERROR(SMALL($AP$2:$AP$1000,ROWS($AP$2:AP41)),"")</f>
        <v/>
      </c>
      <c r="AR41" s="42" t="str">
        <f>IF(All_Rosters[[#This Row],[Designation]]="Taxi Squad","",
IF(AND(TeamEight=All_Rosters[[#This Row],[Team Name]],All_Rosters[[#This Row],[Current Years]]&gt;0),All_Rosters[[#This Row],[Index]],""))</f>
        <v/>
      </c>
      <c r="AS41" s="42" t="str">
        <f>IFERROR(SMALL($AR$2:$AR$1000,ROWS($AR$2:AR41)),"")</f>
        <v/>
      </c>
      <c r="AT41" s="42" t="str">
        <f>IF(AND(All_Rosters[[#This Row],[Designation]]="Taxi Squad",TeamEight=All_Rosters[[#This Row],[Team Name]],All_Rosters[[#This Row],[Current Years]]&gt;0),All_Rosters[[#This Row],[Index]],"")</f>
        <v/>
      </c>
      <c r="AU41" s="42" t="str">
        <f>IFERROR(SMALL($AT$2:$AT$1000,ROWS($AT$2:AT41)),"")</f>
        <v/>
      </c>
      <c r="AV41" s="42" t="str">
        <f>IF(All_Rosters[[#This Row],[Designation]]="Taxi Squad","",
IF(AND(TeamNine=All_Rosters[[#This Row],[Team Name]],All_Rosters[[#This Row],[Current Years]]&gt;0),All_Rosters[[#This Row],[Index]],""))</f>
        <v/>
      </c>
      <c r="AW41" s="42" t="str">
        <f>IFERROR(SMALL($AV$2:$AV$1000,ROWS($AV$2:AV41)),"")</f>
        <v/>
      </c>
      <c r="AX41" s="42" t="str">
        <f>IF(AND(All_Rosters[[#This Row],[Designation]]="Taxi Squad",TeamNine=All_Rosters[[#This Row],[Team Name]],All_Rosters[[#This Row],[Current Years]]&gt;0),All_Rosters[[#This Row],[Index]],"")</f>
        <v/>
      </c>
      <c r="AY41" s="42" t="str">
        <f>IFERROR(SMALL($AX$2:$AX$1000,ROWS($AX$2:AX41)),"")</f>
        <v/>
      </c>
      <c r="AZ41" s="42" t="str">
        <f>IF(All_Rosters[[#This Row],[Designation]]="Taxi Squad","",
IF(AND(TeamTen=All_Rosters[[#This Row],[Team Name]],All_Rosters[[#This Row],[Current Years]]&gt;0),All_Rosters[[#This Row],[Index]],""))</f>
        <v/>
      </c>
      <c r="BA41" s="42" t="str">
        <f>IFERROR(SMALL($AZ$2:$AZ$1000,ROWS($AZ$2:AZ41)),"")</f>
        <v/>
      </c>
      <c r="BB41" s="42" t="str">
        <f>IF(AND(All_Rosters[[#This Row],[Designation]]="Taxi Squad",TeamTen=All_Rosters[[#This Row],[Team Name]],All_Rosters[[#This Row],[Current Years]]&gt;0),All_Rosters[[#This Row],[Index]],"")</f>
        <v/>
      </c>
      <c r="BC41" s="42" t="str">
        <f>IFERROR(SMALL($BB$2:$BB$1000,ROWS($BB$2:BB41)),"")</f>
        <v/>
      </c>
      <c r="BD41" s="42" t="str">
        <f>IF(All_Rosters[[#This Row],[Designation]]="Taxi Squad","",
IF(AND(TeamEleven=All_Rosters[[#This Row],[Team Name]],All_Rosters[[#This Row],[Current Years]]&gt;0),All_Rosters[[#This Row],[Index]],""))</f>
        <v/>
      </c>
      <c r="BE41" s="42" t="str">
        <f>IFERROR(SMALL($BD$2:$BD$1000,ROWS($BD$2:BD41)),"")</f>
        <v/>
      </c>
      <c r="BF41" s="42" t="str">
        <f>IF(AND(All_Rosters[[#This Row],[Designation]]="Taxi Squad",TeamEleven=All_Rosters[[#This Row],[Team Name]],All_Rosters[[#This Row],[Current Years]]&gt;0),All_Rosters[[#This Row],[Index]],"")</f>
        <v/>
      </c>
      <c r="BG41" s="42" t="str">
        <f>IFERROR(SMALL($BF$2:$BF$1000,ROWS($BF$2:BF41)),"")</f>
        <v/>
      </c>
      <c r="BH41" s="42" t="str">
        <f>IF(All_Rosters[[#This Row],[Designation]]="Taxi Squad","",
IF(AND(TeamTwelve=All_Rosters[[#This Row],[Team Name]],All_Rosters[[#This Row],[Current Years]]&gt;0),All_Rosters[[#This Row],[Index]],""))</f>
        <v/>
      </c>
      <c r="BI41" s="42" t="str">
        <f>IFERROR(SMALL($BH$2:$BH$1000,ROWS($BH$2:BH41)),"")</f>
        <v/>
      </c>
      <c r="BJ41" s="42" t="str">
        <f>IF(AND(All_Rosters[[#This Row],[Designation]]="Taxi Squad",TeamTwelve=All_Rosters[[#This Row],[Team Name]],All_Rosters[[#This Row],[Current Years]]&gt;0),All_Rosters[[#This Row],[Index]],"")</f>
        <v/>
      </c>
      <c r="BK41" s="42" t="str">
        <f>IFERROR(SMALL($BJ$2:$BJ$1000,ROWS($BJ$2:BJ41)),"")</f>
        <v/>
      </c>
    </row>
    <row r="42" spans="1:63" x14ac:dyDescent="0.45">
      <c r="A42" t="s">
        <v>534</v>
      </c>
      <c r="B42" t="s">
        <v>207</v>
      </c>
      <c r="C42" t="s">
        <v>73</v>
      </c>
      <c r="D42" t="s">
        <v>9</v>
      </c>
      <c r="E42">
        <v>113</v>
      </c>
      <c r="F42">
        <v>3</v>
      </c>
      <c r="G42">
        <v>113</v>
      </c>
      <c r="H42" t="s">
        <v>1</v>
      </c>
      <c r="J42">
        <v>2</v>
      </c>
      <c r="K42">
        <v>41</v>
      </c>
      <c r="L42" t="str">
        <f>IF(All_Rosters[[#This Row],[Designation]]="Taxi Squad","",
IF(AND(TeamSelection=All_Rosters[[#This Row],[Team Name]],All_Rosters[[#This Row],[Current Years]]&gt;0),All_Rosters[[#This Row],[Index]],""))</f>
        <v/>
      </c>
      <c r="M42" t="str">
        <f>IFERROR(SMALL($L$2:$L$1000,ROWS($L$2:L42)),"")</f>
        <v/>
      </c>
      <c r="N42" t="str">
        <f>IF(AND(All_Rosters[[#This Row],[Designation]]="Taxi Squad",TeamSelection=All_Rosters[[#This Row],[Team Name]],All_Rosters[[#This Row],[Current Years]]&gt;0),All_Rosters[[#This Row],[Index]],"")</f>
        <v/>
      </c>
      <c r="O42" t="str">
        <f>IFERROR(SMALL($N$2:$N$1000,ROWS($N$2:N42)),"")</f>
        <v/>
      </c>
      <c r="P42" t="str">
        <f>IF(All_Rosters[[#This Row],[Designation]]="Taxi Squad","",
IF(AND(TeamOne=All_Rosters[[#This Row],[Team Name]],All_Rosters[[#This Row],[Current Years]]&gt;0),All_Rosters[[#This Row],[Index]],""))</f>
        <v/>
      </c>
      <c r="Q42" t="str">
        <f>IFERROR(SMALL($P$2:$P$1000,ROWS($P$2:P42)),"")</f>
        <v/>
      </c>
      <c r="R42" t="str">
        <f>IF(AND(All_Rosters[[#This Row],[Designation]]="Taxi Squad",TeamOne=All_Rosters[[#This Row],[Team Name]],All_Rosters[[#This Row],[Current Years]]&gt;0),All_Rosters[[#This Row],[Index]],"")</f>
        <v/>
      </c>
      <c r="S42" t="str">
        <f>IFERROR(SMALL($R$2:$R$1000,ROWS($R$2:R42)),"")</f>
        <v/>
      </c>
      <c r="T42">
        <f>IF(All_Rosters[[#This Row],[Designation]]="Taxi Squad","",
IF(AND(TeamTwo=All_Rosters[[#This Row],[Team Name]],All_Rosters[[#This Row],[Current Years]]&gt;0),All_Rosters[[#This Row],[Index]],""))</f>
        <v>41</v>
      </c>
      <c r="U42" t="str">
        <f>IFERROR(SMALL($T$2:$T$1000,ROWS($T$2:T42)),"")</f>
        <v/>
      </c>
      <c r="V42" t="str">
        <f>IF(AND(All_Rosters[[#This Row],[Designation]]="Taxi Squad",TeamTwo=All_Rosters[[#This Row],[Team Name]],All_Rosters[[#This Row],[Current Years]]&gt;0),All_Rosters[[#This Row],[Index]],"")</f>
        <v/>
      </c>
      <c r="W42" t="str">
        <f>IFERROR(SMALL($V$2:$V$1000,ROWS($V$2:V42)),"")</f>
        <v/>
      </c>
      <c r="X42" s="42" t="str">
        <f>IF(All_Rosters[[#This Row],[Designation]]="Taxi Squad","",
IF(AND(TeamThree=All_Rosters[[#This Row],[Team Name]],All_Rosters[[#This Row],[Current Years]]&gt;0),All_Rosters[[#This Row],[Index]],""))</f>
        <v/>
      </c>
      <c r="Y42" s="42" t="str">
        <f>IFERROR(SMALL($X$2:$X$1000,ROWS($X$2:X42)),"")</f>
        <v/>
      </c>
      <c r="Z42" s="42" t="str">
        <f>IF(AND(All_Rosters[[#This Row],[Designation]]="Taxi Squad",TeamThree=All_Rosters[[#This Row],[Team Name]],All_Rosters[[#This Row],[Current Years]]&gt;0),All_Rosters[[#This Row],[Index]],"")</f>
        <v/>
      </c>
      <c r="AA42" s="42" t="str">
        <f>IFERROR(SMALL($Z$2:$Z$1000,ROWS($Z$2:Z42)),"")</f>
        <v/>
      </c>
      <c r="AB42" s="42" t="str">
        <f>IF(All_Rosters[[#This Row],[Designation]]="Taxi Squad","",
IF(AND(TeamFour=All_Rosters[[#This Row],[Team Name]],All_Rosters[[#This Row],[Current Years]]&gt;0),All_Rosters[[#This Row],[Index]],""))</f>
        <v/>
      </c>
      <c r="AC42" s="42" t="str">
        <f>IFERROR(SMALL($AB$2:$AB$1000,ROWS($AB$2:AB42)),"")</f>
        <v/>
      </c>
      <c r="AD42" s="42" t="str">
        <f>IF(AND(All_Rosters[[#This Row],[Designation]]="Taxi Squad",TeamFour=All_Rosters[[#This Row],[Team Name]],All_Rosters[[#This Row],[Current Years]]&gt;0),All_Rosters[[#This Row],[Index]],"")</f>
        <v/>
      </c>
      <c r="AE42" s="42" t="str">
        <f>IFERROR(SMALL($AD$2:$AD$1000,ROWS($AD$2:AD42)),"")</f>
        <v/>
      </c>
      <c r="AF42" s="42" t="str">
        <f>IF(All_Rosters[[#This Row],[Designation]]="Taxi Squad","",
IF(AND(TeamFive=All_Rosters[[#This Row],[Team Name]],All_Rosters[[#This Row],[Current Years]]&gt;0),All_Rosters[[#This Row],[Index]],""))</f>
        <v/>
      </c>
      <c r="AG42" s="42" t="str">
        <f>IFERROR(SMALL($AF$2:$AF$1000,ROWS($AF$2:AF42)),"")</f>
        <v/>
      </c>
      <c r="AH42" s="42" t="str">
        <f>IF(AND(All_Rosters[[#This Row],[Designation]]="Taxi Squad",TeamFive=All_Rosters[[#This Row],[Team Name]],All_Rosters[[#This Row],[Current Years]]&gt;0),All_Rosters[[#This Row],[Index]],"")</f>
        <v/>
      </c>
      <c r="AI42" s="42" t="str">
        <f>IFERROR(SMALL($AH$2:$AH$1000,ROWS($AH$2:AH42)),"")</f>
        <v/>
      </c>
      <c r="AJ42" s="42" t="str">
        <f>IF(All_Rosters[[#This Row],[Designation]]="Taxi Squad","",
IF(AND(TeamSix=All_Rosters[[#This Row],[Team Name]],All_Rosters[[#This Row],[Current Years]]&gt;0),All_Rosters[[#This Row],[Index]],""))</f>
        <v/>
      </c>
      <c r="AK42" s="42" t="str">
        <f>IFERROR(SMALL($AJ$2:$AJ$1000,ROWS($AJ$2:AJ42)),"")</f>
        <v/>
      </c>
      <c r="AL42" s="42" t="str">
        <f>IF(AND(All_Rosters[[#This Row],[Designation]]="Taxi Squad",TeamSix=All_Rosters[[#This Row],[Team Name]],All_Rosters[[#This Row],[Current Years]]&gt;0),All_Rosters[[#This Row],[Index]],"")</f>
        <v/>
      </c>
      <c r="AM42" s="42" t="str">
        <f>IFERROR(SMALL($AL$2:$AL$1000,ROWS($AL$2:AL42)),"")</f>
        <v/>
      </c>
      <c r="AN42" s="42" t="str">
        <f>IF(All_Rosters[[#This Row],[Designation]]="Taxi Squad","",
IF(AND(TeamSeven=All_Rosters[[#This Row],[Team Name]],All_Rosters[[#This Row],[Current Years]]&gt;0),All_Rosters[[#This Row],[Index]],""))</f>
        <v/>
      </c>
      <c r="AO42" s="42" t="str">
        <f>IFERROR(SMALL($AN$2:$AN$1000,ROWS($AN$2:AN42)),"")</f>
        <v/>
      </c>
      <c r="AP42" s="42" t="str">
        <f>IF(AND(All_Rosters[[#This Row],[Designation]]="Taxi Squad",TeamSeven=All_Rosters[[#This Row],[Team Name]],All_Rosters[[#This Row],[Current Years]]&gt;0),All_Rosters[[#This Row],[Index]],"")</f>
        <v/>
      </c>
      <c r="AQ42" s="42" t="str">
        <f>IFERROR(SMALL($AP$2:$AP$1000,ROWS($AP$2:AP42)),"")</f>
        <v/>
      </c>
      <c r="AR42" s="42" t="str">
        <f>IF(All_Rosters[[#This Row],[Designation]]="Taxi Squad","",
IF(AND(TeamEight=All_Rosters[[#This Row],[Team Name]],All_Rosters[[#This Row],[Current Years]]&gt;0),All_Rosters[[#This Row],[Index]],""))</f>
        <v/>
      </c>
      <c r="AS42" s="42" t="str">
        <f>IFERROR(SMALL($AR$2:$AR$1000,ROWS($AR$2:AR42)),"")</f>
        <v/>
      </c>
      <c r="AT42" s="42" t="str">
        <f>IF(AND(All_Rosters[[#This Row],[Designation]]="Taxi Squad",TeamEight=All_Rosters[[#This Row],[Team Name]],All_Rosters[[#This Row],[Current Years]]&gt;0),All_Rosters[[#This Row],[Index]],"")</f>
        <v/>
      </c>
      <c r="AU42" s="42" t="str">
        <f>IFERROR(SMALL($AT$2:$AT$1000,ROWS($AT$2:AT42)),"")</f>
        <v/>
      </c>
      <c r="AV42" s="42" t="str">
        <f>IF(All_Rosters[[#This Row],[Designation]]="Taxi Squad","",
IF(AND(TeamNine=All_Rosters[[#This Row],[Team Name]],All_Rosters[[#This Row],[Current Years]]&gt;0),All_Rosters[[#This Row],[Index]],""))</f>
        <v/>
      </c>
      <c r="AW42" s="42" t="str">
        <f>IFERROR(SMALL($AV$2:$AV$1000,ROWS($AV$2:AV42)),"")</f>
        <v/>
      </c>
      <c r="AX42" s="42" t="str">
        <f>IF(AND(All_Rosters[[#This Row],[Designation]]="Taxi Squad",TeamNine=All_Rosters[[#This Row],[Team Name]],All_Rosters[[#This Row],[Current Years]]&gt;0),All_Rosters[[#This Row],[Index]],"")</f>
        <v/>
      </c>
      <c r="AY42" s="42" t="str">
        <f>IFERROR(SMALL($AX$2:$AX$1000,ROWS($AX$2:AX42)),"")</f>
        <v/>
      </c>
      <c r="AZ42" s="42" t="str">
        <f>IF(All_Rosters[[#This Row],[Designation]]="Taxi Squad","",
IF(AND(TeamTen=All_Rosters[[#This Row],[Team Name]],All_Rosters[[#This Row],[Current Years]]&gt;0),All_Rosters[[#This Row],[Index]],""))</f>
        <v/>
      </c>
      <c r="BA42" s="42" t="str">
        <f>IFERROR(SMALL($AZ$2:$AZ$1000,ROWS($AZ$2:AZ42)),"")</f>
        <v/>
      </c>
      <c r="BB42" s="42" t="str">
        <f>IF(AND(All_Rosters[[#This Row],[Designation]]="Taxi Squad",TeamTen=All_Rosters[[#This Row],[Team Name]],All_Rosters[[#This Row],[Current Years]]&gt;0),All_Rosters[[#This Row],[Index]],"")</f>
        <v/>
      </c>
      <c r="BC42" s="42" t="str">
        <f>IFERROR(SMALL($BB$2:$BB$1000,ROWS($BB$2:BB42)),"")</f>
        <v/>
      </c>
      <c r="BD42" s="42" t="str">
        <f>IF(All_Rosters[[#This Row],[Designation]]="Taxi Squad","",
IF(AND(TeamEleven=All_Rosters[[#This Row],[Team Name]],All_Rosters[[#This Row],[Current Years]]&gt;0),All_Rosters[[#This Row],[Index]],""))</f>
        <v/>
      </c>
      <c r="BE42" s="42" t="str">
        <f>IFERROR(SMALL($BD$2:$BD$1000,ROWS($BD$2:BD42)),"")</f>
        <v/>
      </c>
      <c r="BF42" s="42" t="str">
        <f>IF(AND(All_Rosters[[#This Row],[Designation]]="Taxi Squad",TeamEleven=All_Rosters[[#This Row],[Team Name]],All_Rosters[[#This Row],[Current Years]]&gt;0),All_Rosters[[#This Row],[Index]],"")</f>
        <v/>
      </c>
      <c r="BG42" s="42" t="str">
        <f>IFERROR(SMALL($BF$2:$BF$1000,ROWS($BF$2:BF42)),"")</f>
        <v/>
      </c>
      <c r="BH42" s="42" t="str">
        <f>IF(All_Rosters[[#This Row],[Designation]]="Taxi Squad","",
IF(AND(TeamTwelve=All_Rosters[[#This Row],[Team Name]],All_Rosters[[#This Row],[Current Years]]&gt;0),All_Rosters[[#This Row],[Index]],""))</f>
        <v/>
      </c>
      <c r="BI42" s="42" t="str">
        <f>IFERROR(SMALL($BH$2:$BH$1000,ROWS($BH$2:BH42)),"")</f>
        <v/>
      </c>
      <c r="BJ42" s="42" t="str">
        <f>IF(AND(All_Rosters[[#This Row],[Designation]]="Taxi Squad",TeamTwelve=All_Rosters[[#This Row],[Team Name]],All_Rosters[[#This Row],[Current Years]]&gt;0),All_Rosters[[#This Row],[Index]],"")</f>
        <v/>
      </c>
      <c r="BK42" s="42" t="str">
        <f>IFERROR(SMALL($BJ$2:$BJ$1000,ROWS($BJ$2:BJ42)),"")</f>
        <v/>
      </c>
    </row>
    <row r="43" spans="1:63" x14ac:dyDescent="0.45">
      <c r="A43" t="s">
        <v>534</v>
      </c>
      <c r="B43" t="s">
        <v>223</v>
      </c>
      <c r="C43" t="s">
        <v>162</v>
      </c>
      <c r="D43" t="s">
        <v>9</v>
      </c>
      <c r="E43">
        <v>10</v>
      </c>
      <c r="F43">
        <v>3</v>
      </c>
      <c r="G43">
        <v>10</v>
      </c>
      <c r="H43" t="s">
        <v>1</v>
      </c>
      <c r="J43">
        <v>2</v>
      </c>
      <c r="K43">
        <v>42</v>
      </c>
      <c r="L43" t="str">
        <f>IF(All_Rosters[[#This Row],[Designation]]="Taxi Squad","",
IF(AND(TeamSelection=All_Rosters[[#This Row],[Team Name]],All_Rosters[[#This Row],[Current Years]]&gt;0),All_Rosters[[#This Row],[Index]],""))</f>
        <v/>
      </c>
      <c r="M43" t="str">
        <f>IFERROR(SMALL($L$2:$L$1000,ROWS($L$2:L43)),"")</f>
        <v/>
      </c>
      <c r="N43" t="str">
        <f>IF(AND(All_Rosters[[#This Row],[Designation]]="Taxi Squad",TeamSelection=All_Rosters[[#This Row],[Team Name]],All_Rosters[[#This Row],[Current Years]]&gt;0),All_Rosters[[#This Row],[Index]],"")</f>
        <v/>
      </c>
      <c r="O43" t="str">
        <f>IFERROR(SMALL($N$2:$N$1000,ROWS($N$2:N43)),"")</f>
        <v/>
      </c>
      <c r="P43" t="str">
        <f>IF(All_Rosters[[#This Row],[Designation]]="Taxi Squad","",
IF(AND(TeamOne=All_Rosters[[#This Row],[Team Name]],All_Rosters[[#This Row],[Current Years]]&gt;0),All_Rosters[[#This Row],[Index]],""))</f>
        <v/>
      </c>
      <c r="Q43" t="str">
        <f>IFERROR(SMALL($P$2:$P$1000,ROWS($P$2:P43)),"")</f>
        <v/>
      </c>
      <c r="R43" t="str">
        <f>IF(AND(All_Rosters[[#This Row],[Designation]]="Taxi Squad",TeamOne=All_Rosters[[#This Row],[Team Name]],All_Rosters[[#This Row],[Current Years]]&gt;0),All_Rosters[[#This Row],[Index]],"")</f>
        <v/>
      </c>
      <c r="S43" t="str">
        <f>IFERROR(SMALL($R$2:$R$1000,ROWS($R$2:R43)),"")</f>
        <v/>
      </c>
      <c r="T43">
        <f>IF(All_Rosters[[#This Row],[Designation]]="Taxi Squad","",
IF(AND(TeamTwo=All_Rosters[[#This Row],[Team Name]],All_Rosters[[#This Row],[Current Years]]&gt;0),All_Rosters[[#This Row],[Index]],""))</f>
        <v>42</v>
      </c>
      <c r="U43" t="str">
        <f>IFERROR(SMALL($T$2:$T$1000,ROWS($T$2:T43)),"")</f>
        <v/>
      </c>
      <c r="V43" t="str">
        <f>IF(AND(All_Rosters[[#This Row],[Designation]]="Taxi Squad",TeamTwo=All_Rosters[[#This Row],[Team Name]],All_Rosters[[#This Row],[Current Years]]&gt;0),All_Rosters[[#This Row],[Index]],"")</f>
        <v/>
      </c>
      <c r="W43" t="str">
        <f>IFERROR(SMALL($V$2:$V$1000,ROWS($V$2:V43)),"")</f>
        <v/>
      </c>
      <c r="X43" s="42" t="str">
        <f>IF(All_Rosters[[#This Row],[Designation]]="Taxi Squad","",
IF(AND(TeamThree=All_Rosters[[#This Row],[Team Name]],All_Rosters[[#This Row],[Current Years]]&gt;0),All_Rosters[[#This Row],[Index]],""))</f>
        <v/>
      </c>
      <c r="Y43" s="42" t="str">
        <f>IFERROR(SMALL($X$2:$X$1000,ROWS($X$2:X43)),"")</f>
        <v/>
      </c>
      <c r="Z43" s="42" t="str">
        <f>IF(AND(All_Rosters[[#This Row],[Designation]]="Taxi Squad",TeamThree=All_Rosters[[#This Row],[Team Name]],All_Rosters[[#This Row],[Current Years]]&gt;0),All_Rosters[[#This Row],[Index]],"")</f>
        <v/>
      </c>
      <c r="AA43" s="42" t="str">
        <f>IFERROR(SMALL($Z$2:$Z$1000,ROWS($Z$2:Z43)),"")</f>
        <v/>
      </c>
      <c r="AB43" s="42" t="str">
        <f>IF(All_Rosters[[#This Row],[Designation]]="Taxi Squad","",
IF(AND(TeamFour=All_Rosters[[#This Row],[Team Name]],All_Rosters[[#This Row],[Current Years]]&gt;0),All_Rosters[[#This Row],[Index]],""))</f>
        <v/>
      </c>
      <c r="AC43" s="42" t="str">
        <f>IFERROR(SMALL($AB$2:$AB$1000,ROWS($AB$2:AB43)),"")</f>
        <v/>
      </c>
      <c r="AD43" s="42" t="str">
        <f>IF(AND(All_Rosters[[#This Row],[Designation]]="Taxi Squad",TeamFour=All_Rosters[[#This Row],[Team Name]],All_Rosters[[#This Row],[Current Years]]&gt;0),All_Rosters[[#This Row],[Index]],"")</f>
        <v/>
      </c>
      <c r="AE43" s="42" t="str">
        <f>IFERROR(SMALL($AD$2:$AD$1000,ROWS($AD$2:AD43)),"")</f>
        <v/>
      </c>
      <c r="AF43" s="42" t="str">
        <f>IF(All_Rosters[[#This Row],[Designation]]="Taxi Squad","",
IF(AND(TeamFive=All_Rosters[[#This Row],[Team Name]],All_Rosters[[#This Row],[Current Years]]&gt;0),All_Rosters[[#This Row],[Index]],""))</f>
        <v/>
      </c>
      <c r="AG43" s="42" t="str">
        <f>IFERROR(SMALL($AF$2:$AF$1000,ROWS($AF$2:AF43)),"")</f>
        <v/>
      </c>
      <c r="AH43" s="42" t="str">
        <f>IF(AND(All_Rosters[[#This Row],[Designation]]="Taxi Squad",TeamFive=All_Rosters[[#This Row],[Team Name]],All_Rosters[[#This Row],[Current Years]]&gt;0),All_Rosters[[#This Row],[Index]],"")</f>
        <v/>
      </c>
      <c r="AI43" s="42" t="str">
        <f>IFERROR(SMALL($AH$2:$AH$1000,ROWS($AH$2:AH43)),"")</f>
        <v/>
      </c>
      <c r="AJ43" s="42" t="str">
        <f>IF(All_Rosters[[#This Row],[Designation]]="Taxi Squad","",
IF(AND(TeamSix=All_Rosters[[#This Row],[Team Name]],All_Rosters[[#This Row],[Current Years]]&gt;0),All_Rosters[[#This Row],[Index]],""))</f>
        <v/>
      </c>
      <c r="AK43" s="42" t="str">
        <f>IFERROR(SMALL($AJ$2:$AJ$1000,ROWS($AJ$2:AJ43)),"")</f>
        <v/>
      </c>
      <c r="AL43" s="42" t="str">
        <f>IF(AND(All_Rosters[[#This Row],[Designation]]="Taxi Squad",TeamSix=All_Rosters[[#This Row],[Team Name]],All_Rosters[[#This Row],[Current Years]]&gt;0),All_Rosters[[#This Row],[Index]],"")</f>
        <v/>
      </c>
      <c r="AM43" s="42" t="str">
        <f>IFERROR(SMALL($AL$2:$AL$1000,ROWS($AL$2:AL43)),"")</f>
        <v/>
      </c>
      <c r="AN43" s="42" t="str">
        <f>IF(All_Rosters[[#This Row],[Designation]]="Taxi Squad","",
IF(AND(TeamSeven=All_Rosters[[#This Row],[Team Name]],All_Rosters[[#This Row],[Current Years]]&gt;0),All_Rosters[[#This Row],[Index]],""))</f>
        <v/>
      </c>
      <c r="AO43" s="42" t="str">
        <f>IFERROR(SMALL($AN$2:$AN$1000,ROWS($AN$2:AN43)),"")</f>
        <v/>
      </c>
      <c r="AP43" s="42" t="str">
        <f>IF(AND(All_Rosters[[#This Row],[Designation]]="Taxi Squad",TeamSeven=All_Rosters[[#This Row],[Team Name]],All_Rosters[[#This Row],[Current Years]]&gt;0),All_Rosters[[#This Row],[Index]],"")</f>
        <v/>
      </c>
      <c r="AQ43" s="42" t="str">
        <f>IFERROR(SMALL($AP$2:$AP$1000,ROWS($AP$2:AP43)),"")</f>
        <v/>
      </c>
      <c r="AR43" s="42" t="str">
        <f>IF(All_Rosters[[#This Row],[Designation]]="Taxi Squad","",
IF(AND(TeamEight=All_Rosters[[#This Row],[Team Name]],All_Rosters[[#This Row],[Current Years]]&gt;0),All_Rosters[[#This Row],[Index]],""))</f>
        <v/>
      </c>
      <c r="AS43" s="42" t="str">
        <f>IFERROR(SMALL($AR$2:$AR$1000,ROWS($AR$2:AR43)),"")</f>
        <v/>
      </c>
      <c r="AT43" s="42" t="str">
        <f>IF(AND(All_Rosters[[#This Row],[Designation]]="Taxi Squad",TeamEight=All_Rosters[[#This Row],[Team Name]],All_Rosters[[#This Row],[Current Years]]&gt;0),All_Rosters[[#This Row],[Index]],"")</f>
        <v/>
      </c>
      <c r="AU43" s="42" t="str">
        <f>IFERROR(SMALL($AT$2:$AT$1000,ROWS($AT$2:AT43)),"")</f>
        <v/>
      </c>
      <c r="AV43" s="42" t="str">
        <f>IF(All_Rosters[[#This Row],[Designation]]="Taxi Squad","",
IF(AND(TeamNine=All_Rosters[[#This Row],[Team Name]],All_Rosters[[#This Row],[Current Years]]&gt;0),All_Rosters[[#This Row],[Index]],""))</f>
        <v/>
      </c>
      <c r="AW43" s="42" t="str">
        <f>IFERROR(SMALL($AV$2:$AV$1000,ROWS($AV$2:AV43)),"")</f>
        <v/>
      </c>
      <c r="AX43" s="42" t="str">
        <f>IF(AND(All_Rosters[[#This Row],[Designation]]="Taxi Squad",TeamNine=All_Rosters[[#This Row],[Team Name]],All_Rosters[[#This Row],[Current Years]]&gt;0),All_Rosters[[#This Row],[Index]],"")</f>
        <v/>
      </c>
      <c r="AY43" s="42" t="str">
        <f>IFERROR(SMALL($AX$2:$AX$1000,ROWS($AX$2:AX43)),"")</f>
        <v/>
      </c>
      <c r="AZ43" s="42" t="str">
        <f>IF(All_Rosters[[#This Row],[Designation]]="Taxi Squad","",
IF(AND(TeamTen=All_Rosters[[#This Row],[Team Name]],All_Rosters[[#This Row],[Current Years]]&gt;0),All_Rosters[[#This Row],[Index]],""))</f>
        <v/>
      </c>
      <c r="BA43" s="42" t="str">
        <f>IFERROR(SMALL($AZ$2:$AZ$1000,ROWS($AZ$2:AZ43)),"")</f>
        <v/>
      </c>
      <c r="BB43" s="42" t="str">
        <f>IF(AND(All_Rosters[[#This Row],[Designation]]="Taxi Squad",TeamTen=All_Rosters[[#This Row],[Team Name]],All_Rosters[[#This Row],[Current Years]]&gt;0),All_Rosters[[#This Row],[Index]],"")</f>
        <v/>
      </c>
      <c r="BC43" s="42" t="str">
        <f>IFERROR(SMALL($BB$2:$BB$1000,ROWS($BB$2:BB43)),"")</f>
        <v/>
      </c>
      <c r="BD43" s="42" t="str">
        <f>IF(All_Rosters[[#This Row],[Designation]]="Taxi Squad","",
IF(AND(TeamEleven=All_Rosters[[#This Row],[Team Name]],All_Rosters[[#This Row],[Current Years]]&gt;0),All_Rosters[[#This Row],[Index]],""))</f>
        <v/>
      </c>
      <c r="BE43" s="42" t="str">
        <f>IFERROR(SMALL($BD$2:$BD$1000,ROWS($BD$2:BD43)),"")</f>
        <v/>
      </c>
      <c r="BF43" s="42" t="str">
        <f>IF(AND(All_Rosters[[#This Row],[Designation]]="Taxi Squad",TeamEleven=All_Rosters[[#This Row],[Team Name]],All_Rosters[[#This Row],[Current Years]]&gt;0),All_Rosters[[#This Row],[Index]],"")</f>
        <v/>
      </c>
      <c r="BG43" s="42" t="str">
        <f>IFERROR(SMALL($BF$2:$BF$1000,ROWS($BF$2:BF43)),"")</f>
        <v/>
      </c>
      <c r="BH43" s="42" t="str">
        <f>IF(All_Rosters[[#This Row],[Designation]]="Taxi Squad","",
IF(AND(TeamTwelve=All_Rosters[[#This Row],[Team Name]],All_Rosters[[#This Row],[Current Years]]&gt;0),All_Rosters[[#This Row],[Index]],""))</f>
        <v/>
      </c>
      <c r="BI43" s="42" t="str">
        <f>IFERROR(SMALL($BH$2:$BH$1000,ROWS($BH$2:BH43)),"")</f>
        <v/>
      </c>
      <c r="BJ43" s="42" t="str">
        <f>IF(AND(All_Rosters[[#This Row],[Designation]]="Taxi Squad",TeamTwelve=All_Rosters[[#This Row],[Team Name]],All_Rosters[[#This Row],[Current Years]]&gt;0),All_Rosters[[#This Row],[Index]],"")</f>
        <v/>
      </c>
      <c r="BK43" s="42" t="str">
        <f>IFERROR(SMALL($BJ$2:$BJ$1000,ROWS($BJ$2:BJ43)),"")</f>
        <v/>
      </c>
    </row>
    <row r="44" spans="1:63" x14ac:dyDescent="0.45">
      <c r="A44" t="s">
        <v>534</v>
      </c>
      <c r="B44" t="s">
        <v>208</v>
      </c>
      <c r="C44" t="s">
        <v>71</v>
      </c>
      <c r="D44" t="s">
        <v>9</v>
      </c>
      <c r="E44">
        <v>5</v>
      </c>
      <c r="F44">
        <v>3</v>
      </c>
      <c r="G44">
        <v>5</v>
      </c>
      <c r="H44" t="s">
        <v>1</v>
      </c>
      <c r="J44">
        <v>2</v>
      </c>
      <c r="K44">
        <v>43</v>
      </c>
      <c r="L44" t="str">
        <f>IF(All_Rosters[[#This Row],[Designation]]="Taxi Squad","",
IF(AND(TeamSelection=All_Rosters[[#This Row],[Team Name]],All_Rosters[[#This Row],[Current Years]]&gt;0),All_Rosters[[#This Row],[Index]],""))</f>
        <v/>
      </c>
      <c r="M44" t="str">
        <f>IFERROR(SMALL($L$2:$L$1000,ROWS($L$2:L44)),"")</f>
        <v/>
      </c>
      <c r="N44" t="str">
        <f>IF(AND(All_Rosters[[#This Row],[Designation]]="Taxi Squad",TeamSelection=All_Rosters[[#This Row],[Team Name]],All_Rosters[[#This Row],[Current Years]]&gt;0),All_Rosters[[#This Row],[Index]],"")</f>
        <v/>
      </c>
      <c r="O44" t="str">
        <f>IFERROR(SMALL($N$2:$N$1000,ROWS($N$2:N44)),"")</f>
        <v/>
      </c>
      <c r="P44" t="str">
        <f>IF(All_Rosters[[#This Row],[Designation]]="Taxi Squad","",
IF(AND(TeamOne=All_Rosters[[#This Row],[Team Name]],All_Rosters[[#This Row],[Current Years]]&gt;0),All_Rosters[[#This Row],[Index]],""))</f>
        <v/>
      </c>
      <c r="Q44" t="str">
        <f>IFERROR(SMALL($P$2:$P$1000,ROWS($P$2:P44)),"")</f>
        <v/>
      </c>
      <c r="R44" t="str">
        <f>IF(AND(All_Rosters[[#This Row],[Designation]]="Taxi Squad",TeamOne=All_Rosters[[#This Row],[Team Name]],All_Rosters[[#This Row],[Current Years]]&gt;0),All_Rosters[[#This Row],[Index]],"")</f>
        <v/>
      </c>
      <c r="S44" t="str">
        <f>IFERROR(SMALL($R$2:$R$1000,ROWS($R$2:R44)),"")</f>
        <v/>
      </c>
      <c r="T44">
        <f>IF(All_Rosters[[#This Row],[Designation]]="Taxi Squad","",
IF(AND(TeamTwo=All_Rosters[[#This Row],[Team Name]],All_Rosters[[#This Row],[Current Years]]&gt;0),All_Rosters[[#This Row],[Index]],""))</f>
        <v>43</v>
      </c>
      <c r="U44" t="str">
        <f>IFERROR(SMALL($T$2:$T$1000,ROWS($T$2:T44)),"")</f>
        <v/>
      </c>
      <c r="V44" t="str">
        <f>IF(AND(All_Rosters[[#This Row],[Designation]]="Taxi Squad",TeamTwo=All_Rosters[[#This Row],[Team Name]],All_Rosters[[#This Row],[Current Years]]&gt;0),All_Rosters[[#This Row],[Index]],"")</f>
        <v/>
      </c>
      <c r="W44" t="str">
        <f>IFERROR(SMALL($V$2:$V$1000,ROWS($V$2:V44)),"")</f>
        <v/>
      </c>
      <c r="X44" s="42" t="str">
        <f>IF(All_Rosters[[#This Row],[Designation]]="Taxi Squad","",
IF(AND(TeamThree=All_Rosters[[#This Row],[Team Name]],All_Rosters[[#This Row],[Current Years]]&gt;0),All_Rosters[[#This Row],[Index]],""))</f>
        <v/>
      </c>
      <c r="Y44" s="42" t="str">
        <f>IFERROR(SMALL($X$2:$X$1000,ROWS($X$2:X44)),"")</f>
        <v/>
      </c>
      <c r="Z44" s="42" t="str">
        <f>IF(AND(All_Rosters[[#This Row],[Designation]]="Taxi Squad",TeamThree=All_Rosters[[#This Row],[Team Name]],All_Rosters[[#This Row],[Current Years]]&gt;0),All_Rosters[[#This Row],[Index]],"")</f>
        <v/>
      </c>
      <c r="AA44" s="42" t="str">
        <f>IFERROR(SMALL($Z$2:$Z$1000,ROWS($Z$2:Z44)),"")</f>
        <v/>
      </c>
      <c r="AB44" s="42" t="str">
        <f>IF(All_Rosters[[#This Row],[Designation]]="Taxi Squad","",
IF(AND(TeamFour=All_Rosters[[#This Row],[Team Name]],All_Rosters[[#This Row],[Current Years]]&gt;0),All_Rosters[[#This Row],[Index]],""))</f>
        <v/>
      </c>
      <c r="AC44" s="42" t="str">
        <f>IFERROR(SMALL($AB$2:$AB$1000,ROWS($AB$2:AB44)),"")</f>
        <v/>
      </c>
      <c r="AD44" s="42" t="str">
        <f>IF(AND(All_Rosters[[#This Row],[Designation]]="Taxi Squad",TeamFour=All_Rosters[[#This Row],[Team Name]],All_Rosters[[#This Row],[Current Years]]&gt;0),All_Rosters[[#This Row],[Index]],"")</f>
        <v/>
      </c>
      <c r="AE44" s="42" t="str">
        <f>IFERROR(SMALL($AD$2:$AD$1000,ROWS($AD$2:AD44)),"")</f>
        <v/>
      </c>
      <c r="AF44" s="42" t="str">
        <f>IF(All_Rosters[[#This Row],[Designation]]="Taxi Squad","",
IF(AND(TeamFive=All_Rosters[[#This Row],[Team Name]],All_Rosters[[#This Row],[Current Years]]&gt;0),All_Rosters[[#This Row],[Index]],""))</f>
        <v/>
      </c>
      <c r="AG44" s="42" t="str">
        <f>IFERROR(SMALL($AF$2:$AF$1000,ROWS($AF$2:AF44)),"")</f>
        <v/>
      </c>
      <c r="AH44" s="42" t="str">
        <f>IF(AND(All_Rosters[[#This Row],[Designation]]="Taxi Squad",TeamFive=All_Rosters[[#This Row],[Team Name]],All_Rosters[[#This Row],[Current Years]]&gt;0),All_Rosters[[#This Row],[Index]],"")</f>
        <v/>
      </c>
      <c r="AI44" s="42" t="str">
        <f>IFERROR(SMALL($AH$2:$AH$1000,ROWS($AH$2:AH44)),"")</f>
        <v/>
      </c>
      <c r="AJ44" s="42" t="str">
        <f>IF(All_Rosters[[#This Row],[Designation]]="Taxi Squad","",
IF(AND(TeamSix=All_Rosters[[#This Row],[Team Name]],All_Rosters[[#This Row],[Current Years]]&gt;0),All_Rosters[[#This Row],[Index]],""))</f>
        <v/>
      </c>
      <c r="AK44" s="42" t="str">
        <f>IFERROR(SMALL($AJ$2:$AJ$1000,ROWS($AJ$2:AJ44)),"")</f>
        <v/>
      </c>
      <c r="AL44" s="42" t="str">
        <f>IF(AND(All_Rosters[[#This Row],[Designation]]="Taxi Squad",TeamSix=All_Rosters[[#This Row],[Team Name]],All_Rosters[[#This Row],[Current Years]]&gt;0),All_Rosters[[#This Row],[Index]],"")</f>
        <v/>
      </c>
      <c r="AM44" s="42" t="str">
        <f>IFERROR(SMALL($AL$2:$AL$1000,ROWS($AL$2:AL44)),"")</f>
        <v/>
      </c>
      <c r="AN44" s="42" t="str">
        <f>IF(All_Rosters[[#This Row],[Designation]]="Taxi Squad","",
IF(AND(TeamSeven=All_Rosters[[#This Row],[Team Name]],All_Rosters[[#This Row],[Current Years]]&gt;0),All_Rosters[[#This Row],[Index]],""))</f>
        <v/>
      </c>
      <c r="AO44" s="42" t="str">
        <f>IFERROR(SMALL($AN$2:$AN$1000,ROWS($AN$2:AN44)),"")</f>
        <v/>
      </c>
      <c r="AP44" s="42" t="str">
        <f>IF(AND(All_Rosters[[#This Row],[Designation]]="Taxi Squad",TeamSeven=All_Rosters[[#This Row],[Team Name]],All_Rosters[[#This Row],[Current Years]]&gt;0),All_Rosters[[#This Row],[Index]],"")</f>
        <v/>
      </c>
      <c r="AQ44" s="42" t="str">
        <f>IFERROR(SMALL($AP$2:$AP$1000,ROWS($AP$2:AP44)),"")</f>
        <v/>
      </c>
      <c r="AR44" s="42" t="str">
        <f>IF(All_Rosters[[#This Row],[Designation]]="Taxi Squad","",
IF(AND(TeamEight=All_Rosters[[#This Row],[Team Name]],All_Rosters[[#This Row],[Current Years]]&gt;0),All_Rosters[[#This Row],[Index]],""))</f>
        <v/>
      </c>
      <c r="AS44" s="42" t="str">
        <f>IFERROR(SMALL($AR$2:$AR$1000,ROWS($AR$2:AR44)),"")</f>
        <v/>
      </c>
      <c r="AT44" s="42" t="str">
        <f>IF(AND(All_Rosters[[#This Row],[Designation]]="Taxi Squad",TeamEight=All_Rosters[[#This Row],[Team Name]],All_Rosters[[#This Row],[Current Years]]&gt;0),All_Rosters[[#This Row],[Index]],"")</f>
        <v/>
      </c>
      <c r="AU44" s="42" t="str">
        <f>IFERROR(SMALL($AT$2:$AT$1000,ROWS($AT$2:AT44)),"")</f>
        <v/>
      </c>
      <c r="AV44" s="42" t="str">
        <f>IF(All_Rosters[[#This Row],[Designation]]="Taxi Squad","",
IF(AND(TeamNine=All_Rosters[[#This Row],[Team Name]],All_Rosters[[#This Row],[Current Years]]&gt;0),All_Rosters[[#This Row],[Index]],""))</f>
        <v/>
      </c>
      <c r="AW44" s="42" t="str">
        <f>IFERROR(SMALL($AV$2:$AV$1000,ROWS($AV$2:AV44)),"")</f>
        <v/>
      </c>
      <c r="AX44" s="42" t="str">
        <f>IF(AND(All_Rosters[[#This Row],[Designation]]="Taxi Squad",TeamNine=All_Rosters[[#This Row],[Team Name]],All_Rosters[[#This Row],[Current Years]]&gt;0),All_Rosters[[#This Row],[Index]],"")</f>
        <v/>
      </c>
      <c r="AY44" s="42" t="str">
        <f>IFERROR(SMALL($AX$2:$AX$1000,ROWS($AX$2:AX44)),"")</f>
        <v/>
      </c>
      <c r="AZ44" s="42" t="str">
        <f>IF(All_Rosters[[#This Row],[Designation]]="Taxi Squad","",
IF(AND(TeamTen=All_Rosters[[#This Row],[Team Name]],All_Rosters[[#This Row],[Current Years]]&gt;0),All_Rosters[[#This Row],[Index]],""))</f>
        <v/>
      </c>
      <c r="BA44" s="42" t="str">
        <f>IFERROR(SMALL($AZ$2:$AZ$1000,ROWS($AZ$2:AZ44)),"")</f>
        <v/>
      </c>
      <c r="BB44" s="42" t="str">
        <f>IF(AND(All_Rosters[[#This Row],[Designation]]="Taxi Squad",TeamTen=All_Rosters[[#This Row],[Team Name]],All_Rosters[[#This Row],[Current Years]]&gt;0),All_Rosters[[#This Row],[Index]],"")</f>
        <v/>
      </c>
      <c r="BC44" s="42" t="str">
        <f>IFERROR(SMALL($BB$2:$BB$1000,ROWS($BB$2:BB44)),"")</f>
        <v/>
      </c>
      <c r="BD44" s="42" t="str">
        <f>IF(All_Rosters[[#This Row],[Designation]]="Taxi Squad","",
IF(AND(TeamEleven=All_Rosters[[#This Row],[Team Name]],All_Rosters[[#This Row],[Current Years]]&gt;0),All_Rosters[[#This Row],[Index]],""))</f>
        <v/>
      </c>
      <c r="BE44" s="42" t="str">
        <f>IFERROR(SMALL($BD$2:$BD$1000,ROWS($BD$2:BD44)),"")</f>
        <v/>
      </c>
      <c r="BF44" s="42" t="str">
        <f>IF(AND(All_Rosters[[#This Row],[Designation]]="Taxi Squad",TeamEleven=All_Rosters[[#This Row],[Team Name]],All_Rosters[[#This Row],[Current Years]]&gt;0),All_Rosters[[#This Row],[Index]],"")</f>
        <v/>
      </c>
      <c r="BG44" s="42" t="str">
        <f>IFERROR(SMALL($BF$2:$BF$1000,ROWS($BF$2:BF44)),"")</f>
        <v/>
      </c>
      <c r="BH44" s="42" t="str">
        <f>IF(All_Rosters[[#This Row],[Designation]]="Taxi Squad","",
IF(AND(TeamTwelve=All_Rosters[[#This Row],[Team Name]],All_Rosters[[#This Row],[Current Years]]&gt;0),All_Rosters[[#This Row],[Index]],""))</f>
        <v/>
      </c>
      <c r="BI44" s="42" t="str">
        <f>IFERROR(SMALL($BH$2:$BH$1000,ROWS($BH$2:BH44)),"")</f>
        <v/>
      </c>
      <c r="BJ44" s="42" t="str">
        <f>IF(AND(All_Rosters[[#This Row],[Designation]]="Taxi Squad",TeamTwelve=All_Rosters[[#This Row],[Team Name]],All_Rosters[[#This Row],[Current Years]]&gt;0),All_Rosters[[#This Row],[Index]],"")</f>
        <v/>
      </c>
      <c r="BK44" s="42" t="str">
        <f>IFERROR(SMALL($BJ$2:$BJ$1000,ROWS($BJ$2:BJ44)),"")</f>
        <v/>
      </c>
    </row>
    <row r="45" spans="1:63" x14ac:dyDescent="0.45">
      <c r="A45" t="s">
        <v>534</v>
      </c>
      <c r="B45" t="s">
        <v>209</v>
      </c>
      <c r="C45" t="s">
        <v>114</v>
      </c>
      <c r="D45" t="s">
        <v>16</v>
      </c>
      <c r="E45">
        <v>73</v>
      </c>
      <c r="F45">
        <v>3</v>
      </c>
      <c r="G45">
        <v>73</v>
      </c>
      <c r="H45" t="s">
        <v>1</v>
      </c>
      <c r="J45">
        <v>2</v>
      </c>
      <c r="K45">
        <v>44</v>
      </c>
      <c r="L45" t="str">
        <f>IF(All_Rosters[[#This Row],[Designation]]="Taxi Squad","",
IF(AND(TeamSelection=All_Rosters[[#This Row],[Team Name]],All_Rosters[[#This Row],[Current Years]]&gt;0),All_Rosters[[#This Row],[Index]],""))</f>
        <v/>
      </c>
      <c r="M45" t="str">
        <f>IFERROR(SMALL($L$2:$L$1000,ROWS($L$2:L45)),"")</f>
        <v/>
      </c>
      <c r="N45" t="str">
        <f>IF(AND(All_Rosters[[#This Row],[Designation]]="Taxi Squad",TeamSelection=All_Rosters[[#This Row],[Team Name]],All_Rosters[[#This Row],[Current Years]]&gt;0),All_Rosters[[#This Row],[Index]],"")</f>
        <v/>
      </c>
      <c r="O45" t="str">
        <f>IFERROR(SMALL($N$2:$N$1000,ROWS($N$2:N45)),"")</f>
        <v/>
      </c>
      <c r="P45" t="str">
        <f>IF(All_Rosters[[#This Row],[Designation]]="Taxi Squad","",
IF(AND(TeamOne=All_Rosters[[#This Row],[Team Name]],All_Rosters[[#This Row],[Current Years]]&gt;0),All_Rosters[[#This Row],[Index]],""))</f>
        <v/>
      </c>
      <c r="Q45" t="str">
        <f>IFERROR(SMALL($P$2:$P$1000,ROWS($P$2:P45)),"")</f>
        <v/>
      </c>
      <c r="R45" t="str">
        <f>IF(AND(All_Rosters[[#This Row],[Designation]]="Taxi Squad",TeamOne=All_Rosters[[#This Row],[Team Name]],All_Rosters[[#This Row],[Current Years]]&gt;0),All_Rosters[[#This Row],[Index]],"")</f>
        <v/>
      </c>
      <c r="S45" t="str">
        <f>IFERROR(SMALL($R$2:$R$1000,ROWS($R$2:R45)),"")</f>
        <v/>
      </c>
      <c r="T45">
        <f>IF(All_Rosters[[#This Row],[Designation]]="Taxi Squad","",
IF(AND(TeamTwo=All_Rosters[[#This Row],[Team Name]],All_Rosters[[#This Row],[Current Years]]&gt;0),All_Rosters[[#This Row],[Index]],""))</f>
        <v>44</v>
      </c>
      <c r="U45" t="str">
        <f>IFERROR(SMALL($T$2:$T$1000,ROWS($T$2:T45)),"")</f>
        <v/>
      </c>
      <c r="V45" t="str">
        <f>IF(AND(All_Rosters[[#This Row],[Designation]]="Taxi Squad",TeamTwo=All_Rosters[[#This Row],[Team Name]],All_Rosters[[#This Row],[Current Years]]&gt;0),All_Rosters[[#This Row],[Index]],"")</f>
        <v/>
      </c>
      <c r="W45" t="str">
        <f>IFERROR(SMALL($V$2:$V$1000,ROWS($V$2:V45)),"")</f>
        <v/>
      </c>
      <c r="X45" s="42" t="str">
        <f>IF(All_Rosters[[#This Row],[Designation]]="Taxi Squad","",
IF(AND(TeamThree=All_Rosters[[#This Row],[Team Name]],All_Rosters[[#This Row],[Current Years]]&gt;0),All_Rosters[[#This Row],[Index]],""))</f>
        <v/>
      </c>
      <c r="Y45" s="42" t="str">
        <f>IFERROR(SMALL($X$2:$X$1000,ROWS($X$2:X45)),"")</f>
        <v/>
      </c>
      <c r="Z45" s="42" t="str">
        <f>IF(AND(All_Rosters[[#This Row],[Designation]]="Taxi Squad",TeamThree=All_Rosters[[#This Row],[Team Name]],All_Rosters[[#This Row],[Current Years]]&gt;0),All_Rosters[[#This Row],[Index]],"")</f>
        <v/>
      </c>
      <c r="AA45" s="42" t="str">
        <f>IFERROR(SMALL($Z$2:$Z$1000,ROWS($Z$2:Z45)),"")</f>
        <v/>
      </c>
      <c r="AB45" s="42" t="str">
        <f>IF(All_Rosters[[#This Row],[Designation]]="Taxi Squad","",
IF(AND(TeamFour=All_Rosters[[#This Row],[Team Name]],All_Rosters[[#This Row],[Current Years]]&gt;0),All_Rosters[[#This Row],[Index]],""))</f>
        <v/>
      </c>
      <c r="AC45" s="42" t="str">
        <f>IFERROR(SMALL($AB$2:$AB$1000,ROWS($AB$2:AB45)),"")</f>
        <v/>
      </c>
      <c r="AD45" s="42" t="str">
        <f>IF(AND(All_Rosters[[#This Row],[Designation]]="Taxi Squad",TeamFour=All_Rosters[[#This Row],[Team Name]],All_Rosters[[#This Row],[Current Years]]&gt;0),All_Rosters[[#This Row],[Index]],"")</f>
        <v/>
      </c>
      <c r="AE45" s="42" t="str">
        <f>IFERROR(SMALL($AD$2:$AD$1000,ROWS($AD$2:AD45)),"")</f>
        <v/>
      </c>
      <c r="AF45" s="42" t="str">
        <f>IF(All_Rosters[[#This Row],[Designation]]="Taxi Squad","",
IF(AND(TeamFive=All_Rosters[[#This Row],[Team Name]],All_Rosters[[#This Row],[Current Years]]&gt;0),All_Rosters[[#This Row],[Index]],""))</f>
        <v/>
      </c>
      <c r="AG45" s="42" t="str">
        <f>IFERROR(SMALL($AF$2:$AF$1000,ROWS($AF$2:AF45)),"")</f>
        <v/>
      </c>
      <c r="AH45" s="42" t="str">
        <f>IF(AND(All_Rosters[[#This Row],[Designation]]="Taxi Squad",TeamFive=All_Rosters[[#This Row],[Team Name]],All_Rosters[[#This Row],[Current Years]]&gt;0),All_Rosters[[#This Row],[Index]],"")</f>
        <v/>
      </c>
      <c r="AI45" s="42" t="str">
        <f>IFERROR(SMALL($AH$2:$AH$1000,ROWS($AH$2:AH45)),"")</f>
        <v/>
      </c>
      <c r="AJ45" s="42" t="str">
        <f>IF(All_Rosters[[#This Row],[Designation]]="Taxi Squad","",
IF(AND(TeamSix=All_Rosters[[#This Row],[Team Name]],All_Rosters[[#This Row],[Current Years]]&gt;0),All_Rosters[[#This Row],[Index]],""))</f>
        <v/>
      </c>
      <c r="AK45" s="42" t="str">
        <f>IFERROR(SMALL($AJ$2:$AJ$1000,ROWS($AJ$2:AJ45)),"")</f>
        <v/>
      </c>
      <c r="AL45" s="42" t="str">
        <f>IF(AND(All_Rosters[[#This Row],[Designation]]="Taxi Squad",TeamSix=All_Rosters[[#This Row],[Team Name]],All_Rosters[[#This Row],[Current Years]]&gt;0),All_Rosters[[#This Row],[Index]],"")</f>
        <v/>
      </c>
      <c r="AM45" s="42" t="str">
        <f>IFERROR(SMALL($AL$2:$AL$1000,ROWS($AL$2:AL45)),"")</f>
        <v/>
      </c>
      <c r="AN45" s="42" t="str">
        <f>IF(All_Rosters[[#This Row],[Designation]]="Taxi Squad","",
IF(AND(TeamSeven=All_Rosters[[#This Row],[Team Name]],All_Rosters[[#This Row],[Current Years]]&gt;0),All_Rosters[[#This Row],[Index]],""))</f>
        <v/>
      </c>
      <c r="AO45" s="42" t="str">
        <f>IFERROR(SMALL($AN$2:$AN$1000,ROWS($AN$2:AN45)),"")</f>
        <v/>
      </c>
      <c r="AP45" s="42" t="str">
        <f>IF(AND(All_Rosters[[#This Row],[Designation]]="Taxi Squad",TeamSeven=All_Rosters[[#This Row],[Team Name]],All_Rosters[[#This Row],[Current Years]]&gt;0),All_Rosters[[#This Row],[Index]],"")</f>
        <v/>
      </c>
      <c r="AQ45" s="42" t="str">
        <f>IFERROR(SMALL($AP$2:$AP$1000,ROWS($AP$2:AP45)),"")</f>
        <v/>
      </c>
      <c r="AR45" s="42" t="str">
        <f>IF(All_Rosters[[#This Row],[Designation]]="Taxi Squad","",
IF(AND(TeamEight=All_Rosters[[#This Row],[Team Name]],All_Rosters[[#This Row],[Current Years]]&gt;0),All_Rosters[[#This Row],[Index]],""))</f>
        <v/>
      </c>
      <c r="AS45" s="42" t="str">
        <f>IFERROR(SMALL($AR$2:$AR$1000,ROWS($AR$2:AR45)),"")</f>
        <v/>
      </c>
      <c r="AT45" s="42" t="str">
        <f>IF(AND(All_Rosters[[#This Row],[Designation]]="Taxi Squad",TeamEight=All_Rosters[[#This Row],[Team Name]],All_Rosters[[#This Row],[Current Years]]&gt;0),All_Rosters[[#This Row],[Index]],"")</f>
        <v/>
      </c>
      <c r="AU45" s="42" t="str">
        <f>IFERROR(SMALL($AT$2:$AT$1000,ROWS($AT$2:AT45)),"")</f>
        <v/>
      </c>
      <c r="AV45" s="42" t="str">
        <f>IF(All_Rosters[[#This Row],[Designation]]="Taxi Squad","",
IF(AND(TeamNine=All_Rosters[[#This Row],[Team Name]],All_Rosters[[#This Row],[Current Years]]&gt;0),All_Rosters[[#This Row],[Index]],""))</f>
        <v/>
      </c>
      <c r="AW45" s="42" t="str">
        <f>IFERROR(SMALL($AV$2:$AV$1000,ROWS($AV$2:AV45)),"")</f>
        <v/>
      </c>
      <c r="AX45" s="42" t="str">
        <f>IF(AND(All_Rosters[[#This Row],[Designation]]="Taxi Squad",TeamNine=All_Rosters[[#This Row],[Team Name]],All_Rosters[[#This Row],[Current Years]]&gt;0),All_Rosters[[#This Row],[Index]],"")</f>
        <v/>
      </c>
      <c r="AY45" s="42" t="str">
        <f>IFERROR(SMALL($AX$2:$AX$1000,ROWS($AX$2:AX45)),"")</f>
        <v/>
      </c>
      <c r="AZ45" s="42" t="str">
        <f>IF(All_Rosters[[#This Row],[Designation]]="Taxi Squad","",
IF(AND(TeamTen=All_Rosters[[#This Row],[Team Name]],All_Rosters[[#This Row],[Current Years]]&gt;0),All_Rosters[[#This Row],[Index]],""))</f>
        <v/>
      </c>
      <c r="BA45" s="42" t="str">
        <f>IFERROR(SMALL($AZ$2:$AZ$1000,ROWS($AZ$2:AZ45)),"")</f>
        <v/>
      </c>
      <c r="BB45" s="42" t="str">
        <f>IF(AND(All_Rosters[[#This Row],[Designation]]="Taxi Squad",TeamTen=All_Rosters[[#This Row],[Team Name]],All_Rosters[[#This Row],[Current Years]]&gt;0),All_Rosters[[#This Row],[Index]],"")</f>
        <v/>
      </c>
      <c r="BC45" s="42" t="str">
        <f>IFERROR(SMALL($BB$2:$BB$1000,ROWS($BB$2:BB45)),"")</f>
        <v/>
      </c>
      <c r="BD45" s="42" t="str">
        <f>IF(All_Rosters[[#This Row],[Designation]]="Taxi Squad","",
IF(AND(TeamEleven=All_Rosters[[#This Row],[Team Name]],All_Rosters[[#This Row],[Current Years]]&gt;0),All_Rosters[[#This Row],[Index]],""))</f>
        <v/>
      </c>
      <c r="BE45" s="42" t="str">
        <f>IFERROR(SMALL($BD$2:$BD$1000,ROWS($BD$2:BD45)),"")</f>
        <v/>
      </c>
      <c r="BF45" s="42" t="str">
        <f>IF(AND(All_Rosters[[#This Row],[Designation]]="Taxi Squad",TeamEleven=All_Rosters[[#This Row],[Team Name]],All_Rosters[[#This Row],[Current Years]]&gt;0),All_Rosters[[#This Row],[Index]],"")</f>
        <v/>
      </c>
      <c r="BG45" s="42" t="str">
        <f>IFERROR(SMALL($BF$2:$BF$1000,ROWS($BF$2:BF45)),"")</f>
        <v/>
      </c>
      <c r="BH45" s="42" t="str">
        <f>IF(All_Rosters[[#This Row],[Designation]]="Taxi Squad","",
IF(AND(TeamTwelve=All_Rosters[[#This Row],[Team Name]],All_Rosters[[#This Row],[Current Years]]&gt;0),All_Rosters[[#This Row],[Index]],""))</f>
        <v/>
      </c>
      <c r="BI45" s="42" t="str">
        <f>IFERROR(SMALL($BH$2:$BH$1000,ROWS($BH$2:BH45)),"")</f>
        <v/>
      </c>
      <c r="BJ45" s="42" t="str">
        <f>IF(AND(All_Rosters[[#This Row],[Designation]]="Taxi Squad",TeamTwelve=All_Rosters[[#This Row],[Team Name]],All_Rosters[[#This Row],[Current Years]]&gt;0),All_Rosters[[#This Row],[Index]],"")</f>
        <v/>
      </c>
      <c r="BK45" s="42" t="str">
        <f>IFERROR(SMALL($BJ$2:$BJ$1000,ROWS($BJ$2:BJ45)),"")</f>
        <v/>
      </c>
    </row>
    <row r="46" spans="1:63" x14ac:dyDescent="0.45">
      <c r="A46" t="s">
        <v>534</v>
      </c>
      <c r="B46" t="s">
        <v>210</v>
      </c>
      <c r="C46" t="s">
        <v>35</v>
      </c>
      <c r="D46" t="s">
        <v>16</v>
      </c>
      <c r="E46">
        <v>69</v>
      </c>
      <c r="F46">
        <v>3</v>
      </c>
      <c r="G46">
        <v>69</v>
      </c>
      <c r="H46" t="s">
        <v>1</v>
      </c>
      <c r="J46">
        <v>2</v>
      </c>
      <c r="K46">
        <v>45</v>
      </c>
      <c r="L46" t="str">
        <f>IF(All_Rosters[[#This Row],[Designation]]="Taxi Squad","",
IF(AND(TeamSelection=All_Rosters[[#This Row],[Team Name]],All_Rosters[[#This Row],[Current Years]]&gt;0),All_Rosters[[#This Row],[Index]],""))</f>
        <v/>
      </c>
      <c r="M46" t="str">
        <f>IFERROR(SMALL($L$2:$L$1000,ROWS($L$2:L46)),"")</f>
        <v/>
      </c>
      <c r="N46" t="str">
        <f>IF(AND(All_Rosters[[#This Row],[Designation]]="Taxi Squad",TeamSelection=All_Rosters[[#This Row],[Team Name]],All_Rosters[[#This Row],[Current Years]]&gt;0),All_Rosters[[#This Row],[Index]],"")</f>
        <v/>
      </c>
      <c r="O46" t="str">
        <f>IFERROR(SMALL($N$2:$N$1000,ROWS($N$2:N46)),"")</f>
        <v/>
      </c>
      <c r="P46" t="str">
        <f>IF(All_Rosters[[#This Row],[Designation]]="Taxi Squad","",
IF(AND(TeamOne=All_Rosters[[#This Row],[Team Name]],All_Rosters[[#This Row],[Current Years]]&gt;0),All_Rosters[[#This Row],[Index]],""))</f>
        <v/>
      </c>
      <c r="Q46" t="str">
        <f>IFERROR(SMALL($P$2:$P$1000,ROWS($P$2:P46)),"")</f>
        <v/>
      </c>
      <c r="R46" t="str">
        <f>IF(AND(All_Rosters[[#This Row],[Designation]]="Taxi Squad",TeamOne=All_Rosters[[#This Row],[Team Name]],All_Rosters[[#This Row],[Current Years]]&gt;0),All_Rosters[[#This Row],[Index]],"")</f>
        <v/>
      </c>
      <c r="S46" t="str">
        <f>IFERROR(SMALL($R$2:$R$1000,ROWS($R$2:R46)),"")</f>
        <v/>
      </c>
      <c r="T46">
        <f>IF(All_Rosters[[#This Row],[Designation]]="Taxi Squad","",
IF(AND(TeamTwo=All_Rosters[[#This Row],[Team Name]],All_Rosters[[#This Row],[Current Years]]&gt;0),All_Rosters[[#This Row],[Index]],""))</f>
        <v>45</v>
      </c>
      <c r="U46" t="str">
        <f>IFERROR(SMALL($T$2:$T$1000,ROWS($T$2:T46)),"")</f>
        <v/>
      </c>
      <c r="V46" t="str">
        <f>IF(AND(All_Rosters[[#This Row],[Designation]]="Taxi Squad",TeamTwo=All_Rosters[[#This Row],[Team Name]],All_Rosters[[#This Row],[Current Years]]&gt;0),All_Rosters[[#This Row],[Index]],"")</f>
        <v/>
      </c>
      <c r="W46" t="str">
        <f>IFERROR(SMALL($V$2:$V$1000,ROWS($V$2:V46)),"")</f>
        <v/>
      </c>
      <c r="X46" s="42" t="str">
        <f>IF(All_Rosters[[#This Row],[Designation]]="Taxi Squad","",
IF(AND(TeamThree=All_Rosters[[#This Row],[Team Name]],All_Rosters[[#This Row],[Current Years]]&gt;0),All_Rosters[[#This Row],[Index]],""))</f>
        <v/>
      </c>
      <c r="Y46" s="42" t="str">
        <f>IFERROR(SMALL($X$2:$X$1000,ROWS($X$2:X46)),"")</f>
        <v/>
      </c>
      <c r="Z46" s="42" t="str">
        <f>IF(AND(All_Rosters[[#This Row],[Designation]]="Taxi Squad",TeamThree=All_Rosters[[#This Row],[Team Name]],All_Rosters[[#This Row],[Current Years]]&gt;0),All_Rosters[[#This Row],[Index]],"")</f>
        <v/>
      </c>
      <c r="AA46" s="42" t="str">
        <f>IFERROR(SMALL($Z$2:$Z$1000,ROWS($Z$2:Z46)),"")</f>
        <v/>
      </c>
      <c r="AB46" s="42" t="str">
        <f>IF(All_Rosters[[#This Row],[Designation]]="Taxi Squad","",
IF(AND(TeamFour=All_Rosters[[#This Row],[Team Name]],All_Rosters[[#This Row],[Current Years]]&gt;0),All_Rosters[[#This Row],[Index]],""))</f>
        <v/>
      </c>
      <c r="AC46" s="42" t="str">
        <f>IFERROR(SMALL($AB$2:$AB$1000,ROWS($AB$2:AB46)),"")</f>
        <v/>
      </c>
      <c r="AD46" s="42" t="str">
        <f>IF(AND(All_Rosters[[#This Row],[Designation]]="Taxi Squad",TeamFour=All_Rosters[[#This Row],[Team Name]],All_Rosters[[#This Row],[Current Years]]&gt;0),All_Rosters[[#This Row],[Index]],"")</f>
        <v/>
      </c>
      <c r="AE46" s="42" t="str">
        <f>IFERROR(SMALL($AD$2:$AD$1000,ROWS($AD$2:AD46)),"")</f>
        <v/>
      </c>
      <c r="AF46" s="42" t="str">
        <f>IF(All_Rosters[[#This Row],[Designation]]="Taxi Squad","",
IF(AND(TeamFive=All_Rosters[[#This Row],[Team Name]],All_Rosters[[#This Row],[Current Years]]&gt;0),All_Rosters[[#This Row],[Index]],""))</f>
        <v/>
      </c>
      <c r="AG46" s="42" t="str">
        <f>IFERROR(SMALL($AF$2:$AF$1000,ROWS($AF$2:AF46)),"")</f>
        <v/>
      </c>
      <c r="AH46" s="42" t="str">
        <f>IF(AND(All_Rosters[[#This Row],[Designation]]="Taxi Squad",TeamFive=All_Rosters[[#This Row],[Team Name]],All_Rosters[[#This Row],[Current Years]]&gt;0),All_Rosters[[#This Row],[Index]],"")</f>
        <v/>
      </c>
      <c r="AI46" s="42" t="str">
        <f>IFERROR(SMALL($AH$2:$AH$1000,ROWS($AH$2:AH46)),"")</f>
        <v/>
      </c>
      <c r="AJ46" s="42" t="str">
        <f>IF(All_Rosters[[#This Row],[Designation]]="Taxi Squad","",
IF(AND(TeamSix=All_Rosters[[#This Row],[Team Name]],All_Rosters[[#This Row],[Current Years]]&gt;0),All_Rosters[[#This Row],[Index]],""))</f>
        <v/>
      </c>
      <c r="AK46" s="42" t="str">
        <f>IFERROR(SMALL($AJ$2:$AJ$1000,ROWS($AJ$2:AJ46)),"")</f>
        <v/>
      </c>
      <c r="AL46" s="42" t="str">
        <f>IF(AND(All_Rosters[[#This Row],[Designation]]="Taxi Squad",TeamSix=All_Rosters[[#This Row],[Team Name]],All_Rosters[[#This Row],[Current Years]]&gt;0),All_Rosters[[#This Row],[Index]],"")</f>
        <v/>
      </c>
      <c r="AM46" s="42" t="str">
        <f>IFERROR(SMALL($AL$2:$AL$1000,ROWS($AL$2:AL46)),"")</f>
        <v/>
      </c>
      <c r="AN46" s="42" t="str">
        <f>IF(All_Rosters[[#This Row],[Designation]]="Taxi Squad","",
IF(AND(TeamSeven=All_Rosters[[#This Row],[Team Name]],All_Rosters[[#This Row],[Current Years]]&gt;0),All_Rosters[[#This Row],[Index]],""))</f>
        <v/>
      </c>
      <c r="AO46" s="42" t="str">
        <f>IFERROR(SMALL($AN$2:$AN$1000,ROWS($AN$2:AN46)),"")</f>
        <v/>
      </c>
      <c r="AP46" s="42" t="str">
        <f>IF(AND(All_Rosters[[#This Row],[Designation]]="Taxi Squad",TeamSeven=All_Rosters[[#This Row],[Team Name]],All_Rosters[[#This Row],[Current Years]]&gt;0),All_Rosters[[#This Row],[Index]],"")</f>
        <v/>
      </c>
      <c r="AQ46" s="42" t="str">
        <f>IFERROR(SMALL($AP$2:$AP$1000,ROWS($AP$2:AP46)),"")</f>
        <v/>
      </c>
      <c r="AR46" s="42" t="str">
        <f>IF(All_Rosters[[#This Row],[Designation]]="Taxi Squad","",
IF(AND(TeamEight=All_Rosters[[#This Row],[Team Name]],All_Rosters[[#This Row],[Current Years]]&gt;0),All_Rosters[[#This Row],[Index]],""))</f>
        <v/>
      </c>
      <c r="AS46" s="42" t="str">
        <f>IFERROR(SMALL($AR$2:$AR$1000,ROWS($AR$2:AR46)),"")</f>
        <v/>
      </c>
      <c r="AT46" s="42" t="str">
        <f>IF(AND(All_Rosters[[#This Row],[Designation]]="Taxi Squad",TeamEight=All_Rosters[[#This Row],[Team Name]],All_Rosters[[#This Row],[Current Years]]&gt;0),All_Rosters[[#This Row],[Index]],"")</f>
        <v/>
      </c>
      <c r="AU46" s="42" t="str">
        <f>IFERROR(SMALL($AT$2:$AT$1000,ROWS($AT$2:AT46)),"")</f>
        <v/>
      </c>
      <c r="AV46" s="42" t="str">
        <f>IF(All_Rosters[[#This Row],[Designation]]="Taxi Squad","",
IF(AND(TeamNine=All_Rosters[[#This Row],[Team Name]],All_Rosters[[#This Row],[Current Years]]&gt;0),All_Rosters[[#This Row],[Index]],""))</f>
        <v/>
      </c>
      <c r="AW46" s="42" t="str">
        <f>IFERROR(SMALL($AV$2:$AV$1000,ROWS($AV$2:AV46)),"")</f>
        <v/>
      </c>
      <c r="AX46" s="42" t="str">
        <f>IF(AND(All_Rosters[[#This Row],[Designation]]="Taxi Squad",TeamNine=All_Rosters[[#This Row],[Team Name]],All_Rosters[[#This Row],[Current Years]]&gt;0),All_Rosters[[#This Row],[Index]],"")</f>
        <v/>
      </c>
      <c r="AY46" s="42" t="str">
        <f>IFERROR(SMALL($AX$2:$AX$1000,ROWS($AX$2:AX46)),"")</f>
        <v/>
      </c>
      <c r="AZ46" s="42" t="str">
        <f>IF(All_Rosters[[#This Row],[Designation]]="Taxi Squad","",
IF(AND(TeamTen=All_Rosters[[#This Row],[Team Name]],All_Rosters[[#This Row],[Current Years]]&gt;0),All_Rosters[[#This Row],[Index]],""))</f>
        <v/>
      </c>
      <c r="BA46" s="42" t="str">
        <f>IFERROR(SMALL($AZ$2:$AZ$1000,ROWS($AZ$2:AZ46)),"")</f>
        <v/>
      </c>
      <c r="BB46" s="42" t="str">
        <f>IF(AND(All_Rosters[[#This Row],[Designation]]="Taxi Squad",TeamTen=All_Rosters[[#This Row],[Team Name]],All_Rosters[[#This Row],[Current Years]]&gt;0),All_Rosters[[#This Row],[Index]],"")</f>
        <v/>
      </c>
      <c r="BC46" s="42" t="str">
        <f>IFERROR(SMALL($BB$2:$BB$1000,ROWS($BB$2:BB46)),"")</f>
        <v/>
      </c>
      <c r="BD46" s="42" t="str">
        <f>IF(All_Rosters[[#This Row],[Designation]]="Taxi Squad","",
IF(AND(TeamEleven=All_Rosters[[#This Row],[Team Name]],All_Rosters[[#This Row],[Current Years]]&gt;0),All_Rosters[[#This Row],[Index]],""))</f>
        <v/>
      </c>
      <c r="BE46" s="42" t="str">
        <f>IFERROR(SMALL($BD$2:$BD$1000,ROWS($BD$2:BD46)),"")</f>
        <v/>
      </c>
      <c r="BF46" s="42" t="str">
        <f>IF(AND(All_Rosters[[#This Row],[Designation]]="Taxi Squad",TeamEleven=All_Rosters[[#This Row],[Team Name]],All_Rosters[[#This Row],[Current Years]]&gt;0),All_Rosters[[#This Row],[Index]],"")</f>
        <v/>
      </c>
      <c r="BG46" s="42" t="str">
        <f>IFERROR(SMALL($BF$2:$BF$1000,ROWS($BF$2:BF46)),"")</f>
        <v/>
      </c>
      <c r="BH46" s="42" t="str">
        <f>IF(All_Rosters[[#This Row],[Designation]]="Taxi Squad","",
IF(AND(TeamTwelve=All_Rosters[[#This Row],[Team Name]],All_Rosters[[#This Row],[Current Years]]&gt;0),All_Rosters[[#This Row],[Index]],""))</f>
        <v/>
      </c>
      <c r="BI46" s="42" t="str">
        <f>IFERROR(SMALL($BH$2:$BH$1000,ROWS($BH$2:BH46)),"")</f>
        <v/>
      </c>
      <c r="BJ46" s="42" t="str">
        <f>IF(AND(All_Rosters[[#This Row],[Designation]]="Taxi Squad",TeamTwelve=All_Rosters[[#This Row],[Team Name]],All_Rosters[[#This Row],[Current Years]]&gt;0),All_Rosters[[#This Row],[Index]],"")</f>
        <v/>
      </c>
      <c r="BK46" s="42" t="str">
        <f>IFERROR(SMALL($BJ$2:$BJ$1000,ROWS($BJ$2:BJ46)),"")</f>
        <v/>
      </c>
    </row>
    <row r="47" spans="1:63" x14ac:dyDescent="0.45">
      <c r="A47" t="s">
        <v>534</v>
      </c>
      <c r="B47" t="s">
        <v>211</v>
      </c>
      <c r="C47" t="s">
        <v>126</v>
      </c>
      <c r="D47" t="s">
        <v>16</v>
      </c>
      <c r="E47">
        <v>57</v>
      </c>
      <c r="F47">
        <v>3</v>
      </c>
      <c r="G47">
        <v>57</v>
      </c>
      <c r="H47" t="s">
        <v>1</v>
      </c>
      <c r="J47">
        <v>2</v>
      </c>
      <c r="K47">
        <v>46</v>
      </c>
      <c r="L47" t="str">
        <f>IF(All_Rosters[[#This Row],[Designation]]="Taxi Squad","",
IF(AND(TeamSelection=All_Rosters[[#This Row],[Team Name]],All_Rosters[[#This Row],[Current Years]]&gt;0),All_Rosters[[#This Row],[Index]],""))</f>
        <v/>
      </c>
      <c r="M47" t="str">
        <f>IFERROR(SMALL($L$2:$L$1000,ROWS($L$2:L47)),"")</f>
        <v/>
      </c>
      <c r="N47" t="str">
        <f>IF(AND(All_Rosters[[#This Row],[Designation]]="Taxi Squad",TeamSelection=All_Rosters[[#This Row],[Team Name]],All_Rosters[[#This Row],[Current Years]]&gt;0),All_Rosters[[#This Row],[Index]],"")</f>
        <v/>
      </c>
      <c r="O47" t="str">
        <f>IFERROR(SMALL($N$2:$N$1000,ROWS($N$2:N47)),"")</f>
        <v/>
      </c>
      <c r="P47" t="str">
        <f>IF(All_Rosters[[#This Row],[Designation]]="Taxi Squad","",
IF(AND(TeamOne=All_Rosters[[#This Row],[Team Name]],All_Rosters[[#This Row],[Current Years]]&gt;0),All_Rosters[[#This Row],[Index]],""))</f>
        <v/>
      </c>
      <c r="Q47" t="str">
        <f>IFERROR(SMALL($P$2:$P$1000,ROWS($P$2:P47)),"")</f>
        <v/>
      </c>
      <c r="R47" t="str">
        <f>IF(AND(All_Rosters[[#This Row],[Designation]]="Taxi Squad",TeamOne=All_Rosters[[#This Row],[Team Name]],All_Rosters[[#This Row],[Current Years]]&gt;0),All_Rosters[[#This Row],[Index]],"")</f>
        <v/>
      </c>
      <c r="S47" t="str">
        <f>IFERROR(SMALL($R$2:$R$1000,ROWS($R$2:R47)),"")</f>
        <v/>
      </c>
      <c r="T47">
        <f>IF(All_Rosters[[#This Row],[Designation]]="Taxi Squad","",
IF(AND(TeamTwo=All_Rosters[[#This Row],[Team Name]],All_Rosters[[#This Row],[Current Years]]&gt;0),All_Rosters[[#This Row],[Index]],""))</f>
        <v>46</v>
      </c>
      <c r="U47" t="str">
        <f>IFERROR(SMALL($T$2:$T$1000,ROWS($T$2:T47)),"")</f>
        <v/>
      </c>
      <c r="V47" t="str">
        <f>IF(AND(All_Rosters[[#This Row],[Designation]]="Taxi Squad",TeamTwo=All_Rosters[[#This Row],[Team Name]],All_Rosters[[#This Row],[Current Years]]&gt;0),All_Rosters[[#This Row],[Index]],"")</f>
        <v/>
      </c>
      <c r="W47" t="str">
        <f>IFERROR(SMALL($V$2:$V$1000,ROWS($V$2:V47)),"")</f>
        <v/>
      </c>
      <c r="X47" s="42" t="str">
        <f>IF(All_Rosters[[#This Row],[Designation]]="Taxi Squad","",
IF(AND(TeamThree=All_Rosters[[#This Row],[Team Name]],All_Rosters[[#This Row],[Current Years]]&gt;0),All_Rosters[[#This Row],[Index]],""))</f>
        <v/>
      </c>
      <c r="Y47" s="42" t="str">
        <f>IFERROR(SMALL($X$2:$X$1000,ROWS($X$2:X47)),"")</f>
        <v/>
      </c>
      <c r="Z47" s="42" t="str">
        <f>IF(AND(All_Rosters[[#This Row],[Designation]]="Taxi Squad",TeamThree=All_Rosters[[#This Row],[Team Name]],All_Rosters[[#This Row],[Current Years]]&gt;0),All_Rosters[[#This Row],[Index]],"")</f>
        <v/>
      </c>
      <c r="AA47" s="42" t="str">
        <f>IFERROR(SMALL($Z$2:$Z$1000,ROWS($Z$2:Z47)),"")</f>
        <v/>
      </c>
      <c r="AB47" s="42" t="str">
        <f>IF(All_Rosters[[#This Row],[Designation]]="Taxi Squad","",
IF(AND(TeamFour=All_Rosters[[#This Row],[Team Name]],All_Rosters[[#This Row],[Current Years]]&gt;0),All_Rosters[[#This Row],[Index]],""))</f>
        <v/>
      </c>
      <c r="AC47" s="42" t="str">
        <f>IFERROR(SMALL($AB$2:$AB$1000,ROWS($AB$2:AB47)),"")</f>
        <v/>
      </c>
      <c r="AD47" s="42" t="str">
        <f>IF(AND(All_Rosters[[#This Row],[Designation]]="Taxi Squad",TeamFour=All_Rosters[[#This Row],[Team Name]],All_Rosters[[#This Row],[Current Years]]&gt;0),All_Rosters[[#This Row],[Index]],"")</f>
        <v/>
      </c>
      <c r="AE47" s="42" t="str">
        <f>IFERROR(SMALL($AD$2:$AD$1000,ROWS($AD$2:AD47)),"")</f>
        <v/>
      </c>
      <c r="AF47" s="42" t="str">
        <f>IF(All_Rosters[[#This Row],[Designation]]="Taxi Squad","",
IF(AND(TeamFive=All_Rosters[[#This Row],[Team Name]],All_Rosters[[#This Row],[Current Years]]&gt;0),All_Rosters[[#This Row],[Index]],""))</f>
        <v/>
      </c>
      <c r="AG47" s="42" t="str">
        <f>IFERROR(SMALL($AF$2:$AF$1000,ROWS($AF$2:AF47)),"")</f>
        <v/>
      </c>
      <c r="AH47" s="42" t="str">
        <f>IF(AND(All_Rosters[[#This Row],[Designation]]="Taxi Squad",TeamFive=All_Rosters[[#This Row],[Team Name]],All_Rosters[[#This Row],[Current Years]]&gt;0),All_Rosters[[#This Row],[Index]],"")</f>
        <v/>
      </c>
      <c r="AI47" s="42" t="str">
        <f>IFERROR(SMALL($AH$2:$AH$1000,ROWS($AH$2:AH47)),"")</f>
        <v/>
      </c>
      <c r="AJ47" s="42" t="str">
        <f>IF(All_Rosters[[#This Row],[Designation]]="Taxi Squad","",
IF(AND(TeamSix=All_Rosters[[#This Row],[Team Name]],All_Rosters[[#This Row],[Current Years]]&gt;0),All_Rosters[[#This Row],[Index]],""))</f>
        <v/>
      </c>
      <c r="AK47" s="42" t="str">
        <f>IFERROR(SMALL($AJ$2:$AJ$1000,ROWS($AJ$2:AJ47)),"")</f>
        <v/>
      </c>
      <c r="AL47" s="42" t="str">
        <f>IF(AND(All_Rosters[[#This Row],[Designation]]="Taxi Squad",TeamSix=All_Rosters[[#This Row],[Team Name]],All_Rosters[[#This Row],[Current Years]]&gt;0),All_Rosters[[#This Row],[Index]],"")</f>
        <v/>
      </c>
      <c r="AM47" s="42" t="str">
        <f>IFERROR(SMALL($AL$2:$AL$1000,ROWS($AL$2:AL47)),"")</f>
        <v/>
      </c>
      <c r="AN47" s="42" t="str">
        <f>IF(All_Rosters[[#This Row],[Designation]]="Taxi Squad","",
IF(AND(TeamSeven=All_Rosters[[#This Row],[Team Name]],All_Rosters[[#This Row],[Current Years]]&gt;0),All_Rosters[[#This Row],[Index]],""))</f>
        <v/>
      </c>
      <c r="AO47" s="42" t="str">
        <f>IFERROR(SMALL($AN$2:$AN$1000,ROWS($AN$2:AN47)),"")</f>
        <v/>
      </c>
      <c r="AP47" s="42" t="str">
        <f>IF(AND(All_Rosters[[#This Row],[Designation]]="Taxi Squad",TeamSeven=All_Rosters[[#This Row],[Team Name]],All_Rosters[[#This Row],[Current Years]]&gt;0),All_Rosters[[#This Row],[Index]],"")</f>
        <v/>
      </c>
      <c r="AQ47" s="42" t="str">
        <f>IFERROR(SMALL($AP$2:$AP$1000,ROWS($AP$2:AP47)),"")</f>
        <v/>
      </c>
      <c r="AR47" s="42" t="str">
        <f>IF(All_Rosters[[#This Row],[Designation]]="Taxi Squad","",
IF(AND(TeamEight=All_Rosters[[#This Row],[Team Name]],All_Rosters[[#This Row],[Current Years]]&gt;0),All_Rosters[[#This Row],[Index]],""))</f>
        <v/>
      </c>
      <c r="AS47" s="42" t="str">
        <f>IFERROR(SMALL($AR$2:$AR$1000,ROWS($AR$2:AR47)),"")</f>
        <v/>
      </c>
      <c r="AT47" s="42" t="str">
        <f>IF(AND(All_Rosters[[#This Row],[Designation]]="Taxi Squad",TeamEight=All_Rosters[[#This Row],[Team Name]],All_Rosters[[#This Row],[Current Years]]&gt;0),All_Rosters[[#This Row],[Index]],"")</f>
        <v/>
      </c>
      <c r="AU47" s="42" t="str">
        <f>IFERROR(SMALL($AT$2:$AT$1000,ROWS($AT$2:AT47)),"")</f>
        <v/>
      </c>
      <c r="AV47" s="42" t="str">
        <f>IF(All_Rosters[[#This Row],[Designation]]="Taxi Squad","",
IF(AND(TeamNine=All_Rosters[[#This Row],[Team Name]],All_Rosters[[#This Row],[Current Years]]&gt;0),All_Rosters[[#This Row],[Index]],""))</f>
        <v/>
      </c>
      <c r="AW47" s="42" t="str">
        <f>IFERROR(SMALL($AV$2:$AV$1000,ROWS($AV$2:AV47)),"")</f>
        <v/>
      </c>
      <c r="AX47" s="42" t="str">
        <f>IF(AND(All_Rosters[[#This Row],[Designation]]="Taxi Squad",TeamNine=All_Rosters[[#This Row],[Team Name]],All_Rosters[[#This Row],[Current Years]]&gt;0),All_Rosters[[#This Row],[Index]],"")</f>
        <v/>
      </c>
      <c r="AY47" s="42" t="str">
        <f>IFERROR(SMALL($AX$2:$AX$1000,ROWS($AX$2:AX47)),"")</f>
        <v/>
      </c>
      <c r="AZ47" s="42" t="str">
        <f>IF(All_Rosters[[#This Row],[Designation]]="Taxi Squad","",
IF(AND(TeamTen=All_Rosters[[#This Row],[Team Name]],All_Rosters[[#This Row],[Current Years]]&gt;0),All_Rosters[[#This Row],[Index]],""))</f>
        <v/>
      </c>
      <c r="BA47" s="42" t="str">
        <f>IFERROR(SMALL($AZ$2:$AZ$1000,ROWS($AZ$2:AZ47)),"")</f>
        <v/>
      </c>
      <c r="BB47" s="42" t="str">
        <f>IF(AND(All_Rosters[[#This Row],[Designation]]="Taxi Squad",TeamTen=All_Rosters[[#This Row],[Team Name]],All_Rosters[[#This Row],[Current Years]]&gt;0),All_Rosters[[#This Row],[Index]],"")</f>
        <v/>
      </c>
      <c r="BC47" s="42" t="str">
        <f>IFERROR(SMALL($BB$2:$BB$1000,ROWS($BB$2:BB47)),"")</f>
        <v/>
      </c>
      <c r="BD47" s="42" t="str">
        <f>IF(All_Rosters[[#This Row],[Designation]]="Taxi Squad","",
IF(AND(TeamEleven=All_Rosters[[#This Row],[Team Name]],All_Rosters[[#This Row],[Current Years]]&gt;0),All_Rosters[[#This Row],[Index]],""))</f>
        <v/>
      </c>
      <c r="BE47" s="42" t="str">
        <f>IFERROR(SMALL($BD$2:$BD$1000,ROWS($BD$2:BD47)),"")</f>
        <v/>
      </c>
      <c r="BF47" s="42" t="str">
        <f>IF(AND(All_Rosters[[#This Row],[Designation]]="Taxi Squad",TeamEleven=All_Rosters[[#This Row],[Team Name]],All_Rosters[[#This Row],[Current Years]]&gt;0),All_Rosters[[#This Row],[Index]],"")</f>
        <v/>
      </c>
      <c r="BG47" s="42" t="str">
        <f>IFERROR(SMALL($BF$2:$BF$1000,ROWS($BF$2:BF47)),"")</f>
        <v/>
      </c>
      <c r="BH47" s="42" t="str">
        <f>IF(All_Rosters[[#This Row],[Designation]]="Taxi Squad","",
IF(AND(TeamTwelve=All_Rosters[[#This Row],[Team Name]],All_Rosters[[#This Row],[Current Years]]&gt;0),All_Rosters[[#This Row],[Index]],""))</f>
        <v/>
      </c>
      <c r="BI47" s="42" t="str">
        <f>IFERROR(SMALL($BH$2:$BH$1000,ROWS($BH$2:BH47)),"")</f>
        <v/>
      </c>
      <c r="BJ47" s="42" t="str">
        <f>IF(AND(All_Rosters[[#This Row],[Designation]]="Taxi Squad",TeamTwelve=All_Rosters[[#This Row],[Team Name]],All_Rosters[[#This Row],[Current Years]]&gt;0),All_Rosters[[#This Row],[Index]],"")</f>
        <v/>
      </c>
      <c r="BK47" s="42" t="str">
        <f>IFERROR(SMALL($BJ$2:$BJ$1000,ROWS($BJ$2:BJ47)),"")</f>
        <v/>
      </c>
    </row>
    <row r="48" spans="1:63" x14ac:dyDescent="0.45">
      <c r="A48" t="s">
        <v>534</v>
      </c>
      <c r="B48" t="s">
        <v>212</v>
      </c>
      <c r="C48" t="s">
        <v>167</v>
      </c>
      <c r="D48" t="s">
        <v>16</v>
      </c>
      <c r="E48">
        <v>25</v>
      </c>
      <c r="F48">
        <v>3</v>
      </c>
      <c r="G48">
        <v>25</v>
      </c>
      <c r="H48" t="s">
        <v>1</v>
      </c>
      <c r="J48">
        <v>2</v>
      </c>
      <c r="K48">
        <v>47</v>
      </c>
      <c r="L48" t="str">
        <f>IF(All_Rosters[[#This Row],[Designation]]="Taxi Squad","",
IF(AND(TeamSelection=All_Rosters[[#This Row],[Team Name]],All_Rosters[[#This Row],[Current Years]]&gt;0),All_Rosters[[#This Row],[Index]],""))</f>
        <v/>
      </c>
      <c r="M48" t="str">
        <f>IFERROR(SMALL($L$2:$L$1000,ROWS($L$2:L48)),"")</f>
        <v/>
      </c>
      <c r="N48" t="str">
        <f>IF(AND(All_Rosters[[#This Row],[Designation]]="Taxi Squad",TeamSelection=All_Rosters[[#This Row],[Team Name]],All_Rosters[[#This Row],[Current Years]]&gt;0),All_Rosters[[#This Row],[Index]],"")</f>
        <v/>
      </c>
      <c r="O48" t="str">
        <f>IFERROR(SMALL($N$2:$N$1000,ROWS($N$2:N48)),"")</f>
        <v/>
      </c>
      <c r="P48" t="str">
        <f>IF(All_Rosters[[#This Row],[Designation]]="Taxi Squad","",
IF(AND(TeamOne=All_Rosters[[#This Row],[Team Name]],All_Rosters[[#This Row],[Current Years]]&gt;0),All_Rosters[[#This Row],[Index]],""))</f>
        <v/>
      </c>
      <c r="Q48" t="str">
        <f>IFERROR(SMALL($P$2:$P$1000,ROWS($P$2:P48)),"")</f>
        <v/>
      </c>
      <c r="R48" t="str">
        <f>IF(AND(All_Rosters[[#This Row],[Designation]]="Taxi Squad",TeamOne=All_Rosters[[#This Row],[Team Name]],All_Rosters[[#This Row],[Current Years]]&gt;0),All_Rosters[[#This Row],[Index]],"")</f>
        <v/>
      </c>
      <c r="S48" t="str">
        <f>IFERROR(SMALL($R$2:$R$1000,ROWS($R$2:R48)),"")</f>
        <v/>
      </c>
      <c r="T48">
        <f>IF(All_Rosters[[#This Row],[Designation]]="Taxi Squad","",
IF(AND(TeamTwo=All_Rosters[[#This Row],[Team Name]],All_Rosters[[#This Row],[Current Years]]&gt;0),All_Rosters[[#This Row],[Index]],""))</f>
        <v>47</v>
      </c>
      <c r="U48" t="str">
        <f>IFERROR(SMALL($T$2:$T$1000,ROWS($T$2:T48)),"")</f>
        <v/>
      </c>
      <c r="V48" t="str">
        <f>IF(AND(All_Rosters[[#This Row],[Designation]]="Taxi Squad",TeamTwo=All_Rosters[[#This Row],[Team Name]],All_Rosters[[#This Row],[Current Years]]&gt;0),All_Rosters[[#This Row],[Index]],"")</f>
        <v/>
      </c>
      <c r="W48" t="str">
        <f>IFERROR(SMALL($V$2:$V$1000,ROWS($V$2:V48)),"")</f>
        <v/>
      </c>
      <c r="X48" s="42" t="str">
        <f>IF(All_Rosters[[#This Row],[Designation]]="Taxi Squad","",
IF(AND(TeamThree=All_Rosters[[#This Row],[Team Name]],All_Rosters[[#This Row],[Current Years]]&gt;0),All_Rosters[[#This Row],[Index]],""))</f>
        <v/>
      </c>
      <c r="Y48" s="42" t="str">
        <f>IFERROR(SMALL($X$2:$X$1000,ROWS($X$2:X48)),"")</f>
        <v/>
      </c>
      <c r="Z48" s="42" t="str">
        <f>IF(AND(All_Rosters[[#This Row],[Designation]]="Taxi Squad",TeamThree=All_Rosters[[#This Row],[Team Name]],All_Rosters[[#This Row],[Current Years]]&gt;0),All_Rosters[[#This Row],[Index]],"")</f>
        <v/>
      </c>
      <c r="AA48" s="42" t="str">
        <f>IFERROR(SMALL($Z$2:$Z$1000,ROWS($Z$2:Z48)),"")</f>
        <v/>
      </c>
      <c r="AB48" s="42" t="str">
        <f>IF(All_Rosters[[#This Row],[Designation]]="Taxi Squad","",
IF(AND(TeamFour=All_Rosters[[#This Row],[Team Name]],All_Rosters[[#This Row],[Current Years]]&gt;0),All_Rosters[[#This Row],[Index]],""))</f>
        <v/>
      </c>
      <c r="AC48" s="42" t="str">
        <f>IFERROR(SMALL($AB$2:$AB$1000,ROWS($AB$2:AB48)),"")</f>
        <v/>
      </c>
      <c r="AD48" s="42" t="str">
        <f>IF(AND(All_Rosters[[#This Row],[Designation]]="Taxi Squad",TeamFour=All_Rosters[[#This Row],[Team Name]],All_Rosters[[#This Row],[Current Years]]&gt;0),All_Rosters[[#This Row],[Index]],"")</f>
        <v/>
      </c>
      <c r="AE48" s="42" t="str">
        <f>IFERROR(SMALL($AD$2:$AD$1000,ROWS($AD$2:AD48)),"")</f>
        <v/>
      </c>
      <c r="AF48" s="42" t="str">
        <f>IF(All_Rosters[[#This Row],[Designation]]="Taxi Squad","",
IF(AND(TeamFive=All_Rosters[[#This Row],[Team Name]],All_Rosters[[#This Row],[Current Years]]&gt;0),All_Rosters[[#This Row],[Index]],""))</f>
        <v/>
      </c>
      <c r="AG48" s="42" t="str">
        <f>IFERROR(SMALL($AF$2:$AF$1000,ROWS($AF$2:AF48)),"")</f>
        <v/>
      </c>
      <c r="AH48" s="42" t="str">
        <f>IF(AND(All_Rosters[[#This Row],[Designation]]="Taxi Squad",TeamFive=All_Rosters[[#This Row],[Team Name]],All_Rosters[[#This Row],[Current Years]]&gt;0),All_Rosters[[#This Row],[Index]],"")</f>
        <v/>
      </c>
      <c r="AI48" s="42" t="str">
        <f>IFERROR(SMALL($AH$2:$AH$1000,ROWS($AH$2:AH48)),"")</f>
        <v/>
      </c>
      <c r="AJ48" s="42" t="str">
        <f>IF(All_Rosters[[#This Row],[Designation]]="Taxi Squad","",
IF(AND(TeamSix=All_Rosters[[#This Row],[Team Name]],All_Rosters[[#This Row],[Current Years]]&gt;0),All_Rosters[[#This Row],[Index]],""))</f>
        <v/>
      </c>
      <c r="AK48" s="42" t="str">
        <f>IFERROR(SMALL($AJ$2:$AJ$1000,ROWS($AJ$2:AJ48)),"")</f>
        <v/>
      </c>
      <c r="AL48" s="42" t="str">
        <f>IF(AND(All_Rosters[[#This Row],[Designation]]="Taxi Squad",TeamSix=All_Rosters[[#This Row],[Team Name]],All_Rosters[[#This Row],[Current Years]]&gt;0),All_Rosters[[#This Row],[Index]],"")</f>
        <v/>
      </c>
      <c r="AM48" s="42" t="str">
        <f>IFERROR(SMALL($AL$2:$AL$1000,ROWS($AL$2:AL48)),"")</f>
        <v/>
      </c>
      <c r="AN48" s="42" t="str">
        <f>IF(All_Rosters[[#This Row],[Designation]]="Taxi Squad","",
IF(AND(TeamSeven=All_Rosters[[#This Row],[Team Name]],All_Rosters[[#This Row],[Current Years]]&gt;0),All_Rosters[[#This Row],[Index]],""))</f>
        <v/>
      </c>
      <c r="AO48" s="42" t="str">
        <f>IFERROR(SMALL($AN$2:$AN$1000,ROWS($AN$2:AN48)),"")</f>
        <v/>
      </c>
      <c r="AP48" s="42" t="str">
        <f>IF(AND(All_Rosters[[#This Row],[Designation]]="Taxi Squad",TeamSeven=All_Rosters[[#This Row],[Team Name]],All_Rosters[[#This Row],[Current Years]]&gt;0),All_Rosters[[#This Row],[Index]],"")</f>
        <v/>
      </c>
      <c r="AQ48" s="42" t="str">
        <f>IFERROR(SMALL($AP$2:$AP$1000,ROWS($AP$2:AP48)),"")</f>
        <v/>
      </c>
      <c r="AR48" s="42" t="str">
        <f>IF(All_Rosters[[#This Row],[Designation]]="Taxi Squad","",
IF(AND(TeamEight=All_Rosters[[#This Row],[Team Name]],All_Rosters[[#This Row],[Current Years]]&gt;0),All_Rosters[[#This Row],[Index]],""))</f>
        <v/>
      </c>
      <c r="AS48" s="42" t="str">
        <f>IFERROR(SMALL($AR$2:$AR$1000,ROWS($AR$2:AR48)),"")</f>
        <v/>
      </c>
      <c r="AT48" s="42" t="str">
        <f>IF(AND(All_Rosters[[#This Row],[Designation]]="Taxi Squad",TeamEight=All_Rosters[[#This Row],[Team Name]],All_Rosters[[#This Row],[Current Years]]&gt;0),All_Rosters[[#This Row],[Index]],"")</f>
        <v/>
      </c>
      <c r="AU48" s="42" t="str">
        <f>IFERROR(SMALL($AT$2:$AT$1000,ROWS($AT$2:AT48)),"")</f>
        <v/>
      </c>
      <c r="AV48" s="42" t="str">
        <f>IF(All_Rosters[[#This Row],[Designation]]="Taxi Squad","",
IF(AND(TeamNine=All_Rosters[[#This Row],[Team Name]],All_Rosters[[#This Row],[Current Years]]&gt;0),All_Rosters[[#This Row],[Index]],""))</f>
        <v/>
      </c>
      <c r="AW48" s="42" t="str">
        <f>IFERROR(SMALL($AV$2:$AV$1000,ROWS($AV$2:AV48)),"")</f>
        <v/>
      </c>
      <c r="AX48" s="42" t="str">
        <f>IF(AND(All_Rosters[[#This Row],[Designation]]="Taxi Squad",TeamNine=All_Rosters[[#This Row],[Team Name]],All_Rosters[[#This Row],[Current Years]]&gt;0),All_Rosters[[#This Row],[Index]],"")</f>
        <v/>
      </c>
      <c r="AY48" s="42" t="str">
        <f>IFERROR(SMALL($AX$2:$AX$1000,ROWS($AX$2:AX48)),"")</f>
        <v/>
      </c>
      <c r="AZ48" s="42" t="str">
        <f>IF(All_Rosters[[#This Row],[Designation]]="Taxi Squad","",
IF(AND(TeamTen=All_Rosters[[#This Row],[Team Name]],All_Rosters[[#This Row],[Current Years]]&gt;0),All_Rosters[[#This Row],[Index]],""))</f>
        <v/>
      </c>
      <c r="BA48" s="42" t="str">
        <f>IFERROR(SMALL($AZ$2:$AZ$1000,ROWS($AZ$2:AZ48)),"")</f>
        <v/>
      </c>
      <c r="BB48" s="42" t="str">
        <f>IF(AND(All_Rosters[[#This Row],[Designation]]="Taxi Squad",TeamTen=All_Rosters[[#This Row],[Team Name]],All_Rosters[[#This Row],[Current Years]]&gt;0),All_Rosters[[#This Row],[Index]],"")</f>
        <v/>
      </c>
      <c r="BC48" s="42" t="str">
        <f>IFERROR(SMALL($BB$2:$BB$1000,ROWS($BB$2:BB48)),"")</f>
        <v/>
      </c>
      <c r="BD48" s="42" t="str">
        <f>IF(All_Rosters[[#This Row],[Designation]]="Taxi Squad","",
IF(AND(TeamEleven=All_Rosters[[#This Row],[Team Name]],All_Rosters[[#This Row],[Current Years]]&gt;0),All_Rosters[[#This Row],[Index]],""))</f>
        <v/>
      </c>
      <c r="BE48" s="42" t="str">
        <f>IFERROR(SMALL($BD$2:$BD$1000,ROWS($BD$2:BD48)),"")</f>
        <v/>
      </c>
      <c r="BF48" s="42" t="str">
        <f>IF(AND(All_Rosters[[#This Row],[Designation]]="Taxi Squad",TeamEleven=All_Rosters[[#This Row],[Team Name]],All_Rosters[[#This Row],[Current Years]]&gt;0),All_Rosters[[#This Row],[Index]],"")</f>
        <v/>
      </c>
      <c r="BG48" s="42" t="str">
        <f>IFERROR(SMALL($BF$2:$BF$1000,ROWS($BF$2:BF48)),"")</f>
        <v/>
      </c>
      <c r="BH48" s="42" t="str">
        <f>IF(All_Rosters[[#This Row],[Designation]]="Taxi Squad","",
IF(AND(TeamTwelve=All_Rosters[[#This Row],[Team Name]],All_Rosters[[#This Row],[Current Years]]&gt;0),All_Rosters[[#This Row],[Index]],""))</f>
        <v/>
      </c>
      <c r="BI48" s="42" t="str">
        <f>IFERROR(SMALL($BH$2:$BH$1000,ROWS($BH$2:BH48)),"")</f>
        <v/>
      </c>
      <c r="BJ48" s="42" t="str">
        <f>IF(AND(All_Rosters[[#This Row],[Designation]]="Taxi Squad",TeamTwelve=All_Rosters[[#This Row],[Team Name]],All_Rosters[[#This Row],[Current Years]]&gt;0),All_Rosters[[#This Row],[Index]],"")</f>
        <v/>
      </c>
      <c r="BK48" s="42" t="str">
        <f>IFERROR(SMALL($BJ$2:$BJ$1000,ROWS($BJ$2:BJ48)),"")</f>
        <v/>
      </c>
    </row>
    <row r="49" spans="1:63" x14ac:dyDescent="0.45">
      <c r="A49" t="s">
        <v>534</v>
      </c>
      <c r="B49" t="s">
        <v>213</v>
      </c>
      <c r="C49" t="s">
        <v>73</v>
      </c>
      <c r="D49" t="s">
        <v>16</v>
      </c>
      <c r="E49">
        <v>24</v>
      </c>
      <c r="F49">
        <v>4</v>
      </c>
      <c r="G49">
        <v>24</v>
      </c>
      <c r="H49" t="s">
        <v>1</v>
      </c>
      <c r="J49">
        <v>2</v>
      </c>
      <c r="K49">
        <v>48</v>
      </c>
      <c r="L49" t="str">
        <f>IF(All_Rosters[[#This Row],[Designation]]="Taxi Squad","",
IF(AND(TeamSelection=All_Rosters[[#This Row],[Team Name]],All_Rosters[[#This Row],[Current Years]]&gt;0),All_Rosters[[#This Row],[Index]],""))</f>
        <v/>
      </c>
      <c r="M49" t="str">
        <f>IFERROR(SMALL($L$2:$L$1000,ROWS($L$2:L49)),"")</f>
        <v/>
      </c>
      <c r="N49" t="str">
        <f>IF(AND(All_Rosters[[#This Row],[Designation]]="Taxi Squad",TeamSelection=All_Rosters[[#This Row],[Team Name]],All_Rosters[[#This Row],[Current Years]]&gt;0),All_Rosters[[#This Row],[Index]],"")</f>
        <v/>
      </c>
      <c r="O49" t="str">
        <f>IFERROR(SMALL($N$2:$N$1000,ROWS($N$2:N49)),"")</f>
        <v/>
      </c>
      <c r="P49" t="str">
        <f>IF(All_Rosters[[#This Row],[Designation]]="Taxi Squad","",
IF(AND(TeamOne=All_Rosters[[#This Row],[Team Name]],All_Rosters[[#This Row],[Current Years]]&gt;0),All_Rosters[[#This Row],[Index]],""))</f>
        <v/>
      </c>
      <c r="Q49" t="str">
        <f>IFERROR(SMALL($P$2:$P$1000,ROWS($P$2:P49)),"")</f>
        <v/>
      </c>
      <c r="R49" t="str">
        <f>IF(AND(All_Rosters[[#This Row],[Designation]]="Taxi Squad",TeamOne=All_Rosters[[#This Row],[Team Name]],All_Rosters[[#This Row],[Current Years]]&gt;0),All_Rosters[[#This Row],[Index]],"")</f>
        <v/>
      </c>
      <c r="S49" t="str">
        <f>IFERROR(SMALL($R$2:$R$1000,ROWS($R$2:R49)),"")</f>
        <v/>
      </c>
      <c r="T49">
        <f>IF(All_Rosters[[#This Row],[Designation]]="Taxi Squad","",
IF(AND(TeamTwo=All_Rosters[[#This Row],[Team Name]],All_Rosters[[#This Row],[Current Years]]&gt;0),All_Rosters[[#This Row],[Index]],""))</f>
        <v>48</v>
      </c>
      <c r="U49" t="str">
        <f>IFERROR(SMALL($T$2:$T$1000,ROWS($T$2:T49)),"")</f>
        <v/>
      </c>
      <c r="V49" t="str">
        <f>IF(AND(All_Rosters[[#This Row],[Designation]]="Taxi Squad",TeamTwo=All_Rosters[[#This Row],[Team Name]],All_Rosters[[#This Row],[Current Years]]&gt;0),All_Rosters[[#This Row],[Index]],"")</f>
        <v/>
      </c>
      <c r="W49" t="str">
        <f>IFERROR(SMALL($V$2:$V$1000,ROWS($V$2:V49)),"")</f>
        <v/>
      </c>
      <c r="X49" s="42" t="str">
        <f>IF(All_Rosters[[#This Row],[Designation]]="Taxi Squad","",
IF(AND(TeamThree=All_Rosters[[#This Row],[Team Name]],All_Rosters[[#This Row],[Current Years]]&gt;0),All_Rosters[[#This Row],[Index]],""))</f>
        <v/>
      </c>
      <c r="Y49" s="42" t="str">
        <f>IFERROR(SMALL($X$2:$X$1000,ROWS($X$2:X49)),"")</f>
        <v/>
      </c>
      <c r="Z49" s="42" t="str">
        <f>IF(AND(All_Rosters[[#This Row],[Designation]]="Taxi Squad",TeamThree=All_Rosters[[#This Row],[Team Name]],All_Rosters[[#This Row],[Current Years]]&gt;0),All_Rosters[[#This Row],[Index]],"")</f>
        <v/>
      </c>
      <c r="AA49" s="42" t="str">
        <f>IFERROR(SMALL($Z$2:$Z$1000,ROWS($Z$2:Z49)),"")</f>
        <v/>
      </c>
      <c r="AB49" s="42" t="str">
        <f>IF(All_Rosters[[#This Row],[Designation]]="Taxi Squad","",
IF(AND(TeamFour=All_Rosters[[#This Row],[Team Name]],All_Rosters[[#This Row],[Current Years]]&gt;0),All_Rosters[[#This Row],[Index]],""))</f>
        <v/>
      </c>
      <c r="AC49" s="42" t="str">
        <f>IFERROR(SMALL($AB$2:$AB$1000,ROWS($AB$2:AB49)),"")</f>
        <v/>
      </c>
      <c r="AD49" s="42" t="str">
        <f>IF(AND(All_Rosters[[#This Row],[Designation]]="Taxi Squad",TeamFour=All_Rosters[[#This Row],[Team Name]],All_Rosters[[#This Row],[Current Years]]&gt;0),All_Rosters[[#This Row],[Index]],"")</f>
        <v/>
      </c>
      <c r="AE49" s="42" t="str">
        <f>IFERROR(SMALL($AD$2:$AD$1000,ROWS($AD$2:AD49)),"")</f>
        <v/>
      </c>
      <c r="AF49" s="42" t="str">
        <f>IF(All_Rosters[[#This Row],[Designation]]="Taxi Squad","",
IF(AND(TeamFive=All_Rosters[[#This Row],[Team Name]],All_Rosters[[#This Row],[Current Years]]&gt;0),All_Rosters[[#This Row],[Index]],""))</f>
        <v/>
      </c>
      <c r="AG49" s="42" t="str">
        <f>IFERROR(SMALL($AF$2:$AF$1000,ROWS($AF$2:AF49)),"")</f>
        <v/>
      </c>
      <c r="AH49" s="42" t="str">
        <f>IF(AND(All_Rosters[[#This Row],[Designation]]="Taxi Squad",TeamFive=All_Rosters[[#This Row],[Team Name]],All_Rosters[[#This Row],[Current Years]]&gt;0),All_Rosters[[#This Row],[Index]],"")</f>
        <v/>
      </c>
      <c r="AI49" s="42" t="str">
        <f>IFERROR(SMALL($AH$2:$AH$1000,ROWS($AH$2:AH49)),"")</f>
        <v/>
      </c>
      <c r="AJ49" s="42" t="str">
        <f>IF(All_Rosters[[#This Row],[Designation]]="Taxi Squad","",
IF(AND(TeamSix=All_Rosters[[#This Row],[Team Name]],All_Rosters[[#This Row],[Current Years]]&gt;0),All_Rosters[[#This Row],[Index]],""))</f>
        <v/>
      </c>
      <c r="AK49" s="42" t="str">
        <f>IFERROR(SMALL($AJ$2:$AJ$1000,ROWS($AJ$2:AJ49)),"")</f>
        <v/>
      </c>
      <c r="AL49" s="42" t="str">
        <f>IF(AND(All_Rosters[[#This Row],[Designation]]="Taxi Squad",TeamSix=All_Rosters[[#This Row],[Team Name]],All_Rosters[[#This Row],[Current Years]]&gt;0),All_Rosters[[#This Row],[Index]],"")</f>
        <v/>
      </c>
      <c r="AM49" s="42" t="str">
        <f>IFERROR(SMALL($AL$2:$AL$1000,ROWS($AL$2:AL49)),"")</f>
        <v/>
      </c>
      <c r="AN49" s="42" t="str">
        <f>IF(All_Rosters[[#This Row],[Designation]]="Taxi Squad","",
IF(AND(TeamSeven=All_Rosters[[#This Row],[Team Name]],All_Rosters[[#This Row],[Current Years]]&gt;0),All_Rosters[[#This Row],[Index]],""))</f>
        <v/>
      </c>
      <c r="AO49" s="42" t="str">
        <f>IFERROR(SMALL($AN$2:$AN$1000,ROWS($AN$2:AN49)),"")</f>
        <v/>
      </c>
      <c r="AP49" s="42" t="str">
        <f>IF(AND(All_Rosters[[#This Row],[Designation]]="Taxi Squad",TeamSeven=All_Rosters[[#This Row],[Team Name]],All_Rosters[[#This Row],[Current Years]]&gt;0),All_Rosters[[#This Row],[Index]],"")</f>
        <v/>
      </c>
      <c r="AQ49" s="42" t="str">
        <f>IFERROR(SMALL($AP$2:$AP$1000,ROWS($AP$2:AP49)),"")</f>
        <v/>
      </c>
      <c r="AR49" s="42" t="str">
        <f>IF(All_Rosters[[#This Row],[Designation]]="Taxi Squad","",
IF(AND(TeamEight=All_Rosters[[#This Row],[Team Name]],All_Rosters[[#This Row],[Current Years]]&gt;0),All_Rosters[[#This Row],[Index]],""))</f>
        <v/>
      </c>
      <c r="AS49" s="42" t="str">
        <f>IFERROR(SMALL($AR$2:$AR$1000,ROWS($AR$2:AR49)),"")</f>
        <v/>
      </c>
      <c r="AT49" s="42" t="str">
        <f>IF(AND(All_Rosters[[#This Row],[Designation]]="Taxi Squad",TeamEight=All_Rosters[[#This Row],[Team Name]],All_Rosters[[#This Row],[Current Years]]&gt;0),All_Rosters[[#This Row],[Index]],"")</f>
        <v/>
      </c>
      <c r="AU49" s="42" t="str">
        <f>IFERROR(SMALL($AT$2:$AT$1000,ROWS($AT$2:AT49)),"")</f>
        <v/>
      </c>
      <c r="AV49" s="42" t="str">
        <f>IF(All_Rosters[[#This Row],[Designation]]="Taxi Squad","",
IF(AND(TeamNine=All_Rosters[[#This Row],[Team Name]],All_Rosters[[#This Row],[Current Years]]&gt;0),All_Rosters[[#This Row],[Index]],""))</f>
        <v/>
      </c>
      <c r="AW49" s="42" t="str">
        <f>IFERROR(SMALL($AV$2:$AV$1000,ROWS($AV$2:AV49)),"")</f>
        <v/>
      </c>
      <c r="AX49" s="42" t="str">
        <f>IF(AND(All_Rosters[[#This Row],[Designation]]="Taxi Squad",TeamNine=All_Rosters[[#This Row],[Team Name]],All_Rosters[[#This Row],[Current Years]]&gt;0),All_Rosters[[#This Row],[Index]],"")</f>
        <v/>
      </c>
      <c r="AY49" s="42" t="str">
        <f>IFERROR(SMALL($AX$2:$AX$1000,ROWS($AX$2:AX49)),"")</f>
        <v/>
      </c>
      <c r="AZ49" s="42" t="str">
        <f>IF(All_Rosters[[#This Row],[Designation]]="Taxi Squad","",
IF(AND(TeamTen=All_Rosters[[#This Row],[Team Name]],All_Rosters[[#This Row],[Current Years]]&gt;0),All_Rosters[[#This Row],[Index]],""))</f>
        <v/>
      </c>
      <c r="BA49" s="42" t="str">
        <f>IFERROR(SMALL($AZ$2:$AZ$1000,ROWS($AZ$2:AZ49)),"")</f>
        <v/>
      </c>
      <c r="BB49" s="42" t="str">
        <f>IF(AND(All_Rosters[[#This Row],[Designation]]="Taxi Squad",TeamTen=All_Rosters[[#This Row],[Team Name]],All_Rosters[[#This Row],[Current Years]]&gt;0),All_Rosters[[#This Row],[Index]],"")</f>
        <v/>
      </c>
      <c r="BC49" s="42" t="str">
        <f>IFERROR(SMALL($BB$2:$BB$1000,ROWS($BB$2:BB49)),"")</f>
        <v/>
      </c>
      <c r="BD49" s="42" t="str">
        <f>IF(All_Rosters[[#This Row],[Designation]]="Taxi Squad","",
IF(AND(TeamEleven=All_Rosters[[#This Row],[Team Name]],All_Rosters[[#This Row],[Current Years]]&gt;0),All_Rosters[[#This Row],[Index]],""))</f>
        <v/>
      </c>
      <c r="BE49" s="42" t="str">
        <f>IFERROR(SMALL($BD$2:$BD$1000,ROWS($BD$2:BD49)),"")</f>
        <v/>
      </c>
      <c r="BF49" s="42" t="str">
        <f>IF(AND(All_Rosters[[#This Row],[Designation]]="Taxi Squad",TeamEleven=All_Rosters[[#This Row],[Team Name]],All_Rosters[[#This Row],[Current Years]]&gt;0),All_Rosters[[#This Row],[Index]],"")</f>
        <v/>
      </c>
      <c r="BG49" s="42" t="str">
        <f>IFERROR(SMALL($BF$2:$BF$1000,ROWS($BF$2:BF49)),"")</f>
        <v/>
      </c>
      <c r="BH49" s="42" t="str">
        <f>IF(All_Rosters[[#This Row],[Designation]]="Taxi Squad","",
IF(AND(TeamTwelve=All_Rosters[[#This Row],[Team Name]],All_Rosters[[#This Row],[Current Years]]&gt;0),All_Rosters[[#This Row],[Index]],""))</f>
        <v/>
      </c>
      <c r="BI49" s="42" t="str">
        <f>IFERROR(SMALL($BH$2:$BH$1000,ROWS($BH$2:BH49)),"")</f>
        <v/>
      </c>
      <c r="BJ49" s="42" t="str">
        <f>IF(AND(All_Rosters[[#This Row],[Designation]]="Taxi Squad",TeamTwelve=All_Rosters[[#This Row],[Team Name]],All_Rosters[[#This Row],[Current Years]]&gt;0),All_Rosters[[#This Row],[Index]],"")</f>
        <v/>
      </c>
      <c r="BK49" s="42" t="str">
        <f>IFERROR(SMALL($BJ$2:$BJ$1000,ROWS($BJ$2:BJ49)),"")</f>
        <v/>
      </c>
    </row>
    <row r="50" spans="1:63" x14ac:dyDescent="0.45">
      <c r="A50" t="s">
        <v>534</v>
      </c>
      <c r="B50" t="s">
        <v>214</v>
      </c>
      <c r="C50" t="s">
        <v>73</v>
      </c>
      <c r="D50" t="s">
        <v>27</v>
      </c>
      <c r="E50">
        <v>125</v>
      </c>
      <c r="F50">
        <v>3</v>
      </c>
      <c r="G50">
        <v>125</v>
      </c>
      <c r="H50" t="s">
        <v>1</v>
      </c>
      <c r="J50">
        <v>2</v>
      </c>
      <c r="K50">
        <v>49</v>
      </c>
      <c r="L50" t="str">
        <f>IF(All_Rosters[[#This Row],[Designation]]="Taxi Squad","",
IF(AND(TeamSelection=All_Rosters[[#This Row],[Team Name]],All_Rosters[[#This Row],[Current Years]]&gt;0),All_Rosters[[#This Row],[Index]],""))</f>
        <v/>
      </c>
      <c r="M50" t="str">
        <f>IFERROR(SMALL($L$2:$L$1000,ROWS($L$2:L50)),"")</f>
        <v/>
      </c>
      <c r="N50" t="str">
        <f>IF(AND(All_Rosters[[#This Row],[Designation]]="Taxi Squad",TeamSelection=All_Rosters[[#This Row],[Team Name]],All_Rosters[[#This Row],[Current Years]]&gt;0),All_Rosters[[#This Row],[Index]],"")</f>
        <v/>
      </c>
      <c r="O50" t="str">
        <f>IFERROR(SMALL($N$2:$N$1000,ROWS($N$2:N50)),"")</f>
        <v/>
      </c>
      <c r="P50" t="str">
        <f>IF(All_Rosters[[#This Row],[Designation]]="Taxi Squad","",
IF(AND(TeamOne=All_Rosters[[#This Row],[Team Name]],All_Rosters[[#This Row],[Current Years]]&gt;0),All_Rosters[[#This Row],[Index]],""))</f>
        <v/>
      </c>
      <c r="Q50" t="str">
        <f>IFERROR(SMALL($P$2:$P$1000,ROWS($P$2:P50)),"")</f>
        <v/>
      </c>
      <c r="R50" t="str">
        <f>IF(AND(All_Rosters[[#This Row],[Designation]]="Taxi Squad",TeamOne=All_Rosters[[#This Row],[Team Name]],All_Rosters[[#This Row],[Current Years]]&gt;0),All_Rosters[[#This Row],[Index]],"")</f>
        <v/>
      </c>
      <c r="S50" t="str">
        <f>IFERROR(SMALL($R$2:$R$1000,ROWS($R$2:R50)),"")</f>
        <v/>
      </c>
      <c r="T50">
        <f>IF(All_Rosters[[#This Row],[Designation]]="Taxi Squad","",
IF(AND(TeamTwo=All_Rosters[[#This Row],[Team Name]],All_Rosters[[#This Row],[Current Years]]&gt;0),All_Rosters[[#This Row],[Index]],""))</f>
        <v>49</v>
      </c>
      <c r="U50" t="str">
        <f>IFERROR(SMALL($T$2:$T$1000,ROWS($T$2:T50)),"")</f>
        <v/>
      </c>
      <c r="V50" t="str">
        <f>IF(AND(All_Rosters[[#This Row],[Designation]]="Taxi Squad",TeamTwo=All_Rosters[[#This Row],[Team Name]],All_Rosters[[#This Row],[Current Years]]&gt;0),All_Rosters[[#This Row],[Index]],"")</f>
        <v/>
      </c>
      <c r="W50" t="str">
        <f>IFERROR(SMALL($V$2:$V$1000,ROWS($V$2:V50)),"")</f>
        <v/>
      </c>
      <c r="X50" s="42" t="str">
        <f>IF(All_Rosters[[#This Row],[Designation]]="Taxi Squad","",
IF(AND(TeamThree=All_Rosters[[#This Row],[Team Name]],All_Rosters[[#This Row],[Current Years]]&gt;0),All_Rosters[[#This Row],[Index]],""))</f>
        <v/>
      </c>
      <c r="Y50" s="42" t="str">
        <f>IFERROR(SMALL($X$2:$X$1000,ROWS($X$2:X50)),"")</f>
        <v/>
      </c>
      <c r="Z50" s="42" t="str">
        <f>IF(AND(All_Rosters[[#This Row],[Designation]]="Taxi Squad",TeamThree=All_Rosters[[#This Row],[Team Name]],All_Rosters[[#This Row],[Current Years]]&gt;0),All_Rosters[[#This Row],[Index]],"")</f>
        <v/>
      </c>
      <c r="AA50" s="42" t="str">
        <f>IFERROR(SMALL($Z$2:$Z$1000,ROWS($Z$2:Z50)),"")</f>
        <v/>
      </c>
      <c r="AB50" s="42" t="str">
        <f>IF(All_Rosters[[#This Row],[Designation]]="Taxi Squad","",
IF(AND(TeamFour=All_Rosters[[#This Row],[Team Name]],All_Rosters[[#This Row],[Current Years]]&gt;0),All_Rosters[[#This Row],[Index]],""))</f>
        <v/>
      </c>
      <c r="AC50" s="42" t="str">
        <f>IFERROR(SMALL($AB$2:$AB$1000,ROWS($AB$2:AB50)),"")</f>
        <v/>
      </c>
      <c r="AD50" s="42" t="str">
        <f>IF(AND(All_Rosters[[#This Row],[Designation]]="Taxi Squad",TeamFour=All_Rosters[[#This Row],[Team Name]],All_Rosters[[#This Row],[Current Years]]&gt;0),All_Rosters[[#This Row],[Index]],"")</f>
        <v/>
      </c>
      <c r="AE50" s="42" t="str">
        <f>IFERROR(SMALL($AD$2:$AD$1000,ROWS($AD$2:AD50)),"")</f>
        <v/>
      </c>
      <c r="AF50" s="42" t="str">
        <f>IF(All_Rosters[[#This Row],[Designation]]="Taxi Squad","",
IF(AND(TeamFive=All_Rosters[[#This Row],[Team Name]],All_Rosters[[#This Row],[Current Years]]&gt;0),All_Rosters[[#This Row],[Index]],""))</f>
        <v/>
      </c>
      <c r="AG50" s="42" t="str">
        <f>IFERROR(SMALL($AF$2:$AF$1000,ROWS($AF$2:AF50)),"")</f>
        <v/>
      </c>
      <c r="AH50" s="42" t="str">
        <f>IF(AND(All_Rosters[[#This Row],[Designation]]="Taxi Squad",TeamFive=All_Rosters[[#This Row],[Team Name]],All_Rosters[[#This Row],[Current Years]]&gt;0),All_Rosters[[#This Row],[Index]],"")</f>
        <v/>
      </c>
      <c r="AI50" s="42" t="str">
        <f>IFERROR(SMALL($AH$2:$AH$1000,ROWS($AH$2:AH50)),"")</f>
        <v/>
      </c>
      <c r="AJ50" s="42" t="str">
        <f>IF(All_Rosters[[#This Row],[Designation]]="Taxi Squad","",
IF(AND(TeamSix=All_Rosters[[#This Row],[Team Name]],All_Rosters[[#This Row],[Current Years]]&gt;0),All_Rosters[[#This Row],[Index]],""))</f>
        <v/>
      </c>
      <c r="AK50" s="42" t="str">
        <f>IFERROR(SMALL($AJ$2:$AJ$1000,ROWS($AJ$2:AJ50)),"")</f>
        <v/>
      </c>
      <c r="AL50" s="42" t="str">
        <f>IF(AND(All_Rosters[[#This Row],[Designation]]="Taxi Squad",TeamSix=All_Rosters[[#This Row],[Team Name]],All_Rosters[[#This Row],[Current Years]]&gt;0),All_Rosters[[#This Row],[Index]],"")</f>
        <v/>
      </c>
      <c r="AM50" s="42" t="str">
        <f>IFERROR(SMALL($AL$2:$AL$1000,ROWS($AL$2:AL50)),"")</f>
        <v/>
      </c>
      <c r="AN50" s="42" t="str">
        <f>IF(All_Rosters[[#This Row],[Designation]]="Taxi Squad","",
IF(AND(TeamSeven=All_Rosters[[#This Row],[Team Name]],All_Rosters[[#This Row],[Current Years]]&gt;0),All_Rosters[[#This Row],[Index]],""))</f>
        <v/>
      </c>
      <c r="AO50" s="42" t="str">
        <f>IFERROR(SMALL($AN$2:$AN$1000,ROWS($AN$2:AN50)),"")</f>
        <v/>
      </c>
      <c r="AP50" s="42" t="str">
        <f>IF(AND(All_Rosters[[#This Row],[Designation]]="Taxi Squad",TeamSeven=All_Rosters[[#This Row],[Team Name]],All_Rosters[[#This Row],[Current Years]]&gt;0),All_Rosters[[#This Row],[Index]],"")</f>
        <v/>
      </c>
      <c r="AQ50" s="42" t="str">
        <f>IFERROR(SMALL($AP$2:$AP$1000,ROWS($AP$2:AP50)),"")</f>
        <v/>
      </c>
      <c r="AR50" s="42" t="str">
        <f>IF(All_Rosters[[#This Row],[Designation]]="Taxi Squad","",
IF(AND(TeamEight=All_Rosters[[#This Row],[Team Name]],All_Rosters[[#This Row],[Current Years]]&gt;0),All_Rosters[[#This Row],[Index]],""))</f>
        <v/>
      </c>
      <c r="AS50" s="42" t="str">
        <f>IFERROR(SMALL($AR$2:$AR$1000,ROWS($AR$2:AR50)),"")</f>
        <v/>
      </c>
      <c r="AT50" s="42" t="str">
        <f>IF(AND(All_Rosters[[#This Row],[Designation]]="Taxi Squad",TeamEight=All_Rosters[[#This Row],[Team Name]],All_Rosters[[#This Row],[Current Years]]&gt;0),All_Rosters[[#This Row],[Index]],"")</f>
        <v/>
      </c>
      <c r="AU50" s="42" t="str">
        <f>IFERROR(SMALL($AT$2:$AT$1000,ROWS($AT$2:AT50)),"")</f>
        <v/>
      </c>
      <c r="AV50" s="42" t="str">
        <f>IF(All_Rosters[[#This Row],[Designation]]="Taxi Squad","",
IF(AND(TeamNine=All_Rosters[[#This Row],[Team Name]],All_Rosters[[#This Row],[Current Years]]&gt;0),All_Rosters[[#This Row],[Index]],""))</f>
        <v/>
      </c>
      <c r="AW50" s="42" t="str">
        <f>IFERROR(SMALL($AV$2:$AV$1000,ROWS($AV$2:AV50)),"")</f>
        <v/>
      </c>
      <c r="AX50" s="42" t="str">
        <f>IF(AND(All_Rosters[[#This Row],[Designation]]="Taxi Squad",TeamNine=All_Rosters[[#This Row],[Team Name]],All_Rosters[[#This Row],[Current Years]]&gt;0),All_Rosters[[#This Row],[Index]],"")</f>
        <v/>
      </c>
      <c r="AY50" s="42" t="str">
        <f>IFERROR(SMALL($AX$2:$AX$1000,ROWS($AX$2:AX50)),"")</f>
        <v/>
      </c>
      <c r="AZ50" s="42" t="str">
        <f>IF(All_Rosters[[#This Row],[Designation]]="Taxi Squad","",
IF(AND(TeamTen=All_Rosters[[#This Row],[Team Name]],All_Rosters[[#This Row],[Current Years]]&gt;0),All_Rosters[[#This Row],[Index]],""))</f>
        <v/>
      </c>
      <c r="BA50" s="42" t="str">
        <f>IFERROR(SMALL($AZ$2:$AZ$1000,ROWS($AZ$2:AZ50)),"")</f>
        <v/>
      </c>
      <c r="BB50" s="42" t="str">
        <f>IF(AND(All_Rosters[[#This Row],[Designation]]="Taxi Squad",TeamTen=All_Rosters[[#This Row],[Team Name]],All_Rosters[[#This Row],[Current Years]]&gt;0),All_Rosters[[#This Row],[Index]],"")</f>
        <v/>
      </c>
      <c r="BC50" s="42" t="str">
        <f>IFERROR(SMALL($BB$2:$BB$1000,ROWS($BB$2:BB50)),"")</f>
        <v/>
      </c>
      <c r="BD50" s="42" t="str">
        <f>IF(All_Rosters[[#This Row],[Designation]]="Taxi Squad","",
IF(AND(TeamEleven=All_Rosters[[#This Row],[Team Name]],All_Rosters[[#This Row],[Current Years]]&gt;0),All_Rosters[[#This Row],[Index]],""))</f>
        <v/>
      </c>
      <c r="BE50" s="42" t="str">
        <f>IFERROR(SMALL($BD$2:$BD$1000,ROWS($BD$2:BD50)),"")</f>
        <v/>
      </c>
      <c r="BF50" s="42" t="str">
        <f>IF(AND(All_Rosters[[#This Row],[Designation]]="Taxi Squad",TeamEleven=All_Rosters[[#This Row],[Team Name]],All_Rosters[[#This Row],[Current Years]]&gt;0),All_Rosters[[#This Row],[Index]],"")</f>
        <v/>
      </c>
      <c r="BG50" s="42" t="str">
        <f>IFERROR(SMALL($BF$2:$BF$1000,ROWS($BF$2:BF50)),"")</f>
        <v/>
      </c>
      <c r="BH50" s="42" t="str">
        <f>IF(All_Rosters[[#This Row],[Designation]]="Taxi Squad","",
IF(AND(TeamTwelve=All_Rosters[[#This Row],[Team Name]],All_Rosters[[#This Row],[Current Years]]&gt;0),All_Rosters[[#This Row],[Index]],""))</f>
        <v/>
      </c>
      <c r="BI50" s="42" t="str">
        <f>IFERROR(SMALL($BH$2:$BH$1000,ROWS($BH$2:BH50)),"")</f>
        <v/>
      </c>
      <c r="BJ50" s="42" t="str">
        <f>IF(AND(All_Rosters[[#This Row],[Designation]]="Taxi Squad",TeamTwelve=All_Rosters[[#This Row],[Team Name]],All_Rosters[[#This Row],[Current Years]]&gt;0),All_Rosters[[#This Row],[Index]],"")</f>
        <v/>
      </c>
      <c r="BK50" s="42" t="str">
        <f>IFERROR(SMALL($BJ$2:$BJ$1000,ROWS($BJ$2:BJ50)),"")</f>
        <v/>
      </c>
    </row>
    <row r="51" spans="1:63" x14ac:dyDescent="0.45">
      <c r="A51" t="s">
        <v>534</v>
      </c>
      <c r="B51" t="s">
        <v>215</v>
      </c>
      <c r="C51" t="s">
        <v>8</v>
      </c>
      <c r="D51" t="s">
        <v>27</v>
      </c>
      <c r="E51">
        <v>57</v>
      </c>
      <c r="F51">
        <v>3</v>
      </c>
      <c r="G51">
        <v>57</v>
      </c>
      <c r="H51" t="s">
        <v>1</v>
      </c>
      <c r="J51">
        <v>2</v>
      </c>
      <c r="K51">
        <v>50</v>
      </c>
      <c r="L51" t="str">
        <f>IF(All_Rosters[[#This Row],[Designation]]="Taxi Squad","",
IF(AND(TeamSelection=All_Rosters[[#This Row],[Team Name]],All_Rosters[[#This Row],[Current Years]]&gt;0),All_Rosters[[#This Row],[Index]],""))</f>
        <v/>
      </c>
      <c r="M51" t="str">
        <f>IFERROR(SMALL($L$2:$L$1000,ROWS($L$2:L51)),"")</f>
        <v/>
      </c>
      <c r="N51" t="str">
        <f>IF(AND(All_Rosters[[#This Row],[Designation]]="Taxi Squad",TeamSelection=All_Rosters[[#This Row],[Team Name]],All_Rosters[[#This Row],[Current Years]]&gt;0),All_Rosters[[#This Row],[Index]],"")</f>
        <v/>
      </c>
      <c r="O51" t="str">
        <f>IFERROR(SMALL($N$2:$N$1000,ROWS($N$2:N51)),"")</f>
        <v/>
      </c>
      <c r="P51" t="str">
        <f>IF(All_Rosters[[#This Row],[Designation]]="Taxi Squad","",
IF(AND(TeamOne=All_Rosters[[#This Row],[Team Name]],All_Rosters[[#This Row],[Current Years]]&gt;0),All_Rosters[[#This Row],[Index]],""))</f>
        <v/>
      </c>
      <c r="Q51" t="str">
        <f>IFERROR(SMALL($P$2:$P$1000,ROWS($P$2:P51)),"")</f>
        <v/>
      </c>
      <c r="R51" t="str">
        <f>IF(AND(All_Rosters[[#This Row],[Designation]]="Taxi Squad",TeamOne=All_Rosters[[#This Row],[Team Name]],All_Rosters[[#This Row],[Current Years]]&gt;0),All_Rosters[[#This Row],[Index]],"")</f>
        <v/>
      </c>
      <c r="S51" t="str">
        <f>IFERROR(SMALL($R$2:$R$1000,ROWS($R$2:R51)),"")</f>
        <v/>
      </c>
      <c r="T51">
        <f>IF(All_Rosters[[#This Row],[Designation]]="Taxi Squad","",
IF(AND(TeamTwo=All_Rosters[[#This Row],[Team Name]],All_Rosters[[#This Row],[Current Years]]&gt;0),All_Rosters[[#This Row],[Index]],""))</f>
        <v>50</v>
      </c>
      <c r="U51" t="str">
        <f>IFERROR(SMALL($T$2:$T$1000,ROWS($T$2:T51)),"")</f>
        <v/>
      </c>
      <c r="V51" t="str">
        <f>IF(AND(All_Rosters[[#This Row],[Designation]]="Taxi Squad",TeamTwo=All_Rosters[[#This Row],[Team Name]],All_Rosters[[#This Row],[Current Years]]&gt;0),All_Rosters[[#This Row],[Index]],"")</f>
        <v/>
      </c>
      <c r="W51" t="str">
        <f>IFERROR(SMALL($V$2:$V$1000,ROWS($V$2:V51)),"")</f>
        <v/>
      </c>
      <c r="X51" s="42" t="str">
        <f>IF(All_Rosters[[#This Row],[Designation]]="Taxi Squad","",
IF(AND(TeamThree=All_Rosters[[#This Row],[Team Name]],All_Rosters[[#This Row],[Current Years]]&gt;0),All_Rosters[[#This Row],[Index]],""))</f>
        <v/>
      </c>
      <c r="Y51" s="42" t="str">
        <f>IFERROR(SMALL($X$2:$X$1000,ROWS($X$2:X51)),"")</f>
        <v/>
      </c>
      <c r="Z51" s="42" t="str">
        <f>IF(AND(All_Rosters[[#This Row],[Designation]]="Taxi Squad",TeamThree=All_Rosters[[#This Row],[Team Name]],All_Rosters[[#This Row],[Current Years]]&gt;0),All_Rosters[[#This Row],[Index]],"")</f>
        <v/>
      </c>
      <c r="AA51" s="42" t="str">
        <f>IFERROR(SMALL($Z$2:$Z$1000,ROWS($Z$2:Z51)),"")</f>
        <v/>
      </c>
      <c r="AB51" s="42" t="str">
        <f>IF(All_Rosters[[#This Row],[Designation]]="Taxi Squad","",
IF(AND(TeamFour=All_Rosters[[#This Row],[Team Name]],All_Rosters[[#This Row],[Current Years]]&gt;0),All_Rosters[[#This Row],[Index]],""))</f>
        <v/>
      </c>
      <c r="AC51" s="42" t="str">
        <f>IFERROR(SMALL($AB$2:$AB$1000,ROWS($AB$2:AB51)),"")</f>
        <v/>
      </c>
      <c r="AD51" s="42" t="str">
        <f>IF(AND(All_Rosters[[#This Row],[Designation]]="Taxi Squad",TeamFour=All_Rosters[[#This Row],[Team Name]],All_Rosters[[#This Row],[Current Years]]&gt;0),All_Rosters[[#This Row],[Index]],"")</f>
        <v/>
      </c>
      <c r="AE51" s="42" t="str">
        <f>IFERROR(SMALL($AD$2:$AD$1000,ROWS($AD$2:AD51)),"")</f>
        <v/>
      </c>
      <c r="AF51" s="42" t="str">
        <f>IF(All_Rosters[[#This Row],[Designation]]="Taxi Squad","",
IF(AND(TeamFive=All_Rosters[[#This Row],[Team Name]],All_Rosters[[#This Row],[Current Years]]&gt;0),All_Rosters[[#This Row],[Index]],""))</f>
        <v/>
      </c>
      <c r="AG51" s="42" t="str">
        <f>IFERROR(SMALL($AF$2:$AF$1000,ROWS($AF$2:AF51)),"")</f>
        <v/>
      </c>
      <c r="AH51" s="42" t="str">
        <f>IF(AND(All_Rosters[[#This Row],[Designation]]="Taxi Squad",TeamFive=All_Rosters[[#This Row],[Team Name]],All_Rosters[[#This Row],[Current Years]]&gt;0),All_Rosters[[#This Row],[Index]],"")</f>
        <v/>
      </c>
      <c r="AI51" s="42" t="str">
        <f>IFERROR(SMALL($AH$2:$AH$1000,ROWS($AH$2:AH51)),"")</f>
        <v/>
      </c>
      <c r="AJ51" s="42" t="str">
        <f>IF(All_Rosters[[#This Row],[Designation]]="Taxi Squad","",
IF(AND(TeamSix=All_Rosters[[#This Row],[Team Name]],All_Rosters[[#This Row],[Current Years]]&gt;0),All_Rosters[[#This Row],[Index]],""))</f>
        <v/>
      </c>
      <c r="AK51" s="42" t="str">
        <f>IFERROR(SMALL($AJ$2:$AJ$1000,ROWS($AJ$2:AJ51)),"")</f>
        <v/>
      </c>
      <c r="AL51" s="42" t="str">
        <f>IF(AND(All_Rosters[[#This Row],[Designation]]="Taxi Squad",TeamSix=All_Rosters[[#This Row],[Team Name]],All_Rosters[[#This Row],[Current Years]]&gt;0),All_Rosters[[#This Row],[Index]],"")</f>
        <v/>
      </c>
      <c r="AM51" s="42" t="str">
        <f>IFERROR(SMALL($AL$2:$AL$1000,ROWS($AL$2:AL51)),"")</f>
        <v/>
      </c>
      <c r="AN51" s="42" t="str">
        <f>IF(All_Rosters[[#This Row],[Designation]]="Taxi Squad","",
IF(AND(TeamSeven=All_Rosters[[#This Row],[Team Name]],All_Rosters[[#This Row],[Current Years]]&gt;0),All_Rosters[[#This Row],[Index]],""))</f>
        <v/>
      </c>
      <c r="AO51" s="42" t="str">
        <f>IFERROR(SMALL($AN$2:$AN$1000,ROWS($AN$2:AN51)),"")</f>
        <v/>
      </c>
      <c r="AP51" s="42" t="str">
        <f>IF(AND(All_Rosters[[#This Row],[Designation]]="Taxi Squad",TeamSeven=All_Rosters[[#This Row],[Team Name]],All_Rosters[[#This Row],[Current Years]]&gt;0),All_Rosters[[#This Row],[Index]],"")</f>
        <v/>
      </c>
      <c r="AQ51" s="42" t="str">
        <f>IFERROR(SMALL($AP$2:$AP$1000,ROWS($AP$2:AP51)),"")</f>
        <v/>
      </c>
      <c r="AR51" s="42" t="str">
        <f>IF(All_Rosters[[#This Row],[Designation]]="Taxi Squad","",
IF(AND(TeamEight=All_Rosters[[#This Row],[Team Name]],All_Rosters[[#This Row],[Current Years]]&gt;0),All_Rosters[[#This Row],[Index]],""))</f>
        <v/>
      </c>
      <c r="AS51" s="42" t="str">
        <f>IFERROR(SMALL($AR$2:$AR$1000,ROWS($AR$2:AR51)),"")</f>
        <v/>
      </c>
      <c r="AT51" s="42" t="str">
        <f>IF(AND(All_Rosters[[#This Row],[Designation]]="Taxi Squad",TeamEight=All_Rosters[[#This Row],[Team Name]],All_Rosters[[#This Row],[Current Years]]&gt;0),All_Rosters[[#This Row],[Index]],"")</f>
        <v/>
      </c>
      <c r="AU51" s="42" t="str">
        <f>IFERROR(SMALL($AT$2:$AT$1000,ROWS($AT$2:AT51)),"")</f>
        <v/>
      </c>
      <c r="AV51" s="42" t="str">
        <f>IF(All_Rosters[[#This Row],[Designation]]="Taxi Squad","",
IF(AND(TeamNine=All_Rosters[[#This Row],[Team Name]],All_Rosters[[#This Row],[Current Years]]&gt;0),All_Rosters[[#This Row],[Index]],""))</f>
        <v/>
      </c>
      <c r="AW51" s="42" t="str">
        <f>IFERROR(SMALL($AV$2:$AV$1000,ROWS($AV$2:AV51)),"")</f>
        <v/>
      </c>
      <c r="AX51" s="42" t="str">
        <f>IF(AND(All_Rosters[[#This Row],[Designation]]="Taxi Squad",TeamNine=All_Rosters[[#This Row],[Team Name]],All_Rosters[[#This Row],[Current Years]]&gt;0),All_Rosters[[#This Row],[Index]],"")</f>
        <v/>
      </c>
      <c r="AY51" s="42" t="str">
        <f>IFERROR(SMALL($AX$2:$AX$1000,ROWS($AX$2:AX51)),"")</f>
        <v/>
      </c>
      <c r="AZ51" s="42" t="str">
        <f>IF(All_Rosters[[#This Row],[Designation]]="Taxi Squad","",
IF(AND(TeamTen=All_Rosters[[#This Row],[Team Name]],All_Rosters[[#This Row],[Current Years]]&gt;0),All_Rosters[[#This Row],[Index]],""))</f>
        <v/>
      </c>
      <c r="BA51" s="42" t="str">
        <f>IFERROR(SMALL($AZ$2:$AZ$1000,ROWS($AZ$2:AZ51)),"")</f>
        <v/>
      </c>
      <c r="BB51" s="42" t="str">
        <f>IF(AND(All_Rosters[[#This Row],[Designation]]="Taxi Squad",TeamTen=All_Rosters[[#This Row],[Team Name]],All_Rosters[[#This Row],[Current Years]]&gt;0),All_Rosters[[#This Row],[Index]],"")</f>
        <v/>
      </c>
      <c r="BC51" s="42" t="str">
        <f>IFERROR(SMALL($BB$2:$BB$1000,ROWS($BB$2:BB51)),"")</f>
        <v/>
      </c>
      <c r="BD51" s="42" t="str">
        <f>IF(All_Rosters[[#This Row],[Designation]]="Taxi Squad","",
IF(AND(TeamEleven=All_Rosters[[#This Row],[Team Name]],All_Rosters[[#This Row],[Current Years]]&gt;0),All_Rosters[[#This Row],[Index]],""))</f>
        <v/>
      </c>
      <c r="BE51" s="42" t="str">
        <f>IFERROR(SMALL($BD$2:$BD$1000,ROWS($BD$2:BD51)),"")</f>
        <v/>
      </c>
      <c r="BF51" s="42" t="str">
        <f>IF(AND(All_Rosters[[#This Row],[Designation]]="Taxi Squad",TeamEleven=All_Rosters[[#This Row],[Team Name]],All_Rosters[[#This Row],[Current Years]]&gt;0),All_Rosters[[#This Row],[Index]],"")</f>
        <v/>
      </c>
      <c r="BG51" s="42" t="str">
        <f>IFERROR(SMALL($BF$2:$BF$1000,ROWS($BF$2:BF51)),"")</f>
        <v/>
      </c>
      <c r="BH51" s="42" t="str">
        <f>IF(All_Rosters[[#This Row],[Designation]]="Taxi Squad","",
IF(AND(TeamTwelve=All_Rosters[[#This Row],[Team Name]],All_Rosters[[#This Row],[Current Years]]&gt;0),All_Rosters[[#This Row],[Index]],""))</f>
        <v/>
      </c>
      <c r="BI51" s="42" t="str">
        <f>IFERROR(SMALL($BH$2:$BH$1000,ROWS($BH$2:BH51)),"")</f>
        <v/>
      </c>
      <c r="BJ51" s="42" t="str">
        <f>IF(AND(All_Rosters[[#This Row],[Designation]]="Taxi Squad",TeamTwelve=All_Rosters[[#This Row],[Team Name]],All_Rosters[[#This Row],[Current Years]]&gt;0),All_Rosters[[#This Row],[Index]],"")</f>
        <v/>
      </c>
      <c r="BK51" s="42" t="str">
        <f>IFERROR(SMALL($BJ$2:$BJ$1000,ROWS($BJ$2:BJ51)),"")</f>
        <v/>
      </c>
    </row>
    <row r="52" spans="1:63" x14ac:dyDescent="0.45">
      <c r="A52" t="s">
        <v>534</v>
      </c>
      <c r="B52" t="s">
        <v>216</v>
      </c>
      <c r="C52" t="s">
        <v>13</v>
      </c>
      <c r="D52" t="s">
        <v>27</v>
      </c>
      <c r="E52">
        <v>33</v>
      </c>
      <c r="F52">
        <v>3</v>
      </c>
      <c r="G52">
        <v>33</v>
      </c>
      <c r="H52" t="s">
        <v>1</v>
      </c>
      <c r="J52">
        <v>2</v>
      </c>
      <c r="K52">
        <v>51</v>
      </c>
      <c r="L52" t="str">
        <f>IF(All_Rosters[[#This Row],[Designation]]="Taxi Squad","",
IF(AND(TeamSelection=All_Rosters[[#This Row],[Team Name]],All_Rosters[[#This Row],[Current Years]]&gt;0),All_Rosters[[#This Row],[Index]],""))</f>
        <v/>
      </c>
      <c r="M52" t="str">
        <f>IFERROR(SMALL($L$2:$L$1000,ROWS($L$2:L52)),"")</f>
        <v/>
      </c>
      <c r="N52" t="str">
        <f>IF(AND(All_Rosters[[#This Row],[Designation]]="Taxi Squad",TeamSelection=All_Rosters[[#This Row],[Team Name]],All_Rosters[[#This Row],[Current Years]]&gt;0),All_Rosters[[#This Row],[Index]],"")</f>
        <v/>
      </c>
      <c r="O52" t="str">
        <f>IFERROR(SMALL($N$2:$N$1000,ROWS($N$2:N52)),"")</f>
        <v/>
      </c>
      <c r="P52" t="str">
        <f>IF(All_Rosters[[#This Row],[Designation]]="Taxi Squad","",
IF(AND(TeamOne=All_Rosters[[#This Row],[Team Name]],All_Rosters[[#This Row],[Current Years]]&gt;0),All_Rosters[[#This Row],[Index]],""))</f>
        <v/>
      </c>
      <c r="Q52" t="str">
        <f>IFERROR(SMALL($P$2:$P$1000,ROWS($P$2:P52)),"")</f>
        <v/>
      </c>
      <c r="R52" t="str">
        <f>IF(AND(All_Rosters[[#This Row],[Designation]]="Taxi Squad",TeamOne=All_Rosters[[#This Row],[Team Name]],All_Rosters[[#This Row],[Current Years]]&gt;0),All_Rosters[[#This Row],[Index]],"")</f>
        <v/>
      </c>
      <c r="S52" t="str">
        <f>IFERROR(SMALL($R$2:$R$1000,ROWS($R$2:R52)),"")</f>
        <v/>
      </c>
      <c r="T52">
        <f>IF(All_Rosters[[#This Row],[Designation]]="Taxi Squad","",
IF(AND(TeamTwo=All_Rosters[[#This Row],[Team Name]],All_Rosters[[#This Row],[Current Years]]&gt;0),All_Rosters[[#This Row],[Index]],""))</f>
        <v>51</v>
      </c>
      <c r="U52" t="str">
        <f>IFERROR(SMALL($T$2:$T$1000,ROWS($T$2:T52)),"")</f>
        <v/>
      </c>
      <c r="V52" t="str">
        <f>IF(AND(All_Rosters[[#This Row],[Designation]]="Taxi Squad",TeamTwo=All_Rosters[[#This Row],[Team Name]],All_Rosters[[#This Row],[Current Years]]&gt;0),All_Rosters[[#This Row],[Index]],"")</f>
        <v/>
      </c>
      <c r="W52" t="str">
        <f>IFERROR(SMALL($V$2:$V$1000,ROWS($V$2:V52)),"")</f>
        <v/>
      </c>
      <c r="X52" s="42" t="str">
        <f>IF(All_Rosters[[#This Row],[Designation]]="Taxi Squad","",
IF(AND(TeamThree=All_Rosters[[#This Row],[Team Name]],All_Rosters[[#This Row],[Current Years]]&gt;0),All_Rosters[[#This Row],[Index]],""))</f>
        <v/>
      </c>
      <c r="Y52" s="42" t="str">
        <f>IFERROR(SMALL($X$2:$X$1000,ROWS($X$2:X52)),"")</f>
        <v/>
      </c>
      <c r="Z52" s="42" t="str">
        <f>IF(AND(All_Rosters[[#This Row],[Designation]]="Taxi Squad",TeamThree=All_Rosters[[#This Row],[Team Name]],All_Rosters[[#This Row],[Current Years]]&gt;0),All_Rosters[[#This Row],[Index]],"")</f>
        <v/>
      </c>
      <c r="AA52" s="42" t="str">
        <f>IFERROR(SMALL($Z$2:$Z$1000,ROWS($Z$2:Z52)),"")</f>
        <v/>
      </c>
      <c r="AB52" s="42" t="str">
        <f>IF(All_Rosters[[#This Row],[Designation]]="Taxi Squad","",
IF(AND(TeamFour=All_Rosters[[#This Row],[Team Name]],All_Rosters[[#This Row],[Current Years]]&gt;0),All_Rosters[[#This Row],[Index]],""))</f>
        <v/>
      </c>
      <c r="AC52" s="42" t="str">
        <f>IFERROR(SMALL($AB$2:$AB$1000,ROWS($AB$2:AB52)),"")</f>
        <v/>
      </c>
      <c r="AD52" s="42" t="str">
        <f>IF(AND(All_Rosters[[#This Row],[Designation]]="Taxi Squad",TeamFour=All_Rosters[[#This Row],[Team Name]],All_Rosters[[#This Row],[Current Years]]&gt;0),All_Rosters[[#This Row],[Index]],"")</f>
        <v/>
      </c>
      <c r="AE52" s="42" t="str">
        <f>IFERROR(SMALL($AD$2:$AD$1000,ROWS($AD$2:AD52)),"")</f>
        <v/>
      </c>
      <c r="AF52" s="42" t="str">
        <f>IF(All_Rosters[[#This Row],[Designation]]="Taxi Squad","",
IF(AND(TeamFive=All_Rosters[[#This Row],[Team Name]],All_Rosters[[#This Row],[Current Years]]&gt;0),All_Rosters[[#This Row],[Index]],""))</f>
        <v/>
      </c>
      <c r="AG52" s="42" t="str">
        <f>IFERROR(SMALL($AF$2:$AF$1000,ROWS($AF$2:AF52)),"")</f>
        <v/>
      </c>
      <c r="AH52" s="42" t="str">
        <f>IF(AND(All_Rosters[[#This Row],[Designation]]="Taxi Squad",TeamFive=All_Rosters[[#This Row],[Team Name]],All_Rosters[[#This Row],[Current Years]]&gt;0),All_Rosters[[#This Row],[Index]],"")</f>
        <v/>
      </c>
      <c r="AI52" s="42" t="str">
        <f>IFERROR(SMALL($AH$2:$AH$1000,ROWS($AH$2:AH52)),"")</f>
        <v/>
      </c>
      <c r="AJ52" s="42" t="str">
        <f>IF(All_Rosters[[#This Row],[Designation]]="Taxi Squad","",
IF(AND(TeamSix=All_Rosters[[#This Row],[Team Name]],All_Rosters[[#This Row],[Current Years]]&gt;0),All_Rosters[[#This Row],[Index]],""))</f>
        <v/>
      </c>
      <c r="AK52" s="42" t="str">
        <f>IFERROR(SMALL($AJ$2:$AJ$1000,ROWS($AJ$2:AJ52)),"")</f>
        <v/>
      </c>
      <c r="AL52" s="42" t="str">
        <f>IF(AND(All_Rosters[[#This Row],[Designation]]="Taxi Squad",TeamSix=All_Rosters[[#This Row],[Team Name]],All_Rosters[[#This Row],[Current Years]]&gt;0),All_Rosters[[#This Row],[Index]],"")</f>
        <v/>
      </c>
      <c r="AM52" s="42" t="str">
        <f>IFERROR(SMALL($AL$2:$AL$1000,ROWS($AL$2:AL52)),"")</f>
        <v/>
      </c>
      <c r="AN52" s="42" t="str">
        <f>IF(All_Rosters[[#This Row],[Designation]]="Taxi Squad","",
IF(AND(TeamSeven=All_Rosters[[#This Row],[Team Name]],All_Rosters[[#This Row],[Current Years]]&gt;0),All_Rosters[[#This Row],[Index]],""))</f>
        <v/>
      </c>
      <c r="AO52" s="42" t="str">
        <f>IFERROR(SMALL($AN$2:$AN$1000,ROWS($AN$2:AN52)),"")</f>
        <v/>
      </c>
      <c r="AP52" s="42" t="str">
        <f>IF(AND(All_Rosters[[#This Row],[Designation]]="Taxi Squad",TeamSeven=All_Rosters[[#This Row],[Team Name]],All_Rosters[[#This Row],[Current Years]]&gt;0),All_Rosters[[#This Row],[Index]],"")</f>
        <v/>
      </c>
      <c r="AQ52" s="42" t="str">
        <f>IFERROR(SMALL($AP$2:$AP$1000,ROWS($AP$2:AP52)),"")</f>
        <v/>
      </c>
      <c r="AR52" s="42" t="str">
        <f>IF(All_Rosters[[#This Row],[Designation]]="Taxi Squad","",
IF(AND(TeamEight=All_Rosters[[#This Row],[Team Name]],All_Rosters[[#This Row],[Current Years]]&gt;0),All_Rosters[[#This Row],[Index]],""))</f>
        <v/>
      </c>
      <c r="AS52" s="42" t="str">
        <f>IFERROR(SMALL($AR$2:$AR$1000,ROWS($AR$2:AR52)),"")</f>
        <v/>
      </c>
      <c r="AT52" s="42" t="str">
        <f>IF(AND(All_Rosters[[#This Row],[Designation]]="Taxi Squad",TeamEight=All_Rosters[[#This Row],[Team Name]],All_Rosters[[#This Row],[Current Years]]&gt;0),All_Rosters[[#This Row],[Index]],"")</f>
        <v/>
      </c>
      <c r="AU52" s="42" t="str">
        <f>IFERROR(SMALL($AT$2:$AT$1000,ROWS($AT$2:AT52)),"")</f>
        <v/>
      </c>
      <c r="AV52" s="42" t="str">
        <f>IF(All_Rosters[[#This Row],[Designation]]="Taxi Squad","",
IF(AND(TeamNine=All_Rosters[[#This Row],[Team Name]],All_Rosters[[#This Row],[Current Years]]&gt;0),All_Rosters[[#This Row],[Index]],""))</f>
        <v/>
      </c>
      <c r="AW52" s="42" t="str">
        <f>IFERROR(SMALL($AV$2:$AV$1000,ROWS($AV$2:AV52)),"")</f>
        <v/>
      </c>
      <c r="AX52" s="42" t="str">
        <f>IF(AND(All_Rosters[[#This Row],[Designation]]="Taxi Squad",TeamNine=All_Rosters[[#This Row],[Team Name]],All_Rosters[[#This Row],[Current Years]]&gt;0),All_Rosters[[#This Row],[Index]],"")</f>
        <v/>
      </c>
      <c r="AY52" s="42" t="str">
        <f>IFERROR(SMALL($AX$2:$AX$1000,ROWS($AX$2:AX52)),"")</f>
        <v/>
      </c>
      <c r="AZ52" s="42" t="str">
        <f>IF(All_Rosters[[#This Row],[Designation]]="Taxi Squad","",
IF(AND(TeamTen=All_Rosters[[#This Row],[Team Name]],All_Rosters[[#This Row],[Current Years]]&gt;0),All_Rosters[[#This Row],[Index]],""))</f>
        <v/>
      </c>
      <c r="BA52" s="42" t="str">
        <f>IFERROR(SMALL($AZ$2:$AZ$1000,ROWS($AZ$2:AZ52)),"")</f>
        <v/>
      </c>
      <c r="BB52" s="42" t="str">
        <f>IF(AND(All_Rosters[[#This Row],[Designation]]="Taxi Squad",TeamTen=All_Rosters[[#This Row],[Team Name]],All_Rosters[[#This Row],[Current Years]]&gt;0),All_Rosters[[#This Row],[Index]],"")</f>
        <v/>
      </c>
      <c r="BC52" s="42" t="str">
        <f>IFERROR(SMALL($BB$2:$BB$1000,ROWS($BB$2:BB52)),"")</f>
        <v/>
      </c>
      <c r="BD52" s="42" t="str">
        <f>IF(All_Rosters[[#This Row],[Designation]]="Taxi Squad","",
IF(AND(TeamEleven=All_Rosters[[#This Row],[Team Name]],All_Rosters[[#This Row],[Current Years]]&gt;0),All_Rosters[[#This Row],[Index]],""))</f>
        <v/>
      </c>
      <c r="BE52" s="42" t="str">
        <f>IFERROR(SMALL($BD$2:$BD$1000,ROWS($BD$2:BD52)),"")</f>
        <v/>
      </c>
      <c r="BF52" s="42" t="str">
        <f>IF(AND(All_Rosters[[#This Row],[Designation]]="Taxi Squad",TeamEleven=All_Rosters[[#This Row],[Team Name]],All_Rosters[[#This Row],[Current Years]]&gt;0),All_Rosters[[#This Row],[Index]],"")</f>
        <v/>
      </c>
      <c r="BG52" s="42" t="str">
        <f>IFERROR(SMALL($BF$2:$BF$1000,ROWS($BF$2:BF52)),"")</f>
        <v/>
      </c>
      <c r="BH52" s="42" t="str">
        <f>IF(All_Rosters[[#This Row],[Designation]]="Taxi Squad","",
IF(AND(TeamTwelve=All_Rosters[[#This Row],[Team Name]],All_Rosters[[#This Row],[Current Years]]&gt;0),All_Rosters[[#This Row],[Index]],""))</f>
        <v/>
      </c>
      <c r="BI52" s="42" t="str">
        <f>IFERROR(SMALL($BH$2:$BH$1000,ROWS($BH$2:BH52)),"")</f>
        <v/>
      </c>
      <c r="BJ52" s="42" t="str">
        <f>IF(AND(All_Rosters[[#This Row],[Designation]]="Taxi Squad",TeamTwelve=All_Rosters[[#This Row],[Team Name]],All_Rosters[[#This Row],[Current Years]]&gt;0),All_Rosters[[#This Row],[Index]],"")</f>
        <v/>
      </c>
      <c r="BK52" s="42" t="str">
        <f>IFERROR(SMALL($BJ$2:$BJ$1000,ROWS($BJ$2:BJ52)),"")</f>
        <v/>
      </c>
    </row>
    <row r="53" spans="1:63" x14ac:dyDescent="0.45">
      <c r="A53" t="s">
        <v>534</v>
      </c>
      <c r="B53" t="s">
        <v>217</v>
      </c>
      <c r="C53" t="s">
        <v>151</v>
      </c>
      <c r="D53" t="s">
        <v>27</v>
      </c>
      <c r="E53">
        <v>25</v>
      </c>
      <c r="F53">
        <v>3</v>
      </c>
      <c r="G53">
        <v>25</v>
      </c>
      <c r="H53" t="s">
        <v>1</v>
      </c>
      <c r="J53">
        <v>2</v>
      </c>
      <c r="K53">
        <v>52</v>
      </c>
      <c r="L53" t="str">
        <f>IF(All_Rosters[[#This Row],[Designation]]="Taxi Squad","",
IF(AND(TeamSelection=All_Rosters[[#This Row],[Team Name]],All_Rosters[[#This Row],[Current Years]]&gt;0),All_Rosters[[#This Row],[Index]],""))</f>
        <v/>
      </c>
      <c r="M53" t="str">
        <f>IFERROR(SMALL($L$2:$L$1000,ROWS($L$2:L53)),"")</f>
        <v/>
      </c>
      <c r="N53" t="str">
        <f>IF(AND(All_Rosters[[#This Row],[Designation]]="Taxi Squad",TeamSelection=All_Rosters[[#This Row],[Team Name]],All_Rosters[[#This Row],[Current Years]]&gt;0),All_Rosters[[#This Row],[Index]],"")</f>
        <v/>
      </c>
      <c r="O53" t="str">
        <f>IFERROR(SMALL($N$2:$N$1000,ROWS($N$2:N53)),"")</f>
        <v/>
      </c>
      <c r="P53" t="str">
        <f>IF(All_Rosters[[#This Row],[Designation]]="Taxi Squad","",
IF(AND(TeamOne=All_Rosters[[#This Row],[Team Name]],All_Rosters[[#This Row],[Current Years]]&gt;0),All_Rosters[[#This Row],[Index]],""))</f>
        <v/>
      </c>
      <c r="Q53" t="str">
        <f>IFERROR(SMALL($P$2:$P$1000,ROWS($P$2:P53)),"")</f>
        <v/>
      </c>
      <c r="R53" t="str">
        <f>IF(AND(All_Rosters[[#This Row],[Designation]]="Taxi Squad",TeamOne=All_Rosters[[#This Row],[Team Name]],All_Rosters[[#This Row],[Current Years]]&gt;0),All_Rosters[[#This Row],[Index]],"")</f>
        <v/>
      </c>
      <c r="S53" t="str">
        <f>IFERROR(SMALL($R$2:$R$1000,ROWS($R$2:R53)),"")</f>
        <v/>
      </c>
      <c r="T53">
        <f>IF(All_Rosters[[#This Row],[Designation]]="Taxi Squad","",
IF(AND(TeamTwo=All_Rosters[[#This Row],[Team Name]],All_Rosters[[#This Row],[Current Years]]&gt;0),All_Rosters[[#This Row],[Index]],""))</f>
        <v>52</v>
      </c>
      <c r="U53" t="str">
        <f>IFERROR(SMALL($T$2:$T$1000,ROWS($T$2:T53)),"")</f>
        <v/>
      </c>
      <c r="V53" t="str">
        <f>IF(AND(All_Rosters[[#This Row],[Designation]]="Taxi Squad",TeamTwo=All_Rosters[[#This Row],[Team Name]],All_Rosters[[#This Row],[Current Years]]&gt;0),All_Rosters[[#This Row],[Index]],"")</f>
        <v/>
      </c>
      <c r="W53" t="str">
        <f>IFERROR(SMALL($V$2:$V$1000,ROWS($V$2:V53)),"")</f>
        <v/>
      </c>
      <c r="X53" s="42" t="str">
        <f>IF(All_Rosters[[#This Row],[Designation]]="Taxi Squad","",
IF(AND(TeamThree=All_Rosters[[#This Row],[Team Name]],All_Rosters[[#This Row],[Current Years]]&gt;0),All_Rosters[[#This Row],[Index]],""))</f>
        <v/>
      </c>
      <c r="Y53" s="42" t="str">
        <f>IFERROR(SMALL($X$2:$X$1000,ROWS($X$2:X53)),"")</f>
        <v/>
      </c>
      <c r="Z53" s="42" t="str">
        <f>IF(AND(All_Rosters[[#This Row],[Designation]]="Taxi Squad",TeamThree=All_Rosters[[#This Row],[Team Name]],All_Rosters[[#This Row],[Current Years]]&gt;0),All_Rosters[[#This Row],[Index]],"")</f>
        <v/>
      </c>
      <c r="AA53" s="42" t="str">
        <f>IFERROR(SMALL($Z$2:$Z$1000,ROWS($Z$2:Z53)),"")</f>
        <v/>
      </c>
      <c r="AB53" s="42" t="str">
        <f>IF(All_Rosters[[#This Row],[Designation]]="Taxi Squad","",
IF(AND(TeamFour=All_Rosters[[#This Row],[Team Name]],All_Rosters[[#This Row],[Current Years]]&gt;0),All_Rosters[[#This Row],[Index]],""))</f>
        <v/>
      </c>
      <c r="AC53" s="42" t="str">
        <f>IFERROR(SMALL($AB$2:$AB$1000,ROWS($AB$2:AB53)),"")</f>
        <v/>
      </c>
      <c r="AD53" s="42" t="str">
        <f>IF(AND(All_Rosters[[#This Row],[Designation]]="Taxi Squad",TeamFour=All_Rosters[[#This Row],[Team Name]],All_Rosters[[#This Row],[Current Years]]&gt;0),All_Rosters[[#This Row],[Index]],"")</f>
        <v/>
      </c>
      <c r="AE53" s="42" t="str">
        <f>IFERROR(SMALL($AD$2:$AD$1000,ROWS($AD$2:AD53)),"")</f>
        <v/>
      </c>
      <c r="AF53" s="42" t="str">
        <f>IF(All_Rosters[[#This Row],[Designation]]="Taxi Squad","",
IF(AND(TeamFive=All_Rosters[[#This Row],[Team Name]],All_Rosters[[#This Row],[Current Years]]&gt;0),All_Rosters[[#This Row],[Index]],""))</f>
        <v/>
      </c>
      <c r="AG53" s="42" t="str">
        <f>IFERROR(SMALL($AF$2:$AF$1000,ROWS($AF$2:AF53)),"")</f>
        <v/>
      </c>
      <c r="AH53" s="42" t="str">
        <f>IF(AND(All_Rosters[[#This Row],[Designation]]="Taxi Squad",TeamFive=All_Rosters[[#This Row],[Team Name]],All_Rosters[[#This Row],[Current Years]]&gt;0),All_Rosters[[#This Row],[Index]],"")</f>
        <v/>
      </c>
      <c r="AI53" s="42" t="str">
        <f>IFERROR(SMALL($AH$2:$AH$1000,ROWS($AH$2:AH53)),"")</f>
        <v/>
      </c>
      <c r="AJ53" s="42" t="str">
        <f>IF(All_Rosters[[#This Row],[Designation]]="Taxi Squad","",
IF(AND(TeamSix=All_Rosters[[#This Row],[Team Name]],All_Rosters[[#This Row],[Current Years]]&gt;0),All_Rosters[[#This Row],[Index]],""))</f>
        <v/>
      </c>
      <c r="AK53" s="42" t="str">
        <f>IFERROR(SMALL($AJ$2:$AJ$1000,ROWS($AJ$2:AJ53)),"")</f>
        <v/>
      </c>
      <c r="AL53" s="42" t="str">
        <f>IF(AND(All_Rosters[[#This Row],[Designation]]="Taxi Squad",TeamSix=All_Rosters[[#This Row],[Team Name]],All_Rosters[[#This Row],[Current Years]]&gt;0),All_Rosters[[#This Row],[Index]],"")</f>
        <v/>
      </c>
      <c r="AM53" s="42" t="str">
        <f>IFERROR(SMALL($AL$2:$AL$1000,ROWS($AL$2:AL53)),"")</f>
        <v/>
      </c>
      <c r="AN53" s="42" t="str">
        <f>IF(All_Rosters[[#This Row],[Designation]]="Taxi Squad","",
IF(AND(TeamSeven=All_Rosters[[#This Row],[Team Name]],All_Rosters[[#This Row],[Current Years]]&gt;0),All_Rosters[[#This Row],[Index]],""))</f>
        <v/>
      </c>
      <c r="AO53" s="42" t="str">
        <f>IFERROR(SMALL($AN$2:$AN$1000,ROWS($AN$2:AN53)),"")</f>
        <v/>
      </c>
      <c r="AP53" s="42" t="str">
        <f>IF(AND(All_Rosters[[#This Row],[Designation]]="Taxi Squad",TeamSeven=All_Rosters[[#This Row],[Team Name]],All_Rosters[[#This Row],[Current Years]]&gt;0),All_Rosters[[#This Row],[Index]],"")</f>
        <v/>
      </c>
      <c r="AQ53" s="42" t="str">
        <f>IFERROR(SMALL($AP$2:$AP$1000,ROWS($AP$2:AP53)),"")</f>
        <v/>
      </c>
      <c r="AR53" s="42" t="str">
        <f>IF(All_Rosters[[#This Row],[Designation]]="Taxi Squad","",
IF(AND(TeamEight=All_Rosters[[#This Row],[Team Name]],All_Rosters[[#This Row],[Current Years]]&gt;0),All_Rosters[[#This Row],[Index]],""))</f>
        <v/>
      </c>
      <c r="AS53" s="42" t="str">
        <f>IFERROR(SMALL($AR$2:$AR$1000,ROWS($AR$2:AR53)),"")</f>
        <v/>
      </c>
      <c r="AT53" s="42" t="str">
        <f>IF(AND(All_Rosters[[#This Row],[Designation]]="Taxi Squad",TeamEight=All_Rosters[[#This Row],[Team Name]],All_Rosters[[#This Row],[Current Years]]&gt;0),All_Rosters[[#This Row],[Index]],"")</f>
        <v/>
      </c>
      <c r="AU53" s="42" t="str">
        <f>IFERROR(SMALL($AT$2:$AT$1000,ROWS($AT$2:AT53)),"")</f>
        <v/>
      </c>
      <c r="AV53" s="42" t="str">
        <f>IF(All_Rosters[[#This Row],[Designation]]="Taxi Squad","",
IF(AND(TeamNine=All_Rosters[[#This Row],[Team Name]],All_Rosters[[#This Row],[Current Years]]&gt;0),All_Rosters[[#This Row],[Index]],""))</f>
        <v/>
      </c>
      <c r="AW53" s="42" t="str">
        <f>IFERROR(SMALL($AV$2:$AV$1000,ROWS($AV$2:AV53)),"")</f>
        <v/>
      </c>
      <c r="AX53" s="42" t="str">
        <f>IF(AND(All_Rosters[[#This Row],[Designation]]="Taxi Squad",TeamNine=All_Rosters[[#This Row],[Team Name]],All_Rosters[[#This Row],[Current Years]]&gt;0),All_Rosters[[#This Row],[Index]],"")</f>
        <v/>
      </c>
      <c r="AY53" s="42" t="str">
        <f>IFERROR(SMALL($AX$2:$AX$1000,ROWS($AX$2:AX53)),"")</f>
        <v/>
      </c>
      <c r="AZ53" s="42" t="str">
        <f>IF(All_Rosters[[#This Row],[Designation]]="Taxi Squad","",
IF(AND(TeamTen=All_Rosters[[#This Row],[Team Name]],All_Rosters[[#This Row],[Current Years]]&gt;0),All_Rosters[[#This Row],[Index]],""))</f>
        <v/>
      </c>
      <c r="BA53" s="42" t="str">
        <f>IFERROR(SMALL($AZ$2:$AZ$1000,ROWS($AZ$2:AZ53)),"")</f>
        <v/>
      </c>
      <c r="BB53" s="42" t="str">
        <f>IF(AND(All_Rosters[[#This Row],[Designation]]="Taxi Squad",TeamTen=All_Rosters[[#This Row],[Team Name]],All_Rosters[[#This Row],[Current Years]]&gt;0),All_Rosters[[#This Row],[Index]],"")</f>
        <v/>
      </c>
      <c r="BC53" s="42" t="str">
        <f>IFERROR(SMALL($BB$2:$BB$1000,ROWS($BB$2:BB53)),"")</f>
        <v/>
      </c>
      <c r="BD53" s="42" t="str">
        <f>IF(All_Rosters[[#This Row],[Designation]]="Taxi Squad","",
IF(AND(TeamEleven=All_Rosters[[#This Row],[Team Name]],All_Rosters[[#This Row],[Current Years]]&gt;0),All_Rosters[[#This Row],[Index]],""))</f>
        <v/>
      </c>
      <c r="BE53" s="42" t="str">
        <f>IFERROR(SMALL($BD$2:$BD$1000,ROWS($BD$2:BD53)),"")</f>
        <v/>
      </c>
      <c r="BF53" s="42" t="str">
        <f>IF(AND(All_Rosters[[#This Row],[Designation]]="Taxi Squad",TeamEleven=All_Rosters[[#This Row],[Team Name]],All_Rosters[[#This Row],[Current Years]]&gt;0),All_Rosters[[#This Row],[Index]],"")</f>
        <v/>
      </c>
      <c r="BG53" s="42" t="str">
        <f>IFERROR(SMALL($BF$2:$BF$1000,ROWS($BF$2:BF53)),"")</f>
        <v/>
      </c>
      <c r="BH53" s="42" t="str">
        <f>IF(All_Rosters[[#This Row],[Designation]]="Taxi Squad","",
IF(AND(TeamTwelve=All_Rosters[[#This Row],[Team Name]],All_Rosters[[#This Row],[Current Years]]&gt;0),All_Rosters[[#This Row],[Index]],""))</f>
        <v/>
      </c>
      <c r="BI53" s="42" t="str">
        <f>IFERROR(SMALL($BH$2:$BH$1000,ROWS($BH$2:BH53)),"")</f>
        <v/>
      </c>
      <c r="BJ53" s="42" t="str">
        <f>IF(AND(All_Rosters[[#This Row],[Designation]]="Taxi Squad",TeamTwelve=All_Rosters[[#This Row],[Team Name]],All_Rosters[[#This Row],[Current Years]]&gt;0),All_Rosters[[#This Row],[Index]],"")</f>
        <v/>
      </c>
      <c r="BK53" s="42" t="str">
        <f>IFERROR(SMALL($BJ$2:$BJ$1000,ROWS($BJ$2:BJ53)),"")</f>
        <v/>
      </c>
    </row>
    <row r="54" spans="1:63" x14ac:dyDescent="0.45">
      <c r="A54" t="s">
        <v>534</v>
      </c>
      <c r="B54" t="s">
        <v>218</v>
      </c>
      <c r="C54" t="s">
        <v>78</v>
      </c>
      <c r="D54" t="s">
        <v>27</v>
      </c>
      <c r="E54">
        <v>15</v>
      </c>
      <c r="F54">
        <v>3</v>
      </c>
      <c r="G54">
        <v>15</v>
      </c>
      <c r="H54" t="s">
        <v>1</v>
      </c>
      <c r="J54">
        <v>2</v>
      </c>
      <c r="K54">
        <v>53</v>
      </c>
      <c r="L54" t="str">
        <f>IF(All_Rosters[[#This Row],[Designation]]="Taxi Squad","",
IF(AND(TeamSelection=All_Rosters[[#This Row],[Team Name]],All_Rosters[[#This Row],[Current Years]]&gt;0),All_Rosters[[#This Row],[Index]],""))</f>
        <v/>
      </c>
      <c r="M54" t="str">
        <f>IFERROR(SMALL($L$2:$L$1000,ROWS($L$2:L54)),"")</f>
        <v/>
      </c>
      <c r="N54" t="str">
        <f>IF(AND(All_Rosters[[#This Row],[Designation]]="Taxi Squad",TeamSelection=All_Rosters[[#This Row],[Team Name]],All_Rosters[[#This Row],[Current Years]]&gt;0),All_Rosters[[#This Row],[Index]],"")</f>
        <v/>
      </c>
      <c r="O54" t="str">
        <f>IFERROR(SMALL($N$2:$N$1000,ROWS($N$2:N54)),"")</f>
        <v/>
      </c>
      <c r="P54" t="str">
        <f>IF(All_Rosters[[#This Row],[Designation]]="Taxi Squad","",
IF(AND(TeamOne=All_Rosters[[#This Row],[Team Name]],All_Rosters[[#This Row],[Current Years]]&gt;0),All_Rosters[[#This Row],[Index]],""))</f>
        <v/>
      </c>
      <c r="Q54" t="str">
        <f>IFERROR(SMALL($P$2:$P$1000,ROWS($P$2:P54)),"")</f>
        <v/>
      </c>
      <c r="R54" t="str">
        <f>IF(AND(All_Rosters[[#This Row],[Designation]]="Taxi Squad",TeamOne=All_Rosters[[#This Row],[Team Name]],All_Rosters[[#This Row],[Current Years]]&gt;0),All_Rosters[[#This Row],[Index]],"")</f>
        <v/>
      </c>
      <c r="S54" t="str">
        <f>IFERROR(SMALL($R$2:$R$1000,ROWS($R$2:R54)),"")</f>
        <v/>
      </c>
      <c r="T54">
        <f>IF(All_Rosters[[#This Row],[Designation]]="Taxi Squad","",
IF(AND(TeamTwo=All_Rosters[[#This Row],[Team Name]],All_Rosters[[#This Row],[Current Years]]&gt;0),All_Rosters[[#This Row],[Index]],""))</f>
        <v>53</v>
      </c>
      <c r="U54" t="str">
        <f>IFERROR(SMALL($T$2:$T$1000,ROWS($T$2:T54)),"")</f>
        <v/>
      </c>
      <c r="V54" t="str">
        <f>IF(AND(All_Rosters[[#This Row],[Designation]]="Taxi Squad",TeamTwo=All_Rosters[[#This Row],[Team Name]],All_Rosters[[#This Row],[Current Years]]&gt;0),All_Rosters[[#This Row],[Index]],"")</f>
        <v/>
      </c>
      <c r="W54" t="str">
        <f>IFERROR(SMALL($V$2:$V$1000,ROWS($V$2:V54)),"")</f>
        <v/>
      </c>
      <c r="X54" s="42" t="str">
        <f>IF(All_Rosters[[#This Row],[Designation]]="Taxi Squad","",
IF(AND(TeamThree=All_Rosters[[#This Row],[Team Name]],All_Rosters[[#This Row],[Current Years]]&gt;0),All_Rosters[[#This Row],[Index]],""))</f>
        <v/>
      </c>
      <c r="Y54" s="42" t="str">
        <f>IFERROR(SMALL($X$2:$X$1000,ROWS($X$2:X54)),"")</f>
        <v/>
      </c>
      <c r="Z54" s="42" t="str">
        <f>IF(AND(All_Rosters[[#This Row],[Designation]]="Taxi Squad",TeamThree=All_Rosters[[#This Row],[Team Name]],All_Rosters[[#This Row],[Current Years]]&gt;0),All_Rosters[[#This Row],[Index]],"")</f>
        <v/>
      </c>
      <c r="AA54" s="42" t="str">
        <f>IFERROR(SMALL($Z$2:$Z$1000,ROWS($Z$2:Z54)),"")</f>
        <v/>
      </c>
      <c r="AB54" s="42" t="str">
        <f>IF(All_Rosters[[#This Row],[Designation]]="Taxi Squad","",
IF(AND(TeamFour=All_Rosters[[#This Row],[Team Name]],All_Rosters[[#This Row],[Current Years]]&gt;0),All_Rosters[[#This Row],[Index]],""))</f>
        <v/>
      </c>
      <c r="AC54" s="42" t="str">
        <f>IFERROR(SMALL($AB$2:$AB$1000,ROWS($AB$2:AB54)),"")</f>
        <v/>
      </c>
      <c r="AD54" s="42" t="str">
        <f>IF(AND(All_Rosters[[#This Row],[Designation]]="Taxi Squad",TeamFour=All_Rosters[[#This Row],[Team Name]],All_Rosters[[#This Row],[Current Years]]&gt;0),All_Rosters[[#This Row],[Index]],"")</f>
        <v/>
      </c>
      <c r="AE54" s="42" t="str">
        <f>IFERROR(SMALL($AD$2:$AD$1000,ROWS($AD$2:AD54)),"")</f>
        <v/>
      </c>
      <c r="AF54" s="42" t="str">
        <f>IF(All_Rosters[[#This Row],[Designation]]="Taxi Squad","",
IF(AND(TeamFive=All_Rosters[[#This Row],[Team Name]],All_Rosters[[#This Row],[Current Years]]&gt;0),All_Rosters[[#This Row],[Index]],""))</f>
        <v/>
      </c>
      <c r="AG54" s="42" t="str">
        <f>IFERROR(SMALL($AF$2:$AF$1000,ROWS($AF$2:AF54)),"")</f>
        <v/>
      </c>
      <c r="AH54" s="42" t="str">
        <f>IF(AND(All_Rosters[[#This Row],[Designation]]="Taxi Squad",TeamFive=All_Rosters[[#This Row],[Team Name]],All_Rosters[[#This Row],[Current Years]]&gt;0),All_Rosters[[#This Row],[Index]],"")</f>
        <v/>
      </c>
      <c r="AI54" s="42" t="str">
        <f>IFERROR(SMALL($AH$2:$AH$1000,ROWS($AH$2:AH54)),"")</f>
        <v/>
      </c>
      <c r="AJ54" s="42" t="str">
        <f>IF(All_Rosters[[#This Row],[Designation]]="Taxi Squad","",
IF(AND(TeamSix=All_Rosters[[#This Row],[Team Name]],All_Rosters[[#This Row],[Current Years]]&gt;0),All_Rosters[[#This Row],[Index]],""))</f>
        <v/>
      </c>
      <c r="AK54" s="42" t="str">
        <f>IFERROR(SMALL($AJ$2:$AJ$1000,ROWS($AJ$2:AJ54)),"")</f>
        <v/>
      </c>
      <c r="AL54" s="42" t="str">
        <f>IF(AND(All_Rosters[[#This Row],[Designation]]="Taxi Squad",TeamSix=All_Rosters[[#This Row],[Team Name]],All_Rosters[[#This Row],[Current Years]]&gt;0),All_Rosters[[#This Row],[Index]],"")</f>
        <v/>
      </c>
      <c r="AM54" s="42" t="str">
        <f>IFERROR(SMALL($AL$2:$AL$1000,ROWS($AL$2:AL54)),"")</f>
        <v/>
      </c>
      <c r="AN54" s="42" t="str">
        <f>IF(All_Rosters[[#This Row],[Designation]]="Taxi Squad","",
IF(AND(TeamSeven=All_Rosters[[#This Row],[Team Name]],All_Rosters[[#This Row],[Current Years]]&gt;0),All_Rosters[[#This Row],[Index]],""))</f>
        <v/>
      </c>
      <c r="AO54" s="42" t="str">
        <f>IFERROR(SMALL($AN$2:$AN$1000,ROWS($AN$2:AN54)),"")</f>
        <v/>
      </c>
      <c r="AP54" s="42" t="str">
        <f>IF(AND(All_Rosters[[#This Row],[Designation]]="Taxi Squad",TeamSeven=All_Rosters[[#This Row],[Team Name]],All_Rosters[[#This Row],[Current Years]]&gt;0),All_Rosters[[#This Row],[Index]],"")</f>
        <v/>
      </c>
      <c r="AQ54" s="42" t="str">
        <f>IFERROR(SMALL($AP$2:$AP$1000,ROWS($AP$2:AP54)),"")</f>
        <v/>
      </c>
      <c r="AR54" s="42" t="str">
        <f>IF(All_Rosters[[#This Row],[Designation]]="Taxi Squad","",
IF(AND(TeamEight=All_Rosters[[#This Row],[Team Name]],All_Rosters[[#This Row],[Current Years]]&gt;0),All_Rosters[[#This Row],[Index]],""))</f>
        <v/>
      </c>
      <c r="AS54" s="42" t="str">
        <f>IFERROR(SMALL($AR$2:$AR$1000,ROWS($AR$2:AR54)),"")</f>
        <v/>
      </c>
      <c r="AT54" s="42" t="str">
        <f>IF(AND(All_Rosters[[#This Row],[Designation]]="Taxi Squad",TeamEight=All_Rosters[[#This Row],[Team Name]],All_Rosters[[#This Row],[Current Years]]&gt;0),All_Rosters[[#This Row],[Index]],"")</f>
        <v/>
      </c>
      <c r="AU54" s="42" t="str">
        <f>IFERROR(SMALL($AT$2:$AT$1000,ROWS($AT$2:AT54)),"")</f>
        <v/>
      </c>
      <c r="AV54" s="42" t="str">
        <f>IF(All_Rosters[[#This Row],[Designation]]="Taxi Squad","",
IF(AND(TeamNine=All_Rosters[[#This Row],[Team Name]],All_Rosters[[#This Row],[Current Years]]&gt;0),All_Rosters[[#This Row],[Index]],""))</f>
        <v/>
      </c>
      <c r="AW54" s="42" t="str">
        <f>IFERROR(SMALL($AV$2:$AV$1000,ROWS($AV$2:AV54)),"")</f>
        <v/>
      </c>
      <c r="AX54" s="42" t="str">
        <f>IF(AND(All_Rosters[[#This Row],[Designation]]="Taxi Squad",TeamNine=All_Rosters[[#This Row],[Team Name]],All_Rosters[[#This Row],[Current Years]]&gt;0),All_Rosters[[#This Row],[Index]],"")</f>
        <v/>
      </c>
      <c r="AY54" s="42" t="str">
        <f>IFERROR(SMALL($AX$2:$AX$1000,ROWS($AX$2:AX54)),"")</f>
        <v/>
      </c>
      <c r="AZ54" s="42" t="str">
        <f>IF(All_Rosters[[#This Row],[Designation]]="Taxi Squad","",
IF(AND(TeamTen=All_Rosters[[#This Row],[Team Name]],All_Rosters[[#This Row],[Current Years]]&gt;0),All_Rosters[[#This Row],[Index]],""))</f>
        <v/>
      </c>
      <c r="BA54" s="42" t="str">
        <f>IFERROR(SMALL($AZ$2:$AZ$1000,ROWS($AZ$2:AZ54)),"")</f>
        <v/>
      </c>
      <c r="BB54" s="42" t="str">
        <f>IF(AND(All_Rosters[[#This Row],[Designation]]="Taxi Squad",TeamTen=All_Rosters[[#This Row],[Team Name]],All_Rosters[[#This Row],[Current Years]]&gt;0),All_Rosters[[#This Row],[Index]],"")</f>
        <v/>
      </c>
      <c r="BC54" s="42" t="str">
        <f>IFERROR(SMALL($BB$2:$BB$1000,ROWS($BB$2:BB54)),"")</f>
        <v/>
      </c>
      <c r="BD54" s="42" t="str">
        <f>IF(All_Rosters[[#This Row],[Designation]]="Taxi Squad","",
IF(AND(TeamEleven=All_Rosters[[#This Row],[Team Name]],All_Rosters[[#This Row],[Current Years]]&gt;0),All_Rosters[[#This Row],[Index]],""))</f>
        <v/>
      </c>
      <c r="BE54" s="42" t="str">
        <f>IFERROR(SMALL($BD$2:$BD$1000,ROWS($BD$2:BD54)),"")</f>
        <v/>
      </c>
      <c r="BF54" s="42" t="str">
        <f>IF(AND(All_Rosters[[#This Row],[Designation]]="Taxi Squad",TeamEleven=All_Rosters[[#This Row],[Team Name]],All_Rosters[[#This Row],[Current Years]]&gt;0),All_Rosters[[#This Row],[Index]],"")</f>
        <v/>
      </c>
      <c r="BG54" s="42" t="str">
        <f>IFERROR(SMALL($BF$2:$BF$1000,ROWS($BF$2:BF54)),"")</f>
        <v/>
      </c>
      <c r="BH54" s="42" t="str">
        <f>IF(All_Rosters[[#This Row],[Designation]]="Taxi Squad","",
IF(AND(TeamTwelve=All_Rosters[[#This Row],[Team Name]],All_Rosters[[#This Row],[Current Years]]&gt;0),All_Rosters[[#This Row],[Index]],""))</f>
        <v/>
      </c>
      <c r="BI54" s="42" t="str">
        <f>IFERROR(SMALL($BH$2:$BH$1000,ROWS($BH$2:BH54)),"")</f>
        <v/>
      </c>
      <c r="BJ54" s="42" t="str">
        <f>IF(AND(All_Rosters[[#This Row],[Designation]]="Taxi Squad",TeamTwelve=All_Rosters[[#This Row],[Team Name]],All_Rosters[[#This Row],[Current Years]]&gt;0),All_Rosters[[#This Row],[Index]],"")</f>
        <v/>
      </c>
      <c r="BK54" s="42" t="str">
        <f>IFERROR(SMALL($BJ$2:$BJ$1000,ROWS($BJ$2:BJ54)),"")</f>
        <v/>
      </c>
    </row>
    <row r="55" spans="1:63" x14ac:dyDescent="0.45">
      <c r="A55" t="s">
        <v>534</v>
      </c>
      <c r="B55" t="s">
        <v>219</v>
      </c>
      <c r="C55" t="s">
        <v>51</v>
      </c>
      <c r="D55" t="s">
        <v>27</v>
      </c>
      <c r="E55">
        <v>13</v>
      </c>
      <c r="F55">
        <v>3</v>
      </c>
      <c r="G55">
        <v>13</v>
      </c>
      <c r="H55" t="s">
        <v>1</v>
      </c>
      <c r="J55">
        <v>2</v>
      </c>
      <c r="K55">
        <v>54</v>
      </c>
      <c r="L55" t="str">
        <f>IF(All_Rosters[[#This Row],[Designation]]="Taxi Squad","",
IF(AND(TeamSelection=All_Rosters[[#This Row],[Team Name]],All_Rosters[[#This Row],[Current Years]]&gt;0),All_Rosters[[#This Row],[Index]],""))</f>
        <v/>
      </c>
      <c r="M55" t="str">
        <f>IFERROR(SMALL($L$2:$L$1000,ROWS($L$2:L55)),"")</f>
        <v/>
      </c>
      <c r="N55" t="str">
        <f>IF(AND(All_Rosters[[#This Row],[Designation]]="Taxi Squad",TeamSelection=All_Rosters[[#This Row],[Team Name]],All_Rosters[[#This Row],[Current Years]]&gt;0),All_Rosters[[#This Row],[Index]],"")</f>
        <v/>
      </c>
      <c r="O55" t="str">
        <f>IFERROR(SMALL($N$2:$N$1000,ROWS($N$2:N55)),"")</f>
        <v/>
      </c>
      <c r="P55" t="str">
        <f>IF(All_Rosters[[#This Row],[Designation]]="Taxi Squad","",
IF(AND(TeamOne=All_Rosters[[#This Row],[Team Name]],All_Rosters[[#This Row],[Current Years]]&gt;0),All_Rosters[[#This Row],[Index]],""))</f>
        <v/>
      </c>
      <c r="Q55" t="str">
        <f>IFERROR(SMALL($P$2:$P$1000,ROWS($P$2:P55)),"")</f>
        <v/>
      </c>
      <c r="R55" t="str">
        <f>IF(AND(All_Rosters[[#This Row],[Designation]]="Taxi Squad",TeamOne=All_Rosters[[#This Row],[Team Name]],All_Rosters[[#This Row],[Current Years]]&gt;0),All_Rosters[[#This Row],[Index]],"")</f>
        <v/>
      </c>
      <c r="S55" t="str">
        <f>IFERROR(SMALL($R$2:$R$1000,ROWS($R$2:R55)),"")</f>
        <v/>
      </c>
      <c r="T55">
        <f>IF(All_Rosters[[#This Row],[Designation]]="Taxi Squad","",
IF(AND(TeamTwo=All_Rosters[[#This Row],[Team Name]],All_Rosters[[#This Row],[Current Years]]&gt;0),All_Rosters[[#This Row],[Index]],""))</f>
        <v>54</v>
      </c>
      <c r="U55" t="str">
        <f>IFERROR(SMALL($T$2:$T$1000,ROWS($T$2:T55)),"")</f>
        <v/>
      </c>
      <c r="V55" t="str">
        <f>IF(AND(All_Rosters[[#This Row],[Designation]]="Taxi Squad",TeamTwo=All_Rosters[[#This Row],[Team Name]],All_Rosters[[#This Row],[Current Years]]&gt;0),All_Rosters[[#This Row],[Index]],"")</f>
        <v/>
      </c>
      <c r="W55" t="str">
        <f>IFERROR(SMALL($V$2:$V$1000,ROWS($V$2:V55)),"")</f>
        <v/>
      </c>
      <c r="X55" s="42" t="str">
        <f>IF(All_Rosters[[#This Row],[Designation]]="Taxi Squad","",
IF(AND(TeamThree=All_Rosters[[#This Row],[Team Name]],All_Rosters[[#This Row],[Current Years]]&gt;0),All_Rosters[[#This Row],[Index]],""))</f>
        <v/>
      </c>
      <c r="Y55" s="42" t="str">
        <f>IFERROR(SMALL($X$2:$X$1000,ROWS($X$2:X55)),"")</f>
        <v/>
      </c>
      <c r="Z55" s="42" t="str">
        <f>IF(AND(All_Rosters[[#This Row],[Designation]]="Taxi Squad",TeamThree=All_Rosters[[#This Row],[Team Name]],All_Rosters[[#This Row],[Current Years]]&gt;0),All_Rosters[[#This Row],[Index]],"")</f>
        <v/>
      </c>
      <c r="AA55" s="42" t="str">
        <f>IFERROR(SMALL($Z$2:$Z$1000,ROWS($Z$2:Z55)),"")</f>
        <v/>
      </c>
      <c r="AB55" s="42" t="str">
        <f>IF(All_Rosters[[#This Row],[Designation]]="Taxi Squad","",
IF(AND(TeamFour=All_Rosters[[#This Row],[Team Name]],All_Rosters[[#This Row],[Current Years]]&gt;0),All_Rosters[[#This Row],[Index]],""))</f>
        <v/>
      </c>
      <c r="AC55" s="42" t="str">
        <f>IFERROR(SMALL($AB$2:$AB$1000,ROWS($AB$2:AB55)),"")</f>
        <v/>
      </c>
      <c r="AD55" s="42" t="str">
        <f>IF(AND(All_Rosters[[#This Row],[Designation]]="Taxi Squad",TeamFour=All_Rosters[[#This Row],[Team Name]],All_Rosters[[#This Row],[Current Years]]&gt;0),All_Rosters[[#This Row],[Index]],"")</f>
        <v/>
      </c>
      <c r="AE55" s="42" t="str">
        <f>IFERROR(SMALL($AD$2:$AD$1000,ROWS($AD$2:AD55)),"")</f>
        <v/>
      </c>
      <c r="AF55" s="42" t="str">
        <f>IF(All_Rosters[[#This Row],[Designation]]="Taxi Squad","",
IF(AND(TeamFive=All_Rosters[[#This Row],[Team Name]],All_Rosters[[#This Row],[Current Years]]&gt;0),All_Rosters[[#This Row],[Index]],""))</f>
        <v/>
      </c>
      <c r="AG55" s="42" t="str">
        <f>IFERROR(SMALL($AF$2:$AF$1000,ROWS($AF$2:AF55)),"")</f>
        <v/>
      </c>
      <c r="AH55" s="42" t="str">
        <f>IF(AND(All_Rosters[[#This Row],[Designation]]="Taxi Squad",TeamFive=All_Rosters[[#This Row],[Team Name]],All_Rosters[[#This Row],[Current Years]]&gt;0),All_Rosters[[#This Row],[Index]],"")</f>
        <v/>
      </c>
      <c r="AI55" s="42" t="str">
        <f>IFERROR(SMALL($AH$2:$AH$1000,ROWS($AH$2:AH55)),"")</f>
        <v/>
      </c>
      <c r="AJ55" s="42" t="str">
        <f>IF(All_Rosters[[#This Row],[Designation]]="Taxi Squad","",
IF(AND(TeamSix=All_Rosters[[#This Row],[Team Name]],All_Rosters[[#This Row],[Current Years]]&gt;0),All_Rosters[[#This Row],[Index]],""))</f>
        <v/>
      </c>
      <c r="AK55" s="42" t="str">
        <f>IFERROR(SMALL($AJ$2:$AJ$1000,ROWS($AJ$2:AJ55)),"")</f>
        <v/>
      </c>
      <c r="AL55" s="42" t="str">
        <f>IF(AND(All_Rosters[[#This Row],[Designation]]="Taxi Squad",TeamSix=All_Rosters[[#This Row],[Team Name]],All_Rosters[[#This Row],[Current Years]]&gt;0),All_Rosters[[#This Row],[Index]],"")</f>
        <v/>
      </c>
      <c r="AM55" s="42" t="str">
        <f>IFERROR(SMALL($AL$2:$AL$1000,ROWS($AL$2:AL55)),"")</f>
        <v/>
      </c>
      <c r="AN55" s="42" t="str">
        <f>IF(All_Rosters[[#This Row],[Designation]]="Taxi Squad","",
IF(AND(TeamSeven=All_Rosters[[#This Row],[Team Name]],All_Rosters[[#This Row],[Current Years]]&gt;0),All_Rosters[[#This Row],[Index]],""))</f>
        <v/>
      </c>
      <c r="AO55" s="42" t="str">
        <f>IFERROR(SMALL($AN$2:$AN$1000,ROWS($AN$2:AN55)),"")</f>
        <v/>
      </c>
      <c r="AP55" s="42" t="str">
        <f>IF(AND(All_Rosters[[#This Row],[Designation]]="Taxi Squad",TeamSeven=All_Rosters[[#This Row],[Team Name]],All_Rosters[[#This Row],[Current Years]]&gt;0),All_Rosters[[#This Row],[Index]],"")</f>
        <v/>
      </c>
      <c r="AQ55" s="42" t="str">
        <f>IFERROR(SMALL($AP$2:$AP$1000,ROWS($AP$2:AP55)),"")</f>
        <v/>
      </c>
      <c r="AR55" s="42" t="str">
        <f>IF(All_Rosters[[#This Row],[Designation]]="Taxi Squad","",
IF(AND(TeamEight=All_Rosters[[#This Row],[Team Name]],All_Rosters[[#This Row],[Current Years]]&gt;0),All_Rosters[[#This Row],[Index]],""))</f>
        <v/>
      </c>
      <c r="AS55" s="42" t="str">
        <f>IFERROR(SMALL($AR$2:$AR$1000,ROWS($AR$2:AR55)),"")</f>
        <v/>
      </c>
      <c r="AT55" s="42" t="str">
        <f>IF(AND(All_Rosters[[#This Row],[Designation]]="Taxi Squad",TeamEight=All_Rosters[[#This Row],[Team Name]],All_Rosters[[#This Row],[Current Years]]&gt;0),All_Rosters[[#This Row],[Index]],"")</f>
        <v/>
      </c>
      <c r="AU55" s="42" t="str">
        <f>IFERROR(SMALL($AT$2:$AT$1000,ROWS($AT$2:AT55)),"")</f>
        <v/>
      </c>
      <c r="AV55" s="42" t="str">
        <f>IF(All_Rosters[[#This Row],[Designation]]="Taxi Squad","",
IF(AND(TeamNine=All_Rosters[[#This Row],[Team Name]],All_Rosters[[#This Row],[Current Years]]&gt;0),All_Rosters[[#This Row],[Index]],""))</f>
        <v/>
      </c>
      <c r="AW55" s="42" t="str">
        <f>IFERROR(SMALL($AV$2:$AV$1000,ROWS($AV$2:AV55)),"")</f>
        <v/>
      </c>
      <c r="AX55" s="42" t="str">
        <f>IF(AND(All_Rosters[[#This Row],[Designation]]="Taxi Squad",TeamNine=All_Rosters[[#This Row],[Team Name]],All_Rosters[[#This Row],[Current Years]]&gt;0),All_Rosters[[#This Row],[Index]],"")</f>
        <v/>
      </c>
      <c r="AY55" s="42" t="str">
        <f>IFERROR(SMALL($AX$2:$AX$1000,ROWS($AX$2:AX55)),"")</f>
        <v/>
      </c>
      <c r="AZ55" s="42" t="str">
        <f>IF(All_Rosters[[#This Row],[Designation]]="Taxi Squad","",
IF(AND(TeamTen=All_Rosters[[#This Row],[Team Name]],All_Rosters[[#This Row],[Current Years]]&gt;0),All_Rosters[[#This Row],[Index]],""))</f>
        <v/>
      </c>
      <c r="BA55" s="42" t="str">
        <f>IFERROR(SMALL($AZ$2:$AZ$1000,ROWS($AZ$2:AZ55)),"")</f>
        <v/>
      </c>
      <c r="BB55" s="42" t="str">
        <f>IF(AND(All_Rosters[[#This Row],[Designation]]="Taxi Squad",TeamTen=All_Rosters[[#This Row],[Team Name]],All_Rosters[[#This Row],[Current Years]]&gt;0),All_Rosters[[#This Row],[Index]],"")</f>
        <v/>
      </c>
      <c r="BC55" s="42" t="str">
        <f>IFERROR(SMALL($BB$2:$BB$1000,ROWS($BB$2:BB55)),"")</f>
        <v/>
      </c>
      <c r="BD55" s="42" t="str">
        <f>IF(All_Rosters[[#This Row],[Designation]]="Taxi Squad","",
IF(AND(TeamEleven=All_Rosters[[#This Row],[Team Name]],All_Rosters[[#This Row],[Current Years]]&gt;0),All_Rosters[[#This Row],[Index]],""))</f>
        <v/>
      </c>
      <c r="BE55" s="42" t="str">
        <f>IFERROR(SMALL($BD$2:$BD$1000,ROWS($BD$2:BD55)),"")</f>
        <v/>
      </c>
      <c r="BF55" s="42" t="str">
        <f>IF(AND(All_Rosters[[#This Row],[Designation]]="Taxi Squad",TeamEleven=All_Rosters[[#This Row],[Team Name]],All_Rosters[[#This Row],[Current Years]]&gt;0),All_Rosters[[#This Row],[Index]],"")</f>
        <v/>
      </c>
      <c r="BG55" s="42" t="str">
        <f>IFERROR(SMALL($BF$2:$BF$1000,ROWS($BF$2:BF55)),"")</f>
        <v/>
      </c>
      <c r="BH55" s="42" t="str">
        <f>IF(All_Rosters[[#This Row],[Designation]]="Taxi Squad","",
IF(AND(TeamTwelve=All_Rosters[[#This Row],[Team Name]],All_Rosters[[#This Row],[Current Years]]&gt;0),All_Rosters[[#This Row],[Index]],""))</f>
        <v/>
      </c>
      <c r="BI55" s="42" t="str">
        <f>IFERROR(SMALL($BH$2:$BH$1000,ROWS($BH$2:BH55)),"")</f>
        <v/>
      </c>
      <c r="BJ55" s="42" t="str">
        <f>IF(AND(All_Rosters[[#This Row],[Designation]]="Taxi Squad",TeamTwelve=All_Rosters[[#This Row],[Team Name]],All_Rosters[[#This Row],[Current Years]]&gt;0),All_Rosters[[#This Row],[Index]],"")</f>
        <v/>
      </c>
      <c r="BK55" s="42" t="str">
        <f>IFERROR(SMALL($BJ$2:$BJ$1000,ROWS($BJ$2:BJ55)),"")</f>
        <v/>
      </c>
    </row>
    <row r="56" spans="1:63" x14ac:dyDescent="0.45">
      <c r="A56" t="s">
        <v>534</v>
      </c>
      <c r="B56" t="s">
        <v>220</v>
      </c>
      <c r="C56" t="s">
        <v>162</v>
      </c>
      <c r="D56" t="s">
        <v>27</v>
      </c>
      <c r="E56">
        <v>5</v>
      </c>
      <c r="F56">
        <v>3</v>
      </c>
      <c r="G56">
        <v>5</v>
      </c>
      <c r="H56" t="s">
        <v>1</v>
      </c>
      <c r="J56">
        <v>2</v>
      </c>
      <c r="K56">
        <v>55</v>
      </c>
      <c r="L56" t="str">
        <f>IF(All_Rosters[[#This Row],[Designation]]="Taxi Squad","",
IF(AND(TeamSelection=All_Rosters[[#This Row],[Team Name]],All_Rosters[[#This Row],[Current Years]]&gt;0),All_Rosters[[#This Row],[Index]],""))</f>
        <v/>
      </c>
      <c r="M56" t="str">
        <f>IFERROR(SMALL($L$2:$L$1000,ROWS($L$2:L56)),"")</f>
        <v/>
      </c>
      <c r="N56" t="str">
        <f>IF(AND(All_Rosters[[#This Row],[Designation]]="Taxi Squad",TeamSelection=All_Rosters[[#This Row],[Team Name]],All_Rosters[[#This Row],[Current Years]]&gt;0),All_Rosters[[#This Row],[Index]],"")</f>
        <v/>
      </c>
      <c r="O56" t="str">
        <f>IFERROR(SMALL($N$2:$N$1000,ROWS($N$2:N56)),"")</f>
        <v/>
      </c>
      <c r="P56" t="str">
        <f>IF(All_Rosters[[#This Row],[Designation]]="Taxi Squad","",
IF(AND(TeamOne=All_Rosters[[#This Row],[Team Name]],All_Rosters[[#This Row],[Current Years]]&gt;0),All_Rosters[[#This Row],[Index]],""))</f>
        <v/>
      </c>
      <c r="Q56" t="str">
        <f>IFERROR(SMALL($P$2:$P$1000,ROWS($P$2:P56)),"")</f>
        <v/>
      </c>
      <c r="R56" t="str">
        <f>IF(AND(All_Rosters[[#This Row],[Designation]]="Taxi Squad",TeamOne=All_Rosters[[#This Row],[Team Name]],All_Rosters[[#This Row],[Current Years]]&gt;0),All_Rosters[[#This Row],[Index]],"")</f>
        <v/>
      </c>
      <c r="S56" t="str">
        <f>IFERROR(SMALL($R$2:$R$1000,ROWS($R$2:R56)),"")</f>
        <v/>
      </c>
      <c r="T56">
        <f>IF(All_Rosters[[#This Row],[Designation]]="Taxi Squad","",
IF(AND(TeamTwo=All_Rosters[[#This Row],[Team Name]],All_Rosters[[#This Row],[Current Years]]&gt;0),All_Rosters[[#This Row],[Index]],""))</f>
        <v>55</v>
      </c>
      <c r="U56" t="str">
        <f>IFERROR(SMALL($T$2:$T$1000,ROWS($T$2:T56)),"")</f>
        <v/>
      </c>
      <c r="V56" t="str">
        <f>IF(AND(All_Rosters[[#This Row],[Designation]]="Taxi Squad",TeamTwo=All_Rosters[[#This Row],[Team Name]],All_Rosters[[#This Row],[Current Years]]&gt;0),All_Rosters[[#This Row],[Index]],"")</f>
        <v/>
      </c>
      <c r="W56" t="str">
        <f>IFERROR(SMALL($V$2:$V$1000,ROWS($V$2:V56)),"")</f>
        <v/>
      </c>
      <c r="X56" s="42" t="str">
        <f>IF(All_Rosters[[#This Row],[Designation]]="Taxi Squad","",
IF(AND(TeamThree=All_Rosters[[#This Row],[Team Name]],All_Rosters[[#This Row],[Current Years]]&gt;0),All_Rosters[[#This Row],[Index]],""))</f>
        <v/>
      </c>
      <c r="Y56" s="42" t="str">
        <f>IFERROR(SMALL($X$2:$X$1000,ROWS($X$2:X56)),"")</f>
        <v/>
      </c>
      <c r="Z56" s="42" t="str">
        <f>IF(AND(All_Rosters[[#This Row],[Designation]]="Taxi Squad",TeamThree=All_Rosters[[#This Row],[Team Name]],All_Rosters[[#This Row],[Current Years]]&gt;0),All_Rosters[[#This Row],[Index]],"")</f>
        <v/>
      </c>
      <c r="AA56" s="42" t="str">
        <f>IFERROR(SMALL($Z$2:$Z$1000,ROWS($Z$2:Z56)),"")</f>
        <v/>
      </c>
      <c r="AB56" s="42" t="str">
        <f>IF(All_Rosters[[#This Row],[Designation]]="Taxi Squad","",
IF(AND(TeamFour=All_Rosters[[#This Row],[Team Name]],All_Rosters[[#This Row],[Current Years]]&gt;0),All_Rosters[[#This Row],[Index]],""))</f>
        <v/>
      </c>
      <c r="AC56" s="42" t="str">
        <f>IFERROR(SMALL($AB$2:$AB$1000,ROWS($AB$2:AB56)),"")</f>
        <v/>
      </c>
      <c r="AD56" s="42" t="str">
        <f>IF(AND(All_Rosters[[#This Row],[Designation]]="Taxi Squad",TeamFour=All_Rosters[[#This Row],[Team Name]],All_Rosters[[#This Row],[Current Years]]&gt;0),All_Rosters[[#This Row],[Index]],"")</f>
        <v/>
      </c>
      <c r="AE56" s="42" t="str">
        <f>IFERROR(SMALL($AD$2:$AD$1000,ROWS($AD$2:AD56)),"")</f>
        <v/>
      </c>
      <c r="AF56" s="42" t="str">
        <f>IF(All_Rosters[[#This Row],[Designation]]="Taxi Squad","",
IF(AND(TeamFive=All_Rosters[[#This Row],[Team Name]],All_Rosters[[#This Row],[Current Years]]&gt;0),All_Rosters[[#This Row],[Index]],""))</f>
        <v/>
      </c>
      <c r="AG56" s="42" t="str">
        <f>IFERROR(SMALL($AF$2:$AF$1000,ROWS($AF$2:AF56)),"")</f>
        <v/>
      </c>
      <c r="AH56" s="42" t="str">
        <f>IF(AND(All_Rosters[[#This Row],[Designation]]="Taxi Squad",TeamFive=All_Rosters[[#This Row],[Team Name]],All_Rosters[[#This Row],[Current Years]]&gt;0),All_Rosters[[#This Row],[Index]],"")</f>
        <v/>
      </c>
      <c r="AI56" s="42" t="str">
        <f>IFERROR(SMALL($AH$2:$AH$1000,ROWS($AH$2:AH56)),"")</f>
        <v/>
      </c>
      <c r="AJ56" s="42" t="str">
        <f>IF(All_Rosters[[#This Row],[Designation]]="Taxi Squad","",
IF(AND(TeamSix=All_Rosters[[#This Row],[Team Name]],All_Rosters[[#This Row],[Current Years]]&gt;0),All_Rosters[[#This Row],[Index]],""))</f>
        <v/>
      </c>
      <c r="AK56" s="42" t="str">
        <f>IFERROR(SMALL($AJ$2:$AJ$1000,ROWS($AJ$2:AJ56)),"")</f>
        <v/>
      </c>
      <c r="AL56" s="42" t="str">
        <f>IF(AND(All_Rosters[[#This Row],[Designation]]="Taxi Squad",TeamSix=All_Rosters[[#This Row],[Team Name]],All_Rosters[[#This Row],[Current Years]]&gt;0),All_Rosters[[#This Row],[Index]],"")</f>
        <v/>
      </c>
      <c r="AM56" s="42" t="str">
        <f>IFERROR(SMALL($AL$2:$AL$1000,ROWS($AL$2:AL56)),"")</f>
        <v/>
      </c>
      <c r="AN56" s="42" t="str">
        <f>IF(All_Rosters[[#This Row],[Designation]]="Taxi Squad","",
IF(AND(TeamSeven=All_Rosters[[#This Row],[Team Name]],All_Rosters[[#This Row],[Current Years]]&gt;0),All_Rosters[[#This Row],[Index]],""))</f>
        <v/>
      </c>
      <c r="AO56" s="42" t="str">
        <f>IFERROR(SMALL($AN$2:$AN$1000,ROWS($AN$2:AN56)),"")</f>
        <v/>
      </c>
      <c r="AP56" s="42" t="str">
        <f>IF(AND(All_Rosters[[#This Row],[Designation]]="Taxi Squad",TeamSeven=All_Rosters[[#This Row],[Team Name]],All_Rosters[[#This Row],[Current Years]]&gt;0),All_Rosters[[#This Row],[Index]],"")</f>
        <v/>
      </c>
      <c r="AQ56" s="42" t="str">
        <f>IFERROR(SMALL($AP$2:$AP$1000,ROWS($AP$2:AP56)),"")</f>
        <v/>
      </c>
      <c r="AR56" s="42" t="str">
        <f>IF(All_Rosters[[#This Row],[Designation]]="Taxi Squad","",
IF(AND(TeamEight=All_Rosters[[#This Row],[Team Name]],All_Rosters[[#This Row],[Current Years]]&gt;0),All_Rosters[[#This Row],[Index]],""))</f>
        <v/>
      </c>
      <c r="AS56" s="42" t="str">
        <f>IFERROR(SMALL($AR$2:$AR$1000,ROWS($AR$2:AR56)),"")</f>
        <v/>
      </c>
      <c r="AT56" s="42" t="str">
        <f>IF(AND(All_Rosters[[#This Row],[Designation]]="Taxi Squad",TeamEight=All_Rosters[[#This Row],[Team Name]],All_Rosters[[#This Row],[Current Years]]&gt;0),All_Rosters[[#This Row],[Index]],"")</f>
        <v/>
      </c>
      <c r="AU56" s="42" t="str">
        <f>IFERROR(SMALL($AT$2:$AT$1000,ROWS($AT$2:AT56)),"")</f>
        <v/>
      </c>
      <c r="AV56" s="42" t="str">
        <f>IF(All_Rosters[[#This Row],[Designation]]="Taxi Squad","",
IF(AND(TeamNine=All_Rosters[[#This Row],[Team Name]],All_Rosters[[#This Row],[Current Years]]&gt;0),All_Rosters[[#This Row],[Index]],""))</f>
        <v/>
      </c>
      <c r="AW56" s="42" t="str">
        <f>IFERROR(SMALL($AV$2:$AV$1000,ROWS($AV$2:AV56)),"")</f>
        <v/>
      </c>
      <c r="AX56" s="42" t="str">
        <f>IF(AND(All_Rosters[[#This Row],[Designation]]="Taxi Squad",TeamNine=All_Rosters[[#This Row],[Team Name]],All_Rosters[[#This Row],[Current Years]]&gt;0),All_Rosters[[#This Row],[Index]],"")</f>
        <v/>
      </c>
      <c r="AY56" s="42" t="str">
        <f>IFERROR(SMALL($AX$2:$AX$1000,ROWS($AX$2:AX56)),"")</f>
        <v/>
      </c>
      <c r="AZ56" s="42" t="str">
        <f>IF(All_Rosters[[#This Row],[Designation]]="Taxi Squad","",
IF(AND(TeamTen=All_Rosters[[#This Row],[Team Name]],All_Rosters[[#This Row],[Current Years]]&gt;0),All_Rosters[[#This Row],[Index]],""))</f>
        <v/>
      </c>
      <c r="BA56" s="42" t="str">
        <f>IFERROR(SMALL($AZ$2:$AZ$1000,ROWS($AZ$2:AZ56)),"")</f>
        <v/>
      </c>
      <c r="BB56" s="42" t="str">
        <f>IF(AND(All_Rosters[[#This Row],[Designation]]="Taxi Squad",TeamTen=All_Rosters[[#This Row],[Team Name]],All_Rosters[[#This Row],[Current Years]]&gt;0),All_Rosters[[#This Row],[Index]],"")</f>
        <v/>
      </c>
      <c r="BC56" s="42" t="str">
        <f>IFERROR(SMALL($BB$2:$BB$1000,ROWS($BB$2:BB56)),"")</f>
        <v/>
      </c>
      <c r="BD56" s="42" t="str">
        <f>IF(All_Rosters[[#This Row],[Designation]]="Taxi Squad","",
IF(AND(TeamEleven=All_Rosters[[#This Row],[Team Name]],All_Rosters[[#This Row],[Current Years]]&gt;0),All_Rosters[[#This Row],[Index]],""))</f>
        <v/>
      </c>
      <c r="BE56" s="42" t="str">
        <f>IFERROR(SMALL($BD$2:$BD$1000,ROWS($BD$2:BD56)),"")</f>
        <v/>
      </c>
      <c r="BF56" s="42" t="str">
        <f>IF(AND(All_Rosters[[#This Row],[Designation]]="Taxi Squad",TeamEleven=All_Rosters[[#This Row],[Team Name]],All_Rosters[[#This Row],[Current Years]]&gt;0),All_Rosters[[#This Row],[Index]],"")</f>
        <v/>
      </c>
      <c r="BG56" s="42" t="str">
        <f>IFERROR(SMALL($BF$2:$BF$1000,ROWS($BF$2:BF56)),"")</f>
        <v/>
      </c>
      <c r="BH56" s="42" t="str">
        <f>IF(All_Rosters[[#This Row],[Designation]]="Taxi Squad","",
IF(AND(TeamTwelve=All_Rosters[[#This Row],[Team Name]],All_Rosters[[#This Row],[Current Years]]&gt;0),All_Rosters[[#This Row],[Index]],""))</f>
        <v/>
      </c>
      <c r="BI56" s="42" t="str">
        <f>IFERROR(SMALL($BH$2:$BH$1000,ROWS($BH$2:BH56)),"")</f>
        <v/>
      </c>
      <c r="BJ56" s="42" t="str">
        <f>IF(AND(All_Rosters[[#This Row],[Designation]]="Taxi Squad",TeamTwelve=All_Rosters[[#This Row],[Team Name]],All_Rosters[[#This Row],[Current Years]]&gt;0),All_Rosters[[#This Row],[Index]],"")</f>
        <v/>
      </c>
      <c r="BK56" s="42" t="str">
        <f>IFERROR(SMALL($BJ$2:$BJ$1000,ROWS($BJ$2:BJ56)),"")</f>
        <v/>
      </c>
    </row>
    <row r="57" spans="1:63" x14ac:dyDescent="0.45">
      <c r="A57" t="s">
        <v>534</v>
      </c>
      <c r="B57" t="s">
        <v>221</v>
      </c>
      <c r="C57" t="s">
        <v>56</v>
      </c>
      <c r="D57" t="s">
        <v>36</v>
      </c>
      <c r="E57">
        <v>20</v>
      </c>
      <c r="F57">
        <v>3</v>
      </c>
      <c r="G57">
        <v>20</v>
      </c>
      <c r="H57" t="s">
        <v>1</v>
      </c>
      <c r="J57">
        <v>2</v>
      </c>
      <c r="K57">
        <v>56</v>
      </c>
      <c r="L57" t="str">
        <f>IF(All_Rosters[[#This Row],[Designation]]="Taxi Squad","",
IF(AND(TeamSelection=All_Rosters[[#This Row],[Team Name]],All_Rosters[[#This Row],[Current Years]]&gt;0),All_Rosters[[#This Row],[Index]],""))</f>
        <v/>
      </c>
      <c r="M57" t="str">
        <f>IFERROR(SMALL($L$2:$L$1000,ROWS($L$2:L57)),"")</f>
        <v/>
      </c>
      <c r="N57" t="str">
        <f>IF(AND(All_Rosters[[#This Row],[Designation]]="Taxi Squad",TeamSelection=All_Rosters[[#This Row],[Team Name]],All_Rosters[[#This Row],[Current Years]]&gt;0),All_Rosters[[#This Row],[Index]],"")</f>
        <v/>
      </c>
      <c r="O57" t="str">
        <f>IFERROR(SMALL($N$2:$N$1000,ROWS($N$2:N57)),"")</f>
        <v/>
      </c>
      <c r="P57" t="str">
        <f>IF(All_Rosters[[#This Row],[Designation]]="Taxi Squad","",
IF(AND(TeamOne=All_Rosters[[#This Row],[Team Name]],All_Rosters[[#This Row],[Current Years]]&gt;0),All_Rosters[[#This Row],[Index]],""))</f>
        <v/>
      </c>
      <c r="Q57" t="str">
        <f>IFERROR(SMALL($P$2:$P$1000,ROWS($P$2:P57)),"")</f>
        <v/>
      </c>
      <c r="R57" t="str">
        <f>IF(AND(All_Rosters[[#This Row],[Designation]]="Taxi Squad",TeamOne=All_Rosters[[#This Row],[Team Name]],All_Rosters[[#This Row],[Current Years]]&gt;0),All_Rosters[[#This Row],[Index]],"")</f>
        <v/>
      </c>
      <c r="S57" t="str">
        <f>IFERROR(SMALL($R$2:$R$1000,ROWS($R$2:R57)),"")</f>
        <v/>
      </c>
      <c r="T57">
        <f>IF(All_Rosters[[#This Row],[Designation]]="Taxi Squad","",
IF(AND(TeamTwo=All_Rosters[[#This Row],[Team Name]],All_Rosters[[#This Row],[Current Years]]&gt;0),All_Rosters[[#This Row],[Index]],""))</f>
        <v>56</v>
      </c>
      <c r="U57" t="str">
        <f>IFERROR(SMALL($T$2:$T$1000,ROWS($T$2:T57)),"")</f>
        <v/>
      </c>
      <c r="V57" t="str">
        <f>IF(AND(All_Rosters[[#This Row],[Designation]]="Taxi Squad",TeamTwo=All_Rosters[[#This Row],[Team Name]],All_Rosters[[#This Row],[Current Years]]&gt;0),All_Rosters[[#This Row],[Index]],"")</f>
        <v/>
      </c>
      <c r="W57" t="str">
        <f>IFERROR(SMALL($V$2:$V$1000,ROWS($V$2:V57)),"")</f>
        <v/>
      </c>
      <c r="X57" s="42" t="str">
        <f>IF(All_Rosters[[#This Row],[Designation]]="Taxi Squad","",
IF(AND(TeamThree=All_Rosters[[#This Row],[Team Name]],All_Rosters[[#This Row],[Current Years]]&gt;0),All_Rosters[[#This Row],[Index]],""))</f>
        <v/>
      </c>
      <c r="Y57" s="42" t="str">
        <f>IFERROR(SMALL($X$2:$X$1000,ROWS($X$2:X57)),"")</f>
        <v/>
      </c>
      <c r="Z57" s="42" t="str">
        <f>IF(AND(All_Rosters[[#This Row],[Designation]]="Taxi Squad",TeamThree=All_Rosters[[#This Row],[Team Name]],All_Rosters[[#This Row],[Current Years]]&gt;0),All_Rosters[[#This Row],[Index]],"")</f>
        <v/>
      </c>
      <c r="AA57" s="42" t="str">
        <f>IFERROR(SMALL($Z$2:$Z$1000,ROWS($Z$2:Z57)),"")</f>
        <v/>
      </c>
      <c r="AB57" s="42" t="str">
        <f>IF(All_Rosters[[#This Row],[Designation]]="Taxi Squad","",
IF(AND(TeamFour=All_Rosters[[#This Row],[Team Name]],All_Rosters[[#This Row],[Current Years]]&gt;0),All_Rosters[[#This Row],[Index]],""))</f>
        <v/>
      </c>
      <c r="AC57" s="42" t="str">
        <f>IFERROR(SMALL($AB$2:$AB$1000,ROWS($AB$2:AB57)),"")</f>
        <v/>
      </c>
      <c r="AD57" s="42" t="str">
        <f>IF(AND(All_Rosters[[#This Row],[Designation]]="Taxi Squad",TeamFour=All_Rosters[[#This Row],[Team Name]],All_Rosters[[#This Row],[Current Years]]&gt;0),All_Rosters[[#This Row],[Index]],"")</f>
        <v/>
      </c>
      <c r="AE57" s="42" t="str">
        <f>IFERROR(SMALL($AD$2:$AD$1000,ROWS($AD$2:AD57)),"")</f>
        <v/>
      </c>
      <c r="AF57" s="42" t="str">
        <f>IF(All_Rosters[[#This Row],[Designation]]="Taxi Squad","",
IF(AND(TeamFive=All_Rosters[[#This Row],[Team Name]],All_Rosters[[#This Row],[Current Years]]&gt;0),All_Rosters[[#This Row],[Index]],""))</f>
        <v/>
      </c>
      <c r="AG57" s="42" t="str">
        <f>IFERROR(SMALL($AF$2:$AF$1000,ROWS($AF$2:AF57)),"")</f>
        <v/>
      </c>
      <c r="AH57" s="42" t="str">
        <f>IF(AND(All_Rosters[[#This Row],[Designation]]="Taxi Squad",TeamFive=All_Rosters[[#This Row],[Team Name]],All_Rosters[[#This Row],[Current Years]]&gt;0),All_Rosters[[#This Row],[Index]],"")</f>
        <v/>
      </c>
      <c r="AI57" s="42" t="str">
        <f>IFERROR(SMALL($AH$2:$AH$1000,ROWS($AH$2:AH57)),"")</f>
        <v/>
      </c>
      <c r="AJ57" s="42" t="str">
        <f>IF(All_Rosters[[#This Row],[Designation]]="Taxi Squad","",
IF(AND(TeamSix=All_Rosters[[#This Row],[Team Name]],All_Rosters[[#This Row],[Current Years]]&gt;0),All_Rosters[[#This Row],[Index]],""))</f>
        <v/>
      </c>
      <c r="AK57" s="42" t="str">
        <f>IFERROR(SMALL($AJ$2:$AJ$1000,ROWS($AJ$2:AJ57)),"")</f>
        <v/>
      </c>
      <c r="AL57" s="42" t="str">
        <f>IF(AND(All_Rosters[[#This Row],[Designation]]="Taxi Squad",TeamSix=All_Rosters[[#This Row],[Team Name]],All_Rosters[[#This Row],[Current Years]]&gt;0),All_Rosters[[#This Row],[Index]],"")</f>
        <v/>
      </c>
      <c r="AM57" s="42" t="str">
        <f>IFERROR(SMALL($AL$2:$AL$1000,ROWS($AL$2:AL57)),"")</f>
        <v/>
      </c>
      <c r="AN57" s="42" t="str">
        <f>IF(All_Rosters[[#This Row],[Designation]]="Taxi Squad","",
IF(AND(TeamSeven=All_Rosters[[#This Row],[Team Name]],All_Rosters[[#This Row],[Current Years]]&gt;0),All_Rosters[[#This Row],[Index]],""))</f>
        <v/>
      </c>
      <c r="AO57" s="42" t="str">
        <f>IFERROR(SMALL($AN$2:$AN$1000,ROWS($AN$2:AN57)),"")</f>
        <v/>
      </c>
      <c r="AP57" s="42" t="str">
        <f>IF(AND(All_Rosters[[#This Row],[Designation]]="Taxi Squad",TeamSeven=All_Rosters[[#This Row],[Team Name]],All_Rosters[[#This Row],[Current Years]]&gt;0),All_Rosters[[#This Row],[Index]],"")</f>
        <v/>
      </c>
      <c r="AQ57" s="42" t="str">
        <f>IFERROR(SMALL($AP$2:$AP$1000,ROWS($AP$2:AP57)),"")</f>
        <v/>
      </c>
      <c r="AR57" s="42" t="str">
        <f>IF(All_Rosters[[#This Row],[Designation]]="Taxi Squad","",
IF(AND(TeamEight=All_Rosters[[#This Row],[Team Name]],All_Rosters[[#This Row],[Current Years]]&gt;0),All_Rosters[[#This Row],[Index]],""))</f>
        <v/>
      </c>
      <c r="AS57" s="42" t="str">
        <f>IFERROR(SMALL($AR$2:$AR$1000,ROWS($AR$2:AR57)),"")</f>
        <v/>
      </c>
      <c r="AT57" s="42" t="str">
        <f>IF(AND(All_Rosters[[#This Row],[Designation]]="Taxi Squad",TeamEight=All_Rosters[[#This Row],[Team Name]],All_Rosters[[#This Row],[Current Years]]&gt;0),All_Rosters[[#This Row],[Index]],"")</f>
        <v/>
      </c>
      <c r="AU57" s="42" t="str">
        <f>IFERROR(SMALL($AT$2:$AT$1000,ROWS($AT$2:AT57)),"")</f>
        <v/>
      </c>
      <c r="AV57" s="42" t="str">
        <f>IF(All_Rosters[[#This Row],[Designation]]="Taxi Squad","",
IF(AND(TeamNine=All_Rosters[[#This Row],[Team Name]],All_Rosters[[#This Row],[Current Years]]&gt;0),All_Rosters[[#This Row],[Index]],""))</f>
        <v/>
      </c>
      <c r="AW57" s="42" t="str">
        <f>IFERROR(SMALL($AV$2:$AV$1000,ROWS($AV$2:AV57)),"")</f>
        <v/>
      </c>
      <c r="AX57" s="42" t="str">
        <f>IF(AND(All_Rosters[[#This Row],[Designation]]="Taxi Squad",TeamNine=All_Rosters[[#This Row],[Team Name]],All_Rosters[[#This Row],[Current Years]]&gt;0),All_Rosters[[#This Row],[Index]],"")</f>
        <v/>
      </c>
      <c r="AY57" s="42" t="str">
        <f>IFERROR(SMALL($AX$2:$AX$1000,ROWS($AX$2:AX57)),"")</f>
        <v/>
      </c>
      <c r="AZ57" s="42" t="str">
        <f>IF(All_Rosters[[#This Row],[Designation]]="Taxi Squad","",
IF(AND(TeamTen=All_Rosters[[#This Row],[Team Name]],All_Rosters[[#This Row],[Current Years]]&gt;0),All_Rosters[[#This Row],[Index]],""))</f>
        <v/>
      </c>
      <c r="BA57" s="42" t="str">
        <f>IFERROR(SMALL($AZ$2:$AZ$1000,ROWS($AZ$2:AZ57)),"")</f>
        <v/>
      </c>
      <c r="BB57" s="42" t="str">
        <f>IF(AND(All_Rosters[[#This Row],[Designation]]="Taxi Squad",TeamTen=All_Rosters[[#This Row],[Team Name]],All_Rosters[[#This Row],[Current Years]]&gt;0),All_Rosters[[#This Row],[Index]],"")</f>
        <v/>
      </c>
      <c r="BC57" s="42" t="str">
        <f>IFERROR(SMALL($BB$2:$BB$1000,ROWS($BB$2:BB57)),"")</f>
        <v/>
      </c>
      <c r="BD57" s="42" t="str">
        <f>IF(All_Rosters[[#This Row],[Designation]]="Taxi Squad","",
IF(AND(TeamEleven=All_Rosters[[#This Row],[Team Name]],All_Rosters[[#This Row],[Current Years]]&gt;0),All_Rosters[[#This Row],[Index]],""))</f>
        <v/>
      </c>
      <c r="BE57" s="42" t="str">
        <f>IFERROR(SMALL($BD$2:$BD$1000,ROWS($BD$2:BD57)),"")</f>
        <v/>
      </c>
      <c r="BF57" s="42" t="str">
        <f>IF(AND(All_Rosters[[#This Row],[Designation]]="Taxi Squad",TeamEleven=All_Rosters[[#This Row],[Team Name]],All_Rosters[[#This Row],[Current Years]]&gt;0),All_Rosters[[#This Row],[Index]],"")</f>
        <v/>
      </c>
      <c r="BG57" s="42" t="str">
        <f>IFERROR(SMALL($BF$2:$BF$1000,ROWS($BF$2:BF57)),"")</f>
        <v/>
      </c>
      <c r="BH57" s="42" t="str">
        <f>IF(All_Rosters[[#This Row],[Designation]]="Taxi Squad","",
IF(AND(TeamTwelve=All_Rosters[[#This Row],[Team Name]],All_Rosters[[#This Row],[Current Years]]&gt;0),All_Rosters[[#This Row],[Index]],""))</f>
        <v/>
      </c>
      <c r="BI57" s="42" t="str">
        <f>IFERROR(SMALL($BH$2:$BH$1000,ROWS($BH$2:BH57)),"")</f>
        <v/>
      </c>
      <c r="BJ57" s="42" t="str">
        <f>IF(AND(All_Rosters[[#This Row],[Designation]]="Taxi Squad",TeamTwelve=All_Rosters[[#This Row],[Team Name]],All_Rosters[[#This Row],[Current Years]]&gt;0),All_Rosters[[#This Row],[Index]],"")</f>
        <v/>
      </c>
      <c r="BK57" s="42" t="str">
        <f>IFERROR(SMALL($BJ$2:$BJ$1000,ROWS($BJ$2:BJ57)),"")</f>
        <v/>
      </c>
    </row>
    <row r="58" spans="1:63" x14ac:dyDescent="0.45">
      <c r="A58" t="s">
        <v>534</v>
      </c>
      <c r="B58" t="s">
        <v>222</v>
      </c>
      <c r="C58" t="s">
        <v>29</v>
      </c>
      <c r="D58" t="s">
        <v>36</v>
      </c>
      <c r="E58">
        <v>15</v>
      </c>
      <c r="F58">
        <v>3</v>
      </c>
      <c r="G58">
        <v>15</v>
      </c>
      <c r="H58" t="s">
        <v>1</v>
      </c>
      <c r="J58">
        <v>2</v>
      </c>
      <c r="K58">
        <v>57</v>
      </c>
      <c r="L58" t="str">
        <f>IF(All_Rosters[[#This Row],[Designation]]="Taxi Squad","",
IF(AND(TeamSelection=All_Rosters[[#This Row],[Team Name]],All_Rosters[[#This Row],[Current Years]]&gt;0),All_Rosters[[#This Row],[Index]],""))</f>
        <v/>
      </c>
      <c r="M58" t="str">
        <f>IFERROR(SMALL($L$2:$L$1000,ROWS($L$2:L58)),"")</f>
        <v/>
      </c>
      <c r="N58" t="str">
        <f>IF(AND(All_Rosters[[#This Row],[Designation]]="Taxi Squad",TeamSelection=All_Rosters[[#This Row],[Team Name]],All_Rosters[[#This Row],[Current Years]]&gt;0),All_Rosters[[#This Row],[Index]],"")</f>
        <v/>
      </c>
      <c r="O58" t="str">
        <f>IFERROR(SMALL($N$2:$N$1000,ROWS($N$2:N58)),"")</f>
        <v/>
      </c>
      <c r="P58" t="str">
        <f>IF(All_Rosters[[#This Row],[Designation]]="Taxi Squad","",
IF(AND(TeamOne=All_Rosters[[#This Row],[Team Name]],All_Rosters[[#This Row],[Current Years]]&gt;0),All_Rosters[[#This Row],[Index]],""))</f>
        <v/>
      </c>
      <c r="Q58" t="str">
        <f>IFERROR(SMALL($P$2:$P$1000,ROWS($P$2:P58)),"")</f>
        <v/>
      </c>
      <c r="R58" t="str">
        <f>IF(AND(All_Rosters[[#This Row],[Designation]]="Taxi Squad",TeamOne=All_Rosters[[#This Row],[Team Name]],All_Rosters[[#This Row],[Current Years]]&gt;0),All_Rosters[[#This Row],[Index]],"")</f>
        <v/>
      </c>
      <c r="S58" t="str">
        <f>IFERROR(SMALL($R$2:$R$1000,ROWS($R$2:R58)),"")</f>
        <v/>
      </c>
      <c r="T58">
        <f>IF(All_Rosters[[#This Row],[Designation]]="Taxi Squad","",
IF(AND(TeamTwo=All_Rosters[[#This Row],[Team Name]],All_Rosters[[#This Row],[Current Years]]&gt;0),All_Rosters[[#This Row],[Index]],""))</f>
        <v>57</v>
      </c>
      <c r="U58" t="str">
        <f>IFERROR(SMALL($T$2:$T$1000,ROWS($T$2:T58)),"")</f>
        <v/>
      </c>
      <c r="V58" t="str">
        <f>IF(AND(All_Rosters[[#This Row],[Designation]]="Taxi Squad",TeamTwo=All_Rosters[[#This Row],[Team Name]],All_Rosters[[#This Row],[Current Years]]&gt;0),All_Rosters[[#This Row],[Index]],"")</f>
        <v/>
      </c>
      <c r="W58" t="str">
        <f>IFERROR(SMALL($V$2:$V$1000,ROWS($V$2:V58)),"")</f>
        <v/>
      </c>
      <c r="X58" s="42" t="str">
        <f>IF(All_Rosters[[#This Row],[Designation]]="Taxi Squad","",
IF(AND(TeamThree=All_Rosters[[#This Row],[Team Name]],All_Rosters[[#This Row],[Current Years]]&gt;0),All_Rosters[[#This Row],[Index]],""))</f>
        <v/>
      </c>
      <c r="Y58" s="42" t="str">
        <f>IFERROR(SMALL($X$2:$X$1000,ROWS($X$2:X58)),"")</f>
        <v/>
      </c>
      <c r="Z58" s="42" t="str">
        <f>IF(AND(All_Rosters[[#This Row],[Designation]]="Taxi Squad",TeamThree=All_Rosters[[#This Row],[Team Name]],All_Rosters[[#This Row],[Current Years]]&gt;0),All_Rosters[[#This Row],[Index]],"")</f>
        <v/>
      </c>
      <c r="AA58" s="42" t="str">
        <f>IFERROR(SMALL($Z$2:$Z$1000,ROWS($Z$2:Z58)),"")</f>
        <v/>
      </c>
      <c r="AB58" s="42" t="str">
        <f>IF(All_Rosters[[#This Row],[Designation]]="Taxi Squad","",
IF(AND(TeamFour=All_Rosters[[#This Row],[Team Name]],All_Rosters[[#This Row],[Current Years]]&gt;0),All_Rosters[[#This Row],[Index]],""))</f>
        <v/>
      </c>
      <c r="AC58" s="42" t="str">
        <f>IFERROR(SMALL($AB$2:$AB$1000,ROWS($AB$2:AB58)),"")</f>
        <v/>
      </c>
      <c r="AD58" s="42" t="str">
        <f>IF(AND(All_Rosters[[#This Row],[Designation]]="Taxi Squad",TeamFour=All_Rosters[[#This Row],[Team Name]],All_Rosters[[#This Row],[Current Years]]&gt;0),All_Rosters[[#This Row],[Index]],"")</f>
        <v/>
      </c>
      <c r="AE58" s="42" t="str">
        <f>IFERROR(SMALL($AD$2:$AD$1000,ROWS($AD$2:AD58)),"")</f>
        <v/>
      </c>
      <c r="AF58" s="42" t="str">
        <f>IF(All_Rosters[[#This Row],[Designation]]="Taxi Squad","",
IF(AND(TeamFive=All_Rosters[[#This Row],[Team Name]],All_Rosters[[#This Row],[Current Years]]&gt;0),All_Rosters[[#This Row],[Index]],""))</f>
        <v/>
      </c>
      <c r="AG58" s="42" t="str">
        <f>IFERROR(SMALL($AF$2:$AF$1000,ROWS($AF$2:AF58)),"")</f>
        <v/>
      </c>
      <c r="AH58" s="42" t="str">
        <f>IF(AND(All_Rosters[[#This Row],[Designation]]="Taxi Squad",TeamFive=All_Rosters[[#This Row],[Team Name]],All_Rosters[[#This Row],[Current Years]]&gt;0),All_Rosters[[#This Row],[Index]],"")</f>
        <v/>
      </c>
      <c r="AI58" s="42" t="str">
        <f>IFERROR(SMALL($AH$2:$AH$1000,ROWS($AH$2:AH58)),"")</f>
        <v/>
      </c>
      <c r="AJ58" s="42" t="str">
        <f>IF(All_Rosters[[#This Row],[Designation]]="Taxi Squad","",
IF(AND(TeamSix=All_Rosters[[#This Row],[Team Name]],All_Rosters[[#This Row],[Current Years]]&gt;0),All_Rosters[[#This Row],[Index]],""))</f>
        <v/>
      </c>
      <c r="AK58" s="42" t="str">
        <f>IFERROR(SMALL($AJ$2:$AJ$1000,ROWS($AJ$2:AJ58)),"")</f>
        <v/>
      </c>
      <c r="AL58" s="42" t="str">
        <f>IF(AND(All_Rosters[[#This Row],[Designation]]="Taxi Squad",TeamSix=All_Rosters[[#This Row],[Team Name]],All_Rosters[[#This Row],[Current Years]]&gt;0),All_Rosters[[#This Row],[Index]],"")</f>
        <v/>
      </c>
      <c r="AM58" s="42" t="str">
        <f>IFERROR(SMALL($AL$2:$AL$1000,ROWS($AL$2:AL58)),"")</f>
        <v/>
      </c>
      <c r="AN58" s="42" t="str">
        <f>IF(All_Rosters[[#This Row],[Designation]]="Taxi Squad","",
IF(AND(TeamSeven=All_Rosters[[#This Row],[Team Name]],All_Rosters[[#This Row],[Current Years]]&gt;0),All_Rosters[[#This Row],[Index]],""))</f>
        <v/>
      </c>
      <c r="AO58" s="42" t="str">
        <f>IFERROR(SMALL($AN$2:$AN$1000,ROWS($AN$2:AN58)),"")</f>
        <v/>
      </c>
      <c r="AP58" s="42" t="str">
        <f>IF(AND(All_Rosters[[#This Row],[Designation]]="Taxi Squad",TeamSeven=All_Rosters[[#This Row],[Team Name]],All_Rosters[[#This Row],[Current Years]]&gt;0),All_Rosters[[#This Row],[Index]],"")</f>
        <v/>
      </c>
      <c r="AQ58" s="42" t="str">
        <f>IFERROR(SMALL($AP$2:$AP$1000,ROWS($AP$2:AP58)),"")</f>
        <v/>
      </c>
      <c r="AR58" s="42" t="str">
        <f>IF(All_Rosters[[#This Row],[Designation]]="Taxi Squad","",
IF(AND(TeamEight=All_Rosters[[#This Row],[Team Name]],All_Rosters[[#This Row],[Current Years]]&gt;0),All_Rosters[[#This Row],[Index]],""))</f>
        <v/>
      </c>
      <c r="AS58" s="42" t="str">
        <f>IFERROR(SMALL($AR$2:$AR$1000,ROWS($AR$2:AR58)),"")</f>
        <v/>
      </c>
      <c r="AT58" s="42" t="str">
        <f>IF(AND(All_Rosters[[#This Row],[Designation]]="Taxi Squad",TeamEight=All_Rosters[[#This Row],[Team Name]],All_Rosters[[#This Row],[Current Years]]&gt;0),All_Rosters[[#This Row],[Index]],"")</f>
        <v/>
      </c>
      <c r="AU58" s="42" t="str">
        <f>IFERROR(SMALL($AT$2:$AT$1000,ROWS($AT$2:AT58)),"")</f>
        <v/>
      </c>
      <c r="AV58" s="42" t="str">
        <f>IF(All_Rosters[[#This Row],[Designation]]="Taxi Squad","",
IF(AND(TeamNine=All_Rosters[[#This Row],[Team Name]],All_Rosters[[#This Row],[Current Years]]&gt;0),All_Rosters[[#This Row],[Index]],""))</f>
        <v/>
      </c>
      <c r="AW58" s="42" t="str">
        <f>IFERROR(SMALL($AV$2:$AV$1000,ROWS($AV$2:AV58)),"")</f>
        <v/>
      </c>
      <c r="AX58" s="42" t="str">
        <f>IF(AND(All_Rosters[[#This Row],[Designation]]="Taxi Squad",TeamNine=All_Rosters[[#This Row],[Team Name]],All_Rosters[[#This Row],[Current Years]]&gt;0),All_Rosters[[#This Row],[Index]],"")</f>
        <v/>
      </c>
      <c r="AY58" s="42" t="str">
        <f>IFERROR(SMALL($AX$2:$AX$1000,ROWS($AX$2:AX58)),"")</f>
        <v/>
      </c>
      <c r="AZ58" s="42" t="str">
        <f>IF(All_Rosters[[#This Row],[Designation]]="Taxi Squad","",
IF(AND(TeamTen=All_Rosters[[#This Row],[Team Name]],All_Rosters[[#This Row],[Current Years]]&gt;0),All_Rosters[[#This Row],[Index]],""))</f>
        <v/>
      </c>
      <c r="BA58" s="42" t="str">
        <f>IFERROR(SMALL($AZ$2:$AZ$1000,ROWS($AZ$2:AZ58)),"")</f>
        <v/>
      </c>
      <c r="BB58" s="42" t="str">
        <f>IF(AND(All_Rosters[[#This Row],[Designation]]="Taxi Squad",TeamTen=All_Rosters[[#This Row],[Team Name]],All_Rosters[[#This Row],[Current Years]]&gt;0),All_Rosters[[#This Row],[Index]],"")</f>
        <v/>
      </c>
      <c r="BC58" s="42" t="str">
        <f>IFERROR(SMALL($BB$2:$BB$1000,ROWS($BB$2:BB58)),"")</f>
        <v/>
      </c>
      <c r="BD58" s="42" t="str">
        <f>IF(All_Rosters[[#This Row],[Designation]]="Taxi Squad","",
IF(AND(TeamEleven=All_Rosters[[#This Row],[Team Name]],All_Rosters[[#This Row],[Current Years]]&gt;0),All_Rosters[[#This Row],[Index]],""))</f>
        <v/>
      </c>
      <c r="BE58" s="42" t="str">
        <f>IFERROR(SMALL($BD$2:$BD$1000,ROWS($BD$2:BD58)),"")</f>
        <v/>
      </c>
      <c r="BF58" s="42" t="str">
        <f>IF(AND(All_Rosters[[#This Row],[Designation]]="Taxi Squad",TeamEleven=All_Rosters[[#This Row],[Team Name]],All_Rosters[[#This Row],[Current Years]]&gt;0),All_Rosters[[#This Row],[Index]],"")</f>
        <v/>
      </c>
      <c r="BG58" s="42" t="str">
        <f>IFERROR(SMALL($BF$2:$BF$1000,ROWS($BF$2:BF58)),"")</f>
        <v/>
      </c>
      <c r="BH58" s="42" t="str">
        <f>IF(All_Rosters[[#This Row],[Designation]]="Taxi Squad","",
IF(AND(TeamTwelve=All_Rosters[[#This Row],[Team Name]],All_Rosters[[#This Row],[Current Years]]&gt;0),All_Rosters[[#This Row],[Index]],""))</f>
        <v/>
      </c>
      <c r="BI58" s="42" t="str">
        <f>IFERROR(SMALL($BH$2:$BH$1000,ROWS($BH$2:BH58)),"")</f>
        <v/>
      </c>
      <c r="BJ58" s="42" t="str">
        <f>IF(AND(All_Rosters[[#This Row],[Designation]]="Taxi Squad",TeamTwelve=All_Rosters[[#This Row],[Team Name]],All_Rosters[[#This Row],[Current Years]]&gt;0),All_Rosters[[#This Row],[Index]],"")</f>
        <v/>
      </c>
      <c r="BK58" s="42" t="str">
        <f>IFERROR(SMALL($BJ$2:$BJ$1000,ROWS($BJ$2:BJ58)),"")</f>
        <v/>
      </c>
    </row>
    <row r="59" spans="1:63" x14ac:dyDescent="0.45">
      <c r="A59" t="s">
        <v>534</v>
      </c>
      <c r="B59" t="s">
        <v>224</v>
      </c>
      <c r="C59" t="s">
        <v>51</v>
      </c>
      <c r="D59" t="s">
        <v>39</v>
      </c>
      <c r="E59">
        <v>4</v>
      </c>
      <c r="F59">
        <v>3</v>
      </c>
      <c r="G59">
        <v>4</v>
      </c>
      <c r="H59" t="s">
        <v>1</v>
      </c>
      <c r="J59">
        <v>2</v>
      </c>
      <c r="K59">
        <v>58</v>
      </c>
      <c r="L59" t="str">
        <f>IF(All_Rosters[[#This Row],[Designation]]="Taxi Squad","",
IF(AND(TeamSelection=All_Rosters[[#This Row],[Team Name]],All_Rosters[[#This Row],[Current Years]]&gt;0),All_Rosters[[#This Row],[Index]],""))</f>
        <v/>
      </c>
      <c r="M59" t="str">
        <f>IFERROR(SMALL($L$2:$L$1000,ROWS($L$2:L59)),"")</f>
        <v/>
      </c>
      <c r="N59" t="str">
        <f>IF(AND(All_Rosters[[#This Row],[Designation]]="Taxi Squad",TeamSelection=All_Rosters[[#This Row],[Team Name]],All_Rosters[[#This Row],[Current Years]]&gt;0),All_Rosters[[#This Row],[Index]],"")</f>
        <v/>
      </c>
      <c r="O59" t="str">
        <f>IFERROR(SMALL($N$2:$N$1000,ROWS($N$2:N59)),"")</f>
        <v/>
      </c>
      <c r="P59" t="str">
        <f>IF(All_Rosters[[#This Row],[Designation]]="Taxi Squad","",
IF(AND(TeamOne=All_Rosters[[#This Row],[Team Name]],All_Rosters[[#This Row],[Current Years]]&gt;0),All_Rosters[[#This Row],[Index]],""))</f>
        <v/>
      </c>
      <c r="Q59" t="str">
        <f>IFERROR(SMALL($P$2:$P$1000,ROWS($P$2:P59)),"")</f>
        <v/>
      </c>
      <c r="R59" t="str">
        <f>IF(AND(All_Rosters[[#This Row],[Designation]]="Taxi Squad",TeamOne=All_Rosters[[#This Row],[Team Name]],All_Rosters[[#This Row],[Current Years]]&gt;0),All_Rosters[[#This Row],[Index]],"")</f>
        <v/>
      </c>
      <c r="S59" t="str">
        <f>IFERROR(SMALL($R$2:$R$1000,ROWS($R$2:R59)),"")</f>
        <v/>
      </c>
      <c r="T59">
        <f>IF(All_Rosters[[#This Row],[Designation]]="Taxi Squad","",
IF(AND(TeamTwo=All_Rosters[[#This Row],[Team Name]],All_Rosters[[#This Row],[Current Years]]&gt;0),All_Rosters[[#This Row],[Index]],""))</f>
        <v>58</v>
      </c>
      <c r="U59" t="str">
        <f>IFERROR(SMALL($T$2:$T$1000,ROWS($T$2:T59)),"")</f>
        <v/>
      </c>
      <c r="V59" t="str">
        <f>IF(AND(All_Rosters[[#This Row],[Designation]]="Taxi Squad",TeamTwo=All_Rosters[[#This Row],[Team Name]],All_Rosters[[#This Row],[Current Years]]&gt;0),All_Rosters[[#This Row],[Index]],"")</f>
        <v/>
      </c>
      <c r="W59" t="str">
        <f>IFERROR(SMALL($V$2:$V$1000,ROWS($V$2:V59)),"")</f>
        <v/>
      </c>
      <c r="X59" s="42" t="str">
        <f>IF(All_Rosters[[#This Row],[Designation]]="Taxi Squad","",
IF(AND(TeamThree=All_Rosters[[#This Row],[Team Name]],All_Rosters[[#This Row],[Current Years]]&gt;0),All_Rosters[[#This Row],[Index]],""))</f>
        <v/>
      </c>
      <c r="Y59" s="42" t="str">
        <f>IFERROR(SMALL($X$2:$X$1000,ROWS($X$2:X59)),"")</f>
        <v/>
      </c>
      <c r="Z59" s="42" t="str">
        <f>IF(AND(All_Rosters[[#This Row],[Designation]]="Taxi Squad",TeamThree=All_Rosters[[#This Row],[Team Name]],All_Rosters[[#This Row],[Current Years]]&gt;0),All_Rosters[[#This Row],[Index]],"")</f>
        <v/>
      </c>
      <c r="AA59" s="42" t="str">
        <f>IFERROR(SMALL($Z$2:$Z$1000,ROWS($Z$2:Z59)),"")</f>
        <v/>
      </c>
      <c r="AB59" s="42" t="str">
        <f>IF(All_Rosters[[#This Row],[Designation]]="Taxi Squad","",
IF(AND(TeamFour=All_Rosters[[#This Row],[Team Name]],All_Rosters[[#This Row],[Current Years]]&gt;0),All_Rosters[[#This Row],[Index]],""))</f>
        <v/>
      </c>
      <c r="AC59" s="42" t="str">
        <f>IFERROR(SMALL($AB$2:$AB$1000,ROWS($AB$2:AB59)),"")</f>
        <v/>
      </c>
      <c r="AD59" s="42" t="str">
        <f>IF(AND(All_Rosters[[#This Row],[Designation]]="Taxi Squad",TeamFour=All_Rosters[[#This Row],[Team Name]],All_Rosters[[#This Row],[Current Years]]&gt;0),All_Rosters[[#This Row],[Index]],"")</f>
        <v/>
      </c>
      <c r="AE59" s="42" t="str">
        <f>IFERROR(SMALL($AD$2:$AD$1000,ROWS($AD$2:AD59)),"")</f>
        <v/>
      </c>
      <c r="AF59" s="42" t="str">
        <f>IF(All_Rosters[[#This Row],[Designation]]="Taxi Squad","",
IF(AND(TeamFive=All_Rosters[[#This Row],[Team Name]],All_Rosters[[#This Row],[Current Years]]&gt;0),All_Rosters[[#This Row],[Index]],""))</f>
        <v/>
      </c>
      <c r="AG59" s="42" t="str">
        <f>IFERROR(SMALL($AF$2:$AF$1000,ROWS($AF$2:AF59)),"")</f>
        <v/>
      </c>
      <c r="AH59" s="42" t="str">
        <f>IF(AND(All_Rosters[[#This Row],[Designation]]="Taxi Squad",TeamFive=All_Rosters[[#This Row],[Team Name]],All_Rosters[[#This Row],[Current Years]]&gt;0),All_Rosters[[#This Row],[Index]],"")</f>
        <v/>
      </c>
      <c r="AI59" s="42" t="str">
        <f>IFERROR(SMALL($AH$2:$AH$1000,ROWS($AH$2:AH59)),"")</f>
        <v/>
      </c>
      <c r="AJ59" s="42" t="str">
        <f>IF(All_Rosters[[#This Row],[Designation]]="Taxi Squad","",
IF(AND(TeamSix=All_Rosters[[#This Row],[Team Name]],All_Rosters[[#This Row],[Current Years]]&gt;0),All_Rosters[[#This Row],[Index]],""))</f>
        <v/>
      </c>
      <c r="AK59" s="42" t="str">
        <f>IFERROR(SMALL($AJ$2:$AJ$1000,ROWS($AJ$2:AJ59)),"")</f>
        <v/>
      </c>
      <c r="AL59" s="42" t="str">
        <f>IF(AND(All_Rosters[[#This Row],[Designation]]="Taxi Squad",TeamSix=All_Rosters[[#This Row],[Team Name]],All_Rosters[[#This Row],[Current Years]]&gt;0),All_Rosters[[#This Row],[Index]],"")</f>
        <v/>
      </c>
      <c r="AM59" s="42" t="str">
        <f>IFERROR(SMALL($AL$2:$AL$1000,ROWS($AL$2:AL59)),"")</f>
        <v/>
      </c>
      <c r="AN59" s="42" t="str">
        <f>IF(All_Rosters[[#This Row],[Designation]]="Taxi Squad","",
IF(AND(TeamSeven=All_Rosters[[#This Row],[Team Name]],All_Rosters[[#This Row],[Current Years]]&gt;0),All_Rosters[[#This Row],[Index]],""))</f>
        <v/>
      </c>
      <c r="AO59" s="42" t="str">
        <f>IFERROR(SMALL($AN$2:$AN$1000,ROWS($AN$2:AN59)),"")</f>
        <v/>
      </c>
      <c r="AP59" s="42" t="str">
        <f>IF(AND(All_Rosters[[#This Row],[Designation]]="Taxi Squad",TeamSeven=All_Rosters[[#This Row],[Team Name]],All_Rosters[[#This Row],[Current Years]]&gt;0),All_Rosters[[#This Row],[Index]],"")</f>
        <v/>
      </c>
      <c r="AQ59" s="42" t="str">
        <f>IFERROR(SMALL($AP$2:$AP$1000,ROWS($AP$2:AP59)),"")</f>
        <v/>
      </c>
      <c r="AR59" s="42" t="str">
        <f>IF(All_Rosters[[#This Row],[Designation]]="Taxi Squad","",
IF(AND(TeamEight=All_Rosters[[#This Row],[Team Name]],All_Rosters[[#This Row],[Current Years]]&gt;0),All_Rosters[[#This Row],[Index]],""))</f>
        <v/>
      </c>
      <c r="AS59" s="42" t="str">
        <f>IFERROR(SMALL($AR$2:$AR$1000,ROWS($AR$2:AR59)),"")</f>
        <v/>
      </c>
      <c r="AT59" s="42" t="str">
        <f>IF(AND(All_Rosters[[#This Row],[Designation]]="Taxi Squad",TeamEight=All_Rosters[[#This Row],[Team Name]],All_Rosters[[#This Row],[Current Years]]&gt;0),All_Rosters[[#This Row],[Index]],"")</f>
        <v/>
      </c>
      <c r="AU59" s="42" t="str">
        <f>IFERROR(SMALL($AT$2:$AT$1000,ROWS($AT$2:AT59)),"")</f>
        <v/>
      </c>
      <c r="AV59" s="42" t="str">
        <f>IF(All_Rosters[[#This Row],[Designation]]="Taxi Squad","",
IF(AND(TeamNine=All_Rosters[[#This Row],[Team Name]],All_Rosters[[#This Row],[Current Years]]&gt;0),All_Rosters[[#This Row],[Index]],""))</f>
        <v/>
      </c>
      <c r="AW59" s="42" t="str">
        <f>IFERROR(SMALL($AV$2:$AV$1000,ROWS($AV$2:AV59)),"")</f>
        <v/>
      </c>
      <c r="AX59" s="42" t="str">
        <f>IF(AND(All_Rosters[[#This Row],[Designation]]="Taxi Squad",TeamNine=All_Rosters[[#This Row],[Team Name]],All_Rosters[[#This Row],[Current Years]]&gt;0),All_Rosters[[#This Row],[Index]],"")</f>
        <v/>
      </c>
      <c r="AY59" s="42" t="str">
        <f>IFERROR(SMALL($AX$2:$AX$1000,ROWS($AX$2:AX59)),"")</f>
        <v/>
      </c>
      <c r="AZ59" s="42" t="str">
        <f>IF(All_Rosters[[#This Row],[Designation]]="Taxi Squad","",
IF(AND(TeamTen=All_Rosters[[#This Row],[Team Name]],All_Rosters[[#This Row],[Current Years]]&gt;0),All_Rosters[[#This Row],[Index]],""))</f>
        <v/>
      </c>
      <c r="BA59" s="42" t="str">
        <f>IFERROR(SMALL($AZ$2:$AZ$1000,ROWS($AZ$2:AZ59)),"")</f>
        <v/>
      </c>
      <c r="BB59" s="42" t="str">
        <f>IF(AND(All_Rosters[[#This Row],[Designation]]="Taxi Squad",TeamTen=All_Rosters[[#This Row],[Team Name]],All_Rosters[[#This Row],[Current Years]]&gt;0),All_Rosters[[#This Row],[Index]],"")</f>
        <v/>
      </c>
      <c r="BC59" s="42" t="str">
        <f>IFERROR(SMALL($BB$2:$BB$1000,ROWS($BB$2:BB59)),"")</f>
        <v/>
      </c>
      <c r="BD59" s="42" t="str">
        <f>IF(All_Rosters[[#This Row],[Designation]]="Taxi Squad","",
IF(AND(TeamEleven=All_Rosters[[#This Row],[Team Name]],All_Rosters[[#This Row],[Current Years]]&gt;0),All_Rosters[[#This Row],[Index]],""))</f>
        <v/>
      </c>
      <c r="BE59" s="42" t="str">
        <f>IFERROR(SMALL($BD$2:$BD$1000,ROWS($BD$2:BD59)),"")</f>
        <v/>
      </c>
      <c r="BF59" s="42" t="str">
        <f>IF(AND(All_Rosters[[#This Row],[Designation]]="Taxi Squad",TeamEleven=All_Rosters[[#This Row],[Team Name]],All_Rosters[[#This Row],[Current Years]]&gt;0),All_Rosters[[#This Row],[Index]],"")</f>
        <v/>
      </c>
      <c r="BG59" s="42" t="str">
        <f>IFERROR(SMALL($BF$2:$BF$1000,ROWS($BF$2:BF59)),"")</f>
        <v/>
      </c>
      <c r="BH59" s="42" t="str">
        <f>IF(All_Rosters[[#This Row],[Designation]]="Taxi Squad","",
IF(AND(TeamTwelve=All_Rosters[[#This Row],[Team Name]],All_Rosters[[#This Row],[Current Years]]&gt;0),All_Rosters[[#This Row],[Index]],""))</f>
        <v/>
      </c>
      <c r="BI59" s="42" t="str">
        <f>IFERROR(SMALL($BH$2:$BH$1000,ROWS($BH$2:BH59)),"")</f>
        <v/>
      </c>
      <c r="BJ59" s="42" t="str">
        <f>IF(AND(All_Rosters[[#This Row],[Designation]]="Taxi Squad",TeamTwelve=All_Rosters[[#This Row],[Team Name]],All_Rosters[[#This Row],[Current Years]]&gt;0),All_Rosters[[#This Row],[Index]],"")</f>
        <v/>
      </c>
      <c r="BK59" s="42" t="str">
        <f>IFERROR(SMALL($BJ$2:$BJ$1000,ROWS($BJ$2:BJ59)),"")</f>
        <v/>
      </c>
    </row>
    <row r="60" spans="1:63" x14ac:dyDescent="0.45">
      <c r="A60" t="s">
        <v>534</v>
      </c>
      <c r="B60" t="s">
        <v>225</v>
      </c>
      <c r="C60" t="s">
        <v>29</v>
      </c>
      <c r="D60" t="s">
        <v>42</v>
      </c>
      <c r="E60">
        <v>19</v>
      </c>
      <c r="F60">
        <v>3</v>
      </c>
      <c r="G60">
        <v>19</v>
      </c>
      <c r="H60" t="s">
        <v>1</v>
      </c>
      <c r="J60">
        <v>2</v>
      </c>
      <c r="K60">
        <v>59</v>
      </c>
      <c r="L60" t="str">
        <f>IF(All_Rosters[[#This Row],[Designation]]="Taxi Squad","",
IF(AND(TeamSelection=All_Rosters[[#This Row],[Team Name]],All_Rosters[[#This Row],[Current Years]]&gt;0),All_Rosters[[#This Row],[Index]],""))</f>
        <v/>
      </c>
      <c r="M60" t="str">
        <f>IFERROR(SMALL($L$2:$L$1000,ROWS($L$2:L60)),"")</f>
        <v/>
      </c>
      <c r="N60" t="str">
        <f>IF(AND(All_Rosters[[#This Row],[Designation]]="Taxi Squad",TeamSelection=All_Rosters[[#This Row],[Team Name]],All_Rosters[[#This Row],[Current Years]]&gt;0),All_Rosters[[#This Row],[Index]],"")</f>
        <v/>
      </c>
      <c r="O60" t="str">
        <f>IFERROR(SMALL($N$2:$N$1000,ROWS($N$2:N60)),"")</f>
        <v/>
      </c>
      <c r="P60" t="str">
        <f>IF(All_Rosters[[#This Row],[Designation]]="Taxi Squad","",
IF(AND(TeamOne=All_Rosters[[#This Row],[Team Name]],All_Rosters[[#This Row],[Current Years]]&gt;0),All_Rosters[[#This Row],[Index]],""))</f>
        <v/>
      </c>
      <c r="Q60" t="str">
        <f>IFERROR(SMALL($P$2:$P$1000,ROWS($P$2:P60)),"")</f>
        <v/>
      </c>
      <c r="R60" t="str">
        <f>IF(AND(All_Rosters[[#This Row],[Designation]]="Taxi Squad",TeamOne=All_Rosters[[#This Row],[Team Name]],All_Rosters[[#This Row],[Current Years]]&gt;0),All_Rosters[[#This Row],[Index]],"")</f>
        <v/>
      </c>
      <c r="S60" t="str">
        <f>IFERROR(SMALL($R$2:$R$1000,ROWS($R$2:R60)),"")</f>
        <v/>
      </c>
      <c r="T60">
        <f>IF(All_Rosters[[#This Row],[Designation]]="Taxi Squad","",
IF(AND(TeamTwo=All_Rosters[[#This Row],[Team Name]],All_Rosters[[#This Row],[Current Years]]&gt;0),All_Rosters[[#This Row],[Index]],""))</f>
        <v>59</v>
      </c>
      <c r="U60" t="str">
        <f>IFERROR(SMALL($T$2:$T$1000,ROWS($T$2:T60)),"")</f>
        <v/>
      </c>
      <c r="V60" t="str">
        <f>IF(AND(All_Rosters[[#This Row],[Designation]]="Taxi Squad",TeamTwo=All_Rosters[[#This Row],[Team Name]],All_Rosters[[#This Row],[Current Years]]&gt;0),All_Rosters[[#This Row],[Index]],"")</f>
        <v/>
      </c>
      <c r="W60" t="str">
        <f>IFERROR(SMALL($V$2:$V$1000,ROWS($V$2:V60)),"")</f>
        <v/>
      </c>
      <c r="X60" s="42" t="str">
        <f>IF(All_Rosters[[#This Row],[Designation]]="Taxi Squad","",
IF(AND(TeamThree=All_Rosters[[#This Row],[Team Name]],All_Rosters[[#This Row],[Current Years]]&gt;0),All_Rosters[[#This Row],[Index]],""))</f>
        <v/>
      </c>
      <c r="Y60" s="42" t="str">
        <f>IFERROR(SMALL($X$2:$X$1000,ROWS($X$2:X60)),"")</f>
        <v/>
      </c>
      <c r="Z60" s="42" t="str">
        <f>IF(AND(All_Rosters[[#This Row],[Designation]]="Taxi Squad",TeamThree=All_Rosters[[#This Row],[Team Name]],All_Rosters[[#This Row],[Current Years]]&gt;0),All_Rosters[[#This Row],[Index]],"")</f>
        <v/>
      </c>
      <c r="AA60" s="42" t="str">
        <f>IFERROR(SMALL($Z$2:$Z$1000,ROWS($Z$2:Z60)),"")</f>
        <v/>
      </c>
      <c r="AB60" s="42" t="str">
        <f>IF(All_Rosters[[#This Row],[Designation]]="Taxi Squad","",
IF(AND(TeamFour=All_Rosters[[#This Row],[Team Name]],All_Rosters[[#This Row],[Current Years]]&gt;0),All_Rosters[[#This Row],[Index]],""))</f>
        <v/>
      </c>
      <c r="AC60" s="42" t="str">
        <f>IFERROR(SMALL($AB$2:$AB$1000,ROWS($AB$2:AB60)),"")</f>
        <v/>
      </c>
      <c r="AD60" s="42" t="str">
        <f>IF(AND(All_Rosters[[#This Row],[Designation]]="Taxi Squad",TeamFour=All_Rosters[[#This Row],[Team Name]],All_Rosters[[#This Row],[Current Years]]&gt;0),All_Rosters[[#This Row],[Index]],"")</f>
        <v/>
      </c>
      <c r="AE60" s="42" t="str">
        <f>IFERROR(SMALL($AD$2:$AD$1000,ROWS($AD$2:AD60)),"")</f>
        <v/>
      </c>
      <c r="AF60" s="42" t="str">
        <f>IF(All_Rosters[[#This Row],[Designation]]="Taxi Squad","",
IF(AND(TeamFive=All_Rosters[[#This Row],[Team Name]],All_Rosters[[#This Row],[Current Years]]&gt;0),All_Rosters[[#This Row],[Index]],""))</f>
        <v/>
      </c>
      <c r="AG60" s="42" t="str">
        <f>IFERROR(SMALL($AF$2:$AF$1000,ROWS($AF$2:AF60)),"")</f>
        <v/>
      </c>
      <c r="AH60" s="42" t="str">
        <f>IF(AND(All_Rosters[[#This Row],[Designation]]="Taxi Squad",TeamFive=All_Rosters[[#This Row],[Team Name]],All_Rosters[[#This Row],[Current Years]]&gt;0),All_Rosters[[#This Row],[Index]],"")</f>
        <v/>
      </c>
      <c r="AI60" s="42" t="str">
        <f>IFERROR(SMALL($AH$2:$AH$1000,ROWS($AH$2:AH60)),"")</f>
        <v/>
      </c>
      <c r="AJ60" s="42" t="str">
        <f>IF(All_Rosters[[#This Row],[Designation]]="Taxi Squad","",
IF(AND(TeamSix=All_Rosters[[#This Row],[Team Name]],All_Rosters[[#This Row],[Current Years]]&gt;0),All_Rosters[[#This Row],[Index]],""))</f>
        <v/>
      </c>
      <c r="AK60" s="42" t="str">
        <f>IFERROR(SMALL($AJ$2:$AJ$1000,ROWS($AJ$2:AJ60)),"")</f>
        <v/>
      </c>
      <c r="AL60" s="42" t="str">
        <f>IF(AND(All_Rosters[[#This Row],[Designation]]="Taxi Squad",TeamSix=All_Rosters[[#This Row],[Team Name]],All_Rosters[[#This Row],[Current Years]]&gt;0),All_Rosters[[#This Row],[Index]],"")</f>
        <v/>
      </c>
      <c r="AM60" s="42" t="str">
        <f>IFERROR(SMALL($AL$2:$AL$1000,ROWS($AL$2:AL60)),"")</f>
        <v/>
      </c>
      <c r="AN60" s="42" t="str">
        <f>IF(All_Rosters[[#This Row],[Designation]]="Taxi Squad","",
IF(AND(TeamSeven=All_Rosters[[#This Row],[Team Name]],All_Rosters[[#This Row],[Current Years]]&gt;0),All_Rosters[[#This Row],[Index]],""))</f>
        <v/>
      </c>
      <c r="AO60" s="42" t="str">
        <f>IFERROR(SMALL($AN$2:$AN$1000,ROWS($AN$2:AN60)),"")</f>
        <v/>
      </c>
      <c r="AP60" s="42" t="str">
        <f>IF(AND(All_Rosters[[#This Row],[Designation]]="Taxi Squad",TeamSeven=All_Rosters[[#This Row],[Team Name]],All_Rosters[[#This Row],[Current Years]]&gt;0),All_Rosters[[#This Row],[Index]],"")</f>
        <v/>
      </c>
      <c r="AQ60" s="42" t="str">
        <f>IFERROR(SMALL($AP$2:$AP$1000,ROWS($AP$2:AP60)),"")</f>
        <v/>
      </c>
      <c r="AR60" s="42" t="str">
        <f>IF(All_Rosters[[#This Row],[Designation]]="Taxi Squad","",
IF(AND(TeamEight=All_Rosters[[#This Row],[Team Name]],All_Rosters[[#This Row],[Current Years]]&gt;0),All_Rosters[[#This Row],[Index]],""))</f>
        <v/>
      </c>
      <c r="AS60" s="42" t="str">
        <f>IFERROR(SMALL($AR$2:$AR$1000,ROWS($AR$2:AR60)),"")</f>
        <v/>
      </c>
      <c r="AT60" s="42" t="str">
        <f>IF(AND(All_Rosters[[#This Row],[Designation]]="Taxi Squad",TeamEight=All_Rosters[[#This Row],[Team Name]],All_Rosters[[#This Row],[Current Years]]&gt;0),All_Rosters[[#This Row],[Index]],"")</f>
        <v/>
      </c>
      <c r="AU60" s="42" t="str">
        <f>IFERROR(SMALL($AT$2:$AT$1000,ROWS($AT$2:AT60)),"")</f>
        <v/>
      </c>
      <c r="AV60" s="42" t="str">
        <f>IF(All_Rosters[[#This Row],[Designation]]="Taxi Squad","",
IF(AND(TeamNine=All_Rosters[[#This Row],[Team Name]],All_Rosters[[#This Row],[Current Years]]&gt;0),All_Rosters[[#This Row],[Index]],""))</f>
        <v/>
      </c>
      <c r="AW60" s="42" t="str">
        <f>IFERROR(SMALL($AV$2:$AV$1000,ROWS($AV$2:AV60)),"")</f>
        <v/>
      </c>
      <c r="AX60" s="42" t="str">
        <f>IF(AND(All_Rosters[[#This Row],[Designation]]="Taxi Squad",TeamNine=All_Rosters[[#This Row],[Team Name]],All_Rosters[[#This Row],[Current Years]]&gt;0),All_Rosters[[#This Row],[Index]],"")</f>
        <v/>
      </c>
      <c r="AY60" s="42" t="str">
        <f>IFERROR(SMALL($AX$2:$AX$1000,ROWS($AX$2:AX60)),"")</f>
        <v/>
      </c>
      <c r="AZ60" s="42" t="str">
        <f>IF(All_Rosters[[#This Row],[Designation]]="Taxi Squad","",
IF(AND(TeamTen=All_Rosters[[#This Row],[Team Name]],All_Rosters[[#This Row],[Current Years]]&gt;0),All_Rosters[[#This Row],[Index]],""))</f>
        <v/>
      </c>
      <c r="BA60" s="42" t="str">
        <f>IFERROR(SMALL($AZ$2:$AZ$1000,ROWS($AZ$2:AZ60)),"")</f>
        <v/>
      </c>
      <c r="BB60" s="42" t="str">
        <f>IF(AND(All_Rosters[[#This Row],[Designation]]="Taxi Squad",TeamTen=All_Rosters[[#This Row],[Team Name]],All_Rosters[[#This Row],[Current Years]]&gt;0),All_Rosters[[#This Row],[Index]],"")</f>
        <v/>
      </c>
      <c r="BC60" s="42" t="str">
        <f>IFERROR(SMALL($BB$2:$BB$1000,ROWS($BB$2:BB60)),"")</f>
        <v/>
      </c>
      <c r="BD60" s="42" t="str">
        <f>IF(All_Rosters[[#This Row],[Designation]]="Taxi Squad","",
IF(AND(TeamEleven=All_Rosters[[#This Row],[Team Name]],All_Rosters[[#This Row],[Current Years]]&gt;0),All_Rosters[[#This Row],[Index]],""))</f>
        <v/>
      </c>
      <c r="BE60" s="42" t="str">
        <f>IFERROR(SMALL($BD$2:$BD$1000,ROWS($BD$2:BD60)),"")</f>
        <v/>
      </c>
      <c r="BF60" s="42" t="str">
        <f>IF(AND(All_Rosters[[#This Row],[Designation]]="Taxi Squad",TeamEleven=All_Rosters[[#This Row],[Team Name]],All_Rosters[[#This Row],[Current Years]]&gt;0),All_Rosters[[#This Row],[Index]],"")</f>
        <v/>
      </c>
      <c r="BG60" s="42" t="str">
        <f>IFERROR(SMALL($BF$2:$BF$1000,ROWS($BF$2:BF60)),"")</f>
        <v/>
      </c>
      <c r="BH60" s="42" t="str">
        <f>IF(All_Rosters[[#This Row],[Designation]]="Taxi Squad","",
IF(AND(TeamTwelve=All_Rosters[[#This Row],[Team Name]],All_Rosters[[#This Row],[Current Years]]&gt;0),All_Rosters[[#This Row],[Index]],""))</f>
        <v/>
      </c>
      <c r="BI60" s="42" t="str">
        <f>IFERROR(SMALL($BH$2:$BH$1000,ROWS($BH$2:BH60)),"")</f>
        <v/>
      </c>
      <c r="BJ60" s="42" t="str">
        <f>IF(AND(All_Rosters[[#This Row],[Designation]]="Taxi Squad",TeamTwelve=All_Rosters[[#This Row],[Team Name]],All_Rosters[[#This Row],[Current Years]]&gt;0),All_Rosters[[#This Row],[Index]],"")</f>
        <v/>
      </c>
      <c r="BK60" s="42" t="str">
        <f>IFERROR(SMALL($BJ$2:$BJ$1000,ROWS($BJ$2:BJ60)),"")</f>
        <v/>
      </c>
    </row>
    <row r="61" spans="1:63" x14ac:dyDescent="0.45">
      <c r="A61" t="s">
        <v>534</v>
      </c>
      <c r="B61" t="s">
        <v>226</v>
      </c>
      <c r="C61" t="s">
        <v>84</v>
      </c>
      <c r="D61" t="s">
        <v>42</v>
      </c>
      <c r="E61">
        <v>5</v>
      </c>
      <c r="F61">
        <v>3</v>
      </c>
      <c r="G61">
        <v>5</v>
      </c>
      <c r="H61" t="s">
        <v>1</v>
      </c>
      <c r="J61">
        <v>2</v>
      </c>
      <c r="K61">
        <v>60</v>
      </c>
      <c r="L61" t="str">
        <f>IF(All_Rosters[[#This Row],[Designation]]="Taxi Squad","",
IF(AND(TeamSelection=All_Rosters[[#This Row],[Team Name]],All_Rosters[[#This Row],[Current Years]]&gt;0),All_Rosters[[#This Row],[Index]],""))</f>
        <v/>
      </c>
      <c r="M61" t="str">
        <f>IFERROR(SMALL($L$2:$L$1000,ROWS($L$2:L61)),"")</f>
        <v/>
      </c>
      <c r="N61" t="str">
        <f>IF(AND(All_Rosters[[#This Row],[Designation]]="Taxi Squad",TeamSelection=All_Rosters[[#This Row],[Team Name]],All_Rosters[[#This Row],[Current Years]]&gt;0),All_Rosters[[#This Row],[Index]],"")</f>
        <v/>
      </c>
      <c r="O61" t="str">
        <f>IFERROR(SMALL($N$2:$N$1000,ROWS($N$2:N61)),"")</f>
        <v/>
      </c>
      <c r="P61" t="str">
        <f>IF(All_Rosters[[#This Row],[Designation]]="Taxi Squad","",
IF(AND(TeamOne=All_Rosters[[#This Row],[Team Name]],All_Rosters[[#This Row],[Current Years]]&gt;0),All_Rosters[[#This Row],[Index]],""))</f>
        <v/>
      </c>
      <c r="Q61" t="str">
        <f>IFERROR(SMALL($P$2:$P$1000,ROWS($P$2:P61)),"")</f>
        <v/>
      </c>
      <c r="R61" t="str">
        <f>IF(AND(All_Rosters[[#This Row],[Designation]]="Taxi Squad",TeamOne=All_Rosters[[#This Row],[Team Name]],All_Rosters[[#This Row],[Current Years]]&gt;0),All_Rosters[[#This Row],[Index]],"")</f>
        <v/>
      </c>
      <c r="S61" t="str">
        <f>IFERROR(SMALL($R$2:$R$1000,ROWS($R$2:R61)),"")</f>
        <v/>
      </c>
      <c r="T61">
        <f>IF(All_Rosters[[#This Row],[Designation]]="Taxi Squad","",
IF(AND(TeamTwo=All_Rosters[[#This Row],[Team Name]],All_Rosters[[#This Row],[Current Years]]&gt;0),All_Rosters[[#This Row],[Index]],""))</f>
        <v>60</v>
      </c>
      <c r="U61" t="str">
        <f>IFERROR(SMALL($T$2:$T$1000,ROWS($T$2:T61)),"")</f>
        <v/>
      </c>
      <c r="V61" t="str">
        <f>IF(AND(All_Rosters[[#This Row],[Designation]]="Taxi Squad",TeamTwo=All_Rosters[[#This Row],[Team Name]],All_Rosters[[#This Row],[Current Years]]&gt;0),All_Rosters[[#This Row],[Index]],"")</f>
        <v/>
      </c>
      <c r="W61" t="str">
        <f>IFERROR(SMALL($V$2:$V$1000,ROWS($V$2:V61)),"")</f>
        <v/>
      </c>
      <c r="X61" s="42" t="str">
        <f>IF(All_Rosters[[#This Row],[Designation]]="Taxi Squad","",
IF(AND(TeamThree=All_Rosters[[#This Row],[Team Name]],All_Rosters[[#This Row],[Current Years]]&gt;0),All_Rosters[[#This Row],[Index]],""))</f>
        <v/>
      </c>
      <c r="Y61" s="42" t="str">
        <f>IFERROR(SMALL($X$2:$X$1000,ROWS($X$2:X61)),"")</f>
        <v/>
      </c>
      <c r="Z61" s="42" t="str">
        <f>IF(AND(All_Rosters[[#This Row],[Designation]]="Taxi Squad",TeamThree=All_Rosters[[#This Row],[Team Name]],All_Rosters[[#This Row],[Current Years]]&gt;0),All_Rosters[[#This Row],[Index]],"")</f>
        <v/>
      </c>
      <c r="AA61" s="42" t="str">
        <f>IFERROR(SMALL($Z$2:$Z$1000,ROWS($Z$2:Z61)),"")</f>
        <v/>
      </c>
      <c r="AB61" s="42" t="str">
        <f>IF(All_Rosters[[#This Row],[Designation]]="Taxi Squad","",
IF(AND(TeamFour=All_Rosters[[#This Row],[Team Name]],All_Rosters[[#This Row],[Current Years]]&gt;0),All_Rosters[[#This Row],[Index]],""))</f>
        <v/>
      </c>
      <c r="AC61" s="42" t="str">
        <f>IFERROR(SMALL($AB$2:$AB$1000,ROWS($AB$2:AB61)),"")</f>
        <v/>
      </c>
      <c r="AD61" s="42" t="str">
        <f>IF(AND(All_Rosters[[#This Row],[Designation]]="Taxi Squad",TeamFour=All_Rosters[[#This Row],[Team Name]],All_Rosters[[#This Row],[Current Years]]&gt;0),All_Rosters[[#This Row],[Index]],"")</f>
        <v/>
      </c>
      <c r="AE61" s="42" t="str">
        <f>IFERROR(SMALL($AD$2:$AD$1000,ROWS($AD$2:AD61)),"")</f>
        <v/>
      </c>
      <c r="AF61" s="42" t="str">
        <f>IF(All_Rosters[[#This Row],[Designation]]="Taxi Squad","",
IF(AND(TeamFive=All_Rosters[[#This Row],[Team Name]],All_Rosters[[#This Row],[Current Years]]&gt;0),All_Rosters[[#This Row],[Index]],""))</f>
        <v/>
      </c>
      <c r="AG61" s="42" t="str">
        <f>IFERROR(SMALL($AF$2:$AF$1000,ROWS($AF$2:AF61)),"")</f>
        <v/>
      </c>
      <c r="AH61" s="42" t="str">
        <f>IF(AND(All_Rosters[[#This Row],[Designation]]="Taxi Squad",TeamFive=All_Rosters[[#This Row],[Team Name]],All_Rosters[[#This Row],[Current Years]]&gt;0),All_Rosters[[#This Row],[Index]],"")</f>
        <v/>
      </c>
      <c r="AI61" s="42" t="str">
        <f>IFERROR(SMALL($AH$2:$AH$1000,ROWS($AH$2:AH61)),"")</f>
        <v/>
      </c>
      <c r="AJ61" s="42" t="str">
        <f>IF(All_Rosters[[#This Row],[Designation]]="Taxi Squad","",
IF(AND(TeamSix=All_Rosters[[#This Row],[Team Name]],All_Rosters[[#This Row],[Current Years]]&gt;0),All_Rosters[[#This Row],[Index]],""))</f>
        <v/>
      </c>
      <c r="AK61" s="42" t="str">
        <f>IFERROR(SMALL($AJ$2:$AJ$1000,ROWS($AJ$2:AJ61)),"")</f>
        <v/>
      </c>
      <c r="AL61" s="42" t="str">
        <f>IF(AND(All_Rosters[[#This Row],[Designation]]="Taxi Squad",TeamSix=All_Rosters[[#This Row],[Team Name]],All_Rosters[[#This Row],[Current Years]]&gt;0),All_Rosters[[#This Row],[Index]],"")</f>
        <v/>
      </c>
      <c r="AM61" s="42" t="str">
        <f>IFERROR(SMALL($AL$2:$AL$1000,ROWS($AL$2:AL61)),"")</f>
        <v/>
      </c>
      <c r="AN61" s="42" t="str">
        <f>IF(All_Rosters[[#This Row],[Designation]]="Taxi Squad","",
IF(AND(TeamSeven=All_Rosters[[#This Row],[Team Name]],All_Rosters[[#This Row],[Current Years]]&gt;0),All_Rosters[[#This Row],[Index]],""))</f>
        <v/>
      </c>
      <c r="AO61" s="42" t="str">
        <f>IFERROR(SMALL($AN$2:$AN$1000,ROWS($AN$2:AN61)),"")</f>
        <v/>
      </c>
      <c r="AP61" s="42" t="str">
        <f>IF(AND(All_Rosters[[#This Row],[Designation]]="Taxi Squad",TeamSeven=All_Rosters[[#This Row],[Team Name]],All_Rosters[[#This Row],[Current Years]]&gt;0),All_Rosters[[#This Row],[Index]],"")</f>
        <v/>
      </c>
      <c r="AQ61" s="42" t="str">
        <f>IFERROR(SMALL($AP$2:$AP$1000,ROWS($AP$2:AP61)),"")</f>
        <v/>
      </c>
      <c r="AR61" s="42" t="str">
        <f>IF(All_Rosters[[#This Row],[Designation]]="Taxi Squad","",
IF(AND(TeamEight=All_Rosters[[#This Row],[Team Name]],All_Rosters[[#This Row],[Current Years]]&gt;0),All_Rosters[[#This Row],[Index]],""))</f>
        <v/>
      </c>
      <c r="AS61" s="42" t="str">
        <f>IFERROR(SMALL($AR$2:$AR$1000,ROWS($AR$2:AR61)),"")</f>
        <v/>
      </c>
      <c r="AT61" s="42" t="str">
        <f>IF(AND(All_Rosters[[#This Row],[Designation]]="Taxi Squad",TeamEight=All_Rosters[[#This Row],[Team Name]],All_Rosters[[#This Row],[Current Years]]&gt;0),All_Rosters[[#This Row],[Index]],"")</f>
        <v/>
      </c>
      <c r="AU61" s="42" t="str">
        <f>IFERROR(SMALL($AT$2:$AT$1000,ROWS($AT$2:AT61)),"")</f>
        <v/>
      </c>
      <c r="AV61" s="42" t="str">
        <f>IF(All_Rosters[[#This Row],[Designation]]="Taxi Squad","",
IF(AND(TeamNine=All_Rosters[[#This Row],[Team Name]],All_Rosters[[#This Row],[Current Years]]&gt;0),All_Rosters[[#This Row],[Index]],""))</f>
        <v/>
      </c>
      <c r="AW61" s="42" t="str">
        <f>IFERROR(SMALL($AV$2:$AV$1000,ROWS($AV$2:AV61)),"")</f>
        <v/>
      </c>
      <c r="AX61" s="42" t="str">
        <f>IF(AND(All_Rosters[[#This Row],[Designation]]="Taxi Squad",TeamNine=All_Rosters[[#This Row],[Team Name]],All_Rosters[[#This Row],[Current Years]]&gt;0),All_Rosters[[#This Row],[Index]],"")</f>
        <v/>
      </c>
      <c r="AY61" s="42" t="str">
        <f>IFERROR(SMALL($AX$2:$AX$1000,ROWS($AX$2:AX61)),"")</f>
        <v/>
      </c>
      <c r="AZ61" s="42" t="str">
        <f>IF(All_Rosters[[#This Row],[Designation]]="Taxi Squad","",
IF(AND(TeamTen=All_Rosters[[#This Row],[Team Name]],All_Rosters[[#This Row],[Current Years]]&gt;0),All_Rosters[[#This Row],[Index]],""))</f>
        <v/>
      </c>
      <c r="BA61" s="42" t="str">
        <f>IFERROR(SMALL($AZ$2:$AZ$1000,ROWS($AZ$2:AZ61)),"")</f>
        <v/>
      </c>
      <c r="BB61" s="42" t="str">
        <f>IF(AND(All_Rosters[[#This Row],[Designation]]="Taxi Squad",TeamTen=All_Rosters[[#This Row],[Team Name]],All_Rosters[[#This Row],[Current Years]]&gt;0),All_Rosters[[#This Row],[Index]],"")</f>
        <v/>
      </c>
      <c r="BC61" s="42" t="str">
        <f>IFERROR(SMALL($BB$2:$BB$1000,ROWS($BB$2:BB61)),"")</f>
        <v/>
      </c>
      <c r="BD61" s="42" t="str">
        <f>IF(All_Rosters[[#This Row],[Designation]]="Taxi Squad","",
IF(AND(TeamEleven=All_Rosters[[#This Row],[Team Name]],All_Rosters[[#This Row],[Current Years]]&gt;0),All_Rosters[[#This Row],[Index]],""))</f>
        <v/>
      </c>
      <c r="BE61" s="42" t="str">
        <f>IFERROR(SMALL($BD$2:$BD$1000,ROWS($BD$2:BD61)),"")</f>
        <v/>
      </c>
      <c r="BF61" s="42" t="str">
        <f>IF(AND(All_Rosters[[#This Row],[Designation]]="Taxi Squad",TeamEleven=All_Rosters[[#This Row],[Team Name]],All_Rosters[[#This Row],[Current Years]]&gt;0),All_Rosters[[#This Row],[Index]],"")</f>
        <v/>
      </c>
      <c r="BG61" s="42" t="str">
        <f>IFERROR(SMALL($BF$2:$BF$1000,ROWS($BF$2:BF61)),"")</f>
        <v/>
      </c>
      <c r="BH61" s="42" t="str">
        <f>IF(All_Rosters[[#This Row],[Designation]]="Taxi Squad","",
IF(AND(TeamTwelve=All_Rosters[[#This Row],[Team Name]],All_Rosters[[#This Row],[Current Years]]&gt;0),All_Rosters[[#This Row],[Index]],""))</f>
        <v/>
      </c>
      <c r="BI61" s="42" t="str">
        <f>IFERROR(SMALL($BH$2:$BH$1000,ROWS($BH$2:BH61)),"")</f>
        <v/>
      </c>
      <c r="BJ61" s="42" t="str">
        <f>IF(AND(All_Rosters[[#This Row],[Designation]]="Taxi Squad",TeamTwelve=All_Rosters[[#This Row],[Team Name]],All_Rosters[[#This Row],[Current Years]]&gt;0),All_Rosters[[#This Row],[Index]],"")</f>
        <v/>
      </c>
      <c r="BK61" s="42" t="str">
        <f>IFERROR(SMALL($BJ$2:$BJ$1000,ROWS($BJ$2:BJ61)),"")</f>
        <v/>
      </c>
    </row>
    <row r="62" spans="1:63" x14ac:dyDescent="0.45">
      <c r="A62" t="s">
        <v>534</v>
      </c>
      <c r="B62" t="s">
        <v>227</v>
      </c>
      <c r="C62" t="s">
        <v>24</v>
      </c>
      <c r="D62" t="s">
        <v>45</v>
      </c>
      <c r="E62">
        <v>44</v>
      </c>
      <c r="F62">
        <v>3</v>
      </c>
      <c r="G62">
        <v>44</v>
      </c>
      <c r="H62" t="s">
        <v>1</v>
      </c>
      <c r="J62">
        <v>2</v>
      </c>
      <c r="K62">
        <v>61</v>
      </c>
      <c r="L62" t="str">
        <f>IF(All_Rosters[[#This Row],[Designation]]="Taxi Squad","",
IF(AND(TeamSelection=All_Rosters[[#This Row],[Team Name]],All_Rosters[[#This Row],[Current Years]]&gt;0),All_Rosters[[#This Row],[Index]],""))</f>
        <v/>
      </c>
      <c r="M62" t="str">
        <f>IFERROR(SMALL($L$2:$L$1000,ROWS($L$2:L62)),"")</f>
        <v/>
      </c>
      <c r="N62" t="str">
        <f>IF(AND(All_Rosters[[#This Row],[Designation]]="Taxi Squad",TeamSelection=All_Rosters[[#This Row],[Team Name]],All_Rosters[[#This Row],[Current Years]]&gt;0),All_Rosters[[#This Row],[Index]],"")</f>
        <v/>
      </c>
      <c r="O62" t="str">
        <f>IFERROR(SMALL($N$2:$N$1000,ROWS($N$2:N62)),"")</f>
        <v/>
      </c>
      <c r="P62" t="str">
        <f>IF(All_Rosters[[#This Row],[Designation]]="Taxi Squad","",
IF(AND(TeamOne=All_Rosters[[#This Row],[Team Name]],All_Rosters[[#This Row],[Current Years]]&gt;0),All_Rosters[[#This Row],[Index]],""))</f>
        <v/>
      </c>
      <c r="Q62" t="str">
        <f>IFERROR(SMALL($P$2:$P$1000,ROWS($P$2:P62)),"")</f>
        <v/>
      </c>
      <c r="R62" t="str">
        <f>IF(AND(All_Rosters[[#This Row],[Designation]]="Taxi Squad",TeamOne=All_Rosters[[#This Row],[Team Name]],All_Rosters[[#This Row],[Current Years]]&gt;0),All_Rosters[[#This Row],[Index]],"")</f>
        <v/>
      </c>
      <c r="S62" t="str">
        <f>IFERROR(SMALL($R$2:$R$1000,ROWS($R$2:R62)),"")</f>
        <v/>
      </c>
      <c r="T62">
        <f>IF(All_Rosters[[#This Row],[Designation]]="Taxi Squad","",
IF(AND(TeamTwo=All_Rosters[[#This Row],[Team Name]],All_Rosters[[#This Row],[Current Years]]&gt;0),All_Rosters[[#This Row],[Index]],""))</f>
        <v>61</v>
      </c>
      <c r="U62" t="str">
        <f>IFERROR(SMALL($T$2:$T$1000,ROWS($T$2:T62)),"")</f>
        <v/>
      </c>
      <c r="V62" t="str">
        <f>IF(AND(All_Rosters[[#This Row],[Designation]]="Taxi Squad",TeamTwo=All_Rosters[[#This Row],[Team Name]],All_Rosters[[#This Row],[Current Years]]&gt;0),All_Rosters[[#This Row],[Index]],"")</f>
        <v/>
      </c>
      <c r="W62" t="str">
        <f>IFERROR(SMALL($V$2:$V$1000,ROWS($V$2:V62)),"")</f>
        <v/>
      </c>
      <c r="X62" s="42" t="str">
        <f>IF(All_Rosters[[#This Row],[Designation]]="Taxi Squad","",
IF(AND(TeamThree=All_Rosters[[#This Row],[Team Name]],All_Rosters[[#This Row],[Current Years]]&gt;0),All_Rosters[[#This Row],[Index]],""))</f>
        <v/>
      </c>
      <c r="Y62" s="42" t="str">
        <f>IFERROR(SMALL($X$2:$X$1000,ROWS($X$2:X62)),"")</f>
        <v/>
      </c>
      <c r="Z62" s="42" t="str">
        <f>IF(AND(All_Rosters[[#This Row],[Designation]]="Taxi Squad",TeamThree=All_Rosters[[#This Row],[Team Name]],All_Rosters[[#This Row],[Current Years]]&gt;0),All_Rosters[[#This Row],[Index]],"")</f>
        <v/>
      </c>
      <c r="AA62" s="42" t="str">
        <f>IFERROR(SMALL($Z$2:$Z$1000,ROWS($Z$2:Z62)),"")</f>
        <v/>
      </c>
      <c r="AB62" s="42" t="str">
        <f>IF(All_Rosters[[#This Row],[Designation]]="Taxi Squad","",
IF(AND(TeamFour=All_Rosters[[#This Row],[Team Name]],All_Rosters[[#This Row],[Current Years]]&gt;0),All_Rosters[[#This Row],[Index]],""))</f>
        <v/>
      </c>
      <c r="AC62" s="42" t="str">
        <f>IFERROR(SMALL($AB$2:$AB$1000,ROWS($AB$2:AB62)),"")</f>
        <v/>
      </c>
      <c r="AD62" s="42" t="str">
        <f>IF(AND(All_Rosters[[#This Row],[Designation]]="Taxi Squad",TeamFour=All_Rosters[[#This Row],[Team Name]],All_Rosters[[#This Row],[Current Years]]&gt;0),All_Rosters[[#This Row],[Index]],"")</f>
        <v/>
      </c>
      <c r="AE62" s="42" t="str">
        <f>IFERROR(SMALL($AD$2:$AD$1000,ROWS($AD$2:AD62)),"")</f>
        <v/>
      </c>
      <c r="AF62" s="42" t="str">
        <f>IF(All_Rosters[[#This Row],[Designation]]="Taxi Squad","",
IF(AND(TeamFive=All_Rosters[[#This Row],[Team Name]],All_Rosters[[#This Row],[Current Years]]&gt;0),All_Rosters[[#This Row],[Index]],""))</f>
        <v/>
      </c>
      <c r="AG62" s="42" t="str">
        <f>IFERROR(SMALL($AF$2:$AF$1000,ROWS($AF$2:AF62)),"")</f>
        <v/>
      </c>
      <c r="AH62" s="42" t="str">
        <f>IF(AND(All_Rosters[[#This Row],[Designation]]="Taxi Squad",TeamFive=All_Rosters[[#This Row],[Team Name]],All_Rosters[[#This Row],[Current Years]]&gt;0),All_Rosters[[#This Row],[Index]],"")</f>
        <v/>
      </c>
      <c r="AI62" s="42" t="str">
        <f>IFERROR(SMALL($AH$2:$AH$1000,ROWS($AH$2:AH62)),"")</f>
        <v/>
      </c>
      <c r="AJ62" s="42" t="str">
        <f>IF(All_Rosters[[#This Row],[Designation]]="Taxi Squad","",
IF(AND(TeamSix=All_Rosters[[#This Row],[Team Name]],All_Rosters[[#This Row],[Current Years]]&gt;0),All_Rosters[[#This Row],[Index]],""))</f>
        <v/>
      </c>
      <c r="AK62" s="42" t="str">
        <f>IFERROR(SMALL($AJ$2:$AJ$1000,ROWS($AJ$2:AJ62)),"")</f>
        <v/>
      </c>
      <c r="AL62" s="42" t="str">
        <f>IF(AND(All_Rosters[[#This Row],[Designation]]="Taxi Squad",TeamSix=All_Rosters[[#This Row],[Team Name]],All_Rosters[[#This Row],[Current Years]]&gt;0),All_Rosters[[#This Row],[Index]],"")</f>
        <v/>
      </c>
      <c r="AM62" s="42" t="str">
        <f>IFERROR(SMALL($AL$2:$AL$1000,ROWS($AL$2:AL62)),"")</f>
        <v/>
      </c>
      <c r="AN62" s="42" t="str">
        <f>IF(All_Rosters[[#This Row],[Designation]]="Taxi Squad","",
IF(AND(TeamSeven=All_Rosters[[#This Row],[Team Name]],All_Rosters[[#This Row],[Current Years]]&gt;0),All_Rosters[[#This Row],[Index]],""))</f>
        <v/>
      </c>
      <c r="AO62" s="42" t="str">
        <f>IFERROR(SMALL($AN$2:$AN$1000,ROWS($AN$2:AN62)),"")</f>
        <v/>
      </c>
      <c r="AP62" s="42" t="str">
        <f>IF(AND(All_Rosters[[#This Row],[Designation]]="Taxi Squad",TeamSeven=All_Rosters[[#This Row],[Team Name]],All_Rosters[[#This Row],[Current Years]]&gt;0),All_Rosters[[#This Row],[Index]],"")</f>
        <v/>
      </c>
      <c r="AQ62" s="42" t="str">
        <f>IFERROR(SMALL($AP$2:$AP$1000,ROWS($AP$2:AP62)),"")</f>
        <v/>
      </c>
      <c r="AR62" s="42" t="str">
        <f>IF(All_Rosters[[#This Row],[Designation]]="Taxi Squad","",
IF(AND(TeamEight=All_Rosters[[#This Row],[Team Name]],All_Rosters[[#This Row],[Current Years]]&gt;0),All_Rosters[[#This Row],[Index]],""))</f>
        <v/>
      </c>
      <c r="AS62" s="42" t="str">
        <f>IFERROR(SMALL($AR$2:$AR$1000,ROWS($AR$2:AR62)),"")</f>
        <v/>
      </c>
      <c r="AT62" s="42" t="str">
        <f>IF(AND(All_Rosters[[#This Row],[Designation]]="Taxi Squad",TeamEight=All_Rosters[[#This Row],[Team Name]],All_Rosters[[#This Row],[Current Years]]&gt;0),All_Rosters[[#This Row],[Index]],"")</f>
        <v/>
      </c>
      <c r="AU62" s="42" t="str">
        <f>IFERROR(SMALL($AT$2:$AT$1000,ROWS($AT$2:AT62)),"")</f>
        <v/>
      </c>
      <c r="AV62" s="42" t="str">
        <f>IF(All_Rosters[[#This Row],[Designation]]="Taxi Squad","",
IF(AND(TeamNine=All_Rosters[[#This Row],[Team Name]],All_Rosters[[#This Row],[Current Years]]&gt;0),All_Rosters[[#This Row],[Index]],""))</f>
        <v/>
      </c>
      <c r="AW62" s="42" t="str">
        <f>IFERROR(SMALL($AV$2:$AV$1000,ROWS($AV$2:AV62)),"")</f>
        <v/>
      </c>
      <c r="AX62" s="42" t="str">
        <f>IF(AND(All_Rosters[[#This Row],[Designation]]="Taxi Squad",TeamNine=All_Rosters[[#This Row],[Team Name]],All_Rosters[[#This Row],[Current Years]]&gt;0),All_Rosters[[#This Row],[Index]],"")</f>
        <v/>
      </c>
      <c r="AY62" s="42" t="str">
        <f>IFERROR(SMALL($AX$2:$AX$1000,ROWS($AX$2:AX62)),"")</f>
        <v/>
      </c>
      <c r="AZ62" s="42" t="str">
        <f>IF(All_Rosters[[#This Row],[Designation]]="Taxi Squad","",
IF(AND(TeamTen=All_Rosters[[#This Row],[Team Name]],All_Rosters[[#This Row],[Current Years]]&gt;0),All_Rosters[[#This Row],[Index]],""))</f>
        <v/>
      </c>
      <c r="BA62" s="42" t="str">
        <f>IFERROR(SMALL($AZ$2:$AZ$1000,ROWS($AZ$2:AZ62)),"")</f>
        <v/>
      </c>
      <c r="BB62" s="42" t="str">
        <f>IF(AND(All_Rosters[[#This Row],[Designation]]="Taxi Squad",TeamTen=All_Rosters[[#This Row],[Team Name]],All_Rosters[[#This Row],[Current Years]]&gt;0),All_Rosters[[#This Row],[Index]],"")</f>
        <v/>
      </c>
      <c r="BC62" s="42" t="str">
        <f>IFERROR(SMALL($BB$2:$BB$1000,ROWS($BB$2:BB62)),"")</f>
        <v/>
      </c>
      <c r="BD62" s="42" t="str">
        <f>IF(All_Rosters[[#This Row],[Designation]]="Taxi Squad","",
IF(AND(TeamEleven=All_Rosters[[#This Row],[Team Name]],All_Rosters[[#This Row],[Current Years]]&gt;0),All_Rosters[[#This Row],[Index]],""))</f>
        <v/>
      </c>
      <c r="BE62" s="42" t="str">
        <f>IFERROR(SMALL($BD$2:$BD$1000,ROWS($BD$2:BD62)),"")</f>
        <v/>
      </c>
      <c r="BF62" s="42" t="str">
        <f>IF(AND(All_Rosters[[#This Row],[Designation]]="Taxi Squad",TeamEleven=All_Rosters[[#This Row],[Team Name]],All_Rosters[[#This Row],[Current Years]]&gt;0),All_Rosters[[#This Row],[Index]],"")</f>
        <v/>
      </c>
      <c r="BG62" s="42" t="str">
        <f>IFERROR(SMALL($BF$2:$BF$1000,ROWS($BF$2:BF62)),"")</f>
        <v/>
      </c>
      <c r="BH62" s="42" t="str">
        <f>IF(All_Rosters[[#This Row],[Designation]]="Taxi Squad","",
IF(AND(TeamTwelve=All_Rosters[[#This Row],[Team Name]],All_Rosters[[#This Row],[Current Years]]&gt;0),All_Rosters[[#This Row],[Index]],""))</f>
        <v/>
      </c>
      <c r="BI62" s="42" t="str">
        <f>IFERROR(SMALL($BH$2:$BH$1000,ROWS($BH$2:BH62)),"")</f>
        <v/>
      </c>
      <c r="BJ62" s="42" t="str">
        <f>IF(AND(All_Rosters[[#This Row],[Designation]]="Taxi Squad",TeamTwelve=All_Rosters[[#This Row],[Team Name]],All_Rosters[[#This Row],[Current Years]]&gt;0),All_Rosters[[#This Row],[Index]],"")</f>
        <v/>
      </c>
      <c r="BK62" s="42" t="str">
        <f>IFERROR(SMALL($BJ$2:$BJ$1000,ROWS($BJ$2:BJ62)),"")</f>
        <v/>
      </c>
    </row>
    <row r="63" spans="1:63" x14ac:dyDescent="0.45">
      <c r="A63" t="s">
        <v>534</v>
      </c>
      <c r="B63" t="s">
        <v>228</v>
      </c>
      <c r="C63" t="s">
        <v>29</v>
      </c>
      <c r="D63" t="s">
        <v>45</v>
      </c>
      <c r="E63">
        <v>19</v>
      </c>
      <c r="F63">
        <v>3</v>
      </c>
      <c r="G63">
        <v>19</v>
      </c>
      <c r="H63" t="s">
        <v>1</v>
      </c>
      <c r="J63">
        <v>2</v>
      </c>
      <c r="K63">
        <v>62</v>
      </c>
      <c r="L63" t="str">
        <f>IF(All_Rosters[[#This Row],[Designation]]="Taxi Squad","",
IF(AND(TeamSelection=All_Rosters[[#This Row],[Team Name]],All_Rosters[[#This Row],[Current Years]]&gt;0),All_Rosters[[#This Row],[Index]],""))</f>
        <v/>
      </c>
      <c r="M63" t="str">
        <f>IFERROR(SMALL($L$2:$L$1000,ROWS($L$2:L63)),"")</f>
        <v/>
      </c>
      <c r="N63" t="str">
        <f>IF(AND(All_Rosters[[#This Row],[Designation]]="Taxi Squad",TeamSelection=All_Rosters[[#This Row],[Team Name]],All_Rosters[[#This Row],[Current Years]]&gt;0),All_Rosters[[#This Row],[Index]],"")</f>
        <v/>
      </c>
      <c r="O63" t="str">
        <f>IFERROR(SMALL($N$2:$N$1000,ROWS($N$2:N63)),"")</f>
        <v/>
      </c>
      <c r="P63" t="str">
        <f>IF(All_Rosters[[#This Row],[Designation]]="Taxi Squad","",
IF(AND(TeamOne=All_Rosters[[#This Row],[Team Name]],All_Rosters[[#This Row],[Current Years]]&gt;0),All_Rosters[[#This Row],[Index]],""))</f>
        <v/>
      </c>
      <c r="Q63" t="str">
        <f>IFERROR(SMALL($P$2:$P$1000,ROWS($P$2:P63)),"")</f>
        <v/>
      </c>
      <c r="R63" t="str">
        <f>IF(AND(All_Rosters[[#This Row],[Designation]]="Taxi Squad",TeamOne=All_Rosters[[#This Row],[Team Name]],All_Rosters[[#This Row],[Current Years]]&gt;0),All_Rosters[[#This Row],[Index]],"")</f>
        <v/>
      </c>
      <c r="S63" t="str">
        <f>IFERROR(SMALL($R$2:$R$1000,ROWS($R$2:R63)),"")</f>
        <v/>
      </c>
      <c r="T63">
        <f>IF(All_Rosters[[#This Row],[Designation]]="Taxi Squad","",
IF(AND(TeamTwo=All_Rosters[[#This Row],[Team Name]],All_Rosters[[#This Row],[Current Years]]&gt;0),All_Rosters[[#This Row],[Index]],""))</f>
        <v>62</v>
      </c>
      <c r="U63" t="str">
        <f>IFERROR(SMALL($T$2:$T$1000,ROWS($T$2:T63)),"")</f>
        <v/>
      </c>
      <c r="V63" t="str">
        <f>IF(AND(All_Rosters[[#This Row],[Designation]]="Taxi Squad",TeamTwo=All_Rosters[[#This Row],[Team Name]],All_Rosters[[#This Row],[Current Years]]&gt;0),All_Rosters[[#This Row],[Index]],"")</f>
        <v/>
      </c>
      <c r="W63" t="str">
        <f>IFERROR(SMALL($V$2:$V$1000,ROWS($V$2:V63)),"")</f>
        <v/>
      </c>
      <c r="X63" s="42" t="str">
        <f>IF(All_Rosters[[#This Row],[Designation]]="Taxi Squad","",
IF(AND(TeamThree=All_Rosters[[#This Row],[Team Name]],All_Rosters[[#This Row],[Current Years]]&gt;0),All_Rosters[[#This Row],[Index]],""))</f>
        <v/>
      </c>
      <c r="Y63" s="42" t="str">
        <f>IFERROR(SMALL($X$2:$X$1000,ROWS($X$2:X63)),"")</f>
        <v/>
      </c>
      <c r="Z63" s="42" t="str">
        <f>IF(AND(All_Rosters[[#This Row],[Designation]]="Taxi Squad",TeamThree=All_Rosters[[#This Row],[Team Name]],All_Rosters[[#This Row],[Current Years]]&gt;0),All_Rosters[[#This Row],[Index]],"")</f>
        <v/>
      </c>
      <c r="AA63" s="42" t="str">
        <f>IFERROR(SMALL($Z$2:$Z$1000,ROWS($Z$2:Z63)),"")</f>
        <v/>
      </c>
      <c r="AB63" s="42" t="str">
        <f>IF(All_Rosters[[#This Row],[Designation]]="Taxi Squad","",
IF(AND(TeamFour=All_Rosters[[#This Row],[Team Name]],All_Rosters[[#This Row],[Current Years]]&gt;0),All_Rosters[[#This Row],[Index]],""))</f>
        <v/>
      </c>
      <c r="AC63" s="42" t="str">
        <f>IFERROR(SMALL($AB$2:$AB$1000,ROWS($AB$2:AB63)),"")</f>
        <v/>
      </c>
      <c r="AD63" s="42" t="str">
        <f>IF(AND(All_Rosters[[#This Row],[Designation]]="Taxi Squad",TeamFour=All_Rosters[[#This Row],[Team Name]],All_Rosters[[#This Row],[Current Years]]&gt;0),All_Rosters[[#This Row],[Index]],"")</f>
        <v/>
      </c>
      <c r="AE63" s="42" t="str">
        <f>IFERROR(SMALL($AD$2:$AD$1000,ROWS($AD$2:AD63)),"")</f>
        <v/>
      </c>
      <c r="AF63" s="42" t="str">
        <f>IF(All_Rosters[[#This Row],[Designation]]="Taxi Squad","",
IF(AND(TeamFive=All_Rosters[[#This Row],[Team Name]],All_Rosters[[#This Row],[Current Years]]&gt;0),All_Rosters[[#This Row],[Index]],""))</f>
        <v/>
      </c>
      <c r="AG63" s="42" t="str">
        <f>IFERROR(SMALL($AF$2:$AF$1000,ROWS($AF$2:AF63)),"")</f>
        <v/>
      </c>
      <c r="AH63" s="42" t="str">
        <f>IF(AND(All_Rosters[[#This Row],[Designation]]="Taxi Squad",TeamFive=All_Rosters[[#This Row],[Team Name]],All_Rosters[[#This Row],[Current Years]]&gt;0),All_Rosters[[#This Row],[Index]],"")</f>
        <v/>
      </c>
      <c r="AI63" s="42" t="str">
        <f>IFERROR(SMALL($AH$2:$AH$1000,ROWS($AH$2:AH63)),"")</f>
        <v/>
      </c>
      <c r="AJ63" s="42" t="str">
        <f>IF(All_Rosters[[#This Row],[Designation]]="Taxi Squad","",
IF(AND(TeamSix=All_Rosters[[#This Row],[Team Name]],All_Rosters[[#This Row],[Current Years]]&gt;0),All_Rosters[[#This Row],[Index]],""))</f>
        <v/>
      </c>
      <c r="AK63" s="42" t="str">
        <f>IFERROR(SMALL($AJ$2:$AJ$1000,ROWS($AJ$2:AJ63)),"")</f>
        <v/>
      </c>
      <c r="AL63" s="42" t="str">
        <f>IF(AND(All_Rosters[[#This Row],[Designation]]="Taxi Squad",TeamSix=All_Rosters[[#This Row],[Team Name]],All_Rosters[[#This Row],[Current Years]]&gt;0),All_Rosters[[#This Row],[Index]],"")</f>
        <v/>
      </c>
      <c r="AM63" s="42" t="str">
        <f>IFERROR(SMALL($AL$2:$AL$1000,ROWS($AL$2:AL63)),"")</f>
        <v/>
      </c>
      <c r="AN63" s="42" t="str">
        <f>IF(All_Rosters[[#This Row],[Designation]]="Taxi Squad","",
IF(AND(TeamSeven=All_Rosters[[#This Row],[Team Name]],All_Rosters[[#This Row],[Current Years]]&gt;0),All_Rosters[[#This Row],[Index]],""))</f>
        <v/>
      </c>
      <c r="AO63" s="42" t="str">
        <f>IFERROR(SMALL($AN$2:$AN$1000,ROWS($AN$2:AN63)),"")</f>
        <v/>
      </c>
      <c r="AP63" s="42" t="str">
        <f>IF(AND(All_Rosters[[#This Row],[Designation]]="Taxi Squad",TeamSeven=All_Rosters[[#This Row],[Team Name]],All_Rosters[[#This Row],[Current Years]]&gt;0),All_Rosters[[#This Row],[Index]],"")</f>
        <v/>
      </c>
      <c r="AQ63" s="42" t="str">
        <f>IFERROR(SMALL($AP$2:$AP$1000,ROWS($AP$2:AP63)),"")</f>
        <v/>
      </c>
      <c r="AR63" s="42" t="str">
        <f>IF(All_Rosters[[#This Row],[Designation]]="Taxi Squad","",
IF(AND(TeamEight=All_Rosters[[#This Row],[Team Name]],All_Rosters[[#This Row],[Current Years]]&gt;0),All_Rosters[[#This Row],[Index]],""))</f>
        <v/>
      </c>
      <c r="AS63" s="42" t="str">
        <f>IFERROR(SMALL($AR$2:$AR$1000,ROWS($AR$2:AR63)),"")</f>
        <v/>
      </c>
      <c r="AT63" s="42" t="str">
        <f>IF(AND(All_Rosters[[#This Row],[Designation]]="Taxi Squad",TeamEight=All_Rosters[[#This Row],[Team Name]],All_Rosters[[#This Row],[Current Years]]&gt;0),All_Rosters[[#This Row],[Index]],"")</f>
        <v/>
      </c>
      <c r="AU63" s="42" t="str">
        <f>IFERROR(SMALL($AT$2:$AT$1000,ROWS($AT$2:AT63)),"")</f>
        <v/>
      </c>
      <c r="AV63" s="42" t="str">
        <f>IF(All_Rosters[[#This Row],[Designation]]="Taxi Squad","",
IF(AND(TeamNine=All_Rosters[[#This Row],[Team Name]],All_Rosters[[#This Row],[Current Years]]&gt;0),All_Rosters[[#This Row],[Index]],""))</f>
        <v/>
      </c>
      <c r="AW63" s="42" t="str">
        <f>IFERROR(SMALL($AV$2:$AV$1000,ROWS($AV$2:AV63)),"")</f>
        <v/>
      </c>
      <c r="AX63" s="42" t="str">
        <f>IF(AND(All_Rosters[[#This Row],[Designation]]="Taxi Squad",TeamNine=All_Rosters[[#This Row],[Team Name]],All_Rosters[[#This Row],[Current Years]]&gt;0),All_Rosters[[#This Row],[Index]],"")</f>
        <v/>
      </c>
      <c r="AY63" s="42" t="str">
        <f>IFERROR(SMALL($AX$2:$AX$1000,ROWS($AX$2:AX63)),"")</f>
        <v/>
      </c>
      <c r="AZ63" s="42" t="str">
        <f>IF(All_Rosters[[#This Row],[Designation]]="Taxi Squad","",
IF(AND(TeamTen=All_Rosters[[#This Row],[Team Name]],All_Rosters[[#This Row],[Current Years]]&gt;0),All_Rosters[[#This Row],[Index]],""))</f>
        <v/>
      </c>
      <c r="BA63" s="42" t="str">
        <f>IFERROR(SMALL($AZ$2:$AZ$1000,ROWS($AZ$2:AZ63)),"")</f>
        <v/>
      </c>
      <c r="BB63" s="42" t="str">
        <f>IF(AND(All_Rosters[[#This Row],[Designation]]="Taxi Squad",TeamTen=All_Rosters[[#This Row],[Team Name]],All_Rosters[[#This Row],[Current Years]]&gt;0),All_Rosters[[#This Row],[Index]],"")</f>
        <v/>
      </c>
      <c r="BC63" s="42" t="str">
        <f>IFERROR(SMALL($BB$2:$BB$1000,ROWS($BB$2:BB63)),"")</f>
        <v/>
      </c>
      <c r="BD63" s="42" t="str">
        <f>IF(All_Rosters[[#This Row],[Designation]]="Taxi Squad","",
IF(AND(TeamEleven=All_Rosters[[#This Row],[Team Name]],All_Rosters[[#This Row],[Current Years]]&gt;0),All_Rosters[[#This Row],[Index]],""))</f>
        <v/>
      </c>
      <c r="BE63" s="42" t="str">
        <f>IFERROR(SMALL($BD$2:$BD$1000,ROWS($BD$2:BD63)),"")</f>
        <v/>
      </c>
      <c r="BF63" s="42" t="str">
        <f>IF(AND(All_Rosters[[#This Row],[Designation]]="Taxi Squad",TeamEleven=All_Rosters[[#This Row],[Team Name]],All_Rosters[[#This Row],[Current Years]]&gt;0),All_Rosters[[#This Row],[Index]],"")</f>
        <v/>
      </c>
      <c r="BG63" s="42" t="str">
        <f>IFERROR(SMALL($BF$2:$BF$1000,ROWS($BF$2:BF63)),"")</f>
        <v/>
      </c>
      <c r="BH63" s="42" t="str">
        <f>IF(All_Rosters[[#This Row],[Designation]]="Taxi Squad","",
IF(AND(TeamTwelve=All_Rosters[[#This Row],[Team Name]],All_Rosters[[#This Row],[Current Years]]&gt;0),All_Rosters[[#This Row],[Index]],""))</f>
        <v/>
      </c>
      <c r="BI63" s="42" t="str">
        <f>IFERROR(SMALL($BH$2:$BH$1000,ROWS($BH$2:BH63)),"")</f>
        <v/>
      </c>
      <c r="BJ63" s="42" t="str">
        <f>IF(AND(All_Rosters[[#This Row],[Designation]]="Taxi Squad",TeamTwelve=All_Rosters[[#This Row],[Team Name]],All_Rosters[[#This Row],[Current Years]]&gt;0),All_Rosters[[#This Row],[Index]],"")</f>
        <v/>
      </c>
      <c r="BK63" s="42" t="str">
        <f>IFERROR(SMALL($BJ$2:$BJ$1000,ROWS($BJ$2:BJ63)),"")</f>
        <v/>
      </c>
    </row>
    <row r="64" spans="1:63" x14ac:dyDescent="0.45">
      <c r="A64" t="s">
        <v>534</v>
      </c>
      <c r="B64" t="s">
        <v>229</v>
      </c>
      <c r="C64" t="s">
        <v>63</v>
      </c>
      <c r="D64" t="s">
        <v>49</v>
      </c>
      <c r="E64">
        <v>69</v>
      </c>
      <c r="F64">
        <v>3</v>
      </c>
      <c r="G64">
        <v>69</v>
      </c>
      <c r="H64" t="s">
        <v>1</v>
      </c>
      <c r="J64">
        <v>2</v>
      </c>
      <c r="K64">
        <v>63</v>
      </c>
      <c r="L64" t="str">
        <f>IF(All_Rosters[[#This Row],[Designation]]="Taxi Squad","",
IF(AND(TeamSelection=All_Rosters[[#This Row],[Team Name]],All_Rosters[[#This Row],[Current Years]]&gt;0),All_Rosters[[#This Row],[Index]],""))</f>
        <v/>
      </c>
      <c r="M64" t="str">
        <f>IFERROR(SMALL($L$2:$L$1000,ROWS($L$2:L64)),"")</f>
        <v/>
      </c>
      <c r="N64" t="str">
        <f>IF(AND(All_Rosters[[#This Row],[Designation]]="Taxi Squad",TeamSelection=All_Rosters[[#This Row],[Team Name]],All_Rosters[[#This Row],[Current Years]]&gt;0),All_Rosters[[#This Row],[Index]],"")</f>
        <v/>
      </c>
      <c r="O64" t="str">
        <f>IFERROR(SMALL($N$2:$N$1000,ROWS($N$2:N64)),"")</f>
        <v/>
      </c>
      <c r="P64" t="str">
        <f>IF(All_Rosters[[#This Row],[Designation]]="Taxi Squad","",
IF(AND(TeamOne=All_Rosters[[#This Row],[Team Name]],All_Rosters[[#This Row],[Current Years]]&gt;0),All_Rosters[[#This Row],[Index]],""))</f>
        <v/>
      </c>
      <c r="Q64" t="str">
        <f>IFERROR(SMALL($P$2:$P$1000,ROWS($P$2:P64)),"")</f>
        <v/>
      </c>
      <c r="R64" t="str">
        <f>IF(AND(All_Rosters[[#This Row],[Designation]]="Taxi Squad",TeamOne=All_Rosters[[#This Row],[Team Name]],All_Rosters[[#This Row],[Current Years]]&gt;0),All_Rosters[[#This Row],[Index]],"")</f>
        <v/>
      </c>
      <c r="S64" t="str">
        <f>IFERROR(SMALL($R$2:$R$1000,ROWS($R$2:R64)),"")</f>
        <v/>
      </c>
      <c r="T64">
        <f>IF(All_Rosters[[#This Row],[Designation]]="Taxi Squad","",
IF(AND(TeamTwo=All_Rosters[[#This Row],[Team Name]],All_Rosters[[#This Row],[Current Years]]&gt;0),All_Rosters[[#This Row],[Index]],""))</f>
        <v>63</v>
      </c>
      <c r="U64" t="str">
        <f>IFERROR(SMALL($T$2:$T$1000,ROWS($T$2:T64)),"")</f>
        <v/>
      </c>
      <c r="V64" t="str">
        <f>IF(AND(All_Rosters[[#This Row],[Designation]]="Taxi Squad",TeamTwo=All_Rosters[[#This Row],[Team Name]],All_Rosters[[#This Row],[Current Years]]&gt;0),All_Rosters[[#This Row],[Index]],"")</f>
        <v/>
      </c>
      <c r="W64" t="str">
        <f>IFERROR(SMALL($V$2:$V$1000,ROWS($V$2:V64)),"")</f>
        <v/>
      </c>
      <c r="X64" s="42" t="str">
        <f>IF(All_Rosters[[#This Row],[Designation]]="Taxi Squad","",
IF(AND(TeamThree=All_Rosters[[#This Row],[Team Name]],All_Rosters[[#This Row],[Current Years]]&gt;0),All_Rosters[[#This Row],[Index]],""))</f>
        <v/>
      </c>
      <c r="Y64" s="42" t="str">
        <f>IFERROR(SMALL($X$2:$X$1000,ROWS($X$2:X64)),"")</f>
        <v/>
      </c>
      <c r="Z64" s="42" t="str">
        <f>IF(AND(All_Rosters[[#This Row],[Designation]]="Taxi Squad",TeamThree=All_Rosters[[#This Row],[Team Name]],All_Rosters[[#This Row],[Current Years]]&gt;0),All_Rosters[[#This Row],[Index]],"")</f>
        <v/>
      </c>
      <c r="AA64" s="42" t="str">
        <f>IFERROR(SMALL($Z$2:$Z$1000,ROWS($Z$2:Z64)),"")</f>
        <v/>
      </c>
      <c r="AB64" s="42" t="str">
        <f>IF(All_Rosters[[#This Row],[Designation]]="Taxi Squad","",
IF(AND(TeamFour=All_Rosters[[#This Row],[Team Name]],All_Rosters[[#This Row],[Current Years]]&gt;0),All_Rosters[[#This Row],[Index]],""))</f>
        <v/>
      </c>
      <c r="AC64" s="42" t="str">
        <f>IFERROR(SMALL($AB$2:$AB$1000,ROWS($AB$2:AB64)),"")</f>
        <v/>
      </c>
      <c r="AD64" s="42" t="str">
        <f>IF(AND(All_Rosters[[#This Row],[Designation]]="Taxi Squad",TeamFour=All_Rosters[[#This Row],[Team Name]],All_Rosters[[#This Row],[Current Years]]&gt;0),All_Rosters[[#This Row],[Index]],"")</f>
        <v/>
      </c>
      <c r="AE64" s="42" t="str">
        <f>IFERROR(SMALL($AD$2:$AD$1000,ROWS($AD$2:AD64)),"")</f>
        <v/>
      </c>
      <c r="AF64" s="42" t="str">
        <f>IF(All_Rosters[[#This Row],[Designation]]="Taxi Squad","",
IF(AND(TeamFive=All_Rosters[[#This Row],[Team Name]],All_Rosters[[#This Row],[Current Years]]&gt;0),All_Rosters[[#This Row],[Index]],""))</f>
        <v/>
      </c>
      <c r="AG64" s="42" t="str">
        <f>IFERROR(SMALL($AF$2:$AF$1000,ROWS($AF$2:AF64)),"")</f>
        <v/>
      </c>
      <c r="AH64" s="42" t="str">
        <f>IF(AND(All_Rosters[[#This Row],[Designation]]="Taxi Squad",TeamFive=All_Rosters[[#This Row],[Team Name]],All_Rosters[[#This Row],[Current Years]]&gt;0),All_Rosters[[#This Row],[Index]],"")</f>
        <v/>
      </c>
      <c r="AI64" s="42" t="str">
        <f>IFERROR(SMALL($AH$2:$AH$1000,ROWS($AH$2:AH64)),"")</f>
        <v/>
      </c>
      <c r="AJ64" s="42" t="str">
        <f>IF(All_Rosters[[#This Row],[Designation]]="Taxi Squad","",
IF(AND(TeamSix=All_Rosters[[#This Row],[Team Name]],All_Rosters[[#This Row],[Current Years]]&gt;0),All_Rosters[[#This Row],[Index]],""))</f>
        <v/>
      </c>
      <c r="AK64" s="42" t="str">
        <f>IFERROR(SMALL($AJ$2:$AJ$1000,ROWS($AJ$2:AJ64)),"")</f>
        <v/>
      </c>
      <c r="AL64" s="42" t="str">
        <f>IF(AND(All_Rosters[[#This Row],[Designation]]="Taxi Squad",TeamSix=All_Rosters[[#This Row],[Team Name]],All_Rosters[[#This Row],[Current Years]]&gt;0),All_Rosters[[#This Row],[Index]],"")</f>
        <v/>
      </c>
      <c r="AM64" s="42" t="str">
        <f>IFERROR(SMALL($AL$2:$AL$1000,ROWS($AL$2:AL64)),"")</f>
        <v/>
      </c>
      <c r="AN64" s="42" t="str">
        <f>IF(All_Rosters[[#This Row],[Designation]]="Taxi Squad","",
IF(AND(TeamSeven=All_Rosters[[#This Row],[Team Name]],All_Rosters[[#This Row],[Current Years]]&gt;0),All_Rosters[[#This Row],[Index]],""))</f>
        <v/>
      </c>
      <c r="AO64" s="42" t="str">
        <f>IFERROR(SMALL($AN$2:$AN$1000,ROWS($AN$2:AN64)),"")</f>
        <v/>
      </c>
      <c r="AP64" s="42" t="str">
        <f>IF(AND(All_Rosters[[#This Row],[Designation]]="Taxi Squad",TeamSeven=All_Rosters[[#This Row],[Team Name]],All_Rosters[[#This Row],[Current Years]]&gt;0),All_Rosters[[#This Row],[Index]],"")</f>
        <v/>
      </c>
      <c r="AQ64" s="42" t="str">
        <f>IFERROR(SMALL($AP$2:$AP$1000,ROWS($AP$2:AP64)),"")</f>
        <v/>
      </c>
      <c r="AR64" s="42" t="str">
        <f>IF(All_Rosters[[#This Row],[Designation]]="Taxi Squad","",
IF(AND(TeamEight=All_Rosters[[#This Row],[Team Name]],All_Rosters[[#This Row],[Current Years]]&gt;0),All_Rosters[[#This Row],[Index]],""))</f>
        <v/>
      </c>
      <c r="AS64" s="42" t="str">
        <f>IFERROR(SMALL($AR$2:$AR$1000,ROWS($AR$2:AR64)),"")</f>
        <v/>
      </c>
      <c r="AT64" s="42" t="str">
        <f>IF(AND(All_Rosters[[#This Row],[Designation]]="Taxi Squad",TeamEight=All_Rosters[[#This Row],[Team Name]],All_Rosters[[#This Row],[Current Years]]&gt;0),All_Rosters[[#This Row],[Index]],"")</f>
        <v/>
      </c>
      <c r="AU64" s="42" t="str">
        <f>IFERROR(SMALL($AT$2:$AT$1000,ROWS($AT$2:AT64)),"")</f>
        <v/>
      </c>
      <c r="AV64" s="42" t="str">
        <f>IF(All_Rosters[[#This Row],[Designation]]="Taxi Squad","",
IF(AND(TeamNine=All_Rosters[[#This Row],[Team Name]],All_Rosters[[#This Row],[Current Years]]&gt;0),All_Rosters[[#This Row],[Index]],""))</f>
        <v/>
      </c>
      <c r="AW64" s="42" t="str">
        <f>IFERROR(SMALL($AV$2:$AV$1000,ROWS($AV$2:AV64)),"")</f>
        <v/>
      </c>
      <c r="AX64" s="42" t="str">
        <f>IF(AND(All_Rosters[[#This Row],[Designation]]="Taxi Squad",TeamNine=All_Rosters[[#This Row],[Team Name]],All_Rosters[[#This Row],[Current Years]]&gt;0),All_Rosters[[#This Row],[Index]],"")</f>
        <v/>
      </c>
      <c r="AY64" s="42" t="str">
        <f>IFERROR(SMALL($AX$2:$AX$1000,ROWS($AX$2:AX64)),"")</f>
        <v/>
      </c>
      <c r="AZ64" s="42" t="str">
        <f>IF(All_Rosters[[#This Row],[Designation]]="Taxi Squad","",
IF(AND(TeamTen=All_Rosters[[#This Row],[Team Name]],All_Rosters[[#This Row],[Current Years]]&gt;0),All_Rosters[[#This Row],[Index]],""))</f>
        <v/>
      </c>
      <c r="BA64" s="42" t="str">
        <f>IFERROR(SMALL($AZ$2:$AZ$1000,ROWS($AZ$2:AZ64)),"")</f>
        <v/>
      </c>
      <c r="BB64" s="42" t="str">
        <f>IF(AND(All_Rosters[[#This Row],[Designation]]="Taxi Squad",TeamTen=All_Rosters[[#This Row],[Team Name]],All_Rosters[[#This Row],[Current Years]]&gt;0),All_Rosters[[#This Row],[Index]],"")</f>
        <v/>
      </c>
      <c r="BC64" s="42" t="str">
        <f>IFERROR(SMALL($BB$2:$BB$1000,ROWS($BB$2:BB64)),"")</f>
        <v/>
      </c>
      <c r="BD64" s="42" t="str">
        <f>IF(All_Rosters[[#This Row],[Designation]]="Taxi Squad","",
IF(AND(TeamEleven=All_Rosters[[#This Row],[Team Name]],All_Rosters[[#This Row],[Current Years]]&gt;0),All_Rosters[[#This Row],[Index]],""))</f>
        <v/>
      </c>
      <c r="BE64" s="42" t="str">
        <f>IFERROR(SMALL($BD$2:$BD$1000,ROWS($BD$2:BD64)),"")</f>
        <v/>
      </c>
      <c r="BF64" s="42" t="str">
        <f>IF(AND(All_Rosters[[#This Row],[Designation]]="Taxi Squad",TeamEleven=All_Rosters[[#This Row],[Team Name]],All_Rosters[[#This Row],[Current Years]]&gt;0),All_Rosters[[#This Row],[Index]],"")</f>
        <v/>
      </c>
      <c r="BG64" s="42" t="str">
        <f>IFERROR(SMALL($BF$2:$BF$1000,ROWS($BF$2:BF64)),"")</f>
        <v/>
      </c>
      <c r="BH64" s="42" t="str">
        <f>IF(All_Rosters[[#This Row],[Designation]]="Taxi Squad","",
IF(AND(TeamTwelve=All_Rosters[[#This Row],[Team Name]],All_Rosters[[#This Row],[Current Years]]&gt;0),All_Rosters[[#This Row],[Index]],""))</f>
        <v/>
      </c>
      <c r="BI64" s="42" t="str">
        <f>IFERROR(SMALL($BH$2:$BH$1000,ROWS($BH$2:BH64)),"")</f>
        <v/>
      </c>
      <c r="BJ64" s="42" t="str">
        <f>IF(AND(All_Rosters[[#This Row],[Designation]]="Taxi Squad",TeamTwelve=All_Rosters[[#This Row],[Team Name]],All_Rosters[[#This Row],[Current Years]]&gt;0),All_Rosters[[#This Row],[Index]],"")</f>
        <v/>
      </c>
      <c r="BK64" s="42" t="str">
        <f>IFERROR(SMALL($BJ$2:$BJ$1000,ROWS($BJ$2:BJ64)),"")</f>
        <v/>
      </c>
    </row>
    <row r="65" spans="1:63" x14ac:dyDescent="0.45">
      <c r="A65" t="s">
        <v>534</v>
      </c>
      <c r="B65" t="s">
        <v>230</v>
      </c>
      <c r="C65" t="s">
        <v>26</v>
      </c>
      <c r="D65" t="s">
        <v>49</v>
      </c>
      <c r="E65">
        <v>40</v>
      </c>
      <c r="F65">
        <v>3</v>
      </c>
      <c r="G65">
        <v>40</v>
      </c>
      <c r="H65" t="s">
        <v>1</v>
      </c>
      <c r="J65">
        <v>2</v>
      </c>
      <c r="K65">
        <v>64</v>
      </c>
      <c r="L65" t="str">
        <f>IF(All_Rosters[[#This Row],[Designation]]="Taxi Squad","",
IF(AND(TeamSelection=All_Rosters[[#This Row],[Team Name]],All_Rosters[[#This Row],[Current Years]]&gt;0),All_Rosters[[#This Row],[Index]],""))</f>
        <v/>
      </c>
      <c r="M65" t="str">
        <f>IFERROR(SMALL($L$2:$L$1000,ROWS($L$2:L65)),"")</f>
        <v/>
      </c>
      <c r="N65" t="str">
        <f>IF(AND(All_Rosters[[#This Row],[Designation]]="Taxi Squad",TeamSelection=All_Rosters[[#This Row],[Team Name]],All_Rosters[[#This Row],[Current Years]]&gt;0),All_Rosters[[#This Row],[Index]],"")</f>
        <v/>
      </c>
      <c r="O65" t="str">
        <f>IFERROR(SMALL($N$2:$N$1000,ROWS($N$2:N65)),"")</f>
        <v/>
      </c>
      <c r="P65" t="str">
        <f>IF(All_Rosters[[#This Row],[Designation]]="Taxi Squad","",
IF(AND(TeamOne=All_Rosters[[#This Row],[Team Name]],All_Rosters[[#This Row],[Current Years]]&gt;0),All_Rosters[[#This Row],[Index]],""))</f>
        <v/>
      </c>
      <c r="Q65" t="str">
        <f>IFERROR(SMALL($P$2:$P$1000,ROWS($P$2:P65)),"")</f>
        <v/>
      </c>
      <c r="R65" t="str">
        <f>IF(AND(All_Rosters[[#This Row],[Designation]]="Taxi Squad",TeamOne=All_Rosters[[#This Row],[Team Name]],All_Rosters[[#This Row],[Current Years]]&gt;0),All_Rosters[[#This Row],[Index]],"")</f>
        <v/>
      </c>
      <c r="S65" t="str">
        <f>IFERROR(SMALL($R$2:$R$1000,ROWS($R$2:R65)),"")</f>
        <v/>
      </c>
      <c r="T65">
        <f>IF(All_Rosters[[#This Row],[Designation]]="Taxi Squad","",
IF(AND(TeamTwo=All_Rosters[[#This Row],[Team Name]],All_Rosters[[#This Row],[Current Years]]&gt;0),All_Rosters[[#This Row],[Index]],""))</f>
        <v>64</v>
      </c>
      <c r="U65" t="str">
        <f>IFERROR(SMALL($T$2:$T$1000,ROWS($T$2:T65)),"")</f>
        <v/>
      </c>
      <c r="V65" t="str">
        <f>IF(AND(All_Rosters[[#This Row],[Designation]]="Taxi Squad",TeamTwo=All_Rosters[[#This Row],[Team Name]],All_Rosters[[#This Row],[Current Years]]&gt;0),All_Rosters[[#This Row],[Index]],"")</f>
        <v/>
      </c>
      <c r="W65" t="str">
        <f>IFERROR(SMALL($V$2:$V$1000,ROWS($V$2:V65)),"")</f>
        <v/>
      </c>
      <c r="X65" s="42" t="str">
        <f>IF(All_Rosters[[#This Row],[Designation]]="Taxi Squad","",
IF(AND(TeamThree=All_Rosters[[#This Row],[Team Name]],All_Rosters[[#This Row],[Current Years]]&gt;0),All_Rosters[[#This Row],[Index]],""))</f>
        <v/>
      </c>
      <c r="Y65" s="42" t="str">
        <f>IFERROR(SMALL($X$2:$X$1000,ROWS($X$2:X65)),"")</f>
        <v/>
      </c>
      <c r="Z65" s="42" t="str">
        <f>IF(AND(All_Rosters[[#This Row],[Designation]]="Taxi Squad",TeamThree=All_Rosters[[#This Row],[Team Name]],All_Rosters[[#This Row],[Current Years]]&gt;0),All_Rosters[[#This Row],[Index]],"")</f>
        <v/>
      </c>
      <c r="AA65" s="42" t="str">
        <f>IFERROR(SMALL($Z$2:$Z$1000,ROWS($Z$2:Z65)),"")</f>
        <v/>
      </c>
      <c r="AB65" s="42" t="str">
        <f>IF(All_Rosters[[#This Row],[Designation]]="Taxi Squad","",
IF(AND(TeamFour=All_Rosters[[#This Row],[Team Name]],All_Rosters[[#This Row],[Current Years]]&gt;0),All_Rosters[[#This Row],[Index]],""))</f>
        <v/>
      </c>
      <c r="AC65" s="42" t="str">
        <f>IFERROR(SMALL($AB$2:$AB$1000,ROWS($AB$2:AB65)),"")</f>
        <v/>
      </c>
      <c r="AD65" s="42" t="str">
        <f>IF(AND(All_Rosters[[#This Row],[Designation]]="Taxi Squad",TeamFour=All_Rosters[[#This Row],[Team Name]],All_Rosters[[#This Row],[Current Years]]&gt;0),All_Rosters[[#This Row],[Index]],"")</f>
        <v/>
      </c>
      <c r="AE65" s="42" t="str">
        <f>IFERROR(SMALL($AD$2:$AD$1000,ROWS($AD$2:AD65)),"")</f>
        <v/>
      </c>
      <c r="AF65" s="42" t="str">
        <f>IF(All_Rosters[[#This Row],[Designation]]="Taxi Squad","",
IF(AND(TeamFive=All_Rosters[[#This Row],[Team Name]],All_Rosters[[#This Row],[Current Years]]&gt;0),All_Rosters[[#This Row],[Index]],""))</f>
        <v/>
      </c>
      <c r="AG65" s="42" t="str">
        <f>IFERROR(SMALL($AF$2:$AF$1000,ROWS($AF$2:AF65)),"")</f>
        <v/>
      </c>
      <c r="AH65" s="42" t="str">
        <f>IF(AND(All_Rosters[[#This Row],[Designation]]="Taxi Squad",TeamFive=All_Rosters[[#This Row],[Team Name]],All_Rosters[[#This Row],[Current Years]]&gt;0),All_Rosters[[#This Row],[Index]],"")</f>
        <v/>
      </c>
      <c r="AI65" s="42" t="str">
        <f>IFERROR(SMALL($AH$2:$AH$1000,ROWS($AH$2:AH65)),"")</f>
        <v/>
      </c>
      <c r="AJ65" s="42" t="str">
        <f>IF(All_Rosters[[#This Row],[Designation]]="Taxi Squad","",
IF(AND(TeamSix=All_Rosters[[#This Row],[Team Name]],All_Rosters[[#This Row],[Current Years]]&gt;0),All_Rosters[[#This Row],[Index]],""))</f>
        <v/>
      </c>
      <c r="AK65" s="42" t="str">
        <f>IFERROR(SMALL($AJ$2:$AJ$1000,ROWS($AJ$2:AJ65)),"")</f>
        <v/>
      </c>
      <c r="AL65" s="42" t="str">
        <f>IF(AND(All_Rosters[[#This Row],[Designation]]="Taxi Squad",TeamSix=All_Rosters[[#This Row],[Team Name]],All_Rosters[[#This Row],[Current Years]]&gt;0),All_Rosters[[#This Row],[Index]],"")</f>
        <v/>
      </c>
      <c r="AM65" s="42" t="str">
        <f>IFERROR(SMALL($AL$2:$AL$1000,ROWS($AL$2:AL65)),"")</f>
        <v/>
      </c>
      <c r="AN65" s="42" t="str">
        <f>IF(All_Rosters[[#This Row],[Designation]]="Taxi Squad","",
IF(AND(TeamSeven=All_Rosters[[#This Row],[Team Name]],All_Rosters[[#This Row],[Current Years]]&gt;0),All_Rosters[[#This Row],[Index]],""))</f>
        <v/>
      </c>
      <c r="AO65" s="42" t="str">
        <f>IFERROR(SMALL($AN$2:$AN$1000,ROWS($AN$2:AN65)),"")</f>
        <v/>
      </c>
      <c r="AP65" s="42" t="str">
        <f>IF(AND(All_Rosters[[#This Row],[Designation]]="Taxi Squad",TeamSeven=All_Rosters[[#This Row],[Team Name]],All_Rosters[[#This Row],[Current Years]]&gt;0),All_Rosters[[#This Row],[Index]],"")</f>
        <v/>
      </c>
      <c r="AQ65" s="42" t="str">
        <f>IFERROR(SMALL($AP$2:$AP$1000,ROWS($AP$2:AP65)),"")</f>
        <v/>
      </c>
      <c r="AR65" s="42" t="str">
        <f>IF(All_Rosters[[#This Row],[Designation]]="Taxi Squad","",
IF(AND(TeamEight=All_Rosters[[#This Row],[Team Name]],All_Rosters[[#This Row],[Current Years]]&gt;0),All_Rosters[[#This Row],[Index]],""))</f>
        <v/>
      </c>
      <c r="AS65" s="42" t="str">
        <f>IFERROR(SMALL($AR$2:$AR$1000,ROWS($AR$2:AR65)),"")</f>
        <v/>
      </c>
      <c r="AT65" s="42" t="str">
        <f>IF(AND(All_Rosters[[#This Row],[Designation]]="Taxi Squad",TeamEight=All_Rosters[[#This Row],[Team Name]],All_Rosters[[#This Row],[Current Years]]&gt;0),All_Rosters[[#This Row],[Index]],"")</f>
        <v/>
      </c>
      <c r="AU65" s="42" t="str">
        <f>IFERROR(SMALL($AT$2:$AT$1000,ROWS($AT$2:AT65)),"")</f>
        <v/>
      </c>
      <c r="AV65" s="42" t="str">
        <f>IF(All_Rosters[[#This Row],[Designation]]="Taxi Squad","",
IF(AND(TeamNine=All_Rosters[[#This Row],[Team Name]],All_Rosters[[#This Row],[Current Years]]&gt;0),All_Rosters[[#This Row],[Index]],""))</f>
        <v/>
      </c>
      <c r="AW65" s="42" t="str">
        <f>IFERROR(SMALL($AV$2:$AV$1000,ROWS($AV$2:AV65)),"")</f>
        <v/>
      </c>
      <c r="AX65" s="42" t="str">
        <f>IF(AND(All_Rosters[[#This Row],[Designation]]="Taxi Squad",TeamNine=All_Rosters[[#This Row],[Team Name]],All_Rosters[[#This Row],[Current Years]]&gt;0),All_Rosters[[#This Row],[Index]],"")</f>
        <v/>
      </c>
      <c r="AY65" s="42" t="str">
        <f>IFERROR(SMALL($AX$2:$AX$1000,ROWS($AX$2:AX65)),"")</f>
        <v/>
      </c>
      <c r="AZ65" s="42" t="str">
        <f>IF(All_Rosters[[#This Row],[Designation]]="Taxi Squad","",
IF(AND(TeamTen=All_Rosters[[#This Row],[Team Name]],All_Rosters[[#This Row],[Current Years]]&gt;0),All_Rosters[[#This Row],[Index]],""))</f>
        <v/>
      </c>
      <c r="BA65" s="42" t="str">
        <f>IFERROR(SMALL($AZ$2:$AZ$1000,ROWS($AZ$2:AZ65)),"")</f>
        <v/>
      </c>
      <c r="BB65" s="42" t="str">
        <f>IF(AND(All_Rosters[[#This Row],[Designation]]="Taxi Squad",TeamTen=All_Rosters[[#This Row],[Team Name]],All_Rosters[[#This Row],[Current Years]]&gt;0),All_Rosters[[#This Row],[Index]],"")</f>
        <v/>
      </c>
      <c r="BC65" s="42" t="str">
        <f>IFERROR(SMALL($BB$2:$BB$1000,ROWS($BB$2:BB65)),"")</f>
        <v/>
      </c>
      <c r="BD65" s="42" t="str">
        <f>IF(All_Rosters[[#This Row],[Designation]]="Taxi Squad","",
IF(AND(TeamEleven=All_Rosters[[#This Row],[Team Name]],All_Rosters[[#This Row],[Current Years]]&gt;0),All_Rosters[[#This Row],[Index]],""))</f>
        <v/>
      </c>
      <c r="BE65" s="42" t="str">
        <f>IFERROR(SMALL($BD$2:$BD$1000,ROWS($BD$2:BD65)),"")</f>
        <v/>
      </c>
      <c r="BF65" s="42" t="str">
        <f>IF(AND(All_Rosters[[#This Row],[Designation]]="Taxi Squad",TeamEleven=All_Rosters[[#This Row],[Team Name]],All_Rosters[[#This Row],[Current Years]]&gt;0),All_Rosters[[#This Row],[Index]],"")</f>
        <v/>
      </c>
      <c r="BG65" s="42" t="str">
        <f>IFERROR(SMALL($BF$2:$BF$1000,ROWS($BF$2:BF65)),"")</f>
        <v/>
      </c>
      <c r="BH65" s="42" t="str">
        <f>IF(All_Rosters[[#This Row],[Designation]]="Taxi Squad","",
IF(AND(TeamTwelve=All_Rosters[[#This Row],[Team Name]],All_Rosters[[#This Row],[Current Years]]&gt;0),All_Rosters[[#This Row],[Index]],""))</f>
        <v/>
      </c>
      <c r="BI65" s="42" t="str">
        <f>IFERROR(SMALL($BH$2:$BH$1000,ROWS($BH$2:BH65)),"")</f>
        <v/>
      </c>
      <c r="BJ65" s="42" t="str">
        <f>IF(AND(All_Rosters[[#This Row],[Designation]]="Taxi Squad",TeamTwelve=All_Rosters[[#This Row],[Team Name]],All_Rosters[[#This Row],[Current Years]]&gt;0),All_Rosters[[#This Row],[Index]],"")</f>
        <v/>
      </c>
      <c r="BK65" s="42" t="str">
        <f>IFERROR(SMALL($BJ$2:$BJ$1000,ROWS($BJ$2:BJ65)),"")</f>
        <v/>
      </c>
    </row>
    <row r="66" spans="1:63" x14ac:dyDescent="0.45">
      <c r="A66" t="s">
        <v>534</v>
      </c>
      <c r="B66" t="s">
        <v>231</v>
      </c>
      <c r="C66" t="s">
        <v>87</v>
      </c>
      <c r="D66" t="s">
        <v>49</v>
      </c>
      <c r="E66">
        <v>28</v>
      </c>
      <c r="F66">
        <v>3</v>
      </c>
      <c r="G66">
        <v>28</v>
      </c>
      <c r="H66" t="s">
        <v>1</v>
      </c>
      <c r="J66">
        <v>2</v>
      </c>
      <c r="K66">
        <v>65</v>
      </c>
      <c r="L66" t="str">
        <f>IF(All_Rosters[[#This Row],[Designation]]="Taxi Squad","",
IF(AND(TeamSelection=All_Rosters[[#This Row],[Team Name]],All_Rosters[[#This Row],[Current Years]]&gt;0),All_Rosters[[#This Row],[Index]],""))</f>
        <v/>
      </c>
      <c r="M66" t="str">
        <f>IFERROR(SMALL($L$2:$L$1000,ROWS($L$2:L66)),"")</f>
        <v/>
      </c>
      <c r="N66" t="str">
        <f>IF(AND(All_Rosters[[#This Row],[Designation]]="Taxi Squad",TeamSelection=All_Rosters[[#This Row],[Team Name]],All_Rosters[[#This Row],[Current Years]]&gt;0),All_Rosters[[#This Row],[Index]],"")</f>
        <v/>
      </c>
      <c r="O66" t="str">
        <f>IFERROR(SMALL($N$2:$N$1000,ROWS($N$2:N66)),"")</f>
        <v/>
      </c>
      <c r="P66" t="str">
        <f>IF(All_Rosters[[#This Row],[Designation]]="Taxi Squad","",
IF(AND(TeamOne=All_Rosters[[#This Row],[Team Name]],All_Rosters[[#This Row],[Current Years]]&gt;0),All_Rosters[[#This Row],[Index]],""))</f>
        <v/>
      </c>
      <c r="Q66" t="str">
        <f>IFERROR(SMALL($P$2:$P$1000,ROWS($P$2:P66)),"")</f>
        <v/>
      </c>
      <c r="R66" t="str">
        <f>IF(AND(All_Rosters[[#This Row],[Designation]]="Taxi Squad",TeamOne=All_Rosters[[#This Row],[Team Name]],All_Rosters[[#This Row],[Current Years]]&gt;0),All_Rosters[[#This Row],[Index]],"")</f>
        <v/>
      </c>
      <c r="S66" t="str">
        <f>IFERROR(SMALL($R$2:$R$1000,ROWS($R$2:R66)),"")</f>
        <v/>
      </c>
      <c r="T66">
        <f>IF(All_Rosters[[#This Row],[Designation]]="Taxi Squad","",
IF(AND(TeamTwo=All_Rosters[[#This Row],[Team Name]],All_Rosters[[#This Row],[Current Years]]&gt;0),All_Rosters[[#This Row],[Index]],""))</f>
        <v>65</v>
      </c>
      <c r="U66" t="str">
        <f>IFERROR(SMALL($T$2:$T$1000,ROWS($T$2:T66)),"")</f>
        <v/>
      </c>
      <c r="V66" t="str">
        <f>IF(AND(All_Rosters[[#This Row],[Designation]]="Taxi Squad",TeamTwo=All_Rosters[[#This Row],[Team Name]],All_Rosters[[#This Row],[Current Years]]&gt;0),All_Rosters[[#This Row],[Index]],"")</f>
        <v/>
      </c>
      <c r="W66" t="str">
        <f>IFERROR(SMALL($V$2:$V$1000,ROWS($V$2:V66)),"")</f>
        <v/>
      </c>
      <c r="X66" s="42" t="str">
        <f>IF(All_Rosters[[#This Row],[Designation]]="Taxi Squad","",
IF(AND(TeamThree=All_Rosters[[#This Row],[Team Name]],All_Rosters[[#This Row],[Current Years]]&gt;0),All_Rosters[[#This Row],[Index]],""))</f>
        <v/>
      </c>
      <c r="Y66" s="42" t="str">
        <f>IFERROR(SMALL($X$2:$X$1000,ROWS($X$2:X66)),"")</f>
        <v/>
      </c>
      <c r="Z66" s="42" t="str">
        <f>IF(AND(All_Rosters[[#This Row],[Designation]]="Taxi Squad",TeamThree=All_Rosters[[#This Row],[Team Name]],All_Rosters[[#This Row],[Current Years]]&gt;0),All_Rosters[[#This Row],[Index]],"")</f>
        <v/>
      </c>
      <c r="AA66" s="42" t="str">
        <f>IFERROR(SMALL($Z$2:$Z$1000,ROWS($Z$2:Z66)),"")</f>
        <v/>
      </c>
      <c r="AB66" s="42" t="str">
        <f>IF(All_Rosters[[#This Row],[Designation]]="Taxi Squad","",
IF(AND(TeamFour=All_Rosters[[#This Row],[Team Name]],All_Rosters[[#This Row],[Current Years]]&gt;0),All_Rosters[[#This Row],[Index]],""))</f>
        <v/>
      </c>
      <c r="AC66" s="42" t="str">
        <f>IFERROR(SMALL($AB$2:$AB$1000,ROWS($AB$2:AB66)),"")</f>
        <v/>
      </c>
      <c r="AD66" s="42" t="str">
        <f>IF(AND(All_Rosters[[#This Row],[Designation]]="Taxi Squad",TeamFour=All_Rosters[[#This Row],[Team Name]],All_Rosters[[#This Row],[Current Years]]&gt;0),All_Rosters[[#This Row],[Index]],"")</f>
        <v/>
      </c>
      <c r="AE66" s="42" t="str">
        <f>IFERROR(SMALL($AD$2:$AD$1000,ROWS($AD$2:AD66)),"")</f>
        <v/>
      </c>
      <c r="AF66" s="42" t="str">
        <f>IF(All_Rosters[[#This Row],[Designation]]="Taxi Squad","",
IF(AND(TeamFive=All_Rosters[[#This Row],[Team Name]],All_Rosters[[#This Row],[Current Years]]&gt;0),All_Rosters[[#This Row],[Index]],""))</f>
        <v/>
      </c>
      <c r="AG66" s="42" t="str">
        <f>IFERROR(SMALL($AF$2:$AF$1000,ROWS($AF$2:AF66)),"")</f>
        <v/>
      </c>
      <c r="AH66" s="42" t="str">
        <f>IF(AND(All_Rosters[[#This Row],[Designation]]="Taxi Squad",TeamFive=All_Rosters[[#This Row],[Team Name]],All_Rosters[[#This Row],[Current Years]]&gt;0),All_Rosters[[#This Row],[Index]],"")</f>
        <v/>
      </c>
      <c r="AI66" s="42" t="str">
        <f>IFERROR(SMALL($AH$2:$AH$1000,ROWS($AH$2:AH66)),"")</f>
        <v/>
      </c>
      <c r="AJ66" s="42" t="str">
        <f>IF(All_Rosters[[#This Row],[Designation]]="Taxi Squad","",
IF(AND(TeamSix=All_Rosters[[#This Row],[Team Name]],All_Rosters[[#This Row],[Current Years]]&gt;0),All_Rosters[[#This Row],[Index]],""))</f>
        <v/>
      </c>
      <c r="AK66" s="42" t="str">
        <f>IFERROR(SMALL($AJ$2:$AJ$1000,ROWS($AJ$2:AJ66)),"")</f>
        <v/>
      </c>
      <c r="AL66" s="42" t="str">
        <f>IF(AND(All_Rosters[[#This Row],[Designation]]="Taxi Squad",TeamSix=All_Rosters[[#This Row],[Team Name]],All_Rosters[[#This Row],[Current Years]]&gt;0),All_Rosters[[#This Row],[Index]],"")</f>
        <v/>
      </c>
      <c r="AM66" s="42" t="str">
        <f>IFERROR(SMALL($AL$2:$AL$1000,ROWS($AL$2:AL66)),"")</f>
        <v/>
      </c>
      <c r="AN66" s="42" t="str">
        <f>IF(All_Rosters[[#This Row],[Designation]]="Taxi Squad","",
IF(AND(TeamSeven=All_Rosters[[#This Row],[Team Name]],All_Rosters[[#This Row],[Current Years]]&gt;0),All_Rosters[[#This Row],[Index]],""))</f>
        <v/>
      </c>
      <c r="AO66" s="42" t="str">
        <f>IFERROR(SMALL($AN$2:$AN$1000,ROWS($AN$2:AN66)),"")</f>
        <v/>
      </c>
      <c r="AP66" s="42" t="str">
        <f>IF(AND(All_Rosters[[#This Row],[Designation]]="Taxi Squad",TeamSeven=All_Rosters[[#This Row],[Team Name]],All_Rosters[[#This Row],[Current Years]]&gt;0),All_Rosters[[#This Row],[Index]],"")</f>
        <v/>
      </c>
      <c r="AQ66" s="42" t="str">
        <f>IFERROR(SMALL($AP$2:$AP$1000,ROWS($AP$2:AP66)),"")</f>
        <v/>
      </c>
      <c r="AR66" s="42" t="str">
        <f>IF(All_Rosters[[#This Row],[Designation]]="Taxi Squad","",
IF(AND(TeamEight=All_Rosters[[#This Row],[Team Name]],All_Rosters[[#This Row],[Current Years]]&gt;0),All_Rosters[[#This Row],[Index]],""))</f>
        <v/>
      </c>
      <c r="AS66" s="42" t="str">
        <f>IFERROR(SMALL($AR$2:$AR$1000,ROWS($AR$2:AR66)),"")</f>
        <v/>
      </c>
      <c r="AT66" s="42" t="str">
        <f>IF(AND(All_Rosters[[#This Row],[Designation]]="Taxi Squad",TeamEight=All_Rosters[[#This Row],[Team Name]],All_Rosters[[#This Row],[Current Years]]&gt;0),All_Rosters[[#This Row],[Index]],"")</f>
        <v/>
      </c>
      <c r="AU66" s="42" t="str">
        <f>IFERROR(SMALL($AT$2:$AT$1000,ROWS($AT$2:AT66)),"")</f>
        <v/>
      </c>
      <c r="AV66" s="42" t="str">
        <f>IF(All_Rosters[[#This Row],[Designation]]="Taxi Squad","",
IF(AND(TeamNine=All_Rosters[[#This Row],[Team Name]],All_Rosters[[#This Row],[Current Years]]&gt;0),All_Rosters[[#This Row],[Index]],""))</f>
        <v/>
      </c>
      <c r="AW66" s="42" t="str">
        <f>IFERROR(SMALL($AV$2:$AV$1000,ROWS($AV$2:AV66)),"")</f>
        <v/>
      </c>
      <c r="AX66" s="42" t="str">
        <f>IF(AND(All_Rosters[[#This Row],[Designation]]="Taxi Squad",TeamNine=All_Rosters[[#This Row],[Team Name]],All_Rosters[[#This Row],[Current Years]]&gt;0),All_Rosters[[#This Row],[Index]],"")</f>
        <v/>
      </c>
      <c r="AY66" s="42" t="str">
        <f>IFERROR(SMALL($AX$2:$AX$1000,ROWS($AX$2:AX66)),"")</f>
        <v/>
      </c>
      <c r="AZ66" s="42" t="str">
        <f>IF(All_Rosters[[#This Row],[Designation]]="Taxi Squad","",
IF(AND(TeamTen=All_Rosters[[#This Row],[Team Name]],All_Rosters[[#This Row],[Current Years]]&gt;0),All_Rosters[[#This Row],[Index]],""))</f>
        <v/>
      </c>
      <c r="BA66" s="42" t="str">
        <f>IFERROR(SMALL($AZ$2:$AZ$1000,ROWS($AZ$2:AZ66)),"")</f>
        <v/>
      </c>
      <c r="BB66" s="42" t="str">
        <f>IF(AND(All_Rosters[[#This Row],[Designation]]="Taxi Squad",TeamTen=All_Rosters[[#This Row],[Team Name]],All_Rosters[[#This Row],[Current Years]]&gt;0),All_Rosters[[#This Row],[Index]],"")</f>
        <v/>
      </c>
      <c r="BC66" s="42" t="str">
        <f>IFERROR(SMALL($BB$2:$BB$1000,ROWS($BB$2:BB66)),"")</f>
        <v/>
      </c>
      <c r="BD66" s="42" t="str">
        <f>IF(All_Rosters[[#This Row],[Designation]]="Taxi Squad","",
IF(AND(TeamEleven=All_Rosters[[#This Row],[Team Name]],All_Rosters[[#This Row],[Current Years]]&gt;0),All_Rosters[[#This Row],[Index]],""))</f>
        <v/>
      </c>
      <c r="BE66" s="42" t="str">
        <f>IFERROR(SMALL($BD$2:$BD$1000,ROWS($BD$2:BD66)),"")</f>
        <v/>
      </c>
      <c r="BF66" s="42" t="str">
        <f>IF(AND(All_Rosters[[#This Row],[Designation]]="Taxi Squad",TeamEleven=All_Rosters[[#This Row],[Team Name]],All_Rosters[[#This Row],[Current Years]]&gt;0),All_Rosters[[#This Row],[Index]],"")</f>
        <v/>
      </c>
      <c r="BG66" s="42" t="str">
        <f>IFERROR(SMALL($BF$2:$BF$1000,ROWS($BF$2:BF66)),"")</f>
        <v/>
      </c>
      <c r="BH66" s="42" t="str">
        <f>IF(All_Rosters[[#This Row],[Designation]]="Taxi Squad","",
IF(AND(TeamTwelve=All_Rosters[[#This Row],[Team Name]],All_Rosters[[#This Row],[Current Years]]&gt;0),All_Rosters[[#This Row],[Index]],""))</f>
        <v/>
      </c>
      <c r="BI66" s="42" t="str">
        <f>IFERROR(SMALL($BH$2:$BH$1000,ROWS($BH$2:BH66)),"")</f>
        <v/>
      </c>
      <c r="BJ66" s="42" t="str">
        <f>IF(AND(All_Rosters[[#This Row],[Designation]]="Taxi Squad",TeamTwelve=All_Rosters[[#This Row],[Team Name]],All_Rosters[[#This Row],[Current Years]]&gt;0),All_Rosters[[#This Row],[Index]],"")</f>
        <v/>
      </c>
      <c r="BK66" s="42" t="str">
        <f>IFERROR(SMALL($BJ$2:$BJ$1000,ROWS($BJ$2:BJ66)),"")</f>
        <v/>
      </c>
    </row>
    <row r="67" spans="1:63" x14ac:dyDescent="0.45">
      <c r="A67" t="s">
        <v>534</v>
      </c>
      <c r="B67" t="s">
        <v>232</v>
      </c>
      <c r="C67" t="s">
        <v>95</v>
      </c>
      <c r="D67" t="s">
        <v>49</v>
      </c>
      <c r="E67">
        <v>25</v>
      </c>
      <c r="F67">
        <v>3</v>
      </c>
      <c r="G67">
        <v>25</v>
      </c>
      <c r="H67" t="s">
        <v>1</v>
      </c>
      <c r="J67">
        <v>2</v>
      </c>
      <c r="K67">
        <v>66</v>
      </c>
      <c r="L67" t="str">
        <f>IF(All_Rosters[[#This Row],[Designation]]="Taxi Squad","",
IF(AND(TeamSelection=All_Rosters[[#This Row],[Team Name]],All_Rosters[[#This Row],[Current Years]]&gt;0),All_Rosters[[#This Row],[Index]],""))</f>
        <v/>
      </c>
      <c r="M67" t="str">
        <f>IFERROR(SMALL($L$2:$L$1000,ROWS($L$2:L67)),"")</f>
        <v/>
      </c>
      <c r="N67" t="str">
        <f>IF(AND(All_Rosters[[#This Row],[Designation]]="Taxi Squad",TeamSelection=All_Rosters[[#This Row],[Team Name]],All_Rosters[[#This Row],[Current Years]]&gt;0),All_Rosters[[#This Row],[Index]],"")</f>
        <v/>
      </c>
      <c r="O67" t="str">
        <f>IFERROR(SMALL($N$2:$N$1000,ROWS($N$2:N67)),"")</f>
        <v/>
      </c>
      <c r="P67" t="str">
        <f>IF(All_Rosters[[#This Row],[Designation]]="Taxi Squad","",
IF(AND(TeamOne=All_Rosters[[#This Row],[Team Name]],All_Rosters[[#This Row],[Current Years]]&gt;0),All_Rosters[[#This Row],[Index]],""))</f>
        <v/>
      </c>
      <c r="Q67" t="str">
        <f>IFERROR(SMALL($P$2:$P$1000,ROWS($P$2:P67)),"")</f>
        <v/>
      </c>
      <c r="R67" t="str">
        <f>IF(AND(All_Rosters[[#This Row],[Designation]]="Taxi Squad",TeamOne=All_Rosters[[#This Row],[Team Name]],All_Rosters[[#This Row],[Current Years]]&gt;0),All_Rosters[[#This Row],[Index]],"")</f>
        <v/>
      </c>
      <c r="S67" t="str">
        <f>IFERROR(SMALL($R$2:$R$1000,ROWS($R$2:R67)),"")</f>
        <v/>
      </c>
      <c r="T67">
        <f>IF(All_Rosters[[#This Row],[Designation]]="Taxi Squad","",
IF(AND(TeamTwo=All_Rosters[[#This Row],[Team Name]],All_Rosters[[#This Row],[Current Years]]&gt;0),All_Rosters[[#This Row],[Index]],""))</f>
        <v>66</v>
      </c>
      <c r="U67" t="str">
        <f>IFERROR(SMALL($T$2:$T$1000,ROWS($T$2:T67)),"")</f>
        <v/>
      </c>
      <c r="V67" t="str">
        <f>IF(AND(All_Rosters[[#This Row],[Designation]]="Taxi Squad",TeamTwo=All_Rosters[[#This Row],[Team Name]],All_Rosters[[#This Row],[Current Years]]&gt;0),All_Rosters[[#This Row],[Index]],"")</f>
        <v/>
      </c>
      <c r="W67" t="str">
        <f>IFERROR(SMALL($V$2:$V$1000,ROWS($V$2:V67)),"")</f>
        <v/>
      </c>
      <c r="X67" s="42" t="str">
        <f>IF(All_Rosters[[#This Row],[Designation]]="Taxi Squad","",
IF(AND(TeamThree=All_Rosters[[#This Row],[Team Name]],All_Rosters[[#This Row],[Current Years]]&gt;0),All_Rosters[[#This Row],[Index]],""))</f>
        <v/>
      </c>
      <c r="Y67" s="42" t="str">
        <f>IFERROR(SMALL($X$2:$X$1000,ROWS($X$2:X67)),"")</f>
        <v/>
      </c>
      <c r="Z67" s="42" t="str">
        <f>IF(AND(All_Rosters[[#This Row],[Designation]]="Taxi Squad",TeamThree=All_Rosters[[#This Row],[Team Name]],All_Rosters[[#This Row],[Current Years]]&gt;0),All_Rosters[[#This Row],[Index]],"")</f>
        <v/>
      </c>
      <c r="AA67" s="42" t="str">
        <f>IFERROR(SMALL($Z$2:$Z$1000,ROWS($Z$2:Z67)),"")</f>
        <v/>
      </c>
      <c r="AB67" s="42" t="str">
        <f>IF(All_Rosters[[#This Row],[Designation]]="Taxi Squad","",
IF(AND(TeamFour=All_Rosters[[#This Row],[Team Name]],All_Rosters[[#This Row],[Current Years]]&gt;0),All_Rosters[[#This Row],[Index]],""))</f>
        <v/>
      </c>
      <c r="AC67" s="42" t="str">
        <f>IFERROR(SMALL($AB$2:$AB$1000,ROWS($AB$2:AB67)),"")</f>
        <v/>
      </c>
      <c r="AD67" s="42" t="str">
        <f>IF(AND(All_Rosters[[#This Row],[Designation]]="Taxi Squad",TeamFour=All_Rosters[[#This Row],[Team Name]],All_Rosters[[#This Row],[Current Years]]&gt;0),All_Rosters[[#This Row],[Index]],"")</f>
        <v/>
      </c>
      <c r="AE67" s="42" t="str">
        <f>IFERROR(SMALL($AD$2:$AD$1000,ROWS($AD$2:AD67)),"")</f>
        <v/>
      </c>
      <c r="AF67" s="42" t="str">
        <f>IF(All_Rosters[[#This Row],[Designation]]="Taxi Squad","",
IF(AND(TeamFive=All_Rosters[[#This Row],[Team Name]],All_Rosters[[#This Row],[Current Years]]&gt;0),All_Rosters[[#This Row],[Index]],""))</f>
        <v/>
      </c>
      <c r="AG67" s="42" t="str">
        <f>IFERROR(SMALL($AF$2:$AF$1000,ROWS($AF$2:AF67)),"")</f>
        <v/>
      </c>
      <c r="AH67" s="42" t="str">
        <f>IF(AND(All_Rosters[[#This Row],[Designation]]="Taxi Squad",TeamFive=All_Rosters[[#This Row],[Team Name]],All_Rosters[[#This Row],[Current Years]]&gt;0),All_Rosters[[#This Row],[Index]],"")</f>
        <v/>
      </c>
      <c r="AI67" s="42" t="str">
        <f>IFERROR(SMALL($AH$2:$AH$1000,ROWS($AH$2:AH67)),"")</f>
        <v/>
      </c>
      <c r="AJ67" s="42" t="str">
        <f>IF(All_Rosters[[#This Row],[Designation]]="Taxi Squad","",
IF(AND(TeamSix=All_Rosters[[#This Row],[Team Name]],All_Rosters[[#This Row],[Current Years]]&gt;0),All_Rosters[[#This Row],[Index]],""))</f>
        <v/>
      </c>
      <c r="AK67" s="42" t="str">
        <f>IFERROR(SMALL($AJ$2:$AJ$1000,ROWS($AJ$2:AJ67)),"")</f>
        <v/>
      </c>
      <c r="AL67" s="42" t="str">
        <f>IF(AND(All_Rosters[[#This Row],[Designation]]="Taxi Squad",TeamSix=All_Rosters[[#This Row],[Team Name]],All_Rosters[[#This Row],[Current Years]]&gt;0),All_Rosters[[#This Row],[Index]],"")</f>
        <v/>
      </c>
      <c r="AM67" s="42" t="str">
        <f>IFERROR(SMALL($AL$2:$AL$1000,ROWS($AL$2:AL67)),"")</f>
        <v/>
      </c>
      <c r="AN67" s="42" t="str">
        <f>IF(All_Rosters[[#This Row],[Designation]]="Taxi Squad","",
IF(AND(TeamSeven=All_Rosters[[#This Row],[Team Name]],All_Rosters[[#This Row],[Current Years]]&gt;0),All_Rosters[[#This Row],[Index]],""))</f>
        <v/>
      </c>
      <c r="AO67" s="42" t="str">
        <f>IFERROR(SMALL($AN$2:$AN$1000,ROWS($AN$2:AN67)),"")</f>
        <v/>
      </c>
      <c r="AP67" s="42" t="str">
        <f>IF(AND(All_Rosters[[#This Row],[Designation]]="Taxi Squad",TeamSeven=All_Rosters[[#This Row],[Team Name]],All_Rosters[[#This Row],[Current Years]]&gt;0),All_Rosters[[#This Row],[Index]],"")</f>
        <v/>
      </c>
      <c r="AQ67" s="42" t="str">
        <f>IFERROR(SMALL($AP$2:$AP$1000,ROWS($AP$2:AP67)),"")</f>
        <v/>
      </c>
      <c r="AR67" s="42" t="str">
        <f>IF(All_Rosters[[#This Row],[Designation]]="Taxi Squad","",
IF(AND(TeamEight=All_Rosters[[#This Row],[Team Name]],All_Rosters[[#This Row],[Current Years]]&gt;0),All_Rosters[[#This Row],[Index]],""))</f>
        <v/>
      </c>
      <c r="AS67" s="42" t="str">
        <f>IFERROR(SMALL($AR$2:$AR$1000,ROWS($AR$2:AR67)),"")</f>
        <v/>
      </c>
      <c r="AT67" s="42" t="str">
        <f>IF(AND(All_Rosters[[#This Row],[Designation]]="Taxi Squad",TeamEight=All_Rosters[[#This Row],[Team Name]],All_Rosters[[#This Row],[Current Years]]&gt;0),All_Rosters[[#This Row],[Index]],"")</f>
        <v/>
      </c>
      <c r="AU67" s="42" t="str">
        <f>IFERROR(SMALL($AT$2:$AT$1000,ROWS($AT$2:AT67)),"")</f>
        <v/>
      </c>
      <c r="AV67" s="42" t="str">
        <f>IF(All_Rosters[[#This Row],[Designation]]="Taxi Squad","",
IF(AND(TeamNine=All_Rosters[[#This Row],[Team Name]],All_Rosters[[#This Row],[Current Years]]&gt;0),All_Rosters[[#This Row],[Index]],""))</f>
        <v/>
      </c>
      <c r="AW67" s="42" t="str">
        <f>IFERROR(SMALL($AV$2:$AV$1000,ROWS($AV$2:AV67)),"")</f>
        <v/>
      </c>
      <c r="AX67" s="42" t="str">
        <f>IF(AND(All_Rosters[[#This Row],[Designation]]="Taxi Squad",TeamNine=All_Rosters[[#This Row],[Team Name]],All_Rosters[[#This Row],[Current Years]]&gt;0),All_Rosters[[#This Row],[Index]],"")</f>
        <v/>
      </c>
      <c r="AY67" s="42" t="str">
        <f>IFERROR(SMALL($AX$2:$AX$1000,ROWS($AX$2:AX67)),"")</f>
        <v/>
      </c>
      <c r="AZ67" s="42" t="str">
        <f>IF(All_Rosters[[#This Row],[Designation]]="Taxi Squad","",
IF(AND(TeamTen=All_Rosters[[#This Row],[Team Name]],All_Rosters[[#This Row],[Current Years]]&gt;0),All_Rosters[[#This Row],[Index]],""))</f>
        <v/>
      </c>
      <c r="BA67" s="42" t="str">
        <f>IFERROR(SMALL($AZ$2:$AZ$1000,ROWS($AZ$2:AZ67)),"")</f>
        <v/>
      </c>
      <c r="BB67" s="42" t="str">
        <f>IF(AND(All_Rosters[[#This Row],[Designation]]="Taxi Squad",TeamTen=All_Rosters[[#This Row],[Team Name]],All_Rosters[[#This Row],[Current Years]]&gt;0),All_Rosters[[#This Row],[Index]],"")</f>
        <v/>
      </c>
      <c r="BC67" s="42" t="str">
        <f>IFERROR(SMALL($BB$2:$BB$1000,ROWS($BB$2:BB67)),"")</f>
        <v/>
      </c>
      <c r="BD67" s="42" t="str">
        <f>IF(All_Rosters[[#This Row],[Designation]]="Taxi Squad","",
IF(AND(TeamEleven=All_Rosters[[#This Row],[Team Name]],All_Rosters[[#This Row],[Current Years]]&gt;0),All_Rosters[[#This Row],[Index]],""))</f>
        <v/>
      </c>
      <c r="BE67" s="42" t="str">
        <f>IFERROR(SMALL($BD$2:$BD$1000,ROWS($BD$2:BD67)),"")</f>
        <v/>
      </c>
      <c r="BF67" s="42" t="str">
        <f>IF(AND(All_Rosters[[#This Row],[Designation]]="Taxi Squad",TeamEleven=All_Rosters[[#This Row],[Team Name]],All_Rosters[[#This Row],[Current Years]]&gt;0),All_Rosters[[#This Row],[Index]],"")</f>
        <v/>
      </c>
      <c r="BG67" s="42" t="str">
        <f>IFERROR(SMALL($BF$2:$BF$1000,ROWS($BF$2:BF67)),"")</f>
        <v/>
      </c>
      <c r="BH67" s="42" t="str">
        <f>IF(All_Rosters[[#This Row],[Designation]]="Taxi Squad","",
IF(AND(TeamTwelve=All_Rosters[[#This Row],[Team Name]],All_Rosters[[#This Row],[Current Years]]&gt;0),All_Rosters[[#This Row],[Index]],""))</f>
        <v/>
      </c>
      <c r="BI67" s="42" t="str">
        <f>IFERROR(SMALL($BH$2:$BH$1000,ROWS($BH$2:BH67)),"")</f>
        <v/>
      </c>
      <c r="BJ67" s="42" t="str">
        <f>IF(AND(All_Rosters[[#This Row],[Designation]]="Taxi Squad",TeamTwelve=All_Rosters[[#This Row],[Team Name]],All_Rosters[[#This Row],[Current Years]]&gt;0),All_Rosters[[#This Row],[Index]],"")</f>
        <v/>
      </c>
      <c r="BK67" s="42" t="str">
        <f>IFERROR(SMALL($BJ$2:$BJ$1000,ROWS($BJ$2:BJ67)),"")</f>
        <v/>
      </c>
    </row>
    <row r="68" spans="1:63" x14ac:dyDescent="0.45">
      <c r="A68" t="s">
        <v>534</v>
      </c>
      <c r="B68" t="s">
        <v>233</v>
      </c>
      <c r="C68" t="s">
        <v>15</v>
      </c>
      <c r="D68" t="s">
        <v>49</v>
      </c>
      <c r="E68">
        <v>7</v>
      </c>
      <c r="F68">
        <v>3</v>
      </c>
      <c r="G68">
        <v>7</v>
      </c>
      <c r="H68" t="s">
        <v>1</v>
      </c>
      <c r="J68">
        <v>2</v>
      </c>
      <c r="K68">
        <v>67</v>
      </c>
      <c r="L68" t="str">
        <f>IF(All_Rosters[[#This Row],[Designation]]="Taxi Squad","",
IF(AND(TeamSelection=All_Rosters[[#This Row],[Team Name]],All_Rosters[[#This Row],[Current Years]]&gt;0),All_Rosters[[#This Row],[Index]],""))</f>
        <v/>
      </c>
      <c r="M68" t="str">
        <f>IFERROR(SMALL($L$2:$L$1000,ROWS($L$2:L68)),"")</f>
        <v/>
      </c>
      <c r="N68" t="str">
        <f>IF(AND(All_Rosters[[#This Row],[Designation]]="Taxi Squad",TeamSelection=All_Rosters[[#This Row],[Team Name]],All_Rosters[[#This Row],[Current Years]]&gt;0),All_Rosters[[#This Row],[Index]],"")</f>
        <v/>
      </c>
      <c r="O68" t="str">
        <f>IFERROR(SMALL($N$2:$N$1000,ROWS($N$2:N68)),"")</f>
        <v/>
      </c>
      <c r="P68" t="str">
        <f>IF(All_Rosters[[#This Row],[Designation]]="Taxi Squad","",
IF(AND(TeamOne=All_Rosters[[#This Row],[Team Name]],All_Rosters[[#This Row],[Current Years]]&gt;0),All_Rosters[[#This Row],[Index]],""))</f>
        <v/>
      </c>
      <c r="Q68" t="str">
        <f>IFERROR(SMALL($P$2:$P$1000,ROWS($P$2:P68)),"")</f>
        <v/>
      </c>
      <c r="R68" t="str">
        <f>IF(AND(All_Rosters[[#This Row],[Designation]]="Taxi Squad",TeamOne=All_Rosters[[#This Row],[Team Name]],All_Rosters[[#This Row],[Current Years]]&gt;0),All_Rosters[[#This Row],[Index]],"")</f>
        <v/>
      </c>
      <c r="S68" t="str">
        <f>IFERROR(SMALL($R$2:$R$1000,ROWS($R$2:R68)),"")</f>
        <v/>
      </c>
      <c r="T68">
        <f>IF(All_Rosters[[#This Row],[Designation]]="Taxi Squad","",
IF(AND(TeamTwo=All_Rosters[[#This Row],[Team Name]],All_Rosters[[#This Row],[Current Years]]&gt;0),All_Rosters[[#This Row],[Index]],""))</f>
        <v>67</v>
      </c>
      <c r="U68" t="str">
        <f>IFERROR(SMALL($T$2:$T$1000,ROWS($T$2:T68)),"")</f>
        <v/>
      </c>
      <c r="V68" t="str">
        <f>IF(AND(All_Rosters[[#This Row],[Designation]]="Taxi Squad",TeamTwo=All_Rosters[[#This Row],[Team Name]],All_Rosters[[#This Row],[Current Years]]&gt;0),All_Rosters[[#This Row],[Index]],"")</f>
        <v/>
      </c>
      <c r="W68" t="str">
        <f>IFERROR(SMALL($V$2:$V$1000,ROWS($V$2:V68)),"")</f>
        <v/>
      </c>
      <c r="X68" s="42" t="str">
        <f>IF(All_Rosters[[#This Row],[Designation]]="Taxi Squad","",
IF(AND(TeamThree=All_Rosters[[#This Row],[Team Name]],All_Rosters[[#This Row],[Current Years]]&gt;0),All_Rosters[[#This Row],[Index]],""))</f>
        <v/>
      </c>
      <c r="Y68" s="42" t="str">
        <f>IFERROR(SMALL($X$2:$X$1000,ROWS($X$2:X68)),"")</f>
        <v/>
      </c>
      <c r="Z68" s="42" t="str">
        <f>IF(AND(All_Rosters[[#This Row],[Designation]]="Taxi Squad",TeamThree=All_Rosters[[#This Row],[Team Name]],All_Rosters[[#This Row],[Current Years]]&gt;0),All_Rosters[[#This Row],[Index]],"")</f>
        <v/>
      </c>
      <c r="AA68" s="42" t="str">
        <f>IFERROR(SMALL($Z$2:$Z$1000,ROWS($Z$2:Z68)),"")</f>
        <v/>
      </c>
      <c r="AB68" s="42" t="str">
        <f>IF(All_Rosters[[#This Row],[Designation]]="Taxi Squad","",
IF(AND(TeamFour=All_Rosters[[#This Row],[Team Name]],All_Rosters[[#This Row],[Current Years]]&gt;0),All_Rosters[[#This Row],[Index]],""))</f>
        <v/>
      </c>
      <c r="AC68" s="42" t="str">
        <f>IFERROR(SMALL($AB$2:$AB$1000,ROWS($AB$2:AB68)),"")</f>
        <v/>
      </c>
      <c r="AD68" s="42" t="str">
        <f>IF(AND(All_Rosters[[#This Row],[Designation]]="Taxi Squad",TeamFour=All_Rosters[[#This Row],[Team Name]],All_Rosters[[#This Row],[Current Years]]&gt;0),All_Rosters[[#This Row],[Index]],"")</f>
        <v/>
      </c>
      <c r="AE68" s="42" t="str">
        <f>IFERROR(SMALL($AD$2:$AD$1000,ROWS($AD$2:AD68)),"")</f>
        <v/>
      </c>
      <c r="AF68" s="42" t="str">
        <f>IF(All_Rosters[[#This Row],[Designation]]="Taxi Squad","",
IF(AND(TeamFive=All_Rosters[[#This Row],[Team Name]],All_Rosters[[#This Row],[Current Years]]&gt;0),All_Rosters[[#This Row],[Index]],""))</f>
        <v/>
      </c>
      <c r="AG68" s="42" t="str">
        <f>IFERROR(SMALL($AF$2:$AF$1000,ROWS($AF$2:AF68)),"")</f>
        <v/>
      </c>
      <c r="AH68" s="42" t="str">
        <f>IF(AND(All_Rosters[[#This Row],[Designation]]="Taxi Squad",TeamFive=All_Rosters[[#This Row],[Team Name]],All_Rosters[[#This Row],[Current Years]]&gt;0),All_Rosters[[#This Row],[Index]],"")</f>
        <v/>
      </c>
      <c r="AI68" s="42" t="str">
        <f>IFERROR(SMALL($AH$2:$AH$1000,ROWS($AH$2:AH68)),"")</f>
        <v/>
      </c>
      <c r="AJ68" s="42" t="str">
        <f>IF(All_Rosters[[#This Row],[Designation]]="Taxi Squad","",
IF(AND(TeamSix=All_Rosters[[#This Row],[Team Name]],All_Rosters[[#This Row],[Current Years]]&gt;0),All_Rosters[[#This Row],[Index]],""))</f>
        <v/>
      </c>
      <c r="AK68" s="42" t="str">
        <f>IFERROR(SMALL($AJ$2:$AJ$1000,ROWS($AJ$2:AJ68)),"")</f>
        <v/>
      </c>
      <c r="AL68" s="42" t="str">
        <f>IF(AND(All_Rosters[[#This Row],[Designation]]="Taxi Squad",TeamSix=All_Rosters[[#This Row],[Team Name]],All_Rosters[[#This Row],[Current Years]]&gt;0),All_Rosters[[#This Row],[Index]],"")</f>
        <v/>
      </c>
      <c r="AM68" s="42" t="str">
        <f>IFERROR(SMALL($AL$2:$AL$1000,ROWS($AL$2:AL68)),"")</f>
        <v/>
      </c>
      <c r="AN68" s="42" t="str">
        <f>IF(All_Rosters[[#This Row],[Designation]]="Taxi Squad","",
IF(AND(TeamSeven=All_Rosters[[#This Row],[Team Name]],All_Rosters[[#This Row],[Current Years]]&gt;0),All_Rosters[[#This Row],[Index]],""))</f>
        <v/>
      </c>
      <c r="AO68" s="42" t="str">
        <f>IFERROR(SMALL($AN$2:$AN$1000,ROWS($AN$2:AN68)),"")</f>
        <v/>
      </c>
      <c r="AP68" s="42" t="str">
        <f>IF(AND(All_Rosters[[#This Row],[Designation]]="Taxi Squad",TeamSeven=All_Rosters[[#This Row],[Team Name]],All_Rosters[[#This Row],[Current Years]]&gt;0),All_Rosters[[#This Row],[Index]],"")</f>
        <v/>
      </c>
      <c r="AQ68" s="42" t="str">
        <f>IFERROR(SMALL($AP$2:$AP$1000,ROWS($AP$2:AP68)),"")</f>
        <v/>
      </c>
      <c r="AR68" s="42" t="str">
        <f>IF(All_Rosters[[#This Row],[Designation]]="Taxi Squad","",
IF(AND(TeamEight=All_Rosters[[#This Row],[Team Name]],All_Rosters[[#This Row],[Current Years]]&gt;0),All_Rosters[[#This Row],[Index]],""))</f>
        <v/>
      </c>
      <c r="AS68" s="42" t="str">
        <f>IFERROR(SMALL($AR$2:$AR$1000,ROWS($AR$2:AR68)),"")</f>
        <v/>
      </c>
      <c r="AT68" s="42" t="str">
        <f>IF(AND(All_Rosters[[#This Row],[Designation]]="Taxi Squad",TeamEight=All_Rosters[[#This Row],[Team Name]],All_Rosters[[#This Row],[Current Years]]&gt;0),All_Rosters[[#This Row],[Index]],"")</f>
        <v/>
      </c>
      <c r="AU68" s="42" t="str">
        <f>IFERROR(SMALL($AT$2:$AT$1000,ROWS($AT$2:AT68)),"")</f>
        <v/>
      </c>
      <c r="AV68" s="42" t="str">
        <f>IF(All_Rosters[[#This Row],[Designation]]="Taxi Squad","",
IF(AND(TeamNine=All_Rosters[[#This Row],[Team Name]],All_Rosters[[#This Row],[Current Years]]&gt;0),All_Rosters[[#This Row],[Index]],""))</f>
        <v/>
      </c>
      <c r="AW68" s="42" t="str">
        <f>IFERROR(SMALL($AV$2:$AV$1000,ROWS($AV$2:AV68)),"")</f>
        <v/>
      </c>
      <c r="AX68" s="42" t="str">
        <f>IF(AND(All_Rosters[[#This Row],[Designation]]="Taxi Squad",TeamNine=All_Rosters[[#This Row],[Team Name]],All_Rosters[[#This Row],[Current Years]]&gt;0),All_Rosters[[#This Row],[Index]],"")</f>
        <v/>
      </c>
      <c r="AY68" s="42" t="str">
        <f>IFERROR(SMALL($AX$2:$AX$1000,ROWS($AX$2:AX68)),"")</f>
        <v/>
      </c>
      <c r="AZ68" s="42" t="str">
        <f>IF(All_Rosters[[#This Row],[Designation]]="Taxi Squad","",
IF(AND(TeamTen=All_Rosters[[#This Row],[Team Name]],All_Rosters[[#This Row],[Current Years]]&gt;0),All_Rosters[[#This Row],[Index]],""))</f>
        <v/>
      </c>
      <c r="BA68" s="42" t="str">
        <f>IFERROR(SMALL($AZ$2:$AZ$1000,ROWS($AZ$2:AZ68)),"")</f>
        <v/>
      </c>
      <c r="BB68" s="42" t="str">
        <f>IF(AND(All_Rosters[[#This Row],[Designation]]="Taxi Squad",TeamTen=All_Rosters[[#This Row],[Team Name]],All_Rosters[[#This Row],[Current Years]]&gt;0),All_Rosters[[#This Row],[Index]],"")</f>
        <v/>
      </c>
      <c r="BC68" s="42" t="str">
        <f>IFERROR(SMALL($BB$2:$BB$1000,ROWS($BB$2:BB68)),"")</f>
        <v/>
      </c>
      <c r="BD68" s="42" t="str">
        <f>IF(All_Rosters[[#This Row],[Designation]]="Taxi Squad","",
IF(AND(TeamEleven=All_Rosters[[#This Row],[Team Name]],All_Rosters[[#This Row],[Current Years]]&gt;0),All_Rosters[[#This Row],[Index]],""))</f>
        <v/>
      </c>
      <c r="BE68" s="42" t="str">
        <f>IFERROR(SMALL($BD$2:$BD$1000,ROWS($BD$2:BD68)),"")</f>
        <v/>
      </c>
      <c r="BF68" s="42" t="str">
        <f>IF(AND(All_Rosters[[#This Row],[Designation]]="Taxi Squad",TeamEleven=All_Rosters[[#This Row],[Team Name]],All_Rosters[[#This Row],[Current Years]]&gt;0),All_Rosters[[#This Row],[Index]],"")</f>
        <v/>
      </c>
      <c r="BG68" s="42" t="str">
        <f>IFERROR(SMALL($BF$2:$BF$1000,ROWS($BF$2:BF68)),"")</f>
        <v/>
      </c>
      <c r="BH68" s="42" t="str">
        <f>IF(All_Rosters[[#This Row],[Designation]]="Taxi Squad","",
IF(AND(TeamTwelve=All_Rosters[[#This Row],[Team Name]],All_Rosters[[#This Row],[Current Years]]&gt;0),All_Rosters[[#This Row],[Index]],""))</f>
        <v/>
      </c>
      <c r="BI68" s="42" t="str">
        <f>IFERROR(SMALL($BH$2:$BH$1000,ROWS($BH$2:BH68)),"")</f>
        <v/>
      </c>
      <c r="BJ68" s="42" t="str">
        <f>IF(AND(All_Rosters[[#This Row],[Designation]]="Taxi Squad",TeamTwelve=All_Rosters[[#This Row],[Team Name]],All_Rosters[[#This Row],[Current Years]]&gt;0),All_Rosters[[#This Row],[Index]],"")</f>
        <v/>
      </c>
      <c r="BK68" s="42" t="str">
        <f>IFERROR(SMALL($BJ$2:$BJ$1000,ROWS($BJ$2:BJ68)),"")</f>
        <v/>
      </c>
    </row>
    <row r="69" spans="1:63" x14ac:dyDescent="0.45">
      <c r="A69" t="s">
        <v>534</v>
      </c>
      <c r="B69" t="s">
        <v>234</v>
      </c>
      <c r="C69" t="s">
        <v>162</v>
      </c>
      <c r="D69" t="s">
        <v>49</v>
      </c>
      <c r="E69">
        <v>5</v>
      </c>
      <c r="F69">
        <v>3</v>
      </c>
      <c r="G69">
        <v>5</v>
      </c>
      <c r="H69" t="s">
        <v>1</v>
      </c>
      <c r="J69">
        <v>2</v>
      </c>
      <c r="K69">
        <v>68</v>
      </c>
      <c r="L69" t="str">
        <f>IF(All_Rosters[[#This Row],[Designation]]="Taxi Squad","",
IF(AND(TeamSelection=All_Rosters[[#This Row],[Team Name]],All_Rosters[[#This Row],[Current Years]]&gt;0),All_Rosters[[#This Row],[Index]],""))</f>
        <v/>
      </c>
      <c r="M69" t="str">
        <f>IFERROR(SMALL($L$2:$L$1000,ROWS($L$2:L69)),"")</f>
        <v/>
      </c>
      <c r="N69" t="str">
        <f>IF(AND(All_Rosters[[#This Row],[Designation]]="Taxi Squad",TeamSelection=All_Rosters[[#This Row],[Team Name]],All_Rosters[[#This Row],[Current Years]]&gt;0),All_Rosters[[#This Row],[Index]],"")</f>
        <v/>
      </c>
      <c r="O69" t="str">
        <f>IFERROR(SMALL($N$2:$N$1000,ROWS($N$2:N69)),"")</f>
        <v/>
      </c>
      <c r="P69" t="str">
        <f>IF(All_Rosters[[#This Row],[Designation]]="Taxi Squad","",
IF(AND(TeamOne=All_Rosters[[#This Row],[Team Name]],All_Rosters[[#This Row],[Current Years]]&gt;0),All_Rosters[[#This Row],[Index]],""))</f>
        <v/>
      </c>
      <c r="Q69" t="str">
        <f>IFERROR(SMALL($P$2:$P$1000,ROWS($P$2:P69)),"")</f>
        <v/>
      </c>
      <c r="R69" t="str">
        <f>IF(AND(All_Rosters[[#This Row],[Designation]]="Taxi Squad",TeamOne=All_Rosters[[#This Row],[Team Name]],All_Rosters[[#This Row],[Current Years]]&gt;0),All_Rosters[[#This Row],[Index]],"")</f>
        <v/>
      </c>
      <c r="S69" t="str">
        <f>IFERROR(SMALL($R$2:$R$1000,ROWS($R$2:R69)),"")</f>
        <v/>
      </c>
      <c r="T69">
        <f>IF(All_Rosters[[#This Row],[Designation]]="Taxi Squad","",
IF(AND(TeamTwo=All_Rosters[[#This Row],[Team Name]],All_Rosters[[#This Row],[Current Years]]&gt;0),All_Rosters[[#This Row],[Index]],""))</f>
        <v>68</v>
      </c>
      <c r="U69" t="str">
        <f>IFERROR(SMALL($T$2:$T$1000,ROWS($T$2:T69)),"")</f>
        <v/>
      </c>
      <c r="V69" t="str">
        <f>IF(AND(All_Rosters[[#This Row],[Designation]]="Taxi Squad",TeamTwo=All_Rosters[[#This Row],[Team Name]],All_Rosters[[#This Row],[Current Years]]&gt;0),All_Rosters[[#This Row],[Index]],"")</f>
        <v/>
      </c>
      <c r="W69" t="str">
        <f>IFERROR(SMALL($V$2:$V$1000,ROWS($V$2:V69)),"")</f>
        <v/>
      </c>
      <c r="X69" s="42" t="str">
        <f>IF(All_Rosters[[#This Row],[Designation]]="Taxi Squad","",
IF(AND(TeamThree=All_Rosters[[#This Row],[Team Name]],All_Rosters[[#This Row],[Current Years]]&gt;0),All_Rosters[[#This Row],[Index]],""))</f>
        <v/>
      </c>
      <c r="Y69" s="42" t="str">
        <f>IFERROR(SMALL($X$2:$X$1000,ROWS($X$2:X69)),"")</f>
        <v/>
      </c>
      <c r="Z69" s="42" t="str">
        <f>IF(AND(All_Rosters[[#This Row],[Designation]]="Taxi Squad",TeamThree=All_Rosters[[#This Row],[Team Name]],All_Rosters[[#This Row],[Current Years]]&gt;0),All_Rosters[[#This Row],[Index]],"")</f>
        <v/>
      </c>
      <c r="AA69" s="42" t="str">
        <f>IFERROR(SMALL($Z$2:$Z$1000,ROWS($Z$2:Z69)),"")</f>
        <v/>
      </c>
      <c r="AB69" s="42" t="str">
        <f>IF(All_Rosters[[#This Row],[Designation]]="Taxi Squad","",
IF(AND(TeamFour=All_Rosters[[#This Row],[Team Name]],All_Rosters[[#This Row],[Current Years]]&gt;0),All_Rosters[[#This Row],[Index]],""))</f>
        <v/>
      </c>
      <c r="AC69" s="42" t="str">
        <f>IFERROR(SMALL($AB$2:$AB$1000,ROWS($AB$2:AB69)),"")</f>
        <v/>
      </c>
      <c r="AD69" s="42" t="str">
        <f>IF(AND(All_Rosters[[#This Row],[Designation]]="Taxi Squad",TeamFour=All_Rosters[[#This Row],[Team Name]],All_Rosters[[#This Row],[Current Years]]&gt;0),All_Rosters[[#This Row],[Index]],"")</f>
        <v/>
      </c>
      <c r="AE69" s="42" t="str">
        <f>IFERROR(SMALL($AD$2:$AD$1000,ROWS($AD$2:AD69)),"")</f>
        <v/>
      </c>
      <c r="AF69" s="42" t="str">
        <f>IF(All_Rosters[[#This Row],[Designation]]="Taxi Squad","",
IF(AND(TeamFive=All_Rosters[[#This Row],[Team Name]],All_Rosters[[#This Row],[Current Years]]&gt;0),All_Rosters[[#This Row],[Index]],""))</f>
        <v/>
      </c>
      <c r="AG69" s="42" t="str">
        <f>IFERROR(SMALL($AF$2:$AF$1000,ROWS($AF$2:AF69)),"")</f>
        <v/>
      </c>
      <c r="AH69" s="42" t="str">
        <f>IF(AND(All_Rosters[[#This Row],[Designation]]="Taxi Squad",TeamFive=All_Rosters[[#This Row],[Team Name]],All_Rosters[[#This Row],[Current Years]]&gt;0),All_Rosters[[#This Row],[Index]],"")</f>
        <v/>
      </c>
      <c r="AI69" s="42" t="str">
        <f>IFERROR(SMALL($AH$2:$AH$1000,ROWS($AH$2:AH69)),"")</f>
        <v/>
      </c>
      <c r="AJ69" s="42" t="str">
        <f>IF(All_Rosters[[#This Row],[Designation]]="Taxi Squad","",
IF(AND(TeamSix=All_Rosters[[#This Row],[Team Name]],All_Rosters[[#This Row],[Current Years]]&gt;0),All_Rosters[[#This Row],[Index]],""))</f>
        <v/>
      </c>
      <c r="AK69" s="42" t="str">
        <f>IFERROR(SMALL($AJ$2:$AJ$1000,ROWS($AJ$2:AJ69)),"")</f>
        <v/>
      </c>
      <c r="AL69" s="42" t="str">
        <f>IF(AND(All_Rosters[[#This Row],[Designation]]="Taxi Squad",TeamSix=All_Rosters[[#This Row],[Team Name]],All_Rosters[[#This Row],[Current Years]]&gt;0),All_Rosters[[#This Row],[Index]],"")</f>
        <v/>
      </c>
      <c r="AM69" s="42" t="str">
        <f>IFERROR(SMALL($AL$2:$AL$1000,ROWS($AL$2:AL69)),"")</f>
        <v/>
      </c>
      <c r="AN69" s="42" t="str">
        <f>IF(All_Rosters[[#This Row],[Designation]]="Taxi Squad","",
IF(AND(TeamSeven=All_Rosters[[#This Row],[Team Name]],All_Rosters[[#This Row],[Current Years]]&gt;0),All_Rosters[[#This Row],[Index]],""))</f>
        <v/>
      </c>
      <c r="AO69" s="42" t="str">
        <f>IFERROR(SMALL($AN$2:$AN$1000,ROWS($AN$2:AN69)),"")</f>
        <v/>
      </c>
      <c r="AP69" s="42" t="str">
        <f>IF(AND(All_Rosters[[#This Row],[Designation]]="Taxi Squad",TeamSeven=All_Rosters[[#This Row],[Team Name]],All_Rosters[[#This Row],[Current Years]]&gt;0),All_Rosters[[#This Row],[Index]],"")</f>
        <v/>
      </c>
      <c r="AQ69" s="42" t="str">
        <f>IFERROR(SMALL($AP$2:$AP$1000,ROWS($AP$2:AP69)),"")</f>
        <v/>
      </c>
      <c r="AR69" s="42" t="str">
        <f>IF(All_Rosters[[#This Row],[Designation]]="Taxi Squad","",
IF(AND(TeamEight=All_Rosters[[#This Row],[Team Name]],All_Rosters[[#This Row],[Current Years]]&gt;0),All_Rosters[[#This Row],[Index]],""))</f>
        <v/>
      </c>
      <c r="AS69" s="42" t="str">
        <f>IFERROR(SMALL($AR$2:$AR$1000,ROWS($AR$2:AR69)),"")</f>
        <v/>
      </c>
      <c r="AT69" s="42" t="str">
        <f>IF(AND(All_Rosters[[#This Row],[Designation]]="Taxi Squad",TeamEight=All_Rosters[[#This Row],[Team Name]],All_Rosters[[#This Row],[Current Years]]&gt;0),All_Rosters[[#This Row],[Index]],"")</f>
        <v/>
      </c>
      <c r="AU69" s="42" t="str">
        <f>IFERROR(SMALL($AT$2:$AT$1000,ROWS($AT$2:AT69)),"")</f>
        <v/>
      </c>
      <c r="AV69" s="42" t="str">
        <f>IF(All_Rosters[[#This Row],[Designation]]="Taxi Squad","",
IF(AND(TeamNine=All_Rosters[[#This Row],[Team Name]],All_Rosters[[#This Row],[Current Years]]&gt;0),All_Rosters[[#This Row],[Index]],""))</f>
        <v/>
      </c>
      <c r="AW69" s="42" t="str">
        <f>IFERROR(SMALL($AV$2:$AV$1000,ROWS($AV$2:AV69)),"")</f>
        <v/>
      </c>
      <c r="AX69" s="42" t="str">
        <f>IF(AND(All_Rosters[[#This Row],[Designation]]="Taxi Squad",TeamNine=All_Rosters[[#This Row],[Team Name]],All_Rosters[[#This Row],[Current Years]]&gt;0),All_Rosters[[#This Row],[Index]],"")</f>
        <v/>
      </c>
      <c r="AY69" s="42" t="str">
        <f>IFERROR(SMALL($AX$2:$AX$1000,ROWS($AX$2:AX69)),"")</f>
        <v/>
      </c>
      <c r="AZ69" s="42" t="str">
        <f>IF(All_Rosters[[#This Row],[Designation]]="Taxi Squad","",
IF(AND(TeamTen=All_Rosters[[#This Row],[Team Name]],All_Rosters[[#This Row],[Current Years]]&gt;0),All_Rosters[[#This Row],[Index]],""))</f>
        <v/>
      </c>
      <c r="BA69" s="42" t="str">
        <f>IFERROR(SMALL($AZ$2:$AZ$1000,ROWS($AZ$2:AZ69)),"")</f>
        <v/>
      </c>
      <c r="BB69" s="42" t="str">
        <f>IF(AND(All_Rosters[[#This Row],[Designation]]="Taxi Squad",TeamTen=All_Rosters[[#This Row],[Team Name]],All_Rosters[[#This Row],[Current Years]]&gt;0),All_Rosters[[#This Row],[Index]],"")</f>
        <v/>
      </c>
      <c r="BC69" s="42" t="str">
        <f>IFERROR(SMALL($BB$2:$BB$1000,ROWS($BB$2:BB69)),"")</f>
        <v/>
      </c>
      <c r="BD69" s="42" t="str">
        <f>IF(All_Rosters[[#This Row],[Designation]]="Taxi Squad","",
IF(AND(TeamEleven=All_Rosters[[#This Row],[Team Name]],All_Rosters[[#This Row],[Current Years]]&gt;0),All_Rosters[[#This Row],[Index]],""))</f>
        <v/>
      </c>
      <c r="BE69" s="42" t="str">
        <f>IFERROR(SMALL($BD$2:$BD$1000,ROWS($BD$2:BD69)),"")</f>
        <v/>
      </c>
      <c r="BF69" s="42" t="str">
        <f>IF(AND(All_Rosters[[#This Row],[Designation]]="Taxi Squad",TeamEleven=All_Rosters[[#This Row],[Team Name]],All_Rosters[[#This Row],[Current Years]]&gt;0),All_Rosters[[#This Row],[Index]],"")</f>
        <v/>
      </c>
      <c r="BG69" s="42" t="str">
        <f>IFERROR(SMALL($BF$2:$BF$1000,ROWS($BF$2:BF69)),"")</f>
        <v/>
      </c>
      <c r="BH69" s="42" t="str">
        <f>IF(All_Rosters[[#This Row],[Designation]]="Taxi Squad","",
IF(AND(TeamTwelve=All_Rosters[[#This Row],[Team Name]],All_Rosters[[#This Row],[Current Years]]&gt;0),All_Rosters[[#This Row],[Index]],""))</f>
        <v/>
      </c>
      <c r="BI69" s="42" t="str">
        <f>IFERROR(SMALL($BH$2:$BH$1000,ROWS($BH$2:BH69)),"")</f>
        <v/>
      </c>
      <c r="BJ69" s="42" t="str">
        <f>IF(AND(All_Rosters[[#This Row],[Designation]]="Taxi Squad",TeamTwelve=All_Rosters[[#This Row],[Team Name]],All_Rosters[[#This Row],[Current Years]]&gt;0),All_Rosters[[#This Row],[Index]],"")</f>
        <v/>
      </c>
      <c r="BK69" s="42" t="str">
        <f>IFERROR(SMALL($BJ$2:$BJ$1000,ROWS($BJ$2:BJ69)),"")</f>
        <v/>
      </c>
    </row>
    <row r="70" spans="1:63" x14ac:dyDescent="0.45">
      <c r="A70" t="s">
        <v>534</v>
      </c>
      <c r="B70" t="s">
        <v>235</v>
      </c>
      <c r="C70" t="s">
        <v>24</v>
      </c>
      <c r="D70" t="s">
        <v>61</v>
      </c>
      <c r="E70">
        <v>19</v>
      </c>
      <c r="F70">
        <v>3</v>
      </c>
      <c r="G70">
        <v>19</v>
      </c>
      <c r="H70" t="s">
        <v>1</v>
      </c>
      <c r="J70">
        <v>2</v>
      </c>
      <c r="K70">
        <v>69</v>
      </c>
      <c r="L70" t="str">
        <f>IF(All_Rosters[[#This Row],[Designation]]="Taxi Squad","",
IF(AND(TeamSelection=All_Rosters[[#This Row],[Team Name]],All_Rosters[[#This Row],[Current Years]]&gt;0),All_Rosters[[#This Row],[Index]],""))</f>
        <v/>
      </c>
      <c r="M70" t="str">
        <f>IFERROR(SMALL($L$2:$L$1000,ROWS($L$2:L70)),"")</f>
        <v/>
      </c>
      <c r="N70" t="str">
        <f>IF(AND(All_Rosters[[#This Row],[Designation]]="Taxi Squad",TeamSelection=All_Rosters[[#This Row],[Team Name]],All_Rosters[[#This Row],[Current Years]]&gt;0),All_Rosters[[#This Row],[Index]],"")</f>
        <v/>
      </c>
      <c r="O70" t="str">
        <f>IFERROR(SMALL($N$2:$N$1000,ROWS($N$2:N70)),"")</f>
        <v/>
      </c>
      <c r="P70" t="str">
        <f>IF(All_Rosters[[#This Row],[Designation]]="Taxi Squad","",
IF(AND(TeamOne=All_Rosters[[#This Row],[Team Name]],All_Rosters[[#This Row],[Current Years]]&gt;0),All_Rosters[[#This Row],[Index]],""))</f>
        <v/>
      </c>
      <c r="Q70" t="str">
        <f>IFERROR(SMALL($P$2:$P$1000,ROWS($P$2:P70)),"")</f>
        <v/>
      </c>
      <c r="R70" t="str">
        <f>IF(AND(All_Rosters[[#This Row],[Designation]]="Taxi Squad",TeamOne=All_Rosters[[#This Row],[Team Name]],All_Rosters[[#This Row],[Current Years]]&gt;0),All_Rosters[[#This Row],[Index]],"")</f>
        <v/>
      </c>
      <c r="S70" t="str">
        <f>IFERROR(SMALL($R$2:$R$1000,ROWS($R$2:R70)),"")</f>
        <v/>
      </c>
      <c r="T70">
        <f>IF(All_Rosters[[#This Row],[Designation]]="Taxi Squad","",
IF(AND(TeamTwo=All_Rosters[[#This Row],[Team Name]],All_Rosters[[#This Row],[Current Years]]&gt;0),All_Rosters[[#This Row],[Index]],""))</f>
        <v>69</v>
      </c>
      <c r="U70" t="str">
        <f>IFERROR(SMALL($T$2:$T$1000,ROWS($T$2:T70)),"")</f>
        <v/>
      </c>
      <c r="V70" t="str">
        <f>IF(AND(All_Rosters[[#This Row],[Designation]]="Taxi Squad",TeamTwo=All_Rosters[[#This Row],[Team Name]],All_Rosters[[#This Row],[Current Years]]&gt;0),All_Rosters[[#This Row],[Index]],"")</f>
        <v/>
      </c>
      <c r="W70" t="str">
        <f>IFERROR(SMALL($V$2:$V$1000,ROWS($V$2:V70)),"")</f>
        <v/>
      </c>
      <c r="X70" s="42" t="str">
        <f>IF(All_Rosters[[#This Row],[Designation]]="Taxi Squad","",
IF(AND(TeamThree=All_Rosters[[#This Row],[Team Name]],All_Rosters[[#This Row],[Current Years]]&gt;0),All_Rosters[[#This Row],[Index]],""))</f>
        <v/>
      </c>
      <c r="Y70" s="42" t="str">
        <f>IFERROR(SMALL($X$2:$X$1000,ROWS($X$2:X70)),"")</f>
        <v/>
      </c>
      <c r="Z70" s="42" t="str">
        <f>IF(AND(All_Rosters[[#This Row],[Designation]]="Taxi Squad",TeamThree=All_Rosters[[#This Row],[Team Name]],All_Rosters[[#This Row],[Current Years]]&gt;0),All_Rosters[[#This Row],[Index]],"")</f>
        <v/>
      </c>
      <c r="AA70" s="42" t="str">
        <f>IFERROR(SMALL($Z$2:$Z$1000,ROWS($Z$2:Z70)),"")</f>
        <v/>
      </c>
      <c r="AB70" s="42" t="str">
        <f>IF(All_Rosters[[#This Row],[Designation]]="Taxi Squad","",
IF(AND(TeamFour=All_Rosters[[#This Row],[Team Name]],All_Rosters[[#This Row],[Current Years]]&gt;0),All_Rosters[[#This Row],[Index]],""))</f>
        <v/>
      </c>
      <c r="AC70" s="42" t="str">
        <f>IFERROR(SMALL($AB$2:$AB$1000,ROWS($AB$2:AB70)),"")</f>
        <v/>
      </c>
      <c r="AD70" s="42" t="str">
        <f>IF(AND(All_Rosters[[#This Row],[Designation]]="Taxi Squad",TeamFour=All_Rosters[[#This Row],[Team Name]],All_Rosters[[#This Row],[Current Years]]&gt;0),All_Rosters[[#This Row],[Index]],"")</f>
        <v/>
      </c>
      <c r="AE70" s="42" t="str">
        <f>IFERROR(SMALL($AD$2:$AD$1000,ROWS($AD$2:AD70)),"")</f>
        <v/>
      </c>
      <c r="AF70" s="42" t="str">
        <f>IF(All_Rosters[[#This Row],[Designation]]="Taxi Squad","",
IF(AND(TeamFive=All_Rosters[[#This Row],[Team Name]],All_Rosters[[#This Row],[Current Years]]&gt;0),All_Rosters[[#This Row],[Index]],""))</f>
        <v/>
      </c>
      <c r="AG70" s="42" t="str">
        <f>IFERROR(SMALL($AF$2:$AF$1000,ROWS($AF$2:AF70)),"")</f>
        <v/>
      </c>
      <c r="AH70" s="42" t="str">
        <f>IF(AND(All_Rosters[[#This Row],[Designation]]="Taxi Squad",TeamFive=All_Rosters[[#This Row],[Team Name]],All_Rosters[[#This Row],[Current Years]]&gt;0),All_Rosters[[#This Row],[Index]],"")</f>
        <v/>
      </c>
      <c r="AI70" s="42" t="str">
        <f>IFERROR(SMALL($AH$2:$AH$1000,ROWS($AH$2:AH70)),"")</f>
        <v/>
      </c>
      <c r="AJ70" s="42" t="str">
        <f>IF(All_Rosters[[#This Row],[Designation]]="Taxi Squad","",
IF(AND(TeamSix=All_Rosters[[#This Row],[Team Name]],All_Rosters[[#This Row],[Current Years]]&gt;0),All_Rosters[[#This Row],[Index]],""))</f>
        <v/>
      </c>
      <c r="AK70" s="42" t="str">
        <f>IFERROR(SMALL($AJ$2:$AJ$1000,ROWS($AJ$2:AJ70)),"")</f>
        <v/>
      </c>
      <c r="AL70" s="42" t="str">
        <f>IF(AND(All_Rosters[[#This Row],[Designation]]="Taxi Squad",TeamSix=All_Rosters[[#This Row],[Team Name]],All_Rosters[[#This Row],[Current Years]]&gt;0),All_Rosters[[#This Row],[Index]],"")</f>
        <v/>
      </c>
      <c r="AM70" s="42" t="str">
        <f>IFERROR(SMALL($AL$2:$AL$1000,ROWS($AL$2:AL70)),"")</f>
        <v/>
      </c>
      <c r="AN70" s="42" t="str">
        <f>IF(All_Rosters[[#This Row],[Designation]]="Taxi Squad","",
IF(AND(TeamSeven=All_Rosters[[#This Row],[Team Name]],All_Rosters[[#This Row],[Current Years]]&gt;0),All_Rosters[[#This Row],[Index]],""))</f>
        <v/>
      </c>
      <c r="AO70" s="42" t="str">
        <f>IFERROR(SMALL($AN$2:$AN$1000,ROWS($AN$2:AN70)),"")</f>
        <v/>
      </c>
      <c r="AP70" s="42" t="str">
        <f>IF(AND(All_Rosters[[#This Row],[Designation]]="Taxi Squad",TeamSeven=All_Rosters[[#This Row],[Team Name]],All_Rosters[[#This Row],[Current Years]]&gt;0),All_Rosters[[#This Row],[Index]],"")</f>
        <v/>
      </c>
      <c r="AQ70" s="42" t="str">
        <f>IFERROR(SMALL($AP$2:$AP$1000,ROWS($AP$2:AP70)),"")</f>
        <v/>
      </c>
      <c r="AR70" s="42" t="str">
        <f>IF(All_Rosters[[#This Row],[Designation]]="Taxi Squad","",
IF(AND(TeamEight=All_Rosters[[#This Row],[Team Name]],All_Rosters[[#This Row],[Current Years]]&gt;0),All_Rosters[[#This Row],[Index]],""))</f>
        <v/>
      </c>
      <c r="AS70" s="42" t="str">
        <f>IFERROR(SMALL($AR$2:$AR$1000,ROWS($AR$2:AR70)),"")</f>
        <v/>
      </c>
      <c r="AT70" s="42" t="str">
        <f>IF(AND(All_Rosters[[#This Row],[Designation]]="Taxi Squad",TeamEight=All_Rosters[[#This Row],[Team Name]],All_Rosters[[#This Row],[Current Years]]&gt;0),All_Rosters[[#This Row],[Index]],"")</f>
        <v/>
      </c>
      <c r="AU70" s="42" t="str">
        <f>IFERROR(SMALL($AT$2:$AT$1000,ROWS($AT$2:AT70)),"")</f>
        <v/>
      </c>
      <c r="AV70" s="42" t="str">
        <f>IF(All_Rosters[[#This Row],[Designation]]="Taxi Squad","",
IF(AND(TeamNine=All_Rosters[[#This Row],[Team Name]],All_Rosters[[#This Row],[Current Years]]&gt;0),All_Rosters[[#This Row],[Index]],""))</f>
        <v/>
      </c>
      <c r="AW70" s="42" t="str">
        <f>IFERROR(SMALL($AV$2:$AV$1000,ROWS($AV$2:AV70)),"")</f>
        <v/>
      </c>
      <c r="AX70" s="42" t="str">
        <f>IF(AND(All_Rosters[[#This Row],[Designation]]="Taxi Squad",TeamNine=All_Rosters[[#This Row],[Team Name]],All_Rosters[[#This Row],[Current Years]]&gt;0),All_Rosters[[#This Row],[Index]],"")</f>
        <v/>
      </c>
      <c r="AY70" s="42" t="str">
        <f>IFERROR(SMALL($AX$2:$AX$1000,ROWS($AX$2:AX70)),"")</f>
        <v/>
      </c>
      <c r="AZ70" s="42" t="str">
        <f>IF(All_Rosters[[#This Row],[Designation]]="Taxi Squad","",
IF(AND(TeamTen=All_Rosters[[#This Row],[Team Name]],All_Rosters[[#This Row],[Current Years]]&gt;0),All_Rosters[[#This Row],[Index]],""))</f>
        <v/>
      </c>
      <c r="BA70" s="42" t="str">
        <f>IFERROR(SMALL($AZ$2:$AZ$1000,ROWS($AZ$2:AZ70)),"")</f>
        <v/>
      </c>
      <c r="BB70" s="42" t="str">
        <f>IF(AND(All_Rosters[[#This Row],[Designation]]="Taxi Squad",TeamTen=All_Rosters[[#This Row],[Team Name]],All_Rosters[[#This Row],[Current Years]]&gt;0),All_Rosters[[#This Row],[Index]],"")</f>
        <v/>
      </c>
      <c r="BC70" s="42" t="str">
        <f>IFERROR(SMALL($BB$2:$BB$1000,ROWS($BB$2:BB70)),"")</f>
        <v/>
      </c>
      <c r="BD70" s="42" t="str">
        <f>IF(All_Rosters[[#This Row],[Designation]]="Taxi Squad","",
IF(AND(TeamEleven=All_Rosters[[#This Row],[Team Name]],All_Rosters[[#This Row],[Current Years]]&gt;0),All_Rosters[[#This Row],[Index]],""))</f>
        <v/>
      </c>
      <c r="BE70" s="42" t="str">
        <f>IFERROR(SMALL($BD$2:$BD$1000,ROWS($BD$2:BD70)),"")</f>
        <v/>
      </c>
      <c r="BF70" s="42" t="str">
        <f>IF(AND(All_Rosters[[#This Row],[Designation]]="Taxi Squad",TeamEleven=All_Rosters[[#This Row],[Team Name]],All_Rosters[[#This Row],[Current Years]]&gt;0),All_Rosters[[#This Row],[Index]],"")</f>
        <v/>
      </c>
      <c r="BG70" s="42" t="str">
        <f>IFERROR(SMALL($BF$2:$BF$1000,ROWS($BF$2:BF70)),"")</f>
        <v/>
      </c>
      <c r="BH70" s="42" t="str">
        <f>IF(All_Rosters[[#This Row],[Designation]]="Taxi Squad","",
IF(AND(TeamTwelve=All_Rosters[[#This Row],[Team Name]],All_Rosters[[#This Row],[Current Years]]&gt;0),All_Rosters[[#This Row],[Index]],""))</f>
        <v/>
      </c>
      <c r="BI70" s="42" t="str">
        <f>IFERROR(SMALL($BH$2:$BH$1000,ROWS($BH$2:BH70)),"")</f>
        <v/>
      </c>
      <c r="BJ70" s="42" t="str">
        <f>IF(AND(All_Rosters[[#This Row],[Designation]]="Taxi Squad",TeamTwelve=All_Rosters[[#This Row],[Team Name]],All_Rosters[[#This Row],[Current Years]]&gt;0),All_Rosters[[#This Row],[Index]],"")</f>
        <v/>
      </c>
      <c r="BK70" s="42" t="str">
        <f>IFERROR(SMALL($BJ$2:$BJ$1000,ROWS($BJ$2:BJ70)),"")</f>
        <v/>
      </c>
    </row>
    <row r="71" spans="1:63" x14ac:dyDescent="0.45">
      <c r="A71" t="s">
        <v>534</v>
      </c>
      <c r="B71" t="s">
        <v>236</v>
      </c>
      <c r="C71" t="s">
        <v>47</v>
      </c>
      <c r="D71" t="s">
        <v>61</v>
      </c>
      <c r="E71">
        <v>7</v>
      </c>
      <c r="F71">
        <v>3</v>
      </c>
      <c r="G71">
        <v>7</v>
      </c>
      <c r="H71" t="s">
        <v>1</v>
      </c>
      <c r="J71">
        <v>2</v>
      </c>
      <c r="K71">
        <v>70</v>
      </c>
      <c r="L71" t="str">
        <f>IF(All_Rosters[[#This Row],[Designation]]="Taxi Squad","",
IF(AND(TeamSelection=All_Rosters[[#This Row],[Team Name]],All_Rosters[[#This Row],[Current Years]]&gt;0),All_Rosters[[#This Row],[Index]],""))</f>
        <v/>
      </c>
      <c r="M71" t="str">
        <f>IFERROR(SMALL($L$2:$L$1000,ROWS($L$2:L71)),"")</f>
        <v/>
      </c>
      <c r="N71" t="str">
        <f>IF(AND(All_Rosters[[#This Row],[Designation]]="Taxi Squad",TeamSelection=All_Rosters[[#This Row],[Team Name]],All_Rosters[[#This Row],[Current Years]]&gt;0),All_Rosters[[#This Row],[Index]],"")</f>
        <v/>
      </c>
      <c r="O71" t="str">
        <f>IFERROR(SMALL($N$2:$N$1000,ROWS($N$2:N71)),"")</f>
        <v/>
      </c>
      <c r="P71" t="str">
        <f>IF(All_Rosters[[#This Row],[Designation]]="Taxi Squad","",
IF(AND(TeamOne=All_Rosters[[#This Row],[Team Name]],All_Rosters[[#This Row],[Current Years]]&gt;0),All_Rosters[[#This Row],[Index]],""))</f>
        <v/>
      </c>
      <c r="Q71" t="str">
        <f>IFERROR(SMALL($P$2:$P$1000,ROWS($P$2:P71)),"")</f>
        <v/>
      </c>
      <c r="R71" t="str">
        <f>IF(AND(All_Rosters[[#This Row],[Designation]]="Taxi Squad",TeamOne=All_Rosters[[#This Row],[Team Name]],All_Rosters[[#This Row],[Current Years]]&gt;0),All_Rosters[[#This Row],[Index]],"")</f>
        <v/>
      </c>
      <c r="S71" t="str">
        <f>IFERROR(SMALL($R$2:$R$1000,ROWS($R$2:R71)),"")</f>
        <v/>
      </c>
      <c r="T71">
        <f>IF(All_Rosters[[#This Row],[Designation]]="Taxi Squad","",
IF(AND(TeamTwo=All_Rosters[[#This Row],[Team Name]],All_Rosters[[#This Row],[Current Years]]&gt;0),All_Rosters[[#This Row],[Index]],""))</f>
        <v>70</v>
      </c>
      <c r="U71" t="str">
        <f>IFERROR(SMALL($T$2:$T$1000,ROWS($T$2:T71)),"")</f>
        <v/>
      </c>
      <c r="V71" t="str">
        <f>IF(AND(All_Rosters[[#This Row],[Designation]]="Taxi Squad",TeamTwo=All_Rosters[[#This Row],[Team Name]],All_Rosters[[#This Row],[Current Years]]&gt;0),All_Rosters[[#This Row],[Index]],"")</f>
        <v/>
      </c>
      <c r="W71" t="str">
        <f>IFERROR(SMALL($V$2:$V$1000,ROWS($V$2:V71)),"")</f>
        <v/>
      </c>
      <c r="X71" s="42" t="str">
        <f>IF(All_Rosters[[#This Row],[Designation]]="Taxi Squad","",
IF(AND(TeamThree=All_Rosters[[#This Row],[Team Name]],All_Rosters[[#This Row],[Current Years]]&gt;0),All_Rosters[[#This Row],[Index]],""))</f>
        <v/>
      </c>
      <c r="Y71" s="42" t="str">
        <f>IFERROR(SMALL($X$2:$X$1000,ROWS($X$2:X71)),"")</f>
        <v/>
      </c>
      <c r="Z71" s="42" t="str">
        <f>IF(AND(All_Rosters[[#This Row],[Designation]]="Taxi Squad",TeamThree=All_Rosters[[#This Row],[Team Name]],All_Rosters[[#This Row],[Current Years]]&gt;0),All_Rosters[[#This Row],[Index]],"")</f>
        <v/>
      </c>
      <c r="AA71" s="42" t="str">
        <f>IFERROR(SMALL($Z$2:$Z$1000,ROWS($Z$2:Z71)),"")</f>
        <v/>
      </c>
      <c r="AB71" s="42" t="str">
        <f>IF(All_Rosters[[#This Row],[Designation]]="Taxi Squad","",
IF(AND(TeamFour=All_Rosters[[#This Row],[Team Name]],All_Rosters[[#This Row],[Current Years]]&gt;0),All_Rosters[[#This Row],[Index]],""))</f>
        <v/>
      </c>
      <c r="AC71" s="42" t="str">
        <f>IFERROR(SMALL($AB$2:$AB$1000,ROWS($AB$2:AB71)),"")</f>
        <v/>
      </c>
      <c r="AD71" s="42" t="str">
        <f>IF(AND(All_Rosters[[#This Row],[Designation]]="Taxi Squad",TeamFour=All_Rosters[[#This Row],[Team Name]],All_Rosters[[#This Row],[Current Years]]&gt;0),All_Rosters[[#This Row],[Index]],"")</f>
        <v/>
      </c>
      <c r="AE71" s="42" t="str">
        <f>IFERROR(SMALL($AD$2:$AD$1000,ROWS($AD$2:AD71)),"")</f>
        <v/>
      </c>
      <c r="AF71" s="42" t="str">
        <f>IF(All_Rosters[[#This Row],[Designation]]="Taxi Squad","",
IF(AND(TeamFive=All_Rosters[[#This Row],[Team Name]],All_Rosters[[#This Row],[Current Years]]&gt;0),All_Rosters[[#This Row],[Index]],""))</f>
        <v/>
      </c>
      <c r="AG71" s="42" t="str">
        <f>IFERROR(SMALL($AF$2:$AF$1000,ROWS($AF$2:AF71)),"")</f>
        <v/>
      </c>
      <c r="AH71" s="42" t="str">
        <f>IF(AND(All_Rosters[[#This Row],[Designation]]="Taxi Squad",TeamFive=All_Rosters[[#This Row],[Team Name]],All_Rosters[[#This Row],[Current Years]]&gt;0),All_Rosters[[#This Row],[Index]],"")</f>
        <v/>
      </c>
      <c r="AI71" s="42" t="str">
        <f>IFERROR(SMALL($AH$2:$AH$1000,ROWS($AH$2:AH71)),"")</f>
        <v/>
      </c>
      <c r="AJ71" s="42" t="str">
        <f>IF(All_Rosters[[#This Row],[Designation]]="Taxi Squad","",
IF(AND(TeamSix=All_Rosters[[#This Row],[Team Name]],All_Rosters[[#This Row],[Current Years]]&gt;0),All_Rosters[[#This Row],[Index]],""))</f>
        <v/>
      </c>
      <c r="AK71" s="42" t="str">
        <f>IFERROR(SMALL($AJ$2:$AJ$1000,ROWS($AJ$2:AJ71)),"")</f>
        <v/>
      </c>
      <c r="AL71" s="42" t="str">
        <f>IF(AND(All_Rosters[[#This Row],[Designation]]="Taxi Squad",TeamSix=All_Rosters[[#This Row],[Team Name]],All_Rosters[[#This Row],[Current Years]]&gt;0),All_Rosters[[#This Row],[Index]],"")</f>
        <v/>
      </c>
      <c r="AM71" s="42" t="str">
        <f>IFERROR(SMALL($AL$2:$AL$1000,ROWS($AL$2:AL71)),"")</f>
        <v/>
      </c>
      <c r="AN71" s="42" t="str">
        <f>IF(All_Rosters[[#This Row],[Designation]]="Taxi Squad","",
IF(AND(TeamSeven=All_Rosters[[#This Row],[Team Name]],All_Rosters[[#This Row],[Current Years]]&gt;0),All_Rosters[[#This Row],[Index]],""))</f>
        <v/>
      </c>
      <c r="AO71" s="42" t="str">
        <f>IFERROR(SMALL($AN$2:$AN$1000,ROWS($AN$2:AN71)),"")</f>
        <v/>
      </c>
      <c r="AP71" s="42" t="str">
        <f>IF(AND(All_Rosters[[#This Row],[Designation]]="Taxi Squad",TeamSeven=All_Rosters[[#This Row],[Team Name]],All_Rosters[[#This Row],[Current Years]]&gt;0),All_Rosters[[#This Row],[Index]],"")</f>
        <v/>
      </c>
      <c r="AQ71" s="42" t="str">
        <f>IFERROR(SMALL($AP$2:$AP$1000,ROWS($AP$2:AP71)),"")</f>
        <v/>
      </c>
      <c r="AR71" s="42" t="str">
        <f>IF(All_Rosters[[#This Row],[Designation]]="Taxi Squad","",
IF(AND(TeamEight=All_Rosters[[#This Row],[Team Name]],All_Rosters[[#This Row],[Current Years]]&gt;0),All_Rosters[[#This Row],[Index]],""))</f>
        <v/>
      </c>
      <c r="AS71" s="42" t="str">
        <f>IFERROR(SMALL($AR$2:$AR$1000,ROWS($AR$2:AR71)),"")</f>
        <v/>
      </c>
      <c r="AT71" s="42" t="str">
        <f>IF(AND(All_Rosters[[#This Row],[Designation]]="Taxi Squad",TeamEight=All_Rosters[[#This Row],[Team Name]],All_Rosters[[#This Row],[Current Years]]&gt;0),All_Rosters[[#This Row],[Index]],"")</f>
        <v/>
      </c>
      <c r="AU71" s="42" t="str">
        <f>IFERROR(SMALL($AT$2:$AT$1000,ROWS($AT$2:AT71)),"")</f>
        <v/>
      </c>
      <c r="AV71" s="42" t="str">
        <f>IF(All_Rosters[[#This Row],[Designation]]="Taxi Squad","",
IF(AND(TeamNine=All_Rosters[[#This Row],[Team Name]],All_Rosters[[#This Row],[Current Years]]&gt;0),All_Rosters[[#This Row],[Index]],""))</f>
        <v/>
      </c>
      <c r="AW71" s="42" t="str">
        <f>IFERROR(SMALL($AV$2:$AV$1000,ROWS($AV$2:AV71)),"")</f>
        <v/>
      </c>
      <c r="AX71" s="42" t="str">
        <f>IF(AND(All_Rosters[[#This Row],[Designation]]="Taxi Squad",TeamNine=All_Rosters[[#This Row],[Team Name]],All_Rosters[[#This Row],[Current Years]]&gt;0),All_Rosters[[#This Row],[Index]],"")</f>
        <v/>
      </c>
      <c r="AY71" s="42" t="str">
        <f>IFERROR(SMALL($AX$2:$AX$1000,ROWS($AX$2:AX71)),"")</f>
        <v/>
      </c>
      <c r="AZ71" s="42" t="str">
        <f>IF(All_Rosters[[#This Row],[Designation]]="Taxi Squad","",
IF(AND(TeamTen=All_Rosters[[#This Row],[Team Name]],All_Rosters[[#This Row],[Current Years]]&gt;0),All_Rosters[[#This Row],[Index]],""))</f>
        <v/>
      </c>
      <c r="BA71" s="42" t="str">
        <f>IFERROR(SMALL($AZ$2:$AZ$1000,ROWS($AZ$2:AZ71)),"")</f>
        <v/>
      </c>
      <c r="BB71" s="42" t="str">
        <f>IF(AND(All_Rosters[[#This Row],[Designation]]="Taxi Squad",TeamTen=All_Rosters[[#This Row],[Team Name]],All_Rosters[[#This Row],[Current Years]]&gt;0),All_Rosters[[#This Row],[Index]],"")</f>
        <v/>
      </c>
      <c r="BC71" s="42" t="str">
        <f>IFERROR(SMALL($BB$2:$BB$1000,ROWS($BB$2:BB71)),"")</f>
        <v/>
      </c>
      <c r="BD71" s="42" t="str">
        <f>IF(All_Rosters[[#This Row],[Designation]]="Taxi Squad","",
IF(AND(TeamEleven=All_Rosters[[#This Row],[Team Name]],All_Rosters[[#This Row],[Current Years]]&gt;0),All_Rosters[[#This Row],[Index]],""))</f>
        <v/>
      </c>
      <c r="BE71" s="42" t="str">
        <f>IFERROR(SMALL($BD$2:$BD$1000,ROWS($BD$2:BD71)),"")</f>
        <v/>
      </c>
      <c r="BF71" s="42" t="str">
        <f>IF(AND(All_Rosters[[#This Row],[Designation]]="Taxi Squad",TeamEleven=All_Rosters[[#This Row],[Team Name]],All_Rosters[[#This Row],[Current Years]]&gt;0),All_Rosters[[#This Row],[Index]],"")</f>
        <v/>
      </c>
      <c r="BG71" s="42" t="str">
        <f>IFERROR(SMALL($BF$2:$BF$1000,ROWS($BF$2:BF71)),"")</f>
        <v/>
      </c>
      <c r="BH71" s="42" t="str">
        <f>IF(All_Rosters[[#This Row],[Designation]]="Taxi Squad","",
IF(AND(TeamTwelve=All_Rosters[[#This Row],[Team Name]],All_Rosters[[#This Row],[Current Years]]&gt;0),All_Rosters[[#This Row],[Index]],""))</f>
        <v/>
      </c>
      <c r="BI71" s="42" t="str">
        <f>IFERROR(SMALL($BH$2:$BH$1000,ROWS($BH$2:BH71)),"")</f>
        <v/>
      </c>
      <c r="BJ71" s="42" t="str">
        <f>IF(AND(All_Rosters[[#This Row],[Designation]]="Taxi Squad",TeamTwelve=All_Rosters[[#This Row],[Team Name]],All_Rosters[[#This Row],[Current Years]]&gt;0),All_Rosters[[#This Row],[Index]],"")</f>
        <v/>
      </c>
      <c r="BK71" s="42" t="str">
        <f>IFERROR(SMALL($BJ$2:$BJ$1000,ROWS($BJ$2:BJ71)),"")</f>
        <v/>
      </c>
    </row>
    <row r="72" spans="1:63" x14ac:dyDescent="0.45">
      <c r="A72" t="s">
        <v>534</v>
      </c>
      <c r="B72" t="s">
        <v>237</v>
      </c>
      <c r="C72" t="s">
        <v>126</v>
      </c>
      <c r="D72" t="s">
        <v>65</v>
      </c>
      <c r="E72">
        <v>27</v>
      </c>
      <c r="F72">
        <v>3</v>
      </c>
      <c r="G72">
        <v>27</v>
      </c>
      <c r="H72" t="s">
        <v>1</v>
      </c>
      <c r="J72">
        <v>2</v>
      </c>
      <c r="K72">
        <v>71</v>
      </c>
      <c r="L72" t="str">
        <f>IF(All_Rosters[[#This Row],[Designation]]="Taxi Squad","",
IF(AND(TeamSelection=All_Rosters[[#This Row],[Team Name]],All_Rosters[[#This Row],[Current Years]]&gt;0),All_Rosters[[#This Row],[Index]],""))</f>
        <v/>
      </c>
      <c r="M72" t="str">
        <f>IFERROR(SMALL($L$2:$L$1000,ROWS($L$2:L72)),"")</f>
        <v/>
      </c>
      <c r="N72" t="str">
        <f>IF(AND(All_Rosters[[#This Row],[Designation]]="Taxi Squad",TeamSelection=All_Rosters[[#This Row],[Team Name]],All_Rosters[[#This Row],[Current Years]]&gt;0),All_Rosters[[#This Row],[Index]],"")</f>
        <v/>
      </c>
      <c r="O72" t="str">
        <f>IFERROR(SMALL($N$2:$N$1000,ROWS($N$2:N72)),"")</f>
        <v/>
      </c>
      <c r="P72" t="str">
        <f>IF(All_Rosters[[#This Row],[Designation]]="Taxi Squad","",
IF(AND(TeamOne=All_Rosters[[#This Row],[Team Name]],All_Rosters[[#This Row],[Current Years]]&gt;0),All_Rosters[[#This Row],[Index]],""))</f>
        <v/>
      </c>
      <c r="Q72" t="str">
        <f>IFERROR(SMALL($P$2:$P$1000,ROWS($P$2:P72)),"")</f>
        <v/>
      </c>
      <c r="R72" t="str">
        <f>IF(AND(All_Rosters[[#This Row],[Designation]]="Taxi Squad",TeamOne=All_Rosters[[#This Row],[Team Name]],All_Rosters[[#This Row],[Current Years]]&gt;0),All_Rosters[[#This Row],[Index]],"")</f>
        <v/>
      </c>
      <c r="S72" t="str">
        <f>IFERROR(SMALL($R$2:$R$1000,ROWS($R$2:R72)),"")</f>
        <v/>
      </c>
      <c r="T72">
        <f>IF(All_Rosters[[#This Row],[Designation]]="Taxi Squad","",
IF(AND(TeamTwo=All_Rosters[[#This Row],[Team Name]],All_Rosters[[#This Row],[Current Years]]&gt;0),All_Rosters[[#This Row],[Index]],""))</f>
        <v>71</v>
      </c>
      <c r="U72" t="str">
        <f>IFERROR(SMALL($T$2:$T$1000,ROWS($T$2:T72)),"")</f>
        <v/>
      </c>
      <c r="V72" t="str">
        <f>IF(AND(All_Rosters[[#This Row],[Designation]]="Taxi Squad",TeamTwo=All_Rosters[[#This Row],[Team Name]],All_Rosters[[#This Row],[Current Years]]&gt;0),All_Rosters[[#This Row],[Index]],"")</f>
        <v/>
      </c>
      <c r="W72" t="str">
        <f>IFERROR(SMALL($V$2:$V$1000,ROWS($V$2:V72)),"")</f>
        <v/>
      </c>
      <c r="X72" s="42" t="str">
        <f>IF(All_Rosters[[#This Row],[Designation]]="Taxi Squad","",
IF(AND(TeamThree=All_Rosters[[#This Row],[Team Name]],All_Rosters[[#This Row],[Current Years]]&gt;0),All_Rosters[[#This Row],[Index]],""))</f>
        <v/>
      </c>
      <c r="Y72" s="42" t="str">
        <f>IFERROR(SMALL($X$2:$X$1000,ROWS($X$2:X72)),"")</f>
        <v/>
      </c>
      <c r="Z72" s="42" t="str">
        <f>IF(AND(All_Rosters[[#This Row],[Designation]]="Taxi Squad",TeamThree=All_Rosters[[#This Row],[Team Name]],All_Rosters[[#This Row],[Current Years]]&gt;0),All_Rosters[[#This Row],[Index]],"")</f>
        <v/>
      </c>
      <c r="AA72" s="42" t="str">
        <f>IFERROR(SMALL($Z$2:$Z$1000,ROWS($Z$2:Z72)),"")</f>
        <v/>
      </c>
      <c r="AB72" s="42" t="str">
        <f>IF(All_Rosters[[#This Row],[Designation]]="Taxi Squad","",
IF(AND(TeamFour=All_Rosters[[#This Row],[Team Name]],All_Rosters[[#This Row],[Current Years]]&gt;0),All_Rosters[[#This Row],[Index]],""))</f>
        <v/>
      </c>
      <c r="AC72" s="42" t="str">
        <f>IFERROR(SMALL($AB$2:$AB$1000,ROWS($AB$2:AB72)),"")</f>
        <v/>
      </c>
      <c r="AD72" s="42" t="str">
        <f>IF(AND(All_Rosters[[#This Row],[Designation]]="Taxi Squad",TeamFour=All_Rosters[[#This Row],[Team Name]],All_Rosters[[#This Row],[Current Years]]&gt;0),All_Rosters[[#This Row],[Index]],"")</f>
        <v/>
      </c>
      <c r="AE72" s="42" t="str">
        <f>IFERROR(SMALL($AD$2:$AD$1000,ROWS($AD$2:AD72)),"")</f>
        <v/>
      </c>
      <c r="AF72" s="42" t="str">
        <f>IF(All_Rosters[[#This Row],[Designation]]="Taxi Squad","",
IF(AND(TeamFive=All_Rosters[[#This Row],[Team Name]],All_Rosters[[#This Row],[Current Years]]&gt;0),All_Rosters[[#This Row],[Index]],""))</f>
        <v/>
      </c>
      <c r="AG72" s="42" t="str">
        <f>IFERROR(SMALL($AF$2:$AF$1000,ROWS($AF$2:AF72)),"")</f>
        <v/>
      </c>
      <c r="AH72" s="42" t="str">
        <f>IF(AND(All_Rosters[[#This Row],[Designation]]="Taxi Squad",TeamFive=All_Rosters[[#This Row],[Team Name]],All_Rosters[[#This Row],[Current Years]]&gt;0),All_Rosters[[#This Row],[Index]],"")</f>
        <v/>
      </c>
      <c r="AI72" s="42" t="str">
        <f>IFERROR(SMALL($AH$2:$AH$1000,ROWS($AH$2:AH72)),"")</f>
        <v/>
      </c>
      <c r="AJ72" s="42" t="str">
        <f>IF(All_Rosters[[#This Row],[Designation]]="Taxi Squad","",
IF(AND(TeamSix=All_Rosters[[#This Row],[Team Name]],All_Rosters[[#This Row],[Current Years]]&gt;0),All_Rosters[[#This Row],[Index]],""))</f>
        <v/>
      </c>
      <c r="AK72" s="42" t="str">
        <f>IFERROR(SMALL($AJ$2:$AJ$1000,ROWS($AJ$2:AJ72)),"")</f>
        <v/>
      </c>
      <c r="AL72" s="42" t="str">
        <f>IF(AND(All_Rosters[[#This Row],[Designation]]="Taxi Squad",TeamSix=All_Rosters[[#This Row],[Team Name]],All_Rosters[[#This Row],[Current Years]]&gt;0),All_Rosters[[#This Row],[Index]],"")</f>
        <v/>
      </c>
      <c r="AM72" s="42" t="str">
        <f>IFERROR(SMALL($AL$2:$AL$1000,ROWS($AL$2:AL72)),"")</f>
        <v/>
      </c>
      <c r="AN72" s="42" t="str">
        <f>IF(All_Rosters[[#This Row],[Designation]]="Taxi Squad","",
IF(AND(TeamSeven=All_Rosters[[#This Row],[Team Name]],All_Rosters[[#This Row],[Current Years]]&gt;0),All_Rosters[[#This Row],[Index]],""))</f>
        <v/>
      </c>
      <c r="AO72" s="42" t="str">
        <f>IFERROR(SMALL($AN$2:$AN$1000,ROWS($AN$2:AN72)),"")</f>
        <v/>
      </c>
      <c r="AP72" s="42" t="str">
        <f>IF(AND(All_Rosters[[#This Row],[Designation]]="Taxi Squad",TeamSeven=All_Rosters[[#This Row],[Team Name]],All_Rosters[[#This Row],[Current Years]]&gt;0),All_Rosters[[#This Row],[Index]],"")</f>
        <v/>
      </c>
      <c r="AQ72" s="42" t="str">
        <f>IFERROR(SMALL($AP$2:$AP$1000,ROWS($AP$2:AP72)),"")</f>
        <v/>
      </c>
      <c r="AR72" s="42" t="str">
        <f>IF(All_Rosters[[#This Row],[Designation]]="Taxi Squad","",
IF(AND(TeamEight=All_Rosters[[#This Row],[Team Name]],All_Rosters[[#This Row],[Current Years]]&gt;0),All_Rosters[[#This Row],[Index]],""))</f>
        <v/>
      </c>
      <c r="AS72" s="42" t="str">
        <f>IFERROR(SMALL($AR$2:$AR$1000,ROWS($AR$2:AR72)),"")</f>
        <v/>
      </c>
      <c r="AT72" s="42" t="str">
        <f>IF(AND(All_Rosters[[#This Row],[Designation]]="Taxi Squad",TeamEight=All_Rosters[[#This Row],[Team Name]],All_Rosters[[#This Row],[Current Years]]&gt;0),All_Rosters[[#This Row],[Index]],"")</f>
        <v/>
      </c>
      <c r="AU72" s="42" t="str">
        <f>IFERROR(SMALL($AT$2:$AT$1000,ROWS($AT$2:AT72)),"")</f>
        <v/>
      </c>
      <c r="AV72" s="42" t="str">
        <f>IF(All_Rosters[[#This Row],[Designation]]="Taxi Squad","",
IF(AND(TeamNine=All_Rosters[[#This Row],[Team Name]],All_Rosters[[#This Row],[Current Years]]&gt;0),All_Rosters[[#This Row],[Index]],""))</f>
        <v/>
      </c>
      <c r="AW72" s="42" t="str">
        <f>IFERROR(SMALL($AV$2:$AV$1000,ROWS($AV$2:AV72)),"")</f>
        <v/>
      </c>
      <c r="AX72" s="42" t="str">
        <f>IF(AND(All_Rosters[[#This Row],[Designation]]="Taxi Squad",TeamNine=All_Rosters[[#This Row],[Team Name]],All_Rosters[[#This Row],[Current Years]]&gt;0),All_Rosters[[#This Row],[Index]],"")</f>
        <v/>
      </c>
      <c r="AY72" s="42" t="str">
        <f>IFERROR(SMALL($AX$2:$AX$1000,ROWS($AX$2:AX72)),"")</f>
        <v/>
      </c>
      <c r="AZ72" s="42" t="str">
        <f>IF(All_Rosters[[#This Row],[Designation]]="Taxi Squad","",
IF(AND(TeamTen=All_Rosters[[#This Row],[Team Name]],All_Rosters[[#This Row],[Current Years]]&gt;0),All_Rosters[[#This Row],[Index]],""))</f>
        <v/>
      </c>
      <c r="BA72" s="42" t="str">
        <f>IFERROR(SMALL($AZ$2:$AZ$1000,ROWS($AZ$2:AZ72)),"")</f>
        <v/>
      </c>
      <c r="BB72" s="42" t="str">
        <f>IF(AND(All_Rosters[[#This Row],[Designation]]="Taxi Squad",TeamTen=All_Rosters[[#This Row],[Team Name]],All_Rosters[[#This Row],[Current Years]]&gt;0),All_Rosters[[#This Row],[Index]],"")</f>
        <v/>
      </c>
      <c r="BC72" s="42" t="str">
        <f>IFERROR(SMALL($BB$2:$BB$1000,ROWS($BB$2:BB72)),"")</f>
        <v/>
      </c>
      <c r="BD72" s="42" t="str">
        <f>IF(All_Rosters[[#This Row],[Designation]]="Taxi Squad","",
IF(AND(TeamEleven=All_Rosters[[#This Row],[Team Name]],All_Rosters[[#This Row],[Current Years]]&gt;0),All_Rosters[[#This Row],[Index]],""))</f>
        <v/>
      </c>
      <c r="BE72" s="42" t="str">
        <f>IFERROR(SMALL($BD$2:$BD$1000,ROWS($BD$2:BD72)),"")</f>
        <v/>
      </c>
      <c r="BF72" s="42" t="str">
        <f>IF(AND(All_Rosters[[#This Row],[Designation]]="Taxi Squad",TeamEleven=All_Rosters[[#This Row],[Team Name]],All_Rosters[[#This Row],[Current Years]]&gt;0),All_Rosters[[#This Row],[Index]],"")</f>
        <v/>
      </c>
      <c r="BG72" s="42" t="str">
        <f>IFERROR(SMALL($BF$2:$BF$1000,ROWS($BF$2:BF72)),"")</f>
        <v/>
      </c>
      <c r="BH72" s="42" t="str">
        <f>IF(All_Rosters[[#This Row],[Designation]]="Taxi Squad","",
IF(AND(TeamTwelve=All_Rosters[[#This Row],[Team Name]],All_Rosters[[#This Row],[Current Years]]&gt;0),All_Rosters[[#This Row],[Index]],""))</f>
        <v/>
      </c>
      <c r="BI72" s="42" t="str">
        <f>IFERROR(SMALL($BH$2:$BH$1000,ROWS($BH$2:BH72)),"")</f>
        <v/>
      </c>
      <c r="BJ72" s="42" t="str">
        <f>IF(AND(All_Rosters[[#This Row],[Designation]]="Taxi Squad",TeamTwelve=All_Rosters[[#This Row],[Team Name]],All_Rosters[[#This Row],[Current Years]]&gt;0),All_Rosters[[#This Row],[Index]],"")</f>
        <v/>
      </c>
      <c r="BK72" s="42" t="str">
        <f>IFERROR(SMALL($BJ$2:$BJ$1000,ROWS($BJ$2:BJ72)),"")</f>
        <v/>
      </c>
    </row>
    <row r="73" spans="1:63" x14ac:dyDescent="0.45">
      <c r="A73" t="s">
        <v>534</v>
      </c>
      <c r="B73" t="s">
        <v>238</v>
      </c>
      <c r="C73" t="s">
        <v>22</v>
      </c>
      <c r="D73" t="s">
        <v>65</v>
      </c>
      <c r="E73">
        <v>19</v>
      </c>
      <c r="F73">
        <v>3</v>
      </c>
      <c r="G73">
        <v>19</v>
      </c>
      <c r="H73" t="s">
        <v>1</v>
      </c>
      <c r="J73">
        <v>2</v>
      </c>
      <c r="K73">
        <v>72</v>
      </c>
      <c r="L73" t="str">
        <f>IF(All_Rosters[[#This Row],[Designation]]="Taxi Squad","",
IF(AND(TeamSelection=All_Rosters[[#This Row],[Team Name]],All_Rosters[[#This Row],[Current Years]]&gt;0),All_Rosters[[#This Row],[Index]],""))</f>
        <v/>
      </c>
      <c r="M73" t="str">
        <f>IFERROR(SMALL($L$2:$L$1000,ROWS($L$2:L73)),"")</f>
        <v/>
      </c>
      <c r="N73" t="str">
        <f>IF(AND(All_Rosters[[#This Row],[Designation]]="Taxi Squad",TeamSelection=All_Rosters[[#This Row],[Team Name]],All_Rosters[[#This Row],[Current Years]]&gt;0),All_Rosters[[#This Row],[Index]],"")</f>
        <v/>
      </c>
      <c r="O73" t="str">
        <f>IFERROR(SMALL($N$2:$N$1000,ROWS($N$2:N73)),"")</f>
        <v/>
      </c>
      <c r="P73" t="str">
        <f>IF(All_Rosters[[#This Row],[Designation]]="Taxi Squad","",
IF(AND(TeamOne=All_Rosters[[#This Row],[Team Name]],All_Rosters[[#This Row],[Current Years]]&gt;0),All_Rosters[[#This Row],[Index]],""))</f>
        <v/>
      </c>
      <c r="Q73" t="str">
        <f>IFERROR(SMALL($P$2:$P$1000,ROWS($P$2:P73)),"")</f>
        <v/>
      </c>
      <c r="R73" t="str">
        <f>IF(AND(All_Rosters[[#This Row],[Designation]]="Taxi Squad",TeamOne=All_Rosters[[#This Row],[Team Name]],All_Rosters[[#This Row],[Current Years]]&gt;0),All_Rosters[[#This Row],[Index]],"")</f>
        <v/>
      </c>
      <c r="S73" t="str">
        <f>IFERROR(SMALL($R$2:$R$1000,ROWS($R$2:R73)),"")</f>
        <v/>
      </c>
      <c r="T73">
        <f>IF(All_Rosters[[#This Row],[Designation]]="Taxi Squad","",
IF(AND(TeamTwo=All_Rosters[[#This Row],[Team Name]],All_Rosters[[#This Row],[Current Years]]&gt;0),All_Rosters[[#This Row],[Index]],""))</f>
        <v>72</v>
      </c>
      <c r="U73" t="str">
        <f>IFERROR(SMALL($T$2:$T$1000,ROWS($T$2:T73)),"")</f>
        <v/>
      </c>
      <c r="V73" t="str">
        <f>IF(AND(All_Rosters[[#This Row],[Designation]]="Taxi Squad",TeamTwo=All_Rosters[[#This Row],[Team Name]],All_Rosters[[#This Row],[Current Years]]&gt;0),All_Rosters[[#This Row],[Index]],"")</f>
        <v/>
      </c>
      <c r="W73" t="str">
        <f>IFERROR(SMALL($V$2:$V$1000,ROWS($V$2:V73)),"")</f>
        <v/>
      </c>
      <c r="X73" s="42" t="str">
        <f>IF(All_Rosters[[#This Row],[Designation]]="Taxi Squad","",
IF(AND(TeamThree=All_Rosters[[#This Row],[Team Name]],All_Rosters[[#This Row],[Current Years]]&gt;0),All_Rosters[[#This Row],[Index]],""))</f>
        <v/>
      </c>
      <c r="Y73" s="42" t="str">
        <f>IFERROR(SMALL($X$2:$X$1000,ROWS($X$2:X73)),"")</f>
        <v/>
      </c>
      <c r="Z73" s="42" t="str">
        <f>IF(AND(All_Rosters[[#This Row],[Designation]]="Taxi Squad",TeamThree=All_Rosters[[#This Row],[Team Name]],All_Rosters[[#This Row],[Current Years]]&gt;0),All_Rosters[[#This Row],[Index]],"")</f>
        <v/>
      </c>
      <c r="AA73" s="42" t="str">
        <f>IFERROR(SMALL($Z$2:$Z$1000,ROWS($Z$2:Z73)),"")</f>
        <v/>
      </c>
      <c r="AB73" s="42" t="str">
        <f>IF(All_Rosters[[#This Row],[Designation]]="Taxi Squad","",
IF(AND(TeamFour=All_Rosters[[#This Row],[Team Name]],All_Rosters[[#This Row],[Current Years]]&gt;0),All_Rosters[[#This Row],[Index]],""))</f>
        <v/>
      </c>
      <c r="AC73" s="42" t="str">
        <f>IFERROR(SMALL($AB$2:$AB$1000,ROWS($AB$2:AB73)),"")</f>
        <v/>
      </c>
      <c r="AD73" s="42" t="str">
        <f>IF(AND(All_Rosters[[#This Row],[Designation]]="Taxi Squad",TeamFour=All_Rosters[[#This Row],[Team Name]],All_Rosters[[#This Row],[Current Years]]&gt;0),All_Rosters[[#This Row],[Index]],"")</f>
        <v/>
      </c>
      <c r="AE73" s="42" t="str">
        <f>IFERROR(SMALL($AD$2:$AD$1000,ROWS($AD$2:AD73)),"")</f>
        <v/>
      </c>
      <c r="AF73" s="42" t="str">
        <f>IF(All_Rosters[[#This Row],[Designation]]="Taxi Squad","",
IF(AND(TeamFive=All_Rosters[[#This Row],[Team Name]],All_Rosters[[#This Row],[Current Years]]&gt;0),All_Rosters[[#This Row],[Index]],""))</f>
        <v/>
      </c>
      <c r="AG73" s="42" t="str">
        <f>IFERROR(SMALL($AF$2:$AF$1000,ROWS($AF$2:AF73)),"")</f>
        <v/>
      </c>
      <c r="AH73" s="42" t="str">
        <f>IF(AND(All_Rosters[[#This Row],[Designation]]="Taxi Squad",TeamFive=All_Rosters[[#This Row],[Team Name]],All_Rosters[[#This Row],[Current Years]]&gt;0),All_Rosters[[#This Row],[Index]],"")</f>
        <v/>
      </c>
      <c r="AI73" s="42" t="str">
        <f>IFERROR(SMALL($AH$2:$AH$1000,ROWS($AH$2:AH73)),"")</f>
        <v/>
      </c>
      <c r="AJ73" s="42" t="str">
        <f>IF(All_Rosters[[#This Row],[Designation]]="Taxi Squad","",
IF(AND(TeamSix=All_Rosters[[#This Row],[Team Name]],All_Rosters[[#This Row],[Current Years]]&gt;0),All_Rosters[[#This Row],[Index]],""))</f>
        <v/>
      </c>
      <c r="AK73" s="42" t="str">
        <f>IFERROR(SMALL($AJ$2:$AJ$1000,ROWS($AJ$2:AJ73)),"")</f>
        <v/>
      </c>
      <c r="AL73" s="42" t="str">
        <f>IF(AND(All_Rosters[[#This Row],[Designation]]="Taxi Squad",TeamSix=All_Rosters[[#This Row],[Team Name]],All_Rosters[[#This Row],[Current Years]]&gt;0),All_Rosters[[#This Row],[Index]],"")</f>
        <v/>
      </c>
      <c r="AM73" s="42" t="str">
        <f>IFERROR(SMALL($AL$2:$AL$1000,ROWS($AL$2:AL73)),"")</f>
        <v/>
      </c>
      <c r="AN73" s="42" t="str">
        <f>IF(All_Rosters[[#This Row],[Designation]]="Taxi Squad","",
IF(AND(TeamSeven=All_Rosters[[#This Row],[Team Name]],All_Rosters[[#This Row],[Current Years]]&gt;0),All_Rosters[[#This Row],[Index]],""))</f>
        <v/>
      </c>
      <c r="AO73" s="42" t="str">
        <f>IFERROR(SMALL($AN$2:$AN$1000,ROWS($AN$2:AN73)),"")</f>
        <v/>
      </c>
      <c r="AP73" s="42" t="str">
        <f>IF(AND(All_Rosters[[#This Row],[Designation]]="Taxi Squad",TeamSeven=All_Rosters[[#This Row],[Team Name]],All_Rosters[[#This Row],[Current Years]]&gt;0),All_Rosters[[#This Row],[Index]],"")</f>
        <v/>
      </c>
      <c r="AQ73" s="42" t="str">
        <f>IFERROR(SMALL($AP$2:$AP$1000,ROWS($AP$2:AP73)),"")</f>
        <v/>
      </c>
      <c r="AR73" s="42" t="str">
        <f>IF(All_Rosters[[#This Row],[Designation]]="Taxi Squad","",
IF(AND(TeamEight=All_Rosters[[#This Row],[Team Name]],All_Rosters[[#This Row],[Current Years]]&gt;0),All_Rosters[[#This Row],[Index]],""))</f>
        <v/>
      </c>
      <c r="AS73" s="42" t="str">
        <f>IFERROR(SMALL($AR$2:$AR$1000,ROWS($AR$2:AR73)),"")</f>
        <v/>
      </c>
      <c r="AT73" s="42" t="str">
        <f>IF(AND(All_Rosters[[#This Row],[Designation]]="Taxi Squad",TeamEight=All_Rosters[[#This Row],[Team Name]],All_Rosters[[#This Row],[Current Years]]&gt;0),All_Rosters[[#This Row],[Index]],"")</f>
        <v/>
      </c>
      <c r="AU73" s="42" t="str">
        <f>IFERROR(SMALL($AT$2:$AT$1000,ROWS($AT$2:AT73)),"")</f>
        <v/>
      </c>
      <c r="AV73" s="42" t="str">
        <f>IF(All_Rosters[[#This Row],[Designation]]="Taxi Squad","",
IF(AND(TeamNine=All_Rosters[[#This Row],[Team Name]],All_Rosters[[#This Row],[Current Years]]&gt;0),All_Rosters[[#This Row],[Index]],""))</f>
        <v/>
      </c>
      <c r="AW73" s="42" t="str">
        <f>IFERROR(SMALL($AV$2:$AV$1000,ROWS($AV$2:AV73)),"")</f>
        <v/>
      </c>
      <c r="AX73" s="42" t="str">
        <f>IF(AND(All_Rosters[[#This Row],[Designation]]="Taxi Squad",TeamNine=All_Rosters[[#This Row],[Team Name]],All_Rosters[[#This Row],[Current Years]]&gt;0),All_Rosters[[#This Row],[Index]],"")</f>
        <v/>
      </c>
      <c r="AY73" s="42" t="str">
        <f>IFERROR(SMALL($AX$2:$AX$1000,ROWS($AX$2:AX73)),"")</f>
        <v/>
      </c>
      <c r="AZ73" s="42" t="str">
        <f>IF(All_Rosters[[#This Row],[Designation]]="Taxi Squad","",
IF(AND(TeamTen=All_Rosters[[#This Row],[Team Name]],All_Rosters[[#This Row],[Current Years]]&gt;0),All_Rosters[[#This Row],[Index]],""))</f>
        <v/>
      </c>
      <c r="BA73" s="42" t="str">
        <f>IFERROR(SMALL($AZ$2:$AZ$1000,ROWS($AZ$2:AZ73)),"")</f>
        <v/>
      </c>
      <c r="BB73" s="42" t="str">
        <f>IF(AND(All_Rosters[[#This Row],[Designation]]="Taxi Squad",TeamTen=All_Rosters[[#This Row],[Team Name]],All_Rosters[[#This Row],[Current Years]]&gt;0),All_Rosters[[#This Row],[Index]],"")</f>
        <v/>
      </c>
      <c r="BC73" s="42" t="str">
        <f>IFERROR(SMALL($BB$2:$BB$1000,ROWS($BB$2:BB73)),"")</f>
        <v/>
      </c>
      <c r="BD73" s="42" t="str">
        <f>IF(All_Rosters[[#This Row],[Designation]]="Taxi Squad","",
IF(AND(TeamEleven=All_Rosters[[#This Row],[Team Name]],All_Rosters[[#This Row],[Current Years]]&gt;0),All_Rosters[[#This Row],[Index]],""))</f>
        <v/>
      </c>
      <c r="BE73" s="42" t="str">
        <f>IFERROR(SMALL($BD$2:$BD$1000,ROWS($BD$2:BD73)),"")</f>
        <v/>
      </c>
      <c r="BF73" s="42" t="str">
        <f>IF(AND(All_Rosters[[#This Row],[Designation]]="Taxi Squad",TeamEleven=All_Rosters[[#This Row],[Team Name]],All_Rosters[[#This Row],[Current Years]]&gt;0),All_Rosters[[#This Row],[Index]],"")</f>
        <v/>
      </c>
      <c r="BG73" s="42" t="str">
        <f>IFERROR(SMALL($BF$2:$BF$1000,ROWS($BF$2:BF73)),"")</f>
        <v/>
      </c>
      <c r="BH73" s="42" t="str">
        <f>IF(All_Rosters[[#This Row],[Designation]]="Taxi Squad","",
IF(AND(TeamTwelve=All_Rosters[[#This Row],[Team Name]],All_Rosters[[#This Row],[Current Years]]&gt;0),All_Rosters[[#This Row],[Index]],""))</f>
        <v/>
      </c>
      <c r="BI73" s="42" t="str">
        <f>IFERROR(SMALL($BH$2:$BH$1000,ROWS($BH$2:BH73)),"")</f>
        <v/>
      </c>
      <c r="BJ73" s="42" t="str">
        <f>IF(AND(All_Rosters[[#This Row],[Designation]]="Taxi Squad",TeamTwelve=All_Rosters[[#This Row],[Team Name]],All_Rosters[[#This Row],[Current Years]]&gt;0),All_Rosters[[#This Row],[Index]],"")</f>
        <v/>
      </c>
      <c r="BK73" s="42" t="str">
        <f>IFERROR(SMALL($BJ$2:$BJ$1000,ROWS($BJ$2:BJ73)),"")</f>
        <v/>
      </c>
    </row>
    <row r="74" spans="1:63" x14ac:dyDescent="0.45">
      <c r="A74" t="s">
        <v>534</v>
      </c>
      <c r="B74" t="s">
        <v>239</v>
      </c>
      <c r="C74" t="s">
        <v>15</v>
      </c>
      <c r="D74" t="s">
        <v>65</v>
      </c>
      <c r="E74">
        <v>10</v>
      </c>
      <c r="F74">
        <v>4</v>
      </c>
      <c r="G74">
        <v>10</v>
      </c>
      <c r="H74" t="s">
        <v>1</v>
      </c>
      <c r="J74">
        <v>2</v>
      </c>
      <c r="K74">
        <v>73</v>
      </c>
      <c r="L74" t="str">
        <f>IF(All_Rosters[[#This Row],[Designation]]="Taxi Squad","",
IF(AND(TeamSelection=All_Rosters[[#This Row],[Team Name]],All_Rosters[[#This Row],[Current Years]]&gt;0),All_Rosters[[#This Row],[Index]],""))</f>
        <v/>
      </c>
      <c r="M74" t="str">
        <f>IFERROR(SMALL($L$2:$L$1000,ROWS($L$2:L74)),"")</f>
        <v/>
      </c>
      <c r="N74" t="str">
        <f>IF(AND(All_Rosters[[#This Row],[Designation]]="Taxi Squad",TeamSelection=All_Rosters[[#This Row],[Team Name]],All_Rosters[[#This Row],[Current Years]]&gt;0),All_Rosters[[#This Row],[Index]],"")</f>
        <v/>
      </c>
      <c r="O74" t="str">
        <f>IFERROR(SMALL($N$2:$N$1000,ROWS($N$2:N74)),"")</f>
        <v/>
      </c>
      <c r="P74" t="str">
        <f>IF(All_Rosters[[#This Row],[Designation]]="Taxi Squad","",
IF(AND(TeamOne=All_Rosters[[#This Row],[Team Name]],All_Rosters[[#This Row],[Current Years]]&gt;0),All_Rosters[[#This Row],[Index]],""))</f>
        <v/>
      </c>
      <c r="Q74" t="str">
        <f>IFERROR(SMALL($P$2:$P$1000,ROWS($P$2:P74)),"")</f>
        <v/>
      </c>
      <c r="R74" t="str">
        <f>IF(AND(All_Rosters[[#This Row],[Designation]]="Taxi Squad",TeamOne=All_Rosters[[#This Row],[Team Name]],All_Rosters[[#This Row],[Current Years]]&gt;0),All_Rosters[[#This Row],[Index]],"")</f>
        <v/>
      </c>
      <c r="S74" t="str">
        <f>IFERROR(SMALL($R$2:$R$1000,ROWS($R$2:R74)),"")</f>
        <v/>
      </c>
      <c r="T74">
        <f>IF(All_Rosters[[#This Row],[Designation]]="Taxi Squad","",
IF(AND(TeamTwo=All_Rosters[[#This Row],[Team Name]],All_Rosters[[#This Row],[Current Years]]&gt;0),All_Rosters[[#This Row],[Index]],""))</f>
        <v>73</v>
      </c>
      <c r="U74" t="str">
        <f>IFERROR(SMALL($T$2:$T$1000,ROWS($T$2:T74)),"")</f>
        <v/>
      </c>
      <c r="V74" t="str">
        <f>IF(AND(All_Rosters[[#This Row],[Designation]]="Taxi Squad",TeamTwo=All_Rosters[[#This Row],[Team Name]],All_Rosters[[#This Row],[Current Years]]&gt;0),All_Rosters[[#This Row],[Index]],"")</f>
        <v/>
      </c>
      <c r="W74" t="str">
        <f>IFERROR(SMALL($V$2:$V$1000,ROWS($V$2:V74)),"")</f>
        <v/>
      </c>
      <c r="X74" s="42" t="str">
        <f>IF(All_Rosters[[#This Row],[Designation]]="Taxi Squad","",
IF(AND(TeamThree=All_Rosters[[#This Row],[Team Name]],All_Rosters[[#This Row],[Current Years]]&gt;0),All_Rosters[[#This Row],[Index]],""))</f>
        <v/>
      </c>
      <c r="Y74" s="42" t="str">
        <f>IFERROR(SMALL($X$2:$X$1000,ROWS($X$2:X74)),"")</f>
        <v/>
      </c>
      <c r="Z74" s="42" t="str">
        <f>IF(AND(All_Rosters[[#This Row],[Designation]]="Taxi Squad",TeamThree=All_Rosters[[#This Row],[Team Name]],All_Rosters[[#This Row],[Current Years]]&gt;0),All_Rosters[[#This Row],[Index]],"")</f>
        <v/>
      </c>
      <c r="AA74" s="42" t="str">
        <f>IFERROR(SMALL($Z$2:$Z$1000,ROWS($Z$2:Z74)),"")</f>
        <v/>
      </c>
      <c r="AB74" s="42" t="str">
        <f>IF(All_Rosters[[#This Row],[Designation]]="Taxi Squad","",
IF(AND(TeamFour=All_Rosters[[#This Row],[Team Name]],All_Rosters[[#This Row],[Current Years]]&gt;0),All_Rosters[[#This Row],[Index]],""))</f>
        <v/>
      </c>
      <c r="AC74" s="42" t="str">
        <f>IFERROR(SMALL($AB$2:$AB$1000,ROWS($AB$2:AB74)),"")</f>
        <v/>
      </c>
      <c r="AD74" s="42" t="str">
        <f>IF(AND(All_Rosters[[#This Row],[Designation]]="Taxi Squad",TeamFour=All_Rosters[[#This Row],[Team Name]],All_Rosters[[#This Row],[Current Years]]&gt;0),All_Rosters[[#This Row],[Index]],"")</f>
        <v/>
      </c>
      <c r="AE74" s="42" t="str">
        <f>IFERROR(SMALL($AD$2:$AD$1000,ROWS($AD$2:AD74)),"")</f>
        <v/>
      </c>
      <c r="AF74" s="42" t="str">
        <f>IF(All_Rosters[[#This Row],[Designation]]="Taxi Squad","",
IF(AND(TeamFive=All_Rosters[[#This Row],[Team Name]],All_Rosters[[#This Row],[Current Years]]&gt;0),All_Rosters[[#This Row],[Index]],""))</f>
        <v/>
      </c>
      <c r="AG74" s="42" t="str">
        <f>IFERROR(SMALL($AF$2:$AF$1000,ROWS($AF$2:AF74)),"")</f>
        <v/>
      </c>
      <c r="AH74" s="42" t="str">
        <f>IF(AND(All_Rosters[[#This Row],[Designation]]="Taxi Squad",TeamFive=All_Rosters[[#This Row],[Team Name]],All_Rosters[[#This Row],[Current Years]]&gt;0),All_Rosters[[#This Row],[Index]],"")</f>
        <v/>
      </c>
      <c r="AI74" s="42" t="str">
        <f>IFERROR(SMALL($AH$2:$AH$1000,ROWS($AH$2:AH74)),"")</f>
        <v/>
      </c>
      <c r="AJ74" s="42" t="str">
        <f>IF(All_Rosters[[#This Row],[Designation]]="Taxi Squad","",
IF(AND(TeamSix=All_Rosters[[#This Row],[Team Name]],All_Rosters[[#This Row],[Current Years]]&gt;0),All_Rosters[[#This Row],[Index]],""))</f>
        <v/>
      </c>
      <c r="AK74" s="42" t="str">
        <f>IFERROR(SMALL($AJ$2:$AJ$1000,ROWS($AJ$2:AJ74)),"")</f>
        <v/>
      </c>
      <c r="AL74" s="42" t="str">
        <f>IF(AND(All_Rosters[[#This Row],[Designation]]="Taxi Squad",TeamSix=All_Rosters[[#This Row],[Team Name]],All_Rosters[[#This Row],[Current Years]]&gt;0),All_Rosters[[#This Row],[Index]],"")</f>
        <v/>
      </c>
      <c r="AM74" s="42" t="str">
        <f>IFERROR(SMALL($AL$2:$AL$1000,ROWS($AL$2:AL74)),"")</f>
        <v/>
      </c>
      <c r="AN74" s="42" t="str">
        <f>IF(All_Rosters[[#This Row],[Designation]]="Taxi Squad","",
IF(AND(TeamSeven=All_Rosters[[#This Row],[Team Name]],All_Rosters[[#This Row],[Current Years]]&gt;0),All_Rosters[[#This Row],[Index]],""))</f>
        <v/>
      </c>
      <c r="AO74" s="42" t="str">
        <f>IFERROR(SMALL($AN$2:$AN$1000,ROWS($AN$2:AN74)),"")</f>
        <v/>
      </c>
      <c r="AP74" s="42" t="str">
        <f>IF(AND(All_Rosters[[#This Row],[Designation]]="Taxi Squad",TeamSeven=All_Rosters[[#This Row],[Team Name]],All_Rosters[[#This Row],[Current Years]]&gt;0),All_Rosters[[#This Row],[Index]],"")</f>
        <v/>
      </c>
      <c r="AQ74" s="42" t="str">
        <f>IFERROR(SMALL($AP$2:$AP$1000,ROWS($AP$2:AP74)),"")</f>
        <v/>
      </c>
      <c r="AR74" s="42" t="str">
        <f>IF(All_Rosters[[#This Row],[Designation]]="Taxi Squad","",
IF(AND(TeamEight=All_Rosters[[#This Row],[Team Name]],All_Rosters[[#This Row],[Current Years]]&gt;0),All_Rosters[[#This Row],[Index]],""))</f>
        <v/>
      </c>
      <c r="AS74" s="42" t="str">
        <f>IFERROR(SMALL($AR$2:$AR$1000,ROWS($AR$2:AR74)),"")</f>
        <v/>
      </c>
      <c r="AT74" s="42" t="str">
        <f>IF(AND(All_Rosters[[#This Row],[Designation]]="Taxi Squad",TeamEight=All_Rosters[[#This Row],[Team Name]],All_Rosters[[#This Row],[Current Years]]&gt;0),All_Rosters[[#This Row],[Index]],"")</f>
        <v/>
      </c>
      <c r="AU74" s="42" t="str">
        <f>IFERROR(SMALL($AT$2:$AT$1000,ROWS($AT$2:AT74)),"")</f>
        <v/>
      </c>
      <c r="AV74" s="42" t="str">
        <f>IF(All_Rosters[[#This Row],[Designation]]="Taxi Squad","",
IF(AND(TeamNine=All_Rosters[[#This Row],[Team Name]],All_Rosters[[#This Row],[Current Years]]&gt;0),All_Rosters[[#This Row],[Index]],""))</f>
        <v/>
      </c>
      <c r="AW74" s="42" t="str">
        <f>IFERROR(SMALL($AV$2:$AV$1000,ROWS($AV$2:AV74)),"")</f>
        <v/>
      </c>
      <c r="AX74" s="42" t="str">
        <f>IF(AND(All_Rosters[[#This Row],[Designation]]="Taxi Squad",TeamNine=All_Rosters[[#This Row],[Team Name]],All_Rosters[[#This Row],[Current Years]]&gt;0),All_Rosters[[#This Row],[Index]],"")</f>
        <v/>
      </c>
      <c r="AY74" s="42" t="str">
        <f>IFERROR(SMALL($AX$2:$AX$1000,ROWS($AX$2:AX74)),"")</f>
        <v/>
      </c>
      <c r="AZ74" s="42" t="str">
        <f>IF(All_Rosters[[#This Row],[Designation]]="Taxi Squad","",
IF(AND(TeamTen=All_Rosters[[#This Row],[Team Name]],All_Rosters[[#This Row],[Current Years]]&gt;0),All_Rosters[[#This Row],[Index]],""))</f>
        <v/>
      </c>
      <c r="BA74" s="42" t="str">
        <f>IFERROR(SMALL($AZ$2:$AZ$1000,ROWS($AZ$2:AZ74)),"")</f>
        <v/>
      </c>
      <c r="BB74" s="42" t="str">
        <f>IF(AND(All_Rosters[[#This Row],[Designation]]="Taxi Squad",TeamTen=All_Rosters[[#This Row],[Team Name]],All_Rosters[[#This Row],[Current Years]]&gt;0),All_Rosters[[#This Row],[Index]],"")</f>
        <v/>
      </c>
      <c r="BC74" s="42" t="str">
        <f>IFERROR(SMALL($BB$2:$BB$1000,ROWS($BB$2:BB74)),"")</f>
        <v/>
      </c>
      <c r="BD74" s="42" t="str">
        <f>IF(All_Rosters[[#This Row],[Designation]]="Taxi Squad","",
IF(AND(TeamEleven=All_Rosters[[#This Row],[Team Name]],All_Rosters[[#This Row],[Current Years]]&gt;0),All_Rosters[[#This Row],[Index]],""))</f>
        <v/>
      </c>
      <c r="BE74" s="42" t="str">
        <f>IFERROR(SMALL($BD$2:$BD$1000,ROWS($BD$2:BD74)),"")</f>
        <v/>
      </c>
      <c r="BF74" s="42" t="str">
        <f>IF(AND(All_Rosters[[#This Row],[Designation]]="Taxi Squad",TeamEleven=All_Rosters[[#This Row],[Team Name]],All_Rosters[[#This Row],[Current Years]]&gt;0),All_Rosters[[#This Row],[Index]],"")</f>
        <v/>
      </c>
      <c r="BG74" s="42" t="str">
        <f>IFERROR(SMALL($BF$2:$BF$1000,ROWS($BF$2:BF74)),"")</f>
        <v/>
      </c>
      <c r="BH74" s="42" t="str">
        <f>IF(All_Rosters[[#This Row],[Designation]]="Taxi Squad","",
IF(AND(TeamTwelve=All_Rosters[[#This Row],[Team Name]],All_Rosters[[#This Row],[Current Years]]&gt;0),All_Rosters[[#This Row],[Index]],""))</f>
        <v/>
      </c>
      <c r="BI74" s="42" t="str">
        <f>IFERROR(SMALL($BH$2:$BH$1000,ROWS($BH$2:BH74)),"")</f>
        <v/>
      </c>
      <c r="BJ74" s="42" t="str">
        <f>IF(AND(All_Rosters[[#This Row],[Designation]]="Taxi Squad",TeamTwelve=All_Rosters[[#This Row],[Team Name]],All_Rosters[[#This Row],[Current Years]]&gt;0),All_Rosters[[#This Row],[Index]],"")</f>
        <v/>
      </c>
      <c r="BK74" s="42" t="str">
        <f>IFERROR(SMALL($BJ$2:$BJ$1000,ROWS($BJ$2:BJ74)),"")</f>
        <v/>
      </c>
    </row>
    <row r="75" spans="1:63" x14ac:dyDescent="0.45">
      <c r="A75" t="s">
        <v>534</v>
      </c>
      <c r="B75" t="s">
        <v>240</v>
      </c>
      <c r="C75" t="s">
        <v>51</v>
      </c>
      <c r="D75" t="s">
        <v>27</v>
      </c>
      <c r="E75">
        <v>69</v>
      </c>
      <c r="F75">
        <v>4</v>
      </c>
      <c r="G75">
        <v>69</v>
      </c>
      <c r="H75" t="s">
        <v>1</v>
      </c>
      <c r="I75" t="s">
        <v>2</v>
      </c>
      <c r="J75">
        <v>2</v>
      </c>
      <c r="K75">
        <v>74</v>
      </c>
      <c r="L75" t="str">
        <f>IF(All_Rosters[[#This Row],[Designation]]="Taxi Squad","",
IF(AND(TeamSelection=All_Rosters[[#This Row],[Team Name]],All_Rosters[[#This Row],[Current Years]]&gt;0),All_Rosters[[#This Row],[Index]],""))</f>
        <v/>
      </c>
      <c r="M75" t="str">
        <f>IFERROR(SMALL($L$2:$L$1000,ROWS($L$2:L75)),"")</f>
        <v/>
      </c>
      <c r="N75" t="str">
        <f>IF(AND(All_Rosters[[#This Row],[Designation]]="Taxi Squad",TeamSelection=All_Rosters[[#This Row],[Team Name]],All_Rosters[[#This Row],[Current Years]]&gt;0),All_Rosters[[#This Row],[Index]],"")</f>
        <v/>
      </c>
      <c r="O75" t="str">
        <f>IFERROR(SMALL($N$2:$N$1000,ROWS($N$2:N75)),"")</f>
        <v/>
      </c>
      <c r="P75" t="str">
        <f>IF(All_Rosters[[#This Row],[Designation]]="Taxi Squad","",
IF(AND(TeamOne=All_Rosters[[#This Row],[Team Name]],All_Rosters[[#This Row],[Current Years]]&gt;0),All_Rosters[[#This Row],[Index]],""))</f>
        <v/>
      </c>
      <c r="Q75" t="str">
        <f>IFERROR(SMALL($P$2:$P$1000,ROWS($P$2:P75)),"")</f>
        <v/>
      </c>
      <c r="R75" t="str">
        <f>IF(AND(All_Rosters[[#This Row],[Designation]]="Taxi Squad",TeamOne=All_Rosters[[#This Row],[Team Name]],All_Rosters[[#This Row],[Current Years]]&gt;0),All_Rosters[[#This Row],[Index]],"")</f>
        <v/>
      </c>
      <c r="S75" t="str">
        <f>IFERROR(SMALL($R$2:$R$1000,ROWS($R$2:R75)),"")</f>
        <v/>
      </c>
      <c r="T75" t="str">
        <f>IF(All_Rosters[[#This Row],[Designation]]="Taxi Squad","",
IF(AND(TeamTwo=All_Rosters[[#This Row],[Team Name]],All_Rosters[[#This Row],[Current Years]]&gt;0),All_Rosters[[#This Row],[Index]],""))</f>
        <v/>
      </c>
      <c r="U75" t="str">
        <f>IFERROR(SMALL($T$2:$T$1000,ROWS($T$2:T75)),"")</f>
        <v/>
      </c>
      <c r="V75">
        <f>IF(AND(All_Rosters[[#This Row],[Designation]]="Taxi Squad",TeamTwo=All_Rosters[[#This Row],[Team Name]],All_Rosters[[#This Row],[Current Years]]&gt;0),All_Rosters[[#This Row],[Index]],"")</f>
        <v>74</v>
      </c>
      <c r="W75" t="str">
        <f>IFERROR(SMALL($V$2:$V$1000,ROWS($V$2:V75)),"")</f>
        <v/>
      </c>
      <c r="X75" s="42" t="str">
        <f>IF(All_Rosters[[#This Row],[Designation]]="Taxi Squad","",
IF(AND(TeamThree=All_Rosters[[#This Row],[Team Name]],All_Rosters[[#This Row],[Current Years]]&gt;0),All_Rosters[[#This Row],[Index]],""))</f>
        <v/>
      </c>
      <c r="Y75" s="42" t="str">
        <f>IFERROR(SMALL($X$2:$X$1000,ROWS($X$2:X75)),"")</f>
        <v/>
      </c>
      <c r="Z75" s="42" t="str">
        <f>IF(AND(All_Rosters[[#This Row],[Designation]]="Taxi Squad",TeamThree=All_Rosters[[#This Row],[Team Name]],All_Rosters[[#This Row],[Current Years]]&gt;0),All_Rosters[[#This Row],[Index]],"")</f>
        <v/>
      </c>
      <c r="AA75" s="42" t="str">
        <f>IFERROR(SMALL($Z$2:$Z$1000,ROWS($Z$2:Z75)),"")</f>
        <v/>
      </c>
      <c r="AB75" s="42" t="str">
        <f>IF(All_Rosters[[#This Row],[Designation]]="Taxi Squad","",
IF(AND(TeamFour=All_Rosters[[#This Row],[Team Name]],All_Rosters[[#This Row],[Current Years]]&gt;0),All_Rosters[[#This Row],[Index]],""))</f>
        <v/>
      </c>
      <c r="AC75" s="42" t="str">
        <f>IFERROR(SMALL($AB$2:$AB$1000,ROWS($AB$2:AB75)),"")</f>
        <v/>
      </c>
      <c r="AD75" s="42" t="str">
        <f>IF(AND(All_Rosters[[#This Row],[Designation]]="Taxi Squad",TeamFour=All_Rosters[[#This Row],[Team Name]],All_Rosters[[#This Row],[Current Years]]&gt;0),All_Rosters[[#This Row],[Index]],"")</f>
        <v/>
      </c>
      <c r="AE75" s="42" t="str">
        <f>IFERROR(SMALL($AD$2:$AD$1000,ROWS($AD$2:AD75)),"")</f>
        <v/>
      </c>
      <c r="AF75" s="42" t="str">
        <f>IF(All_Rosters[[#This Row],[Designation]]="Taxi Squad","",
IF(AND(TeamFive=All_Rosters[[#This Row],[Team Name]],All_Rosters[[#This Row],[Current Years]]&gt;0),All_Rosters[[#This Row],[Index]],""))</f>
        <v/>
      </c>
      <c r="AG75" s="42" t="str">
        <f>IFERROR(SMALL($AF$2:$AF$1000,ROWS($AF$2:AF75)),"")</f>
        <v/>
      </c>
      <c r="AH75" s="42" t="str">
        <f>IF(AND(All_Rosters[[#This Row],[Designation]]="Taxi Squad",TeamFive=All_Rosters[[#This Row],[Team Name]],All_Rosters[[#This Row],[Current Years]]&gt;0),All_Rosters[[#This Row],[Index]],"")</f>
        <v/>
      </c>
      <c r="AI75" s="42" t="str">
        <f>IFERROR(SMALL($AH$2:$AH$1000,ROWS($AH$2:AH75)),"")</f>
        <v/>
      </c>
      <c r="AJ75" s="42" t="str">
        <f>IF(All_Rosters[[#This Row],[Designation]]="Taxi Squad","",
IF(AND(TeamSix=All_Rosters[[#This Row],[Team Name]],All_Rosters[[#This Row],[Current Years]]&gt;0),All_Rosters[[#This Row],[Index]],""))</f>
        <v/>
      </c>
      <c r="AK75" s="42" t="str">
        <f>IFERROR(SMALL($AJ$2:$AJ$1000,ROWS($AJ$2:AJ75)),"")</f>
        <v/>
      </c>
      <c r="AL75" s="42" t="str">
        <f>IF(AND(All_Rosters[[#This Row],[Designation]]="Taxi Squad",TeamSix=All_Rosters[[#This Row],[Team Name]],All_Rosters[[#This Row],[Current Years]]&gt;0),All_Rosters[[#This Row],[Index]],"")</f>
        <v/>
      </c>
      <c r="AM75" s="42" t="str">
        <f>IFERROR(SMALL($AL$2:$AL$1000,ROWS($AL$2:AL75)),"")</f>
        <v/>
      </c>
      <c r="AN75" s="42" t="str">
        <f>IF(All_Rosters[[#This Row],[Designation]]="Taxi Squad","",
IF(AND(TeamSeven=All_Rosters[[#This Row],[Team Name]],All_Rosters[[#This Row],[Current Years]]&gt;0),All_Rosters[[#This Row],[Index]],""))</f>
        <v/>
      </c>
      <c r="AO75" s="42" t="str">
        <f>IFERROR(SMALL($AN$2:$AN$1000,ROWS($AN$2:AN75)),"")</f>
        <v/>
      </c>
      <c r="AP75" s="42" t="str">
        <f>IF(AND(All_Rosters[[#This Row],[Designation]]="Taxi Squad",TeamSeven=All_Rosters[[#This Row],[Team Name]],All_Rosters[[#This Row],[Current Years]]&gt;0),All_Rosters[[#This Row],[Index]],"")</f>
        <v/>
      </c>
      <c r="AQ75" s="42" t="str">
        <f>IFERROR(SMALL($AP$2:$AP$1000,ROWS($AP$2:AP75)),"")</f>
        <v/>
      </c>
      <c r="AR75" s="42" t="str">
        <f>IF(All_Rosters[[#This Row],[Designation]]="Taxi Squad","",
IF(AND(TeamEight=All_Rosters[[#This Row],[Team Name]],All_Rosters[[#This Row],[Current Years]]&gt;0),All_Rosters[[#This Row],[Index]],""))</f>
        <v/>
      </c>
      <c r="AS75" s="42" t="str">
        <f>IFERROR(SMALL($AR$2:$AR$1000,ROWS($AR$2:AR75)),"")</f>
        <v/>
      </c>
      <c r="AT75" s="42" t="str">
        <f>IF(AND(All_Rosters[[#This Row],[Designation]]="Taxi Squad",TeamEight=All_Rosters[[#This Row],[Team Name]],All_Rosters[[#This Row],[Current Years]]&gt;0),All_Rosters[[#This Row],[Index]],"")</f>
        <v/>
      </c>
      <c r="AU75" s="42" t="str">
        <f>IFERROR(SMALL($AT$2:$AT$1000,ROWS($AT$2:AT75)),"")</f>
        <v/>
      </c>
      <c r="AV75" s="42" t="str">
        <f>IF(All_Rosters[[#This Row],[Designation]]="Taxi Squad","",
IF(AND(TeamNine=All_Rosters[[#This Row],[Team Name]],All_Rosters[[#This Row],[Current Years]]&gt;0),All_Rosters[[#This Row],[Index]],""))</f>
        <v/>
      </c>
      <c r="AW75" s="42" t="str">
        <f>IFERROR(SMALL($AV$2:$AV$1000,ROWS($AV$2:AV75)),"")</f>
        <v/>
      </c>
      <c r="AX75" s="42" t="str">
        <f>IF(AND(All_Rosters[[#This Row],[Designation]]="Taxi Squad",TeamNine=All_Rosters[[#This Row],[Team Name]],All_Rosters[[#This Row],[Current Years]]&gt;0),All_Rosters[[#This Row],[Index]],"")</f>
        <v/>
      </c>
      <c r="AY75" s="42" t="str">
        <f>IFERROR(SMALL($AX$2:$AX$1000,ROWS($AX$2:AX75)),"")</f>
        <v/>
      </c>
      <c r="AZ75" s="42" t="str">
        <f>IF(All_Rosters[[#This Row],[Designation]]="Taxi Squad","",
IF(AND(TeamTen=All_Rosters[[#This Row],[Team Name]],All_Rosters[[#This Row],[Current Years]]&gt;0),All_Rosters[[#This Row],[Index]],""))</f>
        <v/>
      </c>
      <c r="BA75" s="42" t="str">
        <f>IFERROR(SMALL($AZ$2:$AZ$1000,ROWS($AZ$2:AZ75)),"")</f>
        <v/>
      </c>
      <c r="BB75" s="42" t="str">
        <f>IF(AND(All_Rosters[[#This Row],[Designation]]="Taxi Squad",TeamTen=All_Rosters[[#This Row],[Team Name]],All_Rosters[[#This Row],[Current Years]]&gt;0),All_Rosters[[#This Row],[Index]],"")</f>
        <v/>
      </c>
      <c r="BC75" s="42" t="str">
        <f>IFERROR(SMALL($BB$2:$BB$1000,ROWS($BB$2:BB75)),"")</f>
        <v/>
      </c>
      <c r="BD75" s="42" t="str">
        <f>IF(All_Rosters[[#This Row],[Designation]]="Taxi Squad","",
IF(AND(TeamEleven=All_Rosters[[#This Row],[Team Name]],All_Rosters[[#This Row],[Current Years]]&gt;0),All_Rosters[[#This Row],[Index]],""))</f>
        <v/>
      </c>
      <c r="BE75" s="42" t="str">
        <f>IFERROR(SMALL($BD$2:$BD$1000,ROWS($BD$2:BD75)),"")</f>
        <v/>
      </c>
      <c r="BF75" s="42" t="str">
        <f>IF(AND(All_Rosters[[#This Row],[Designation]]="Taxi Squad",TeamEleven=All_Rosters[[#This Row],[Team Name]],All_Rosters[[#This Row],[Current Years]]&gt;0),All_Rosters[[#This Row],[Index]],"")</f>
        <v/>
      </c>
      <c r="BG75" s="42" t="str">
        <f>IFERROR(SMALL($BF$2:$BF$1000,ROWS($BF$2:BF75)),"")</f>
        <v/>
      </c>
      <c r="BH75" s="42" t="str">
        <f>IF(All_Rosters[[#This Row],[Designation]]="Taxi Squad","",
IF(AND(TeamTwelve=All_Rosters[[#This Row],[Team Name]],All_Rosters[[#This Row],[Current Years]]&gt;0),All_Rosters[[#This Row],[Index]],""))</f>
        <v/>
      </c>
      <c r="BI75" s="42" t="str">
        <f>IFERROR(SMALL($BH$2:$BH$1000,ROWS($BH$2:BH75)),"")</f>
        <v/>
      </c>
      <c r="BJ75" s="42" t="str">
        <f>IF(AND(All_Rosters[[#This Row],[Designation]]="Taxi Squad",TeamTwelve=All_Rosters[[#This Row],[Team Name]],All_Rosters[[#This Row],[Current Years]]&gt;0),All_Rosters[[#This Row],[Index]],"")</f>
        <v/>
      </c>
      <c r="BK75" s="42" t="str">
        <f>IFERROR(SMALL($BJ$2:$BJ$1000,ROWS($BJ$2:BJ75)),"")</f>
        <v/>
      </c>
    </row>
    <row r="76" spans="1:63" x14ac:dyDescent="0.45">
      <c r="A76" t="s">
        <v>534</v>
      </c>
      <c r="B76" t="s">
        <v>241</v>
      </c>
      <c r="C76" t="s">
        <v>151</v>
      </c>
      <c r="D76" t="s">
        <v>36</v>
      </c>
      <c r="E76">
        <v>35</v>
      </c>
      <c r="F76">
        <v>4</v>
      </c>
      <c r="G76">
        <v>35</v>
      </c>
      <c r="H76" t="s">
        <v>1</v>
      </c>
      <c r="I76" t="s">
        <v>2</v>
      </c>
      <c r="J76">
        <v>2</v>
      </c>
      <c r="K76">
        <v>75</v>
      </c>
      <c r="L76" t="str">
        <f>IF(All_Rosters[[#This Row],[Designation]]="Taxi Squad","",
IF(AND(TeamSelection=All_Rosters[[#This Row],[Team Name]],All_Rosters[[#This Row],[Current Years]]&gt;0),All_Rosters[[#This Row],[Index]],""))</f>
        <v/>
      </c>
      <c r="M76" t="str">
        <f>IFERROR(SMALL($L$2:$L$1000,ROWS($L$2:L76)),"")</f>
        <v/>
      </c>
      <c r="N76" t="str">
        <f>IF(AND(All_Rosters[[#This Row],[Designation]]="Taxi Squad",TeamSelection=All_Rosters[[#This Row],[Team Name]],All_Rosters[[#This Row],[Current Years]]&gt;0),All_Rosters[[#This Row],[Index]],"")</f>
        <v/>
      </c>
      <c r="O76" t="str">
        <f>IFERROR(SMALL($N$2:$N$1000,ROWS($N$2:N76)),"")</f>
        <v/>
      </c>
      <c r="P76" t="str">
        <f>IF(All_Rosters[[#This Row],[Designation]]="Taxi Squad","",
IF(AND(TeamOne=All_Rosters[[#This Row],[Team Name]],All_Rosters[[#This Row],[Current Years]]&gt;0),All_Rosters[[#This Row],[Index]],""))</f>
        <v/>
      </c>
      <c r="Q76" t="str">
        <f>IFERROR(SMALL($P$2:$P$1000,ROWS($P$2:P76)),"")</f>
        <v/>
      </c>
      <c r="R76" t="str">
        <f>IF(AND(All_Rosters[[#This Row],[Designation]]="Taxi Squad",TeamOne=All_Rosters[[#This Row],[Team Name]],All_Rosters[[#This Row],[Current Years]]&gt;0),All_Rosters[[#This Row],[Index]],"")</f>
        <v/>
      </c>
      <c r="S76" t="str">
        <f>IFERROR(SMALL($R$2:$R$1000,ROWS($R$2:R76)),"")</f>
        <v/>
      </c>
      <c r="T76" t="str">
        <f>IF(All_Rosters[[#This Row],[Designation]]="Taxi Squad","",
IF(AND(TeamTwo=All_Rosters[[#This Row],[Team Name]],All_Rosters[[#This Row],[Current Years]]&gt;0),All_Rosters[[#This Row],[Index]],""))</f>
        <v/>
      </c>
      <c r="U76" t="str">
        <f>IFERROR(SMALL($T$2:$T$1000,ROWS($T$2:T76)),"")</f>
        <v/>
      </c>
      <c r="V76">
        <f>IF(AND(All_Rosters[[#This Row],[Designation]]="Taxi Squad",TeamTwo=All_Rosters[[#This Row],[Team Name]],All_Rosters[[#This Row],[Current Years]]&gt;0),All_Rosters[[#This Row],[Index]],"")</f>
        <v>75</v>
      </c>
      <c r="W76" t="str">
        <f>IFERROR(SMALL($V$2:$V$1000,ROWS($V$2:V76)),"")</f>
        <v/>
      </c>
      <c r="X76" s="42" t="str">
        <f>IF(All_Rosters[[#This Row],[Designation]]="Taxi Squad","",
IF(AND(TeamThree=All_Rosters[[#This Row],[Team Name]],All_Rosters[[#This Row],[Current Years]]&gt;0),All_Rosters[[#This Row],[Index]],""))</f>
        <v/>
      </c>
      <c r="Y76" s="42" t="str">
        <f>IFERROR(SMALL($X$2:$X$1000,ROWS($X$2:X76)),"")</f>
        <v/>
      </c>
      <c r="Z76" s="42" t="str">
        <f>IF(AND(All_Rosters[[#This Row],[Designation]]="Taxi Squad",TeamThree=All_Rosters[[#This Row],[Team Name]],All_Rosters[[#This Row],[Current Years]]&gt;0),All_Rosters[[#This Row],[Index]],"")</f>
        <v/>
      </c>
      <c r="AA76" s="42" t="str">
        <f>IFERROR(SMALL($Z$2:$Z$1000,ROWS($Z$2:Z76)),"")</f>
        <v/>
      </c>
      <c r="AB76" s="42" t="str">
        <f>IF(All_Rosters[[#This Row],[Designation]]="Taxi Squad","",
IF(AND(TeamFour=All_Rosters[[#This Row],[Team Name]],All_Rosters[[#This Row],[Current Years]]&gt;0),All_Rosters[[#This Row],[Index]],""))</f>
        <v/>
      </c>
      <c r="AC76" s="42" t="str">
        <f>IFERROR(SMALL($AB$2:$AB$1000,ROWS($AB$2:AB76)),"")</f>
        <v/>
      </c>
      <c r="AD76" s="42" t="str">
        <f>IF(AND(All_Rosters[[#This Row],[Designation]]="Taxi Squad",TeamFour=All_Rosters[[#This Row],[Team Name]],All_Rosters[[#This Row],[Current Years]]&gt;0),All_Rosters[[#This Row],[Index]],"")</f>
        <v/>
      </c>
      <c r="AE76" s="42" t="str">
        <f>IFERROR(SMALL($AD$2:$AD$1000,ROWS($AD$2:AD76)),"")</f>
        <v/>
      </c>
      <c r="AF76" s="42" t="str">
        <f>IF(All_Rosters[[#This Row],[Designation]]="Taxi Squad","",
IF(AND(TeamFive=All_Rosters[[#This Row],[Team Name]],All_Rosters[[#This Row],[Current Years]]&gt;0),All_Rosters[[#This Row],[Index]],""))</f>
        <v/>
      </c>
      <c r="AG76" s="42" t="str">
        <f>IFERROR(SMALL($AF$2:$AF$1000,ROWS($AF$2:AF76)),"")</f>
        <v/>
      </c>
      <c r="AH76" s="42" t="str">
        <f>IF(AND(All_Rosters[[#This Row],[Designation]]="Taxi Squad",TeamFive=All_Rosters[[#This Row],[Team Name]],All_Rosters[[#This Row],[Current Years]]&gt;0),All_Rosters[[#This Row],[Index]],"")</f>
        <v/>
      </c>
      <c r="AI76" s="42" t="str">
        <f>IFERROR(SMALL($AH$2:$AH$1000,ROWS($AH$2:AH76)),"")</f>
        <v/>
      </c>
      <c r="AJ76" s="42" t="str">
        <f>IF(All_Rosters[[#This Row],[Designation]]="Taxi Squad","",
IF(AND(TeamSix=All_Rosters[[#This Row],[Team Name]],All_Rosters[[#This Row],[Current Years]]&gt;0),All_Rosters[[#This Row],[Index]],""))</f>
        <v/>
      </c>
      <c r="AK76" s="42" t="str">
        <f>IFERROR(SMALL($AJ$2:$AJ$1000,ROWS($AJ$2:AJ76)),"")</f>
        <v/>
      </c>
      <c r="AL76" s="42" t="str">
        <f>IF(AND(All_Rosters[[#This Row],[Designation]]="Taxi Squad",TeamSix=All_Rosters[[#This Row],[Team Name]],All_Rosters[[#This Row],[Current Years]]&gt;0),All_Rosters[[#This Row],[Index]],"")</f>
        <v/>
      </c>
      <c r="AM76" s="42" t="str">
        <f>IFERROR(SMALL($AL$2:$AL$1000,ROWS($AL$2:AL76)),"")</f>
        <v/>
      </c>
      <c r="AN76" s="42" t="str">
        <f>IF(All_Rosters[[#This Row],[Designation]]="Taxi Squad","",
IF(AND(TeamSeven=All_Rosters[[#This Row],[Team Name]],All_Rosters[[#This Row],[Current Years]]&gt;0),All_Rosters[[#This Row],[Index]],""))</f>
        <v/>
      </c>
      <c r="AO76" s="42" t="str">
        <f>IFERROR(SMALL($AN$2:$AN$1000,ROWS($AN$2:AN76)),"")</f>
        <v/>
      </c>
      <c r="AP76" s="42" t="str">
        <f>IF(AND(All_Rosters[[#This Row],[Designation]]="Taxi Squad",TeamSeven=All_Rosters[[#This Row],[Team Name]],All_Rosters[[#This Row],[Current Years]]&gt;0),All_Rosters[[#This Row],[Index]],"")</f>
        <v/>
      </c>
      <c r="AQ76" s="42" t="str">
        <f>IFERROR(SMALL($AP$2:$AP$1000,ROWS($AP$2:AP76)),"")</f>
        <v/>
      </c>
      <c r="AR76" s="42" t="str">
        <f>IF(All_Rosters[[#This Row],[Designation]]="Taxi Squad","",
IF(AND(TeamEight=All_Rosters[[#This Row],[Team Name]],All_Rosters[[#This Row],[Current Years]]&gt;0),All_Rosters[[#This Row],[Index]],""))</f>
        <v/>
      </c>
      <c r="AS76" s="42" t="str">
        <f>IFERROR(SMALL($AR$2:$AR$1000,ROWS($AR$2:AR76)),"")</f>
        <v/>
      </c>
      <c r="AT76" s="42" t="str">
        <f>IF(AND(All_Rosters[[#This Row],[Designation]]="Taxi Squad",TeamEight=All_Rosters[[#This Row],[Team Name]],All_Rosters[[#This Row],[Current Years]]&gt;0),All_Rosters[[#This Row],[Index]],"")</f>
        <v/>
      </c>
      <c r="AU76" s="42" t="str">
        <f>IFERROR(SMALL($AT$2:$AT$1000,ROWS($AT$2:AT76)),"")</f>
        <v/>
      </c>
      <c r="AV76" s="42" t="str">
        <f>IF(All_Rosters[[#This Row],[Designation]]="Taxi Squad","",
IF(AND(TeamNine=All_Rosters[[#This Row],[Team Name]],All_Rosters[[#This Row],[Current Years]]&gt;0),All_Rosters[[#This Row],[Index]],""))</f>
        <v/>
      </c>
      <c r="AW76" s="42" t="str">
        <f>IFERROR(SMALL($AV$2:$AV$1000,ROWS($AV$2:AV76)),"")</f>
        <v/>
      </c>
      <c r="AX76" s="42" t="str">
        <f>IF(AND(All_Rosters[[#This Row],[Designation]]="Taxi Squad",TeamNine=All_Rosters[[#This Row],[Team Name]],All_Rosters[[#This Row],[Current Years]]&gt;0),All_Rosters[[#This Row],[Index]],"")</f>
        <v/>
      </c>
      <c r="AY76" s="42" t="str">
        <f>IFERROR(SMALL($AX$2:$AX$1000,ROWS($AX$2:AX76)),"")</f>
        <v/>
      </c>
      <c r="AZ76" s="42" t="str">
        <f>IF(All_Rosters[[#This Row],[Designation]]="Taxi Squad","",
IF(AND(TeamTen=All_Rosters[[#This Row],[Team Name]],All_Rosters[[#This Row],[Current Years]]&gt;0),All_Rosters[[#This Row],[Index]],""))</f>
        <v/>
      </c>
      <c r="BA76" s="42" t="str">
        <f>IFERROR(SMALL($AZ$2:$AZ$1000,ROWS($AZ$2:AZ76)),"")</f>
        <v/>
      </c>
      <c r="BB76" s="42" t="str">
        <f>IF(AND(All_Rosters[[#This Row],[Designation]]="Taxi Squad",TeamTen=All_Rosters[[#This Row],[Team Name]],All_Rosters[[#This Row],[Current Years]]&gt;0),All_Rosters[[#This Row],[Index]],"")</f>
        <v/>
      </c>
      <c r="BC76" s="42" t="str">
        <f>IFERROR(SMALL($BB$2:$BB$1000,ROWS($BB$2:BB76)),"")</f>
        <v/>
      </c>
      <c r="BD76" s="42" t="str">
        <f>IF(All_Rosters[[#This Row],[Designation]]="Taxi Squad","",
IF(AND(TeamEleven=All_Rosters[[#This Row],[Team Name]],All_Rosters[[#This Row],[Current Years]]&gt;0),All_Rosters[[#This Row],[Index]],""))</f>
        <v/>
      </c>
      <c r="BE76" s="42" t="str">
        <f>IFERROR(SMALL($BD$2:$BD$1000,ROWS($BD$2:BD76)),"")</f>
        <v/>
      </c>
      <c r="BF76" s="42" t="str">
        <f>IF(AND(All_Rosters[[#This Row],[Designation]]="Taxi Squad",TeamEleven=All_Rosters[[#This Row],[Team Name]],All_Rosters[[#This Row],[Current Years]]&gt;0),All_Rosters[[#This Row],[Index]],"")</f>
        <v/>
      </c>
      <c r="BG76" s="42" t="str">
        <f>IFERROR(SMALL($BF$2:$BF$1000,ROWS($BF$2:BF76)),"")</f>
        <v/>
      </c>
      <c r="BH76" s="42" t="str">
        <f>IF(All_Rosters[[#This Row],[Designation]]="Taxi Squad","",
IF(AND(TeamTwelve=All_Rosters[[#This Row],[Team Name]],All_Rosters[[#This Row],[Current Years]]&gt;0),All_Rosters[[#This Row],[Index]],""))</f>
        <v/>
      </c>
      <c r="BI76" s="42" t="str">
        <f>IFERROR(SMALL($BH$2:$BH$1000,ROWS($BH$2:BH76)),"")</f>
        <v/>
      </c>
      <c r="BJ76" s="42" t="str">
        <f>IF(AND(All_Rosters[[#This Row],[Designation]]="Taxi Squad",TeamTwelve=All_Rosters[[#This Row],[Team Name]],All_Rosters[[#This Row],[Current Years]]&gt;0),All_Rosters[[#This Row],[Index]],"")</f>
        <v/>
      </c>
      <c r="BK76" s="42" t="str">
        <f>IFERROR(SMALL($BJ$2:$BJ$1000,ROWS($BJ$2:BJ76)),"")</f>
        <v/>
      </c>
    </row>
    <row r="77" spans="1:63" x14ac:dyDescent="0.45">
      <c r="A77" t="s">
        <v>534</v>
      </c>
      <c r="B77" t="s">
        <v>242</v>
      </c>
      <c r="C77" t="s">
        <v>15</v>
      </c>
      <c r="D77" t="s">
        <v>45</v>
      </c>
      <c r="E77">
        <v>10</v>
      </c>
      <c r="F77">
        <v>4</v>
      </c>
      <c r="G77">
        <v>10</v>
      </c>
      <c r="H77" t="s">
        <v>1</v>
      </c>
      <c r="I77" t="s">
        <v>2</v>
      </c>
      <c r="J77">
        <v>2</v>
      </c>
      <c r="K77">
        <v>76</v>
      </c>
      <c r="L77" t="str">
        <f>IF(All_Rosters[[#This Row],[Designation]]="Taxi Squad","",
IF(AND(TeamSelection=All_Rosters[[#This Row],[Team Name]],All_Rosters[[#This Row],[Current Years]]&gt;0),All_Rosters[[#This Row],[Index]],""))</f>
        <v/>
      </c>
      <c r="M77" t="str">
        <f>IFERROR(SMALL($L$2:$L$1000,ROWS($L$2:L77)),"")</f>
        <v/>
      </c>
      <c r="N77" t="str">
        <f>IF(AND(All_Rosters[[#This Row],[Designation]]="Taxi Squad",TeamSelection=All_Rosters[[#This Row],[Team Name]],All_Rosters[[#This Row],[Current Years]]&gt;0),All_Rosters[[#This Row],[Index]],"")</f>
        <v/>
      </c>
      <c r="O77" t="str">
        <f>IFERROR(SMALL($N$2:$N$1000,ROWS($N$2:N77)),"")</f>
        <v/>
      </c>
      <c r="P77" t="str">
        <f>IF(All_Rosters[[#This Row],[Designation]]="Taxi Squad","",
IF(AND(TeamOne=All_Rosters[[#This Row],[Team Name]],All_Rosters[[#This Row],[Current Years]]&gt;0),All_Rosters[[#This Row],[Index]],""))</f>
        <v/>
      </c>
      <c r="Q77" t="str">
        <f>IFERROR(SMALL($P$2:$P$1000,ROWS($P$2:P77)),"")</f>
        <v/>
      </c>
      <c r="R77" t="str">
        <f>IF(AND(All_Rosters[[#This Row],[Designation]]="Taxi Squad",TeamOne=All_Rosters[[#This Row],[Team Name]],All_Rosters[[#This Row],[Current Years]]&gt;0),All_Rosters[[#This Row],[Index]],"")</f>
        <v/>
      </c>
      <c r="S77" t="str">
        <f>IFERROR(SMALL($R$2:$R$1000,ROWS($R$2:R77)),"")</f>
        <v/>
      </c>
      <c r="T77" t="str">
        <f>IF(All_Rosters[[#This Row],[Designation]]="Taxi Squad","",
IF(AND(TeamTwo=All_Rosters[[#This Row],[Team Name]],All_Rosters[[#This Row],[Current Years]]&gt;0),All_Rosters[[#This Row],[Index]],""))</f>
        <v/>
      </c>
      <c r="U77" t="str">
        <f>IFERROR(SMALL($T$2:$T$1000,ROWS($T$2:T77)),"")</f>
        <v/>
      </c>
      <c r="V77">
        <f>IF(AND(All_Rosters[[#This Row],[Designation]]="Taxi Squad",TeamTwo=All_Rosters[[#This Row],[Team Name]],All_Rosters[[#This Row],[Current Years]]&gt;0),All_Rosters[[#This Row],[Index]],"")</f>
        <v>76</v>
      </c>
      <c r="W77" t="str">
        <f>IFERROR(SMALL($V$2:$V$1000,ROWS($V$2:V77)),"")</f>
        <v/>
      </c>
      <c r="X77" s="42" t="str">
        <f>IF(All_Rosters[[#This Row],[Designation]]="Taxi Squad","",
IF(AND(TeamThree=All_Rosters[[#This Row],[Team Name]],All_Rosters[[#This Row],[Current Years]]&gt;0),All_Rosters[[#This Row],[Index]],""))</f>
        <v/>
      </c>
      <c r="Y77" s="42" t="str">
        <f>IFERROR(SMALL($X$2:$X$1000,ROWS($X$2:X77)),"")</f>
        <v/>
      </c>
      <c r="Z77" s="42" t="str">
        <f>IF(AND(All_Rosters[[#This Row],[Designation]]="Taxi Squad",TeamThree=All_Rosters[[#This Row],[Team Name]],All_Rosters[[#This Row],[Current Years]]&gt;0),All_Rosters[[#This Row],[Index]],"")</f>
        <v/>
      </c>
      <c r="AA77" s="42" t="str">
        <f>IFERROR(SMALL($Z$2:$Z$1000,ROWS($Z$2:Z77)),"")</f>
        <v/>
      </c>
      <c r="AB77" s="42" t="str">
        <f>IF(All_Rosters[[#This Row],[Designation]]="Taxi Squad","",
IF(AND(TeamFour=All_Rosters[[#This Row],[Team Name]],All_Rosters[[#This Row],[Current Years]]&gt;0),All_Rosters[[#This Row],[Index]],""))</f>
        <v/>
      </c>
      <c r="AC77" s="42" t="str">
        <f>IFERROR(SMALL($AB$2:$AB$1000,ROWS($AB$2:AB77)),"")</f>
        <v/>
      </c>
      <c r="AD77" s="42" t="str">
        <f>IF(AND(All_Rosters[[#This Row],[Designation]]="Taxi Squad",TeamFour=All_Rosters[[#This Row],[Team Name]],All_Rosters[[#This Row],[Current Years]]&gt;0),All_Rosters[[#This Row],[Index]],"")</f>
        <v/>
      </c>
      <c r="AE77" s="42" t="str">
        <f>IFERROR(SMALL($AD$2:$AD$1000,ROWS($AD$2:AD77)),"")</f>
        <v/>
      </c>
      <c r="AF77" s="42" t="str">
        <f>IF(All_Rosters[[#This Row],[Designation]]="Taxi Squad","",
IF(AND(TeamFive=All_Rosters[[#This Row],[Team Name]],All_Rosters[[#This Row],[Current Years]]&gt;0),All_Rosters[[#This Row],[Index]],""))</f>
        <v/>
      </c>
      <c r="AG77" s="42" t="str">
        <f>IFERROR(SMALL($AF$2:$AF$1000,ROWS($AF$2:AF77)),"")</f>
        <v/>
      </c>
      <c r="AH77" s="42" t="str">
        <f>IF(AND(All_Rosters[[#This Row],[Designation]]="Taxi Squad",TeamFive=All_Rosters[[#This Row],[Team Name]],All_Rosters[[#This Row],[Current Years]]&gt;0),All_Rosters[[#This Row],[Index]],"")</f>
        <v/>
      </c>
      <c r="AI77" s="42" t="str">
        <f>IFERROR(SMALL($AH$2:$AH$1000,ROWS($AH$2:AH77)),"")</f>
        <v/>
      </c>
      <c r="AJ77" s="42" t="str">
        <f>IF(All_Rosters[[#This Row],[Designation]]="Taxi Squad","",
IF(AND(TeamSix=All_Rosters[[#This Row],[Team Name]],All_Rosters[[#This Row],[Current Years]]&gt;0),All_Rosters[[#This Row],[Index]],""))</f>
        <v/>
      </c>
      <c r="AK77" s="42" t="str">
        <f>IFERROR(SMALL($AJ$2:$AJ$1000,ROWS($AJ$2:AJ77)),"")</f>
        <v/>
      </c>
      <c r="AL77" s="42" t="str">
        <f>IF(AND(All_Rosters[[#This Row],[Designation]]="Taxi Squad",TeamSix=All_Rosters[[#This Row],[Team Name]],All_Rosters[[#This Row],[Current Years]]&gt;0),All_Rosters[[#This Row],[Index]],"")</f>
        <v/>
      </c>
      <c r="AM77" s="42" t="str">
        <f>IFERROR(SMALL($AL$2:$AL$1000,ROWS($AL$2:AL77)),"")</f>
        <v/>
      </c>
      <c r="AN77" s="42" t="str">
        <f>IF(All_Rosters[[#This Row],[Designation]]="Taxi Squad","",
IF(AND(TeamSeven=All_Rosters[[#This Row],[Team Name]],All_Rosters[[#This Row],[Current Years]]&gt;0),All_Rosters[[#This Row],[Index]],""))</f>
        <v/>
      </c>
      <c r="AO77" s="42" t="str">
        <f>IFERROR(SMALL($AN$2:$AN$1000,ROWS($AN$2:AN77)),"")</f>
        <v/>
      </c>
      <c r="AP77" s="42" t="str">
        <f>IF(AND(All_Rosters[[#This Row],[Designation]]="Taxi Squad",TeamSeven=All_Rosters[[#This Row],[Team Name]],All_Rosters[[#This Row],[Current Years]]&gt;0),All_Rosters[[#This Row],[Index]],"")</f>
        <v/>
      </c>
      <c r="AQ77" s="42" t="str">
        <f>IFERROR(SMALL($AP$2:$AP$1000,ROWS($AP$2:AP77)),"")</f>
        <v/>
      </c>
      <c r="AR77" s="42" t="str">
        <f>IF(All_Rosters[[#This Row],[Designation]]="Taxi Squad","",
IF(AND(TeamEight=All_Rosters[[#This Row],[Team Name]],All_Rosters[[#This Row],[Current Years]]&gt;0),All_Rosters[[#This Row],[Index]],""))</f>
        <v/>
      </c>
      <c r="AS77" s="42" t="str">
        <f>IFERROR(SMALL($AR$2:$AR$1000,ROWS($AR$2:AR77)),"")</f>
        <v/>
      </c>
      <c r="AT77" s="42" t="str">
        <f>IF(AND(All_Rosters[[#This Row],[Designation]]="Taxi Squad",TeamEight=All_Rosters[[#This Row],[Team Name]],All_Rosters[[#This Row],[Current Years]]&gt;0),All_Rosters[[#This Row],[Index]],"")</f>
        <v/>
      </c>
      <c r="AU77" s="42" t="str">
        <f>IFERROR(SMALL($AT$2:$AT$1000,ROWS($AT$2:AT77)),"")</f>
        <v/>
      </c>
      <c r="AV77" s="42" t="str">
        <f>IF(All_Rosters[[#This Row],[Designation]]="Taxi Squad","",
IF(AND(TeamNine=All_Rosters[[#This Row],[Team Name]],All_Rosters[[#This Row],[Current Years]]&gt;0),All_Rosters[[#This Row],[Index]],""))</f>
        <v/>
      </c>
      <c r="AW77" s="42" t="str">
        <f>IFERROR(SMALL($AV$2:$AV$1000,ROWS($AV$2:AV77)),"")</f>
        <v/>
      </c>
      <c r="AX77" s="42" t="str">
        <f>IF(AND(All_Rosters[[#This Row],[Designation]]="Taxi Squad",TeamNine=All_Rosters[[#This Row],[Team Name]],All_Rosters[[#This Row],[Current Years]]&gt;0),All_Rosters[[#This Row],[Index]],"")</f>
        <v/>
      </c>
      <c r="AY77" s="42" t="str">
        <f>IFERROR(SMALL($AX$2:$AX$1000,ROWS($AX$2:AX77)),"")</f>
        <v/>
      </c>
      <c r="AZ77" s="42" t="str">
        <f>IF(All_Rosters[[#This Row],[Designation]]="Taxi Squad","",
IF(AND(TeamTen=All_Rosters[[#This Row],[Team Name]],All_Rosters[[#This Row],[Current Years]]&gt;0),All_Rosters[[#This Row],[Index]],""))</f>
        <v/>
      </c>
      <c r="BA77" s="42" t="str">
        <f>IFERROR(SMALL($AZ$2:$AZ$1000,ROWS($AZ$2:AZ77)),"")</f>
        <v/>
      </c>
      <c r="BB77" s="42" t="str">
        <f>IF(AND(All_Rosters[[#This Row],[Designation]]="Taxi Squad",TeamTen=All_Rosters[[#This Row],[Team Name]],All_Rosters[[#This Row],[Current Years]]&gt;0),All_Rosters[[#This Row],[Index]],"")</f>
        <v/>
      </c>
      <c r="BC77" s="42" t="str">
        <f>IFERROR(SMALL($BB$2:$BB$1000,ROWS($BB$2:BB77)),"")</f>
        <v/>
      </c>
      <c r="BD77" s="42" t="str">
        <f>IF(All_Rosters[[#This Row],[Designation]]="Taxi Squad","",
IF(AND(TeamEleven=All_Rosters[[#This Row],[Team Name]],All_Rosters[[#This Row],[Current Years]]&gt;0),All_Rosters[[#This Row],[Index]],""))</f>
        <v/>
      </c>
      <c r="BE77" s="42" t="str">
        <f>IFERROR(SMALL($BD$2:$BD$1000,ROWS($BD$2:BD77)),"")</f>
        <v/>
      </c>
      <c r="BF77" s="42" t="str">
        <f>IF(AND(All_Rosters[[#This Row],[Designation]]="Taxi Squad",TeamEleven=All_Rosters[[#This Row],[Team Name]],All_Rosters[[#This Row],[Current Years]]&gt;0),All_Rosters[[#This Row],[Index]],"")</f>
        <v/>
      </c>
      <c r="BG77" s="42" t="str">
        <f>IFERROR(SMALL($BF$2:$BF$1000,ROWS($BF$2:BF77)),"")</f>
        <v/>
      </c>
      <c r="BH77" s="42" t="str">
        <f>IF(All_Rosters[[#This Row],[Designation]]="Taxi Squad","",
IF(AND(TeamTwelve=All_Rosters[[#This Row],[Team Name]],All_Rosters[[#This Row],[Current Years]]&gt;0),All_Rosters[[#This Row],[Index]],""))</f>
        <v/>
      </c>
      <c r="BI77" s="42" t="str">
        <f>IFERROR(SMALL($BH$2:$BH$1000,ROWS($BH$2:BH77)),"")</f>
        <v/>
      </c>
      <c r="BJ77" s="42" t="str">
        <f>IF(AND(All_Rosters[[#This Row],[Designation]]="Taxi Squad",TeamTwelve=All_Rosters[[#This Row],[Team Name]],All_Rosters[[#This Row],[Current Years]]&gt;0),All_Rosters[[#This Row],[Index]],"")</f>
        <v/>
      </c>
      <c r="BK77" s="42" t="str">
        <f>IFERROR(SMALL($BJ$2:$BJ$1000,ROWS($BJ$2:BJ77)),"")</f>
        <v/>
      </c>
    </row>
    <row r="78" spans="1:63" x14ac:dyDescent="0.45">
      <c r="A78" t="s">
        <v>534</v>
      </c>
      <c r="B78" t="s">
        <v>243</v>
      </c>
      <c r="C78" t="s">
        <v>69</v>
      </c>
      <c r="D78" t="s">
        <v>49</v>
      </c>
      <c r="E78">
        <v>21</v>
      </c>
      <c r="F78">
        <v>4</v>
      </c>
      <c r="G78">
        <v>21</v>
      </c>
      <c r="H78" t="s">
        <v>1</v>
      </c>
      <c r="I78" t="s">
        <v>2</v>
      </c>
      <c r="J78">
        <v>2</v>
      </c>
      <c r="K78">
        <v>77</v>
      </c>
      <c r="L78" t="str">
        <f>IF(All_Rosters[[#This Row],[Designation]]="Taxi Squad","",
IF(AND(TeamSelection=All_Rosters[[#This Row],[Team Name]],All_Rosters[[#This Row],[Current Years]]&gt;0),All_Rosters[[#This Row],[Index]],""))</f>
        <v/>
      </c>
      <c r="M78" t="str">
        <f>IFERROR(SMALL($L$2:$L$1000,ROWS($L$2:L78)),"")</f>
        <v/>
      </c>
      <c r="N78" t="str">
        <f>IF(AND(All_Rosters[[#This Row],[Designation]]="Taxi Squad",TeamSelection=All_Rosters[[#This Row],[Team Name]],All_Rosters[[#This Row],[Current Years]]&gt;0),All_Rosters[[#This Row],[Index]],"")</f>
        <v/>
      </c>
      <c r="O78" t="str">
        <f>IFERROR(SMALL($N$2:$N$1000,ROWS($N$2:N78)),"")</f>
        <v/>
      </c>
      <c r="P78" t="str">
        <f>IF(All_Rosters[[#This Row],[Designation]]="Taxi Squad","",
IF(AND(TeamOne=All_Rosters[[#This Row],[Team Name]],All_Rosters[[#This Row],[Current Years]]&gt;0),All_Rosters[[#This Row],[Index]],""))</f>
        <v/>
      </c>
      <c r="Q78" t="str">
        <f>IFERROR(SMALL($P$2:$P$1000,ROWS($P$2:P78)),"")</f>
        <v/>
      </c>
      <c r="R78" t="str">
        <f>IF(AND(All_Rosters[[#This Row],[Designation]]="Taxi Squad",TeamOne=All_Rosters[[#This Row],[Team Name]],All_Rosters[[#This Row],[Current Years]]&gt;0),All_Rosters[[#This Row],[Index]],"")</f>
        <v/>
      </c>
      <c r="S78" t="str">
        <f>IFERROR(SMALL($R$2:$R$1000,ROWS($R$2:R78)),"")</f>
        <v/>
      </c>
      <c r="T78" t="str">
        <f>IF(All_Rosters[[#This Row],[Designation]]="Taxi Squad","",
IF(AND(TeamTwo=All_Rosters[[#This Row],[Team Name]],All_Rosters[[#This Row],[Current Years]]&gt;0),All_Rosters[[#This Row],[Index]],""))</f>
        <v/>
      </c>
      <c r="U78" t="str">
        <f>IFERROR(SMALL($T$2:$T$1000,ROWS($T$2:T78)),"")</f>
        <v/>
      </c>
      <c r="V78">
        <f>IF(AND(All_Rosters[[#This Row],[Designation]]="Taxi Squad",TeamTwo=All_Rosters[[#This Row],[Team Name]],All_Rosters[[#This Row],[Current Years]]&gt;0),All_Rosters[[#This Row],[Index]],"")</f>
        <v>77</v>
      </c>
      <c r="W78" t="str">
        <f>IFERROR(SMALL($V$2:$V$1000,ROWS($V$2:V78)),"")</f>
        <v/>
      </c>
      <c r="X78" s="42" t="str">
        <f>IF(All_Rosters[[#This Row],[Designation]]="Taxi Squad","",
IF(AND(TeamThree=All_Rosters[[#This Row],[Team Name]],All_Rosters[[#This Row],[Current Years]]&gt;0),All_Rosters[[#This Row],[Index]],""))</f>
        <v/>
      </c>
      <c r="Y78" s="42" t="str">
        <f>IFERROR(SMALL($X$2:$X$1000,ROWS($X$2:X78)),"")</f>
        <v/>
      </c>
      <c r="Z78" s="42" t="str">
        <f>IF(AND(All_Rosters[[#This Row],[Designation]]="Taxi Squad",TeamThree=All_Rosters[[#This Row],[Team Name]],All_Rosters[[#This Row],[Current Years]]&gt;0),All_Rosters[[#This Row],[Index]],"")</f>
        <v/>
      </c>
      <c r="AA78" s="42" t="str">
        <f>IFERROR(SMALL($Z$2:$Z$1000,ROWS($Z$2:Z78)),"")</f>
        <v/>
      </c>
      <c r="AB78" s="42" t="str">
        <f>IF(All_Rosters[[#This Row],[Designation]]="Taxi Squad","",
IF(AND(TeamFour=All_Rosters[[#This Row],[Team Name]],All_Rosters[[#This Row],[Current Years]]&gt;0),All_Rosters[[#This Row],[Index]],""))</f>
        <v/>
      </c>
      <c r="AC78" s="42" t="str">
        <f>IFERROR(SMALL($AB$2:$AB$1000,ROWS($AB$2:AB78)),"")</f>
        <v/>
      </c>
      <c r="AD78" s="42" t="str">
        <f>IF(AND(All_Rosters[[#This Row],[Designation]]="Taxi Squad",TeamFour=All_Rosters[[#This Row],[Team Name]],All_Rosters[[#This Row],[Current Years]]&gt;0),All_Rosters[[#This Row],[Index]],"")</f>
        <v/>
      </c>
      <c r="AE78" s="42" t="str">
        <f>IFERROR(SMALL($AD$2:$AD$1000,ROWS($AD$2:AD78)),"")</f>
        <v/>
      </c>
      <c r="AF78" s="42" t="str">
        <f>IF(All_Rosters[[#This Row],[Designation]]="Taxi Squad","",
IF(AND(TeamFive=All_Rosters[[#This Row],[Team Name]],All_Rosters[[#This Row],[Current Years]]&gt;0),All_Rosters[[#This Row],[Index]],""))</f>
        <v/>
      </c>
      <c r="AG78" s="42" t="str">
        <f>IFERROR(SMALL($AF$2:$AF$1000,ROWS($AF$2:AF78)),"")</f>
        <v/>
      </c>
      <c r="AH78" s="42" t="str">
        <f>IF(AND(All_Rosters[[#This Row],[Designation]]="Taxi Squad",TeamFive=All_Rosters[[#This Row],[Team Name]],All_Rosters[[#This Row],[Current Years]]&gt;0),All_Rosters[[#This Row],[Index]],"")</f>
        <v/>
      </c>
      <c r="AI78" s="42" t="str">
        <f>IFERROR(SMALL($AH$2:$AH$1000,ROWS($AH$2:AH78)),"")</f>
        <v/>
      </c>
      <c r="AJ78" s="42" t="str">
        <f>IF(All_Rosters[[#This Row],[Designation]]="Taxi Squad","",
IF(AND(TeamSix=All_Rosters[[#This Row],[Team Name]],All_Rosters[[#This Row],[Current Years]]&gt;0),All_Rosters[[#This Row],[Index]],""))</f>
        <v/>
      </c>
      <c r="AK78" s="42" t="str">
        <f>IFERROR(SMALL($AJ$2:$AJ$1000,ROWS($AJ$2:AJ78)),"")</f>
        <v/>
      </c>
      <c r="AL78" s="42" t="str">
        <f>IF(AND(All_Rosters[[#This Row],[Designation]]="Taxi Squad",TeamSix=All_Rosters[[#This Row],[Team Name]],All_Rosters[[#This Row],[Current Years]]&gt;0),All_Rosters[[#This Row],[Index]],"")</f>
        <v/>
      </c>
      <c r="AM78" s="42" t="str">
        <f>IFERROR(SMALL($AL$2:$AL$1000,ROWS($AL$2:AL78)),"")</f>
        <v/>
      </c>
      <c r="AN78" s="42" t="str">
        <f>IF(All_Rosters[[#This Row],[Designation]]="Taxi Squad","",
IF(AND(TeamSeven=All_Rosters[[#This Row],[Team Name]],All_Rosters[[#This Row],[Current Years]]&gt;0),All_Rosters[[#This Row],[Index]],""))</f>
        <v/>
      </c>
      <c r="AO78" s="42" t="str">
        <f>IFERROR(SMALL($AN$2:$AN$1000,ROWS($AN$2:AN78)),"")</f>
        <v/>
      </c>
      <c r="AP78" s="42" t="str">
        <f>IF(AND(All_Rosters[[#This Row],[Designation]]="Taxi Squad",TeamSeven=All_Rosters[[#This Row],[Team Name]],All_Rosters[[#This Row],[Current Years]]&gt;0),All_Rosters[[#This Row],[Index]],"")</f>
        <v/>
      </c>
      <c r="AQ78" s="42" t="str">
        <f>IFERROR(SMALL($AP$2:$AP$1000,ROWS($AP$2:AP78)),"")</f>
        <v/>
      </c>
      <c r="AR78" s="42" t="str">
        <f>IF(All_Rosters[[#This Row],[Designation]]="Taxi Squad","",
IF(AND(TeamEight=All_Rosters[[#This Row],[Team Name]],All_Rosters[[#This Row],[Current Years]]&gt;0),All_Rosters[[#This Row],[Index]],""))</f>
        <v/>
      </c>
      <c r="AS78" s="42" t="str">
        <f>IFERROR(SMALL($AR$2:$AR$1000,ROWS($AR$2:AR78)),"")</f>
        <v/>
      </c>
      <c r="AT78" s="42" t="str">
        <f>IF(AND(All_Rosters[[#This Row],[Designation]]="Taxi Squad",TeamEight=All_Rosters[[#This Row],[Team Name]],All_Rosters[[#This Row],[Current Years]]&gt;0),All_Rosters[[#This Row],[Index]],"")</f>
        <v/>
      </c>
      <c r="AU78" s="42" t="str">
        <f>IFERROR(SMALL($AT$2:$AT$1000,ROWS($AT$2:AT78)),"")</f>
        <v/>
      </c>
      <c r="AV78" s="42" t="str">
        <f>IF(All_Rosters[[#This Row],[Designation]]="Taxi Squad","",
IF(AND(TeamNine=All_Rosters[[#This Row],[Team Name]],All_Rosters[[#This Row],[Current Years]]&gt;0),All_Rosters[[#This Row],[Index]],""))</f>
        <v/>
      </c>
      <c r="AW78" s="42" t="str">
        <f>IFERROR(SMALL($AV$2:$AV$1000,ROWS($AV$2:AV78)),"")</f>
        <v/>
      </c>
      <c r="AX78" s="42" t="str">
        <f>IF(AND(All_Rosters[[#This Row],[Designation]]="Taxi Squad",TeamNine=All_Rosters[[#This Row],[Team Name]],All_Rosters[[#This Row],[Current Years]]&gt;0),All_Rosters[[#This Row],[Index]],"")</f>
        <v/>
      </c>
      <c r="AY78" s="42" t="str">
        <f>IFERROR(SMALL($AX$2:$AX$1000,ROWS($AX$2:AX78)),"")</f>
        <v/>
      </c>
      <c r="AZ78" s="42" t="str">
        <f>IF(All_Rosters[[#This Row],[Designation]]="Taxi Squad","",
IF(AND(TeamTen=All_Rosters[[#This Row],[Team Name]],All_Rosters[[#This Row],[Current Years]]&gt;0),All_Rosters[[#This Row],[Index]],""))</f>
        <v/>
      </c>
      <c r="BA78" s="42" t="str">
        <f>IFERROR(SMALL($AZ$2:$AZ$1000,ROWS($AZ$2:AZ78)),"")</f>
        <v/>
      </c>
      <c r="BB78" s="42" t="str">
        <f>IF(AND(All_Rosters[[#This Row],[Designation]]="Taxi Squad",TeamTen=All_Rosters[[#This Row],[Team Name]],All_Rosters[[#This Row],[Current Years]]&gt;0),All_Rosters[[#This Row],[Index]],"")</f>
        <v/>
      </c>
      <c r="BC78" s="42" t="str">
        <f>IFERROR(SMALL($BB$2:$BB$1000,ROWS($BB$2:BB78)),"")</f>
        <v/>
      </c>
      <c r="BD78" s="42" t="str">
        <f>IF(All_Rosters[[#This Row],[Designation]]="Taxi Squad","",
IF(AND(TeamEleven=All_Rosters[[#This Row],[Team Name]],All_Rosters[[#This Row],[Current Years]]&gt;0),All_Rosters[[#This Row],[Index]],""))</f>
        <v/>
      </c>
      <c r="BE78" s="42" t="str">
        <f>IFERROR(SMALL($BD$2:$BD$1000,ROWS($BD$2:BD78)),"")</f>
        <v/>
      </c>
      <c r="BF78" s="42" t="str">
        <f>IF(AND(All_Rosters[[#This Row],[Designation]]="Taxi Squad",TeamEleven=All_Rosters[[#This Row],[Team Name]],All_Rosters[[#This Row],[Current Years]]&gt;0),All_Rosters[[#This Row],[Index]],"")</f>
        <v/>
      </c>
      <c r="BG78" s="42" t="str">
        <f>IFERROR(SMALL($BF$2:$BF$1000,ROWS($BF$2:BF78)),"")</f>
        <v/>
      </c>
      <c r="BH78" s="42" t="str">
        <f>IF(All_Rosters[[#This Row],[Designation]]="Taxi Squad","",
IF(AND(TeamTwelve=All_Rosters[[#This Row],[Team Name]],All_Rosters[[#This Row],[Current Years]]&gt;0),All_Rosters[[#This Row],[Index]],""))</f>
        <v/>
      </c>
      <c r="BI78" s="42" t="str">
        <f>IFERROR(SMALL($BH$2:$BH$1000,ROWS($BH$2:BH78)),"")</f>
        <v/>
      </c>
      <c r="BJ78" s="42" t="str">
        <f>IF(AND(All_Rosters[[#This Row],[Designation]]="Taxi Squad",TeamTwelve=All_Rosters[[#This Row],[Team Name]],All_Rosters[[#This Row],[Current Years]]&gt;0),All_Rosters[[#This Row],[Index]],"")</f>
        <v/>
      </c>
      <c r="BK78" s="42" t="str">
        <f>IFERROR(SMALL($BJ$2:$BJ$1000,ROWS($BJ$2:BJ78)),"")</f>
        <v/>
      </c>
    </row>
    <row r="79" spans="1:63" x14ac:dyDescent="0.45">
      <c r="A79" t="s">
        <v>534</v>
      </c>
      <c r="B79" t="s">
        <v>244</v>
      </c>
      <c r="C79" t="s">
        <v>22</v>
      </c>
      <c r="D79" t="s">
        <v>65</v>
      </c>
      <c r="E79">
        <v>25</v>
      </c>
      <c r="F79">
        <v>4</v>
      </c>
      <c r="G79">
        <v>25</v>
      </c>
      <c r="H79" t="s">
        <v>1</v>
      </c>
      <c r="I79" t="s">
        <v>2</v>
      </c>
      <c r="J79">
        <v>2</v>
      </c>
      <c r="K79">
        <v>78</v>
      </c>
      <c r="L79" t="str">
        <f>IF(All_Rosters[[#This Row],[Designation]]="Taxi Squad","",
IF(AND(TeamSelection=All_Rosters[[#This Row],[Team Name]],All_Rosters[[#This Row],[Current Years]]&gt;0),All_Rosters[[#This Row],[Index]],""))</f>
        <v/>
      </c>
      <c r="M79" t="str">
        <f>IFERROR(SMALL($L$2:$L$1000,ROWS($L$2:L79)),"")</f>
        <v/>
      </c>
      <c r="N79" t="str">
        <f>IF(AND(All_Rosters[[#This Row],[Designation]]="Taxi Squad",TeamSelection=All_Rosters[[#This Row],[Team Name]],All_Rosters[[#This Row],[Current Years]]&gt;0),All_Rosters[[#This Row],[Index]],"")</f>
        <v/>
      </c>
      <c r="O79" t="str">
        <f>IFERROR(SMALL($N$2:$N$1000,ROWS($N$2:N79)),"")</f>
        <v/>
      </c>
      <c r="P79" t="str">
        <f>IF(All_Rosters[[#This Row],[Designation]]="Taxi Squad","",
IF(AND(TeamOne=All_Rosters[[#This Row],[Team Name]],All_Rosters[[#This Row],[Current Years]]&gt;0),All_Rosters[[#This Row],[Index]],""))</f>
        <v/>
      </c>
      <c r="Q79" t="str">
        <f>IFERROR(SMALL($P$2:$P$1000,ROWS($P$2:P79)),"")</f>
        <v/>
      </c>
      <c r="R79" t="str">
        <f>IF(AND(All_Rosters[[#This Row],[Designation]]="Taxi Squad",TeamOne=All_Rosters[[#This Row],[Team Name]],All_Rosters[[#This Row],[Current Years]]&gt;0),All_Rosters[[#This Row],[Index]],"")</f>
        <v/>
      </c>
      <c r="S79" t="str">
        <f>IFERROR(SMALL($R$2:$R$1000,ROWS($R$2:R79)),"")</f>
        <v/>
      </c>
      <c r="T79" t="str">
        <f>IF(All_Rosters[[#This Row],[Designation]]="Taxi Squad","",
IF(AND(TeamTwo=All_Rosters[[#This Row],[Team Name]],All_Rosters[[#This Row],[Current Years]]&gt;0),All_Rosters[[#This Row],[Index]],""))</f>
        <v/>
      </c>
      <c r="U79" t="str">
        <f>IFERROR(SMALL($T$2:$T$1000,ROWS($T$2:T79)),"")</f>
        <v/>
      </c>
      <c r="V79">
        <f>IF(AND(All_Rosters[[#This Row],[Designation]]="Taxi Squad",TeamTwo=All_Rosters[[#This Row],[Team Name]],All_Rosters[[#This Row],[Current Years]]&gt;0),All_Rosters[[#This Row],[Index]],"")</f>
        <v>78</v>
      </c>
      <c r="W79" t="str">
        <f>IFERROR(SMALL($V$2:$V$1000,ROWS($V$2:V79)),"")</f>
        <v/>
      </c>
      <c r="X79" s="42" t="str">
        <f>IF(All_Rosters[[#This Row],[Designation]]="Taxi Squad","",
IF(AND(TeamThree=All_Rosters[[#This Row],[Team Name]],All_Rosters[[#This Row],[Current Years]]&gt;0),All_Rosters[[#This Row],[Index]],""))</f>
        <v/>
      </c>
      <c r="Y79" s="42" t="str">
        <f>IFERROR(SMALL($X$2:$X$1000,ROWS($X$2:X79)),"")</f>
        <v/>
      </c>
      <c r="Z79" s="42" t="str">
        <f>IF(AND(All_Rosters[[#This Row],[Designation]]="Taxi Squad",TeamThree=All_Rosters[[#This Row],[Team Name]],All_Rosters[[#This Row],[Current Years]]&gt;0),All_Rosters[[#This Row],[Index]],"")</f>
        <v/>
      </c>
      <c r="AA79" s="42" t="str">
        <f>IFERROR(SMALL($Z$2:$Z$1000,ROWS($Z$2:Z79)),"")</f>
        <v/>
      </c>
      <c r="AB79" s="42" t="str">
        <f>IF(All_Rosters[[#This Row],[Designation]]="Taxi Squad","",
IF(AND(TeamFour=All_Rosters[[#This Row],[Team Name]],All_Rosters[[#This Row],[Current Years]]&gt;0),All_Rosters[[#This Row],[Index]],""))</f>
        <v/>
      </c>
      <c r="AC79" s="42" t="str">
        <f>IFERROR(SMALL($AB$2:$AB$1000,ROWS($AB$2:AB79)),"")</f>
        <v/>
      </c>
      <c r="AD79" s="42" t="str">
        <f>IF(AND(All_Rosters[[#This Row],[Designation]]="Taxi Squad",TeamFour=All_Rosters[[#This Row],[Team Name]],All_Rosters[[#This Row],[Current Years]]&gt;0),All_Rosters[[#This Row],[Index]],"")</f>
        <v/>
      </c>
      <c r="AE79" s="42" t="str">
        <f>IFERROR(SMALL($AD$2:$AD$1000,ROWS($AD$2:AD79)),"")</f>
        <v/>
      </c>
      <c r="AF79" s="42" t="str">
        <f>IF(All_Rosters[[#This Row],[Designation]]="Taxi Squad","",
IF(AND(TeamFive=All_Rosters[[#This Row],[Team Name]],All_Rosters[[#This Row],[Current Years]]&gt;0),All_Rosters[[#This Row],[Index]],""))</f>
        <v/>
      </c>
      <c r="AG79" s="42" t="str">
        <f>IFERROR(SMALL($AF$2:$AF$1000,ROWS($AF$2:AF79)),"")</f>
        <v/>
      </c>
      <c r="AH79" s="42" t="str">
        <f>IF(AND(All_Rosters[[#This Row],[Designation]]="Taxi Squad",TeamFive=All_Rosters[[#This Row],[Team Name]],All_Rosters[[#This Row],[Current Years]]&gt;0),All_Rosters[[#This Row],[Index]],"")</f>
        <v/>
      </c>
      <c r="AI79" s="42" t="str">
        <f>IFERROR(SMALL($AH$2:$AH$1000,ROWS($AH$2:AH79)),"")</f>
        <v/>
      </c>
      <c r="AJ79" s="42" t="str">
        <f>IF(All_Rosters[[#This Row],[Designation]]="Taxi Squad","",
IF(AND(TeamSix=All_Rosters[[#This Row],[Team Name]],All_Rosters[[#This Row],[Current Years]]&gt;0),All_Rosters[[#This Row],[Index]],""))</f>
        <v/>
      </c>
      <c r="AK79" s="42" t="str">
        <f>IFERROR(SMALL($AJ$2:$AJ$1000,ROWS($AJ$2:AJ79)),"")</f>
        <v/>
      </c>
      <c r="AL79" s="42" t="str">
        <f>IF(AND(All_Rosters[[#This Row],[Designation]]="Taxi Squad",TeamSix=All_Rosters[[#This Row],[Team Name]],All_Rosters[[#This Row],[Current Years]]&gt;0),All_Rosters[[#This Row],[Index]],"")</f>
        <v/>
      </c>
      <c r="AM79" s="42" t="str">
        <f>IFERROR(SMALL($AL$2:$AL$1000,ROWS($AL$2:AL79)),"")</f>
        <v/>
      </c>
      <c r="AN79" s="42" t="str">
        <f>IF(All_Rosters[[#This Row],[Designation]]="Taxi Squad","",
IF(AND(TeamSeven=All_Rosters[[#This Row],[Team Name]],All_Rosters[[#This Row],[Current Years]]&gt;0),All_Rosters[[#This Row],[Index]],""))</f>
        <v/>
      </c>
      <c r="AO79" s="42" t="str">
        <f>IFERROR(SMALL($AN$2:$AN$1000,ROWS($AN$2:AN79)),"")</f>
        <v/>
      </c>
      <c r="AP79" s="42" t="str">
        <f>IF(AND(All_Rosters[[#This Row],[Designation]]="Taxi Squad",TeamSeven=All_Rosters[[#This Row],[Team Name]],All_Rosters[[#This Row],[Current Years]]&gt;0),All_Rosters[[#This Row],[Index]],"")</f>
        <v/>
      </c>
      <c r="AQ79" s="42" t="str">
        <f>IFERROR(SMALL($AP$2:$AP$1000,ROWS($AP$2:AP79)),"")</f>
        <v/>
      </c>
      <c r="AR79" s="42" t="str">
        <f>IF(All_Rosters[[#This Row],[Designation]]="Taxi Squad","",
IF(AND(TeamEight=All_Rosters[[#This Row],[Team Name]],All_Rosters[[#This Row],[Current Years]]&gt;0),All_Rosters[[#This Row],[Index]],""))</f>
        <v/>
      </c>
      <c r="AS79" s="42" t="str">
        <f>IFERROR(SMALL($AR$2:$AR$1000,ROWS($AR$2:AR79)),"")</f>
        <v/>
      </c>
      <c r="AT79" s="42" t="str">
        <f>IF(AND(All_Rosters[[#This Row],[Designation]]="Taxi Squad",TeamEight=All_Rosters[[#This Row],[Team Name]],All_Rosters[[#This Row],[Current Years]]&gt;0),All_Rosters[[#This Row],[Index]],"")</f>
        <v/>
      </c>
      <c r="AU79" s="42" t="str">
        <f>IFERROR(SMALL($AT$2:$AT$1000,ROWS($AT$2:AT79)),"")</f>
        <v/>
      </c>
      <c r="AV79" s="42" t="str">
        <f>IF(All_Rosters[[#This Row],[Designation]]="Taxi Squad","",
IF(AND(TeamNine=All_Rosters[[#This Row],[Team Name]],All_Rosters[[#This Row],[Current Years]]&gt;0),All_Rosters[[#This Row],[Index]],""))</f>
        <v/>
      </c>
      <c r="AW79" s="42" t="str">
        <f>IFERROR(SMALL($AV$2:$AV$1000,ROWS($AV$2:AV79)),"")</f>
        <v/>
      </c>
      <c r="AX79" s="42" t="str">
        <f>IF(AND(All_Rosters[[#This Row],[Designation]]="Taxi Squad",TeamNine=All_Rosters[[#This Row],[Team Name]],All_Rosters[[#This Row],[Current Years]]&gt;0),All_Rosters[[#This Row],[Index]],"")</f>
        <v/>
      </c>
      <c r="AY79" s="42" t="str">
        <f>IFERROR(SMALL($AX$2:$AX$1000,ROWS($AX$2:AX79)),"")</f>
        <v/>
      </c>
      <c r="AZ79" s="42" t="str">
        <f>IF(All_Rosters[[#This Row],[Designation]]="Taxi Squad","",
IF(AND(TeamTen=All_Rosters[[#This Row],[Team Name]],All_Rosters[[#This Row],[Current Years]]&gt;0),All_Rosters[[#This Row],[Index]],""))</f>
        <v/>
      </c>
      <c r="BA79" s="42" t="str">
        <f>IFERROR(SMALL($AZ$2:$AZ$1000,ROWS($AZ$2:AZ79)),"")</f>
        <v/>
      </c>
      <c r="BB79" s="42" t="str">
        <f>IF(AND(All_Rosters[[#This Row],[Designation]]="Taxi Squad",TeamTen=All_Rosters[[#This Row],[Team Name]],All_Rosters[[#This Row],[Current Years]]&gt;0),All_Rosters[[#This Row],[Index]],"")</f>
        <v/>
      </c>
      <c r="BC79" s="42" t="str">
        <f>IFERROR(SMALL($BB$2:$BB$1000,ROWS($BB$2:BB79)),"")</f>
        <v/>
      </c>
      <c r="BD79" s="42" t="str">
        <f>IF(All_Rosters[[#This Row],[Designation]]="Taxi Squad","",
IF(AND(TeamEleven=All_Rosters[[#This Row],[Team Name]],All_Rosters[[#This Row],[Current Years]]&gt;0),All_Rosters[[#This Row],[Index]],""))</f>
        <v/>
      </c>
      <c r="BE79" s="42" t="str">
        <f>IFERROR(SMALL($BD$2:$BD$1000,ROWS($BD$2:BD79)),"")</f>
        <v/>
      </c>
      <c r="BF79" s="42" t="str">
        <f>IF(AND(All_Rosters[[#This Row],[Designation]]="Taxi Squad",TeamEleven=All_Rosters[[#This Row],[Team Name]],All_Rosters[[#This Row],[Current Years]]&gt;0),All_Rosters[[#This Row],[Index]],"")</f>
        <v/>
      </c>
      <c r="BG79" s="42" t="str">
        <f>IFERROR(SMALL($BF$2:$BF$1000,ROWS($BF$2:BF79)),"")</f>
        <v/>
      </c>
      <c r="BH79" s="42" t="str">
        <f>IF(All_Rosters[[#This Row],[Designation]]="Taxi Squad","",
IF(AND(TeamTwelve=All_Rosters[[#This Row],[Team Name]],All_Rosters[[#This Row],[Current Years]]&gt;0),All_Rosters[[#This Row],[Index]],""))</f>
        <v/>
      </c>
      <c r="BI79" s="42" t="str">
        <f>IFERROR(SMALL($BH$2:$BH$1000,ROWS($BH$2:BH79)),"")</f>
        <v/>
      </c>
      <c r="BJ79" s="42" t="str">
        <f>IF(AND(All_Rosters[[#This Row],[Designation]]="Taxi Squad",TeamTwelve=All_Rosters[[#This Row],[Team Name]],All_Rosters[[#This Row],[Current Years]]&gt;0),All_Rosters[[#This Row],[Index]],"")</f>
        <v/>
      </c>
      <c r="BK79" s="42" t="str">
        <f>IFERROR(SMALL($BJ$2:$BJ$1000,ROWS($BJ$2:BJ79)),"")</f>
        <v/>
      </c>
    </row>
    <row r="80" spans="1:63" x14ac:dyDescent="0.45">
      <c r="A80" t="s">
        <v>532</v>
      </c>
      <c r="B80" t="s">
        <v>245</v>
      </c>
      <c r="C80" t="s">
        <v>8</v>
      </c>
      <c r="D80" t="s">
        <v>9</v>
      </c>
      <c r="E80">
        <v>158</v>
      </c>
      <c r="F80">
        <v>3</v>
      </c>
      <c r="G80">
        <v>158</v>
      </c>
      <c r="H80" t="s">
        <v>1</v>
      </c>
      <c r="J80">
        <v>3</v>
      </c>
      <c r="K80">
        <v>79</v>
      </c>
      <c r="L80" t="str">
        <f>IF(All_Rosters[[#This Row],[Designation]]="Taxi Squad","",
IF(AND(TeamSelection=All_Rosters[[#This Row],[Team Name]],All_Rosters[[#This Row],[Current Years]]&gt;0),All_Rosters[[#This Row],[Index]],""))</f>
        <v/>
      </c>
      <c r="M80" t="str">
        <f>IFERROR(SMALL($L$2:$L$1000,ROWS($L$2:L80)),"")</f>
        <v/>
      </c>
      <c r="N80" t="str">
        <f>IF(AND(All_Rosters[[#This Row],[Designation]]="Taxi Squad",TeamSelection=All_Rosters[[#This Row],[Team Name]],All_Rosters[[#This Row],[Current Years]]&gt;0),All_Rosters[[#This Row],[Index]],"")</f>
        <v/>
      </c>
      <c r="O80" t="str">
        <f>IFERROR(SMALL($N$2:$N$1000,ROWS($N$2:N80)),"")</f>
        <v/>
      </c>
      <c r="P80" t="str">
        <f>IF(All_Rosters[[#This Row],[Designation]]="Taxi Squad","",
IF(AND(TeamOne=All_Rosters[[#This Row],[Team Name]],All_Rosters[[#This Row],[Current Years]]&gt;0),All_Rosters[[#This Row],[Index]],""))</f>
        <v/>
      </c>
      <c r="Q80" t="str">
        <f>IFERROR(SMALL($P$2:$P$1000,ROWS($P$2:P80)),"")</f>
        <v/>
      </c>
      <c r="R80" t="str">
        <f>IF(AND(All_Rosters[[#This Row],[Designation]]="Taxi Squad",TeamOne=All_Rosters[[#This Row],[Team Name]],All_Rosters[[#This Row],[Current Years]]&gt;0),All_Rosters[[#This Row],[Index]],"")</f>
        <v/>
      </c>
      <c r="S80" t="str">
        <f>IFERROR(SMALL($R$2:$R$1000,ROWS($R$2:R80)),"")</f>
        <v/>
      </c>
      <c r="T80" t="str">
        <f>IF(All_Rosters[[#This Row],[Designation]]="Taxi Squad","",
IF(AND(TeamTwo=All_Rosters[[#This Row],[Team Name]],All_Rosters[[#This Row],[Current Years]]&gt;0),All_Rosters[[#This Row],[Index]],""))</f>
        <v/>
      </c>
      <c r="U80" t="str">
        <f>IFERROR(SMALL($T$2:$T$1000,ROWS($T$2:T80)),"")</f>
        <v/>
      </c>
      <c r="V80" t="str">
        <f>IF(AND(All_Rosters[[#This Row],[Designation]]="Taxi Squad",TeamTwo=All_Rosters[[#This Row],[Team Name]],All_Rosters[[#This Row],[Current Years]]&gt;0),All_Rosters[[#This Row],[Index]],"")</f>
        <v/>
      </c>
      <c r="W80" t="str">
        <f>IFERROR(SMALL($V$2:$V$1000,ROWS($V$2:V80)),"")</f>
        <v/>
      </c>
      <c r="X80" s="42">
        <f>IF(All_Rosters[[#This Row],[Designation]]="Taxi Squad","",
IF(AND(TeamThree=All_Rosters[[#This Row],[Team Name]],All_Rosters[[#This Row],[Current Years]]&gt;0),All_Rosters[[#This Row],[Index]],""))</f>
        <v>79</v>
      </c>
      <c r="Y80" s="42" t="str">
        <f>IFERROR(SMALL($X$2:$X$1000,ROWS($X$2:X80)),"")</f>
        <v/>
      </c>
      <c r="Z80" s="42" t="str">
        <f>IF(AND(All_Rosters[[#This Row],[Designation]]="Taxi Squad",TeamThree=All_Rosters[[#This Row],[Team Name]],All_Rosters[[#This Row],[Current Years]]&gt;0),All_Rosters[[#This Row],[Index]],"")</f>
        <v/>
      </c>
      <c r="AA80" s="42" t="str">
        <f>IFERROR(SMALL($Z$2:$Z$1000,ROWS($Z$2:Z80)),"")</f>
        <v/>
      </c>
      <c r="AB80" s="42" t="str">
        <f>IF(All_Rosters[[#This Row],[Designation]]="Taxi Squad","",
IF(AND(TeamFour=All_Rosters[[#This Row],[Team Name]],All_Rosters[[#This Row],[Current Years]]&gt;0),All_Rosters[[#This Row],[Index]],""))</f>
        <v/>
      </c>
      <c r="AC80" s="42" t="str">
        <f>IFERROR(SMALL($AB$2:$AB$1000,ROWS($AB$2:AB80)),"")</f>
        <v/>
      </c>
      <c r="AD80" s="42" t="str">
        <f>IF(AND(All_Rosters[[#This Row],[Designation]]="Taxi Squad",TeamFour=All_Rosters[[#This Row],[Team Name]],All_Rosters[[#This Row],[Current Years]]&gt;0),All_Rosters[[#This Row],[Index]],"")</f>
        <v/>
      </c>
      <c r="AE80" s="42" t="str">
        <f>IFERROR(SMALL($AD$2:$AD$1000,ROWS($AD$2:AD80)),"")</f>
        <v/>
      </c>
      <c r="AF80" s="42" t="str">
        <f>IF(All_Rosters[[#This Row],[Designation]]="Taxi Squad","",
IF(AND(TeamFive=All_Rosters[[#This Row],[Team Name]],All_Rosters[[#This Row],[Current Years]]&gt;0),All_Rosters[[#This Row],[Index]],""))</f>
        <v/>
      </c>
      <c r="AG80" s="42" t="str">
        <f>IFERROR(SMALL($AF$2:$AF$1000,ROWS($AF$2:AF80)),"")</f>
        <v/>
      </c>
      <c r="AH80" s="42" t="str">
        <f>IF(AND(All_Rosters[[#This Row],[Designation]]="Taxi Squad",TeamFive=All_Rosters[[#This Row],[Team Name]],All_Rosters[[#This Row],[Current Years]]&gt;0),All_Rosters[[#This Row],[Index]],"")</f>
        <v/>
      </c>
      <c r="AI80" s="42" t="str">
        <f>IFERROR(SMALL($AH$2:$AH$1000,ROWS($AH$2:AH80)),"")</f>
        <v/>
      </c>
      <c r="AJ80" s="42" t="str">
        <f>IF(All_Rosters[[#This Row],[Designation]]="Taxi Squad","",
IF(AND(TeamSix=All_Rosters[[#This Row],[Team Name]],All_Rosters[[#This Row],[Current Years]]&gt;0),All_Rosters[[#This Row],[Index]],""))</f>
        <v/>
      </c>
      <c r="AK80" s="42" t="str">
        <f>IFERROR(SMALL($AJ$2:$AJ$1000,ROWS($AJ$2:AJ80)),"")</f>
        <v/>
      </c>
      <c r="AL80" s="42" t="str">
        <f>IF(AND(All_Rosters[[#This Row],[Designation]]="Taxi Squad",TeamSix=All_Rosters[[#This Row],[Team Name]],All_Rosters[[#This Row],[Current Years]]&gt;0),All_Rosters[[#This Row],[Index]],"")</f>
        <v/>
      </c>
      <c r="AM80" s="42" t="str">
        <f>IFERROR(SMALL($AL$2:$AL$1000,ROWS($AL$2:AL80)),"")</f>
        <v/>
      </c>
      <c r="AN80" s="42" t="str">
        <f>IF(All_Rosters[[#This Row],[Designation]]="Taxi Squad","",
IF(AND(TeamSeven=All_Rosters[[#This Row],[Team Name]],All_Rosters[[#This Row],[Current Years]]&gt;0),All_Rosters[[#This Row],[Index]],""))</f>
        <v/>
      </c>
      <c r="AO80" s="42" t="str">
        <f>IFERROR(SMALL($AN$2:$AN$1000,ROWS($AN$2:AN80)),"")</f>
        <v/>
      </c>
      <c r="AP80" s="42" t="str">
        <f>IF(AND(All_Rosters[[#This Row],[Designation]]="Taxi Squad",TeamSeven=All_Rosters[[#This Row],[Team Name]],All_Rosters[[#This Row],[Current Years]]&gt;0),All_Rosters[[#This Row],[Index]],"")</f>
        <v/>
      </c>
      <c r="AQ80" s="42" t="str">
        <f>IFERROR(SMALL($AP$2:$AP$1000,ROWS($AP$2:AP80)),"")</f>
        <v/>
      </c>
      <c r="AR80" s="42" t="str">
        <f>IF(All_Rosters[[#This Row],[Designation]]="Taxi Squad","",
IF(AND(TeamEight=All_Rosters[[#This Row],[Team Name]],All_Rosters[[#This Row],[Current Years]]&gt;0),All_Rosters[[#This Row],[Index]],""))</f>
        <v/>
      </c>
      <c r="AS80" s="42" t="str">
        <f>IFERROR(SMALL($AR$2:$AR$1000,ROWS($AR$2:AR80)),"")</f>
        <v/>
      </c>
      <c r="AT80" s="42" t="str">
        <f>IF(AND(All_Rosters[[#This Row],[Designation]]="Taxi Squad",TeamEight=All_Rosters[[#This Row],[Team Name]],All_Rosters[[#This Row],[Current Years]]&gt;0),All_Rosters[[#This Row],[Index]],"")</f>
        <v/>
      </c>
      <c r="AU80" s="42" t="str">
        <f>IFERROR(SMALL($AT$2:$AT$1000,ROWS($AT$2:AT80)),"")</f>
        <v/>
      </c>
      <c r="AV80" s="42" t="str">
        <f>IF(All_Rosters[[#This Row],[Designation]]="Taxi Squad","",
IF(AND(TeamNine=All_Rosters[[#This Row],[Team Name]],All_Rosters[[#This Row],[Current Years]]&gt;0),All_Rosters[[#This Row],[Index]],""))</f>
        <v/>
      </c>
      <c r="AW80" s="42" t="str">
        <f>IFERROR(SMALL($AV$2:$AV$1000,ROWS($AV$2:AV80)),"")</f>
        <v/>
      </c>
      <c r="AX80" s="42" t="str">
        <f>IF(AND(All_Rosters[[#This Row],[Designation]]="Taxi Squad",TeamNine=All_Rosters[[#This Row],[Team Name]],All_Rosters[[#This Row],[Current Years]]&gt;0),All_Rosters[[#This Row],[Index]],"")</f>
        <v/>
      </c>
      <c r="AY80" s="42" t="str">
        <f>IFERROR(SMALL($AX$2:$AX$1000,ROWS($AX$2:AX80)),"")</f>
        <v/>
      </c>
      <c r="AZ80" s="42" t="str">
        <f>IF(All_Rosters[[#This Row],[Designation]]="Taxi Squad","",
IF(AND(TeamTen=All_Rosters[[#This Row],[Team Name]],All_Rosters[[#This Row],[Current Years]]&gt;0),All_Rosters[[#This Row],[Index]],""))</f>
        <v/>
      </c>
      <c r="BA80" s="42" t="str">
        <f>IFERROR(SMALL($AZ$2:$AZ$1000,ROWS($AZ$2:AZ80)),"")</f>
        <v/>
      </c>
      <c r="BB80" s="42" t="str">
        <f>IF(AND(All_Rosters[[#This Row],[Designation]]="Taxi Squad",TeamTen=All_Rosters[[#This Row],[Team Name]],All_Rosters[[#This Row],[Current Years]]&gt;0),All_Rosters[[#This Row],[Index]],"")</f>
        <v/>
      </c>
      <c r="BC80" s="42" t="str">
        <f>IFERROR(SMALL($BB$2:$BB$1000,ROWS($BB$2:BB80)),"")</f>
        <v/>
      </c>
      <c r="BD80" s="42" t="str">
        <f>IF(All_Rosters[[#This Row],[Designation]]="Taxi Squad","",
IF(AND(TeamEleven=All_Rosters[[#This Row],[Team Name]],All_Rosters[[#This Row],[Current Years]]&gt;0),All_Rosters[[#This Row],[Index]],""))</f>
        <v/>
      </c>
      <c r="BE80" s="42" t="str">
        <f>IFERROR(SMALL($BD$2:$BD$1000,ROWS($BD$2:BD80)),"")</f>
        <v/>
      </c>
      <c r="BF80" s="42" t="str">
        <f>IF(AND(All_Rosters[[#This Row],[Designation]]="Taxi Squad",TeamEleven=All_Rosters[[#This Row],[Team Name]],All_Rosters[[#This Row],[Current Years]]&gt;0),All_Rosters[[#This Row],[Index]],"")</f>
        <v/>
      </c>
      <c r="BG80" s="42" t="str">
        <f>IFERROR(SMALL($BF$2:$BF$1000,ROWS($BF$2:BF80)),"")</f>
        <v/>
      </c>
      <c r="BH80" s="42" t="str">
        <f>IF(All_Rosters[[#This Row],[Designation]]="Taxi Squad","",
IF(AND(TeamTwelve=All_Rosters[[#This Row],[Team Name]],All_Rosters[[#This Row],[Current Years]]&gt;0),All_Rosters[[#This Row],[Index]],""))</f>
        <v/>
      </c>
      <c r="BI80" s="42" t="str">
        <f>IFERROR(SMALL($BH$2:$BH$1000,ROWS($BH$2:BH80)),"")</f>
        <v/>
      </c>
      <c r="BJ80" s="42" t="str">
        <f>IF(AND(All_Rosters[[#This Row],[Designation]]="Taxi Squad",TeamTwelve=All_Rosters[[#This Row],[Team Name]],All_Rosters[[#This Row],[Current Years]]&gt;0),All_Rosters[[#This Row],[Index]],"")</f>
        <v/>
      </c>
      <c r="BK80" s="42" t="str">
        <f>IFERROR(SMALL($BJ$2:$BJ$1000,ROWS($BJ$2:BJ80)),"")</f>
        <v/>
      </c>
    </row>
    <row r="81" spans="1:63" x14ac:dyDescent="0.45">
      <c r="A81" t="s">
        <v>532</v>
      </c>
      <c r="B81" t="s">
        <v>246</v>
      </c>
      <c r="C81" t="s">
        <v>47</v>
      </c>
      <c r="D81" t="s">
        <v>9</v>
      </c>
      <c r="E81">
        <v>150</v>
      </c>
      <c r="F81">
        <v>3</v>
      </c>
      <c r="G81">
        <v>150</v>
      </c>
      <c r="H81" t="s">
        <v>1</v>
      </c>
      <c r="J81">
        <v>3</v>
      </c>
      <c r="K81">
        <v>80</v>
      </c>
      <c r="L81" t="str">
        <f>IF(All_Rosters[[#This Row],[Designation]]="Taxi Squad","",
IF(AND(TeamSelection=All_Rosters[[#This Row],[Team Name]],All_Rosters[[#This Row],[Current Years]]&gt;0),All_Rosters[[#This Row],[Index]],""))</f>
        <v/>
      </c>
      <c r="M81" t="str">
        <f>IFERROR(SMALL($L$2:$L$1000,ROWS($L$2:L81)),"")</f>
        <v/>
      </c>
      <c r="N81" t="str">
        <f>IF(AND(All_Rosters[[#This Row],[Designation]]="Taxi Squad",TeamSelection=All_Rosters[[#This Row],[Team Name]],All_Rosters[[#This Row],[Current Years]]&gt;0),All_Rosters[[#This Row],[Index]],"")</f>
        <v/>
      </c>
      <c r="O81" t="str">
        <f>IFERROR(SMALL($N$2:$N$1000,ROWS($N$2:N81)),"")</f>
        <v/>
      </c>
      <c r="P81" t="str">
        <f>IF(All_Rosters[[#This Row],[Designation]]="Taxi Squad","",
IF(AND(TeamOne=All_Rosters[[#This Row],[Team Name]],All_Rosters[[#This Row],[Current Years]]&gt;0),All_Rosters[[#This Row],[Index]],""))</f>
        <v/>
      </c>
      <c r="Q81" t="str">
        <f>IFERROR(SMALL($P$2:$P$1000,ROWS($P$2:P81)),"")</f>
        <v/>
      </c>
      <c r="R81" t="str">
        <f>IF(AND(All_Rosters[[#This Row],[Designation]]="Taxi Squad",TeamOne=All_Rosters[[#This Row],[Team Name]],All_Rosters[[#This Row],[Current Years]]&gt;0),All_Rosters[[#This Row],[Index]],"")</f>
        <v/>
      </c>
      <c r="S81" t="str">
        <f>IFERROR(SMALL($R$2:$R$1000,ROWS($R$2:R81)),"")</f>
        <v/>
      </c>
      <c r="T81" t="str">
        <f>IF(All_Rosters[[#This Row],[Designation]]="Taxi Squad","",
IF(AND(TeamTwo=All_Rosters[[#This Row],[Team Name]],All_Rosters[[#This Row],[Current Years]]&gt;0),All_Rosters[[#This Row],[Index]],""))</f>
        <v/>
      </c>
      <c r="U81" t="str">
        <f>IFERROR(SMALL($T$2:$T$1000,ROWS($T$2:T81)),"")</f>
        <v/>
      </c>
      <c r="V81" t="str">
        <f>IF(AND(All_Rosters[[#This Row],[Designation]]="Taxi Squad",TeamTwo=All_Rosters[[#This Row],[Team Name]],All_Rosters[[#This Row],[Current Years]]&gt;0),All_Rosters[[#This Row],[Index]],"")</f>
        <v/>
      </c>
      <c r="W81" t="str">
        <f>IFERROR(SMALL($V$2:$V$1000,ROWS($V$2:V81)),"")</f>
        <v/>
      </c>
      <c r="X81" s="42">
        <f>IF(All_Rosters[[#This Row],[Designation]]="Taxi Squad","",
IF(AND(TeamThree=All_Rosters[[#This Row],[Team Name]],All_Rosters[[#This Row],[Current Years]]&gt;0),All_Rosters[[#This Row],[Index]],""))</f>
        <v>80</v>
      </c>
      <c r="Y81" s="42" t="str">
        <f>IFERROR(SMALL($X$2:$X$1000,ROWS($X$2:X81)),"")</f>
        <v/>
      </c>
      <c r="Z81" s="42" t="str">
        <f>IF(AND(All_Rosters[[#This Row],[Designation]]="Taxi Squad",TeamThree=All_Rosters[[#This Row],[Team Name]],All_Rosters[[#This Row],[Current Years]]&gt;0),All_Rosters[[#This Row],[Index]],"")</f>
        <v/>
      </c>
      <c r="AA81" s="42" t="str">
        <f>IFERROR(SMALL($Z$2:$Z$1000,ROWS($Z$2:Z81)),"")</f>
        <v/>
      </c>
      <c r="AB81" s="42" t="str">
        <f>IF(All_Rosters[[#This Row],[Designation]]="Taxi Squad","",
IF(AND(TeamFour=All_Rosters[[#This Row],[Team Name]],All_Rosters[[#This Row],[Current Years]]&gt;0),All_Rosters[[#This Row],[Index]],""))</f>
        <v/>
      </c>
      <c r="AC81" s="42" t="str">
        <f>IFERROR(SMALL($AB$2:$AB$1000,ROWS($AB$2:AB81)),"")</f>
        <v/>
      </c>
      <c r="AD81" s="42" t="str">
        <f>IF(AND(All_Rosters[[#This Row],[Designation]]="Taxi Squad",TeamFour=All_Rosters[[#This Row],[Team Name]],All_Rosters[[#This Row],[Current Years]]&gt;0),All_Rosters[[#This Row],[Index]],"")</f>
        <v/>
      </c>
      <c r="AE81" s="42" t="str">
        <f>IFERROR(SMALL($AD$2:$AD$1000,ROWS($AD$2:AD81)),"")</f>
        <v/>
      </c>
      <c r="AF81" s="42" t="str">
        <f>IF(All_Rosters[[#This Row],[Designation]]="Taxi Squad","",
IF(AND(TeamFive=All_Rosters[[#This Row],[Team Name]],All_Rosters[[#This Row],[Current Years]]&gt;0),All_Rosters[[#This Row],[Index]],""))</f>
        <v/>
      </c>
      <c r="AG81" s="42" t="str">
        <f>IFERROR(SMALL($AF$2:$AF$1000,ROWS($AF$2:AF81)),"")</f>
        <v/>
      </c>
      <c r="AH81" s="42" t="str">
        <f>IF(AND(All_Rosters[[#This Row],[Designation]]="Taxi Squad",TeamFive=All_Rosters[[#This Row],[Team Name]],All_Rosters[[#This Row],[Current Years]]&gt;0),All_Rosters[[#This Row],[Index]],"")</f>
        <v/>
      </c>
      <c r="AI81" s="42" t="str">
        <f>IFERROR(SMALL($AH$2:$AH$1000,ROWS($AH$2:AH81)),"")</f>
        <v/>
      </c>
      <c r="AJ81" s="42" t="str">
        <f>IF(All_Rosters[[#This Row],[Designation]]="Taxi Squad","",
IF(AND(TeamSix=All_Rosters[[#This Row],[Team Name]],All_Rosters[[#This Row],[Current Years]]&gt;0),All_Rosters[[#This Row],[Index]],""))</f>
        <v/>
      </c>
      <c r="AK81" s="42" t="str">
        <f>IFERROR(SMALL($AJ$2:$AJ$1000,ROWS($AJ$2:AJ81)),"")</f>
        <v/>
      </c>
      <c r="AL81" s="42" t="str">
        <f>IF(AND(All_Rosters[[#This Row],[Designation]]="Taxi Squad",TeamSix=All_Rosters[[#This Row],[Team Name]],All_Rosters[[#This Row],[Current Years]]&gt;0),All_Rosters[[#This Row],[Index]],"")</f>
        <v/>
      </c>
      <c r="AM81" s="42" t="str">
        <f>IFERROR(SMALL($AL$2:$AL$1000,ROWS($AL$2:AL81)),"")</f>
        <v/>
      </c>
      <c r="AN81" s="42" t="str">
        <f>IF(All_Rosters[[#This Row],[Designation]]="Taxi Squad","",
IF(AND(TeamSeven=All_Rosters[[#This Row],[Team Name]],All_Rosters[[#This Row],[Current Years]]&gt;0),All_Rosters[[#This Row],[Index]],""))</f>
        <v/>
      </c>
      <c r="AO81" s="42" t="str">
        <f>IFERROR(SMALL($AN$2:$AN$1000,ROWS($AN$2:AN81)),"")</f>
        <v/>
      </c>
      <c r="AP81" s="42" t="str">
        <f>IF(AND(All_Rosters[[#This Row],[Designation]]="Taxi Squad",TeamSeven=All_Rosters[[#This Row],[Team Name]],All_Rosters[[#This Row],[Current Years]]&gt;0),All_Rosters[[#This Row],[Index]],"")</f>
        <v/>
      </c>
      <c r="AQ81" s="42" t="str">
        <f>IFERROR(SMALL($AP$2:$AP$1000,ROWS($AP$2:AP81)),"")</f>
        <v/>
      </c>
      <c r="AR81" s="42" t="str">
        <f>IF(All_Rosters[[#This Row],[Designation]]="Taxi Squad","",
IF(AND(TeamEight=All_Rosters[[#This Row],[Team Name]],All_Rosters[[#This Row],[Current Years]]&gt;0),All_Rosters[[#This Row],[Index]],""))</f>
        <v/>
      </c>
      <c r="AS81" s="42" t="str">
        <f>IFERROR(SMALL($AR$2:$AR$1000,ROWS($AR$2:AR81)),"")</f>
        <v/>
      </c>
      <c r="AT81" s="42" t="str">
        <f>IF(AND(All_Rosters[[#This Row],[Designation]]="Taxi Squad",TeamEight=All_Rosters[[#This Row],[Team Name]],All_Rosters[[#This Row],[Current Years]]&gt;0),All_Rosters[[#This Row],[Index]],"")</f>
        <v/>
      </c>
      <c r="AU81" s="42" t="str">
        <f>IFERROR(SMALL($AT$2:$AT$1000,ROWS($AT$2:AT81)),"")</f>
        <v/>
      </c>
      <c r="AV81" s="42" t="str">
        <f>IF(All_Rosters[[#This Row],[Designation]]="Taxi Squad","",
IF(AND(TeamNine=All_Rosters[[#This Row],[Team Name]],All_Rosters[[#This Row],[Current Years]]&gt;0),All_Rosters[[#This Row],[Index]],""))</f>
        <v/>
      </c>
      <c r="AW81" s="42" t="str">
        <f>IFERROR(SMALL($AV$2:$AV$1000,ROWS($AV$2:AV81)),"")</f>
        <v/>
      </c>
      <c r="AX81" s="42" t="str">
        <f>IF(AND(All_Rosters[[#This Row],[Designation]]="Taxi Squad",TeamNine=All_Rosters[[#This Row],[Team Name]],All_Rosters[[#This Row],[Current Years]]&gt;0),All_Rosters[[#This Row],[Index]],"")</f>
        <v/>
      </c>
      <c r="AY81" s="42" t="str">
        <f>IFERROR(SMALL($AX$2:$AX$1000,ROWS($AX$2:AX81)),"")</f>
        <v/>
      </c>
      <c r="AZ81" s="42" t="str">
        <f>IF(All_Rosters[[#This Row],[Designation]]="Taxi Squad","",
IF(AND(TeamTen=All_Rosters[[#This Row],[Team Name]],All_Rosters[[#This Row],[Current Years]]&gt;0),All_Rosters[[#This Row],[Index]],""))</f>
        <v/>
      </c>
      <c r="BA81" s="42" t="str">
        <f>IFERROR(SMALL($AZ$2:$AZ$1000,ROWS($AZ$2:AZ81)),"")</f>
        <v/>
      </c>
      <c r="BB81" s="42" t="str">
        <f>IF(AND(All_Rosters[[#This Row],[Designation]]="Taxi Squad",TeamTen=All_Rosters[[#This Row],[Team Name]],All_Rosters[[#This Row],[Current Years]]&gt;0),All_Rosters[[#This Row],[Index]],"")</f>
        <v/>
      </c>
      <c r="BC81" s="42" t="str">
        <f>IFERROR(SMALL($BB$2:$BB$1000,ROWS($BB$2:BB81)),"")</f>
        <v/>
      </c>
      <c r="BD81" s="42" t="str">
        <f>IF(All_Rosters[[#This Row],[Designation]]="Taxi Squad","",
IF(AND(TeamEleven=All_Rosters[[#This Row],[Team Name]],All_Rosters[[#This Row],[Current Years]]&gt;0),All_Rosters[[#This Row],[Index]],""))</f>
        <v/>
      </c>
      <c r="BE81" s="42" t="str">
        <f>IFERROR(SMALL($BD$2:$BD$1000,ROWS($BD$2:BD81)),"")</f>
        <v/>
      </c>
      <c r="BF81" s="42" t="str">
        <f>IF(AND(All_Rosters[[#This Row],[Designation]]="Taxi Squad",TeamEleven=All_Rosters[[#This Row],[Team Name]],All_Rosters[[#This Row],[Current Years]]&gt;0),All_Rosters[[#This Row],[Index]],"")</f>
        <v/>
      </c>
      <c r="BG81" s="42" t="str">
        <f>IFERROR(SMALL($BF$2:$BF$1000,ROWS($BF$2:BF81)),"")</f>
        <v/>
      </c>
      <c r="BH81" s="42" t="str">
        <f>IF(All_Rosters[[#This Row],[Designation]]="Taxi Squad","",
IF(AND(TeamTwelve=All_Rosters[[#This Row],[Team Name]],All_Rosters[[#This Row],[Current Years]]&gt;0),All_Rosters[[#This Row],[Index]],""))</f>
        <v/>
      </c>
      <c r="BI81" s="42" t="str">
        <f>IFERROR(SMALL($BH$2:$BH$1000,ROWS($BH$2:BH81)),"")</f>
        <v/>
      </c>
      <c r="BJ81" s="42" t="str">
        <f>IF(AND(All_Rosters[[#This Row],[Designation]]="Taxi Squad",TeamTwelve=All_Rosters[[#This Row],[Team Name]],All_Rosters[[#This Row],[Current Years]]&gt;0),All_Rosters[[#This Row],[Index]],"")</f>
        <v/>
      </c>
      <c r="BK81" s="42" t="str">
        <f>IFERROR(SMALL($BJ$2:$BJ$1000,ROWS($BJ$2:BJ81)),"")</f>
        <v/>
      </c>
    </row>
    <row r="82" spans="1:63" x14ac:dyDescent="0.45">
      <c r="A82" t="s">
        <v>532</v>
      </c>
      <c r="B82" t="s">
        <v>247</v>
      </c>
      <c r="C82" t="s">
        <v>22</v>
      </c>
      <c r="D82" t="s">
        <v>9</v>
      </c>
      <c r="E82">
        <v>108</v>
      </c>
      <c r="F82">
        <v>3</v>
      </c>
      <c r="G82">
        <v>108</v>
      </c>
      <c r="H82" t="s">
        <v>1</v>
      </c>
      <c r="J82">
        <v>3</v>
      </c>
      <c r="K82">
        <v>81</v>
      </c>
      <c r="L82" t="str">
        <f>IF(All_Rosters[[#This Row],[Designation]]="Taxi Squad","",
IF(AND(TeamSelection=All_Rosters[[#This Row],[Team Name]],All_Rosters[[#This Row],[Current Years]]&gt;0),All_Rosters[[#This Row],[Index]],""))</f>
        <v/>
      </c>
      <c r="M82" t="str">
        <f>IFERROR(SMALL($L$2:$L$1000,ROWS($L$2:L82)),"")</f>
        <v/>
      </c>
      <c r="N82" t="str">
        <f>IF(AND(All_Rosters[[#This Row],[Designation]]="Taxi Squad",TeamSelection=All_Rosters[[#This Row],[Team Name]],All_Rosters[[#This Row],[Current Years]]&gt;0),All_Rosters[[#This Row],[Index]],"")</f>
        <v/>
      </c>
      <c r="O82" t="str">
        <f>IFERROR(SMALL($N$2:$N$1000,ROWS($N$2:N82)),"")</f>
        <v/>
      </c>
      <c r="P82" t="str">
        <f>IF(All_Rosters[[#This Row],[Designation]]="Taxi Squad","",
IF(AND(TeamOne=All_Rosters[[#This Row],[Team Name]],All_Rosters[[#This Row],[Current Years]]&gt;0),All_Rosters[[#This Row],[Index]],""))</f>
        <v/>
      </c>
      <c r="Q82" t="str">
        <f>IFERROR(SMALL($P$2:$P$1000,ROWS($P$2:P82)),"")</f>
        <v/>
      </c>
      <c r="R82" t="str">
        <f>IF(AND(All_Rosters[[#This Row],[Designation]]="Taxi Squad",TeamOne=All_Rosters[[#This Row],[Team Name]],All_Rosters[[#This Row],[Current Years]]&gt;0),All_Rosters[[#This Row],[Index]],"")</f>
        <v/>
      </c>
      <c r="S82" t="str">
        <f>IFERROR(SMALL($R$2:$R$1000,ROWS($R$2:R82)),"")</f>
        <v/>
      </c>
      <c r="T82" t="str">
        <f>IF(All_Rosters[[#This Row],[Designation]]="Taxi Squad","",
IF(AND(TeamTwo=All_Rosters[[#This Row],[Team Name]],All_Rosters[[#This Row],[Current Years]]&gt;0),All_Rosters[[#This Row],[Index]],""))</f>
        <v/>
      </c>
      <c r="U82" t="str">
        <f>IFERROR(SMALL($T$2:$T$1000,ROWS($T$2:T82)),"")</f>
        <v/>
      </c>
      <c r="V82" t="str">
        <f>IF(AND(All_Rosters[[#This Row],[Designation]]="Taxi Squad",TeamTwo=All_Rosters[[#This Row],[Team Name]],All_Rosters[[#This Row],[Current Years]]&gt;0),All_Rosters[[#This Row],[Index]],"")</f>
        <v/>
      </c>
      <c r="W82" t="str">
        <f>IFERROR(SMALL($V$2:$V$1000,ROWS($V$2:V82)),"")</f>
        <v/>
      </c>
      <c r="X82" s="42">
        <f>IF(All_Rosters[[#This Row],[Designation]]="Taxi Squad","",
IF(AND(TeamThree=All_Rosters[[#This Row],[Team Name]],All_Rosters[[#This Row],[Current Years]]&gt;0),All_Rosters[[#This Row],[Index]],""))</f>
        <v>81</v>
      </c>
      <c r="Y82" s="42" t="str">
        <f>IFERROR(SMALL($X$2:$X$1000,ROWS($X$2:X82)),"")</f>
        <v/>
      </c>
      <c r="Z82" s="42" t="str">
        <f>IF(AND(All_Rosters[[#This Row],[Designation]]="Taxi Squad",TeamThree=All_Rosters[[#This Row],[Team Name]],All_Rosters[[#This Row],[Current Years]]&gt;0),All_Rosters[[#This Row],[Index]],"")</f>
        <v/>
      </c>
      <c r="AA82" s="42" t="str">
        <f>IFERROR(SMALL($Z$2:$Z$1000,ROWS($Z$2:Z82)),"")</f>
        <v/>
      </c>
      <c r="AB82" s="42" t="str">
        <f>IF(All_Rosters[[#This Row],[Designation]]="Taxi Squad","",
IF(AND(TeamFour=All_Rosters[[#This Row],[Team Name]],All_Rosters[[#This Row],[Current Years]]&gt;0),All_Rosters[[#This Row],[Index]],""))</f>
        <v/>
      </c>
      <c r="AC82" s="42" t="str">
        <f>IFERROR(SMALL($AB$2:$AB$1000,ROWS($AB$2:AB82)),"")</f>
        <v/>
      </c>
      <c r="AD82" s="42" t="str">
        <f>IF(AND(All_Rosters[[#This Row],[Designation]]="Taxi Squad",TeamFour=All_Rosters[[#This Row],[Team Name]],All_Rosters[[#This Row],[Current Years]]&gt;0),All_Rosters[[#This Row],[Index]],"")</f>
        <v/>
      </c>
      <c r="AE82" s="42" t="str">
        <f>IFERROR(SMALL($AD$2:$AD$1000,ROWS($AD$2:AD82)),"")</f>
        <v/>
      </c>
      <c r="AF82" s="42" t="str">
        <f>IF(All_Rosters[[#This Row],[Designation]]="Taxi Squad","",
IF(AND(TeamFive=All_Rosters[[#This Row],[Team Name]],All_Rosters[[#This Row],[Current Years]]&gt;0),All_Rosters[[#This Row],[Index]],""))</f>
        <v/>
      </c>
      <c r="AG82" s="42" t="str">
        <f>IFERROR(SMALL($AF$2:$AF$1000,ROWS($AF$2:AF82)),"")</f>
        <v/>
      </c>
      <c r="AH82" s="42" t="str">
        <f>IF(AND(All_Rosters[[#This Row],[Designation]]="Taxi Squad",TeamFive=All_Rosters[[#This Row],[Team Name]],All_Rosters[[#This Row],[Current Years]]&gt;0),All_Rosters[[#This Row],[Index]],"")</f>
        <v/>
      </c>
      <c r="AI82" s="42" t="str">
        <f>IFERROR(SMALL($AH$2:$AH$1000,ROWS($AH$2:AH82)),"")</f>
        <v/>
      </c>
      <c r="AJ82" s="42" t="str">
        <f>IF(All_Rosters[[#This Row],[Designation]]="Taxi Squad","",
IF(AND(TeamSix=All_Rosters[[#This Row],[Team Name]],All_Rosters[[#This Row],[Current Years]]&gt;0),All_Rosters[[#This Row],[Index]],""))</f>
        <v/>
      </c>
      <c r="AK82" s="42" t="str">
        <f>IFERROR(SMALL($AJ$2:$AJ$1000,ROWS($AJ$2:AJ82)),"")</f>
        <v/>
      </c>
      <c r="AL82" s="42" t="str">
        <f>IF(AND(All_Rosters[[#This Row],[Designation]]="Taxi Squad",TeamSix=All_Rosters[[#This Row],[Team Name]],All_Rosters[[#This Row],[Current Years]]&gt;0),All_Rosters[[#This Row],[Index]],"")</f>
        <v/>
      </c>
      <c r="AM82" s="42" t="str">
        <f>IFERROR(SMALL($AL$2:$AL$1000,ROWS($AL$2:AL82)),"")</f>
        <v/>
      </c>
      <c r="AN82" s="42" t="str">
        <f>IF(All_Rosters[[#This Row],[Designation]]="Taxi Squad","",
IF(AND(TeamSeven=All_Rosters[[#This Row],[Team Name]],All_Rosters[[#This Row],[Current Years]]&gt;0),All_Rosters[[#This Row],[Index]],""))</f>
        <v/>
      </c>
      <c r="AO82" s="42" t="str">
        <f>IFERROR(SMALL($AN$2:$AN$1000,ROWS($AN$2:AN82)),"")</f>
        <v/>
      </c>
      <c r="AP82" s="42" t="str">
        <f>IF(AND(All_Rosters[[#This Row],[Designation]]="Taxi Squad",TeamSeven=All_Rosters[[#This Row],[Team Name]],All_Rosters[[#This Row],[Current Years]]&gt;0),All_Rosters[[#This Row],[Index]],"")</f>
        <v/>
      </c>
      <c r="AQ82" s="42" t="str">
        <f>IFERROR(SMALL($AP$2:$AP$1000,ROWS($AP$2:AP82)),"")</f>
        <v/>
      </c>
      <c r="AR82" s="42" t="str">
        <f>IF(All_Rosters[[#This Row],[Designation]]="Taxi Squad","",
IF(AND(TeamEight=All_Rosters[[#This Row],[Team Name]],All_Rosters[[#This Row],[Current Years]]&gt;0),All_Rosters[[#This Row],[Index]],""))</f>
        <v/>
      </c>
      <c r="AS82" s="42" t="str">
        <f>IFERROR(SMALL($AR$2:$AR$1000,ROWS($AR$2:AR82)),"")</f>
        <v/>
      </c>
      <c r="AT82" s="42" t="str">
        <f>IF(AND(All_Rosters[[#This Row],[Designation]]="Taxi Squad",TeamEight=All_Rosters[[#This Row],[Team Name]],All_Rosters[[#This Row],[Current Years]]&gt;0),All_Rosters[[#This Row],[Index]],"")</f>
        <v/>
      </c>
      <c r="AU82" s="42" t="str">
        <f>IFERROR(SMALL($AT$2:$AT$1000,ROWS($AT$2:AT82)),"")</f>
        <v/>
      </c>
      <c r="AV82" s="42" t="str">
        <f>IF(All_Rosters[[#This Row],[Designation]]="Taxi Squad","",
IF(AND(TeamNine=All_Rosters[[#This Row],[Team Name]],All_Rosters[[#This Row],[Current Years]]&gt;0),All_Rosters[[#This Row],[Index]],""))</f>
        <v/>
      </c>
      <c r="AW82" s="42" t="str">
        <f>IFERROR(SMALL($AV$2:$AV$1000,ROWS($AV$2:AV82)),"")</f>
        <v/>
      </c>
      <c r="AX82" s="42" t="str">
        <f>IF(AND(All_Rosters[[#This Row],[Designation]]="Taxi Squad",TeamNine=All_Rosters[[#This Row],[Team Name]],All_Rosters[[#This Row],[Current Years]]&gt;0),All_Rosters[[#This Row],[Index]],"")</f>
        <v/>
      </c>
      <c r="AY82" s="42" t="str">
        <f>IFERROR(SMALL($AX$2:$AX$1000,ROWS($AX$2:AX82)),"")</f>
        <v/>
      </c>
      <c r="AZ82" s="42" t="str">
        <f>IF(All_Rosters[[#This Row],[Designation]]="Taxi Squad","",
IF(AND(TeamTen=All_Rosters[[#This Row],[Team Name]],All_Rosters[[#This Row],[Current Years]]&gt;0),All_Rosters[[#This Row],[Index]],""))</f>
        <v/>
      </c>
      <c r="BA82" s="42" t="str">
        <f>IFERROR(SMALL($AZ$2:$AZ$1000,ROWS($AZ$2:AZ82)),"")</f>
        <v/>
      </c>
      <c r="BB82" s="42" t="str">
        <f>IF(AND(All_Rosters[[#This Row],[Designation]]="Taxi Squad",TeamTen=All_Rosters[[#This Row],[Team Name]],All_Rosters[[#This Row],[Current Years]]&gt;0),All_Rosters[[#This Row],[Index]],"")</f>
        <v/>
      </c>
      <c r="BC82" s="42" t="str">
        <f>IFERROR(SMALL($BB$2:$BB$1000,ROWS($BB$2:BB82)),"")</f>
        <v/>
      </c>
      <c r="BD82" s="42" t="str">
        <f>IF(All_Rosters[[#This Row],[Designation]]="Taxi Squad","",
IF(AND(TeamEleven=All_Rosters[[#This Row],[Team Name]],All_Rosters[[#This Row],[Current Years]]&gt;0),All_Rosters[[#This Row],[Index]],""))</f>
        <v/>
      </c>
      <c r="BE82" s="42" t="str">
        <f>IFERROR(SMALL($BD$2:$BD$1000,ROWS($BD$2:BD82)),"")</f>
        <v/>
      </c>
      <c r="BF82" s="42" t="str">
        <f>IF(AND(All_Rosters[[#This Row],[Designation]]="Taxi Squad",TeamEleven=All_Rosters[[#This Row],[Team Name]],All_Rosters[[#This Row],[Current Years]]&gt;0),All_Rosters[[#This Row],[Index]],"")</f>
        <v/>
      </c>
      <c r="BG82" s="42" t="str">
        <f>IFERROR(SMALL($BF$2:$BF$1000,ROWS($BF$2:BF82)),"")</f>
        <v/>
      </c>
      <c r="BH82" s="42" t="str">
        <f>IF(All_Rosters[[#This Row],[Designation]]="Taxi Squad","",
IF(AND(TeamTwelve=All_Rosters[[#This Row],[Team Name]],All_Rosters[[#This Row],[Current Years]]&gt;0),All_Rosters[[#This Row],[Index]],""))</f>
        <v/>
      </c>
      <c r="BI82" s="42" t="str">
        <f>IFERROR(SMALL($BH$2:$BH$1000,ROWS($BH$2:BH82)),"")</f>
        <v/>
      </c>
      <c r="BJ82" s="42" t="str">
        <f>IF(AND(All_Rosters[[#This Row],[Designation]]="Taxi Squad",TeamTwelve=All_Rosters[[#This Row],[Team Name]],All_Rosters[[#This Row],[Current Years]]&gt;0),All_Rosters[[#This Row],[Index]],"")</f>
        <v/>
      </c>
      <c r="BK82" s="42" t="str">
        <f>IFERROR(SMALL($BJ$2:$BJ$1000,ROWS($BJ$2:BJ82)),"")</f>
        <v/>
      </c>
    </row>
    <row r="83" spans="1:63" x14ac:dyDescent="0.45">
      <c r="A83" t="s">
        <v>532</v>
      </c>
      <c r="B83" t="s">
        <v>249</v>
      </c>
      <c r="C83" t="s">
        <v>8</v>
      </c>
      <c r="D83" t="s">
        <v>9</v>
      </c>
      <c r="E83">
        <v>7</v>
      </c>
      <c r="F83">
        <v>3</v>
      </c>
      <c r="G83">
        <v>7</v>
      </c>
      <c r="H83" t="s">
        <v>1</v>
      </c>
      <c r="J83">
        <v>3</v>
      </c>
      <c r="K83">
        <v>82</v>
      </c>
      <c r="L83" t="str">
        <f>IF(All_Rosters[[#This Row],[Designation]]="Taxi Squad","",
IF(AND(TeamSelection=All_Rosters[[#This Row],[Team Name]],All_Rosters[[#This Row],[Current Years]]&gt;0),All_Rosters[[#This Row],[Index]],""))</f>
        <v/>
      </c>
      <c r="M83" t="str">
        <f>IFERROR(SMALL($L$2:$L$1000,ROWS($L$2:L83)),"")</f>
        <v/>
      </c>
      <c r="N83" t="str">
        <f>IF(AND(All_Rosters[[#This Row],[Designation]]="Taxi Squad",TeamSelection=All_Rosters[[#This Row],[Team Name]],All_Rosters[[#This Row],[Current Years]]&gt;0),All_Rosters[[#This Row],[Index]],"")</f>
        <v/>
      </c>
      <c r="O83" t="str">
        <f>IFERROR(SMALL($N$2:$N$1000,ROWS($N$2:N83)),"")</f>
        <v/>
      </c>
      <c r="P83" t="str">
        <f>IF(All_Rosters[[#This Row],[Designation]]="Taxi Squad","",
IF(AND(TeamOne=All_Rosters[[#This Row],[Team Name]],All_Rosters[[#This Row],[Current Years]]&gt;0),All_Rosters[[#This Row],[Index]],""))</f>
        <v/>
      </c>
      <c r="Q83" t="str">
        <f>IFERROR(SMALL($P$2:$P$1000,ROWS($P$2:P83)),"")</f>
        <v/>
      </c>
      <c r="R83" t="str">
        <f>IF(AND(All_Rosters[[#This Row],[Designation]]="Taxi Squad",TeamOne=All_Rosters[[#This Row],[Team Name]],All_Rosters[[#This Row],[Current Years]]&gt;0),All_Rosters[[#This Row],[Index]],"")</f>
        <v/>
      </c>
      <c r="S83" t="str">
        <f>IFERROR(SMALL($R$2:$R$1000,ROWS($R$2:R83)),"")</f>
        <v/>
      </c>
      <c r="T83" t="str">
        <f>IF(All_Rosters[[#This Row],[Designation]]="Taxi Squad","",
IF(AND(TeamTwo=All_Rosters[[#This Row],[Team Name]],All_Rosters[[#This Row],[Current Years]]&gt;0),All_Rosters[[#This Row],[Index]],""))</f>
        <v/>
      </c>
      <c r="U83" t="str">
        <f>IFERROR(SMALL($T$2:$T$1000,ROWS($T$2:T83)),"")</f>
        <v/>
      </c>
      <c r="V83" t="str">
        <f>IF(AND(All_Rosters[[#This Row],[Designation]]="Taxi Squad",TeamTwo=All_Rosters[[#This Row],[Team Name]],All_Rosters[[#This Row],[Current Years]]&gt;0),All_Rosters[[#This Row],[Index]],"")</f>
        <v/>
      </c>
      <c r="W83" t="str">
        <f>IFERROR(SMALL($V$2:$V$1000,ROWS($V$2:V83)),"")</f>
        <v/>
      </c>
      <c r="X83" s="42">
        <f>IF(All_Rosters[[#This Row],[Designation]]="Taxi Squad","",
IF(AND(TeamThree=All_Rosters[[#This Row],[Team Name]],All_Rosters[[#This Row],[Current Years]]&gt;0),All_Rosters[[#This Row],[Index]],""))</f>
        <v>82</v>
      </c>
      <c r="Y83" s="42" t="str">
        <f>IFERROR(SMALL($X$2:$X$1000,ROWS($X$2:X83)),"")</f>
        <v/>
      </c>
      <c r="Z83" s="42" t="str">
        <f>IF(AND(All_Rosters[[#This Row],[Designation]]="Taxi Squad",TeamThree=All_Rosters[[#This Row],[Team Name]],All_Rosters[[#This Row],[Current Years]]&gt;0),All_Rosters[[#This Row],[Index]],"")</f>
        <v/>
      </c>
      <c r="AA83" s="42" t="str">
        <f>IFERROR(SMALL($Z$2:$Z$1000,ROWS($Z$2:Z83)),"")</f>
        <v/>
      </c>
      <c r="AB83" s="42" t="str">
        <f>IF(All_Rosters[[#This Row],[Designation]]="Taxi Squad","",
IF(AND(TeamFour=All_Rosters[[#This Row],[Team Name]],All_Rosters[[#This Row],[Current Years]]&gt;0),All_Rosters[[#This Row],[Index]],""))</f>
        <v/>
      </c>
      <c r="AC83" s="42" t="str">
        <f>IFERROR(SMALL($AB$2:$AB$1000,ROWS($AB$2:AB83)),"")</f>
        <v/>
      </c>
      <c r="AD83" s="42" t="str">
        <f>IF(AND(All_Rosters[[#This Row],[Designation]]="Taxi Squad",TeamFour=All_Rosters[[#This Row],[Team Name]],All_Rosters[[#This Row],[Current Years]]&gt;0),All_Rosters[[#This Row],[Index]],"")</f>
        <v/>
      </c>
      <c r="AE83" s="42" t="str">
        <f>IFERROR(SMALL($AD$2:$AD$1000,ROWS($AD$2:AD83)),"")</f>
        <v/>
      </c>
      <c r="AF83" s="42" t="str">
        <f>IF(All_Rosters[[#This Row],[Designation]]="Taxi Squad","",
IF(AND(TeamFive=All_Rosters[[#This Row],[Team Name]],All_Rosters[[#This Row],[Current Years]]&gt;0),All_Rosters[[#This Row],[Index]],""))</f>
        <v/>
      </c>
      <c r="AG83" s="42" t="str">
        <f>IFERROR(SMALL($AF$2:$AF$1000,ROWS($AF$2:AF83)),"")</f>
        <v/>
      </c>
      <c r="AH83" s="42" t="str">
        <f>IF(AND(All_Rosters[[#This Row],[Designation]]="Taxi Squad",TeamFive=All_Rosters[[#This Row],[Team Name]],All_Rosters[[#This Row],[Current Years]]&gt;0),All_Rosters[[#This Row],[Index]],"")</f>
        <v/>
      </c>
      <c r="AI83" s="42" t="str">
        <f>IFERROR(SMALL($AH$2:$AH$1000,ROWS($AH$2:AH83)),"")</f>
        <v/>
      </c>
      <c r="AJ83" s="42" t="str">
        <f>IF(All_Rosters[[#This Row],[Designation]]="Taxi Squad","",
IF(AND(TeamSix=All_Rosters[[#This Row],[Team Name]],All_Rosters[[#This Row],[Current Years]]&gt;0),All_Rosters[[#This Row],[Index]],""))</f>
        <v/>
      </c>
      <c r="AK83" s="42" t="str">
        <f>IFERROR(SMALL($AJ$2:$AJ$1000,ROWS($AJ$2:AJ83)),"")</f>
        <v/>
      </c>
      <c r="AL83" s="42" t="str">
        <f>IF(AND(All_Rosters[[#This Row],[Designation]]="Taxi Squad",TeamSix=All_Rosters[[#This Row],[Team Name]],All_Rosters[[#This Row],[Current Years]]&gt;0),All_Rosters[[#This Row],[Index]],"")</f>
        <v/>
      </c>
      <c r="AM83" s="42" t="str">
        <f>IFERROR(SMALL($AL$2:$AL$1000,ROWS($AL$2:AL83)),"")</f>
        <v/>
      </c>
      <c r="AN83" s="42" t="str">
        <f>IF(All_Rosters[[#This Row],[Designation]]="Taxi Squad","",
IF(AND(TeamSeven=All_Rosters[[#This Row],[Team Name]],All_Rosters[[#This Row],[Current Years]]&gt;0),All_Rosters[[#This Row],[Index]],""))</f>
        <v/>
      </c>
      <c r="AO83" s="42" t="str">
        <f>IFERROR(SMALL($AN$2:$AN$1000,ROWS($AN$2:AN83)),"")</f>
        <v/>
      </c>
      <c r="AP83" s="42" t="str">
        <f>IF(AND(All_Rosters[[#This Row],[Designation]]="Taxi Squad",TeamSeven=All_Rosters[[#This Row],[Team Name]],All_Rosters[[#This Row],[Current Years]]&gt;0),All_Rosters[[#This Row],[Index]],"")</f>
        <v/>
      </c>
      <c r="AQ83" s="42" t="str">
        <f>IFERROR(SMALL($AP$2:$AP$1000,ROWS($AP$2:AP83)),"")</f>
        <v/>
      </c>
      <c r="AR83" s="42" t="str">
        <f>IF(All_Rosters[[#This Row],[Designation]]="Taxi Squad","",
IF(AND(TeamEight=All_Rosters[[#This Row],[Team Name]],All_Rosters[[#This Row],[Current Years]]&gt;0),All_Rosters[[#This Row],[Index]],""))</f>
        <v/>
      </c>
      <c r="AS83" s="42" t="str">
        <f>IFERROR(SMALL($AR$2:$AR$1000,ROWS($AR$2:AR83)),"")</f>
        <v/>
      </c>
      <c r="AT83" s="42" t="str">
        <f>IF(AND(All_Rosters[[#This Row],[Designation]]="Taxi Squad",TeamEight=All_Rosters[[#This Row],[Team Name]],All_Rosters[[#This Row],[Current Years]]&gt;0),All_Rosters[[#This Row],[Index]],"")</f>
        <v/>
      </c>
      <c r="AU83" s="42" t="str">
        <f>IFERROR(SMALL($AT$2:$AT$1000,ROWS($AT$2:AT83)),"")</f>
        <v/>
      </c>
      <c r="AV83" s="42" t="str">
        <f>IF(All_Rosters[[#This Row],[Designation]]="Taxi Squad","",
IF(AND(TeamNine=All_Rosters[[#This Row],[Team Name]],All_Rosters[[#This Row],[Current Years]]&gt;0),All_Rosters[[#This Row],[Index]],""))</f>
        <v/>
      </c>
      <c r="AW83" s="42" t="str">
        <f>IFERROR(SMALL($AV$2:$AV$1000,ROWS($AV$2:AV83)),"")</f>
        <v/>
      </c>
      <c r="AX83" s="42" t="str">
        <f>IF(AND(All_Rosters[[#This Row],[Designation]]="Taxi Squad",TeamNine=All_Rosters[[#This Row],[Team Name]],All_Rosters[[#This Row],[Current Years]]&gt;0),All_Rosters[[#This Row],[Index]],"")</f>
        <v/>
      </c>
      <c r="AY83" s="42" t="str">
        <f>IFERROR(SMALL($AX$2:$AX$1000,ROWS($AX$2:AX83)),"")</f>
        <v/>
      </c>
      <c r="AZ83" s="42" t="str">
        <f>IF(All_Rosters[[#This Row],[Designation]]="Taxi Squad","",
IF(AND(TeamTen=All_Rosters[[#This Row],[Team Name]],All_Rosters[[#This Row],[Current Years]]&gt;0),All_Rosters[[#This Row],[Index]],""))</f>
        <v/>
      </c>
      <c r="BA83" s="42" t="str">
        <f>IFERROR(SMALL($AZ$2:$AZ$1000,ROWS($AZ$2:AZ83)),"")</f>
        <v/>
      </c>
      <c r="BB83" s="42" t="str">
        <f>IF(AND(All_Rosters[[#This Row],[Designation]]="Taxi Squad",TeamTen=All_Rosters[[#This Row],[Team Name]],All_Rosters[[#This Row],[Current Years]]&gt;0),All_Rosters[[#This Row],[Index]],"")</f>
        <v/>
      </c>
      <c r="BC83" s="42" t="str">
        <f>IFERROR(SMALL($BB$2:$BB$1000,ROWS($BB$2:BB83)),"")</f>
        <v/>
      </c>
      <c r="BD83" s="42" t="str">
        <f>IF(All_Rosters[[#This Row],[Designation]]="Taxi Squad","",
IF(AND(TeamEleven=All_Rosters[[#This Row],[Team Name]],All_Rosters[[#This Row],[Current Years]]&gt;0),All_Rosters[[#This Row],[Index]],""))</f>
        <v/>
      </c>
      <c r="BE83" s="42" t="str">
        <f>IFERROR(SMALL($BD$2:$BD$1000,ROWS($BD$2:BD83)),"")</f>
        <v/>
      </c>
      <c r="BF83" s="42" t="str">
        <f>IF(AND(All_Rosters[[#This Row],[Designation]]="Taxi Squad",TeamEleven=All_Rosters[[#This Row],[Team Name]],All_Rosters[[#This Row],[Current Years]]&gt;0),All_Rosters[[#This Row],[Index]],"")</f>
        <v/>
      </c>
      <c r="BG83" s="42" t="str">
        <f>IFERROR(SMALL($BF$2:$BF$1000,ROWS($BF$2:BF83)),"")</f>
        <v/>
      </c>
      <c r="BH83" s="42" t="str">
        <f>IF(All_Rosters[[#This Row],[Designation]]="Taxi Squad","",
IF(AND(TeamTwelve=All_Rosters[[#This Row],[Team Name]],All_Rosters[[#This Row],[Current Years]]&gt;0),All_Rosters[[#This Row],[Index]],""))</f>
        <v/>
      </c>
      <c r="BI83" s="42" t="str">
        <f>IFERROR(SMALL($BH$2:$BH$1000,ROWS($BH$2:BH83)),"")</f>
        <v/>
      </c>
      <c r="BJ83" s="42" t="str">
        <f>IF(AND(All_Rosters[[#This Row],[Designation]]="Taxi Squad",TeamTwelve=All_Rosters[[#This Row],[Team Name]],All_Rosters[[#This Row],[Current Years]]&gt;0),All_Rosters[[#This Row],[Index]],"")</f>
        <v/>
      </c>
      <c r="BK83" s="42" t="str">
        <f>IFERROR(SMALL($BJ$2:$BJ$1000,ROWS($BJ$2:BJ83)),"")</f>
        <v/>
      </c>
    </row>
    <row r="84" spans="1:63" x14ac:dyDescent="0.45">
      <c r="A84" t="s">
        <v>532</v>
      </c>
      <c r="B84" t="s">
        <v>248</v>
      </c>
      <c r="C84" t="s">
        <v>87</v>
      </c>
      <c r="D84" t="s">
        <v>9</v>
      </c>
      <c r="E84">
        <v>5</v>
      </c>
      <c r="F84">
        <v>3</v>
      </c>
      <c r="G84">
        <v>5</v>
      </c>
      <c r="H84" t="s">
        <v>1</v>
      </c>
      <c r="J84">
        <v>3</v>
      </c>
      <c r="K84">
        <v>83</v>
      </c>
      <c r="L84" t="str">
        <f>IF(All_Rosters[[#This Row],[Designation]]="Taxi Squad","",
IF(AND(TeamSelection=All_Rosters[[#This Row],[Team Name]],All_Rosters[[#This Row],[Current Years]]&gt;0),All_Rosters[[#This Row],[Index]],""))</f>
        <v/>
      </c>
      <c r="M84" t="str">
        <f>IFERROR(SMALL($L$2:$L$1000,ROWS($L$2:L84)),"")</f>
        <v/>
      </c>
      <c r="N84" t="str">
        <f>IF(AND(All_Rosters[[#This Row],[Designation]]="Taxi Squad",TeamSelection=All_Rosters[[#This Row],[Team Name]],All_Rosters[[#This Row],[Current Years]]&gt;0),All_Rosters[[#This Row],[Index]],"")</f>
        <v/>
      </c>
      <c r="O84" t="str">
        <f>IFERROR(SMALL($N$2:$N$1000,ROWS($N$2:N84)),"")</f>
        <v/>
      </c>
      <c r="P84" t="str">
        <f>IF(All_Rosters[[#This Row],[Designation]]="Taxi Squad","",
IF(AND(TeamOne=All_Rosters[[#This Row],[Team Name]],All_Rosters[[#This Row],[Current Years]]&gt;0),All_Rosters[[#This Row],[Index]],""))</f>
        <v/>
      </c>
      <c r="Q84" t="str">
        <f>IFERROR(SMALL($P$2:$P$1000,ROWS($P$2:P84)),"")</f>
        <v/>
      </c>
      <c r="R84" t="str">
        <f>IF(AND(All_Rosters[[#This Row],[Designation]]="Taxi Squad",TeamOne=All_Rosters[[#This Row],[Team Name]],All_Rosters[[#This Row],[Current Years]]&gt;0),All_Rosters[[#This Row],[Index]],"")</f>
        <v/>
      </c>
      <c r="S84" t="str">
        <f>IFERROR(SMALL($R$2:$R$1000,ROWS($R$2:R84)),"")</f>
        <v/>
      </c>
      <c r="T84" t="str">
        <f>IF(All_Rosters[[#This Row],[Designation]]="Taxi Squad","",
IF(AND(TeamTwo=All_Rosters[[#This Row],[Team Name]],All_Rosters[[#This Row],[Current Years]]&gt;0),All_Rosters[[#This Row],[Index]],""))</f>
        <v/>
      </c>
      <c r="U84" t="str">
        <f>IFERROR(SMALL($T$2:$T$1000,ROWS($T$2:T84)),"")</f>
        <v/>
      </c>
      <c r="V84" t="str">
        <f>IF(AND(All_Rosters[[#This Row],[Designation]]="Taxi Squad",TeamTwo=All_Rosters[[#This Row],[Team Name]],All_Rosters[[#This Row],[Current Years]]&gt;0),All_Rosters[[#This Row],[Index]],"")</f>
        <v/>
      </c>
      <c r="W84" t="str">
        <f>IFERROR(SMALL($V$2:$V$1000,ROWS($V$2:V84)),"")</f>
        <v/>
      </c>
      <c r="X84" s="42">
        <f>IF(All_Rosters[[#This Row],[Designation]]="Taxi Squad","",
IF(AND(TeamThree=All_Rosters[[#This Row],[Team Name]],All_Rosters[[#This Row],[Current Years]]&gt;0),All_Rosters[[#This Row],[Index]],""))</f>
        <v>83</v>
      </c>
      <c r="Y84" s="42" t="str">
        <f>IFERROR(SMALL($X$2:$X$1000,ROWS($X$2:X84)),"")</f>
        <v/>
      </c>
      <c r="Z84" s="42" t="str">
        <f>IF(AND(All_Rosters[[#This Row],[Designation]]="Taxi Squad",TeamThree=All_Rosters[[#This Row],[Team Name]],All_Rosters[[#This Row],[Current Years]]&gt;0),All_Rosters[[#This Row],[Index]],"")</f>
        <v/>
      </c>
      <c r="AA84" s="42" t="str">
        <f>IFERROR(SMALL($Z$2:$Z$1000,ROWS($Z$2:Z84)),"")</f>
        <v/>
      </c>
      <c r="AB84" s="42" t="str">
        <f>IF(All_Rosters[[#This Row],[Designation]]="Taxi Squad","",
IF(AND(TeamFour=All_Rosters[[#This Row],[Team Name]],All_Rosters[[#This Row],[Current Years]]&gt;0),All_Rosters[[#This Row],[Index]],""))</f>
        <v/>
      </c>
      <c r="AC84" s="42" t="str">
        <f>IFERROR(SMALL($AB$2:$AB$1000,ROWS($AB$2:AB84)),"")</f>
        <v/>
      </c>
      <c r="AD84" s="42" t="str">
        <f>IF(AND(All_Rosters[[#This Row],[Designation]]="Taxi Squad",TeamFour=All_Rosters[[#This Row],[Team Name]],All_Rosters[[#This Row],[Current Years]]&gt;0),All_Rosters[[#This Row],[Index]],"")</f>
        <v/>
      </c>
      <c r="AE84" s="42" t="str">
        <f>IFERROR(SMALL($AD$2:$AD$1000,ROWS($AD$2:AD84)),"")</f>
        <v/>
      </c>
      <c r="AF84" s="42" t="str">
        <f>IF(All_Rosters[[#This Row],[Designation]]="Taxi Squad","",
IF(AND(TeamFive=All_Rosters[[#This Row],[Team Name]],All_Rosters[[#This Row],[Current Years]]&gt;0),All_Rosters[[#This Row],[Index]],""))</f>
        <v/>
      </c>
      <c r="AG84" s="42" t="str">
        <f>IFERROR(SMALL($AF$2:$AF$1000,ROWS($AF$2:AF84)),"")</f>
        <v/>
      </c>
      <c r="AH84" s="42" t="str">
        <f>IF(AND(All_Rosters[[#This Row],[Designation]]="Taxi Squad",TeamFive=All_Rosters[[#This Row],[Team Name]],All_Rosters[[#This Row],[Current Years]]&gt;0),All_Rosters[[#This Row],[Index]],"")</f>
        <v/>
      </c>
      <c r="AI84" s="42" t="str">
        <f>IFERROR(SMALL($AH$2:$AH$1000,ROWS($AH$2:AH84)),"")</f>
        <v/>
      </c>
      <c r="AJ84" s="42" t="str">
        <f>IF(All_Rosters[[#This Row],[Designation]]="Taxi Squad","",
IF(AND(TeamSix=All_Rosters[[#This Row],[Team Name]],All_Rosters[[#This Row],[Current Years]]&gt;0),All_Rosters[[#This Row],[Index]],""))</f>
        <v/>
      </c>
      <c r="AK84" s="42" t="str">
        <f>IFERROR(SMALL($AJ$2:$AJ$1000,ROWS($AJ$2:AJ84)),"")</f>
        <v/>
      </c>
      <c r="AL84" s="42" t="str">
        <f>IF(AND(All_Rosters[[#This Row],[Designation]]="Taxi Squad",TeamSix=All_Rosters[[#This Row],[Team Name]],All_Rosters[[#This Row],[Current Years]]&gt;0),All_Rosters[[#This Row],[Index]],"")</f>
        <v/>
      </c>
      <c r="AM84" s="42" t="str">
        <f>IFERROR(SMALL($AL$2:$AL$1000,ROWS($AL$2:AL84)),"")</f>
        <v/>
      </c>
      <c r="AN84" s="42" t="str">
        <f>IF(All_Rosters[[#This Row],[Designation]]="Taxi Squad","",
IF(AND(TeamSeven=All_Rosters[[#This Row],[Team Name]],All_Rosters[[#This Row],[Current Years]]&gt;0),All_Rosters[[#This Row],[Index]],""))</f>
        <v/>
      </c>
      <c r="AO84" s="42" t="str">
        <f>IFERROR(SMALL($AN$2:$AN$1000,ROWS($AN$2:AN84)),"")</f>
        <v/>
      </c>
      <c r="AP84" s="42" t="str">
        <f>IF(AND(All_Rosters[[#This Row],[Designation]]="Taxi Squad",TeamSeven=All_Rosters[[#This Row],[Team Name]],All_Rosters[[#This Row],[Current Years]]&gt;0),All_Rosters[[#This Row],[Index]],"")</f>
        <v/>
      </c>
      <c r="AQ84" s="42" t="str">
        <f>IFERROR(SMALL($AP$2:$AP$1000,ROWS($AP$2:AP84)),"")</f>
        <v/>
      </c>
      <c r="AR84" s="42" t="str">
        <f>IF(All_Rosters[[#This Row],[Designation]]="Taxi Squad","",
IF(AND(TeamEight=All_Rosters[[#This Row],[Team Name]],All_Rosters[[#This Row],[Current Years]]&gt;0),All_Rosters[[#This Row],[Index]],""))</f>
        <v/>
      </c>
      <c r="AS84" s="42" t="str">
        <f>IFERROR(SMALL($AR$2:$AR$1000,ROWS($AR$2:AR84)),"")</f>
        <v/>
      </c>
      <c r="AT84" s="42" t="str">
        <f>IF(AND(All_Rosters[[#This Row],[Designation]]="Taxi Squad",TeamEight=All_Rosters[[#This Row],[Team Name]],All_Rosters[[#This Row],[Current Years]]&gt;0),All_Rosters[[#This Row],[Index]],"")</f>
        <v/>
      </c>
      <c r="AU84" s="42" t="str">
        <f>IFERROR(SMALL($AT$2:$AT$1000,ROWS($AT$2:AT84)),"")</f>
        <v/>
      </c>
      <c r="AV84" s="42" t="str">
        <f>IF(All_Rosters[[#This Row],[Designation]]="Taxi Squad","",
IF(AND(TeamNine=All_Rosters[[#This Row],[Team Name]],All_Rosters[[#This Row],[Current Years]]&gt;0),All_Rosters[[#This Row],[Index]],""))</f>
        <v/>
      </c>
      <c r="AW84" s="42" t="str">
        <f>IFERROR(SMALL($AV$2:$AV$1000,ROWS($AV$2:AV84)),"")</f>
        <v/>
      </c>
      <c r="AX84" s="42" t="str">
        <f>IF(AND(All_Rosters[[#This Row],[Designation]]="Taxi Squad",TeamNine=All_Rosters[[#This Row],[Team Name]],All_Rosters[[#This Row],[Current Years]]&gt;0),All_Rosters[[#This Row],[Index]],"")</f>
        <v/>
      </c>
      <c r="AY84" s="42" t="str">
        <f>IFERROR(SMALL($AX$2:$AX$1000,ROWS($AX$2:AX84)),"")</f>
        <v/>
      </c>
      <c r="AZ84" s="42" t="str">
        <f>IF(All_Rosters[[#This Row],[Designation]]="Taxi Squad","",
IF(AND(TeamTen=All_Rosters[[#This Row],[Team Name]],All_Rosters[[#This Row],[Current Years]]&gt;0),All_Rosters[[#This Row],[Index]],""))</f>
        <v/>
      </c>
      <c r="BA84" s="42" t="str">
        <f>IFERROR(SMALL($AZ$2:$AZ$1000,ROWS($AZ$2:AZ84)),"")</f>
        <v/>
      </c>
      <c r="BB84" s="42" t="str">
        <f>IF(AND(All_Rosters[[#This Row],[Designation]]="Taxi Squad",TeamTen=All_Rosters[[#This Row],[Team Name]],All_Rosters[[#This Row],[Current Years]]&gt;0),All_Rosters[[#This Row],[Index]],"")</f>
        <v/>
      </c>
      <c r="BC84" s="42" t="str">
        <f>IFERROR(SMALL($BB$2:$BB$1000,ROWS($BB$2:BB84)),"")</f>
        <v/>
      </c>
      <c r="BD84" s="42" t="str">
        <f>IF(All_Rosters[[#This Row],[Designation]]="Taxi Squad","",
IF(AND(TeamEleven=All_Rosters[[#This Row],[Team Name]],All_Rosters[[#This Row],[Current Years]]&gt;0),All_Rosters[[#This Row],[Index]],""))</f>
        <v/>
      </c>
      <c r="BE84" s="42" t="str">
        <f>IFERROR(SMALL($BD$2:$BD$1000,ROWS($BD$2:BD84)),"")</f>
        <v/>
      </c>
      <c r="BF84" s="42" t="str">
        <f>IF(AND(All_Rosters[[#This Row],[Designation]]="Taxi Squad",TeamEleven=All_Rosters[[#This Row],[Team Name]],All_Rosters[[#This Row],[Current Years]]&gt;0),All_Rosters[[#This Row],[Index]],"")</f>
        <v/>
      </c>
      <c r="BG84" s="42" t="str">
        <f>IFERROR(SMALL($BF$2:$BF$1000,ROWS($BF$2:BF84)),"")</f>
        <v/>
      </c>
      <c r="BH84" s="42" t="str">
        <f>IF(All_Rosters[[#This Row],[Designation]]="Taxi Squad","",
IF(AND(TeamTwelve=All_Rosters[[#This Row],[Team Name]],All_Rosters[[#This Row],[Current Years]]&gt;0),All_Rosters[[#This Row],[Index]],""))</f>
        <v/>
      </c>
      <c r="BI84" s="42" t="str">
        <f>IFERROR(SMALL($BH$2:$BH$1000,ROWS($BH$2:BH84)),"")</f>
        <v/>
      </c>
      <c r="BJ84" s="42" t="str">
        <f>IF(AND(All_Rosters[[#This Row],[Designation]]="Taxi Squad",TeamTwelve=All_Rosters[[#This Row],[Team Name]],All_Rosters[[#This Row],[Current Years]]&gt;0),All_Rosters[[#This Row],[Index]],"")</f>
        <v/>
      </c>
      <c r="BK84" s="42" t="str">
        <f>IFERROR(SMALL($BJ$2:$BJ$1000,ROWS($BJ$2:BJ84)),"")</f>
        <v/>
      </c>
    </row>
    <row r="85" spans="1:63" x14ac:dyDescent="0.45">
      <c r="A85" t="s">
        <v>532</v>
      </c>
      <c r="B85" t="s">
        <v>250</v>
      </c>
      <c r="C85" t="s">
        <v>8</v>
      </c>
      <c r="D85" t="s">
        <v>16</v>
      </c>
      <c r="E85">
        <v>80</v>
      </c>
      <c r="F85">
        <v>3</v>
      </c>
      <c r="G85">
        <v>80</v>
      </c>
      <c r="H85" t="s">
        <v>1</v>
      </c>
      <c r="J85">
        <v>3</v>
      </c>
      <c r="K85">
        <v>84</v>
      </c>
      <c r="L85" t="str">
        <f>IF(All_Rosters[[#This Row],[Designation]]="Taxi Squad","",
IF(AND(TeamSelection=All_Rosters[[#This Row],[Team Name]],All_Rosters[[#This Row],[Current Years]]&gt;0),All_Rosters[[#This Row],[Index]],""))</f>
        <v/>
      </c>
      <c r="M85" t="str">
        <f>IFERROR(SMALL($L$2:$L$1000,ROWS($L$2:L85)),"")</f>
        <v/>
      </c>
      <c r="N85" t="str">
        <f>IF(AND(All_Rosters[[#This Row],[Designation]]="Taxi Squad",TeamSelection=All_Rosters[[#This Row],[Team Name]],All_Rosters[[#This Row],[Current Years]]&gt;0),All_Rosters[[#This Row],[Index]],"")</f>
        <v/>
      </c>
      <c r="O85" t="str">
        <f>IFERROR(SMALL($N$2:$N$1000,ROWS($N$2:N85)),"")</f>
        <v/>
      </c>
      <c r="P85" t="str">
        <f>IF(All_Rosters[[#This Row],[Designation]]="Taxi Squad","",
IF(AND(TeamOne=All_Rosters[[#This Row],[Team Name]],All_Rosters[[#This Row],[Current Years]]&gt;0),All_Rosters[[#This Row],[Index]],""))</f>
        <v/>
      </c>
      <c r="Q85" t="str">
        <f>IFERROR(SMALL($P$2:$P$1000,ROWS($P$2:P85)),"")</f>
        <v/>
      </c>
      <c r="R85" t="str">
        <f>IF(AND(All_Rosters[[#This Row],[Designation]]="Taxi Squad",TeamOne=All_Rosters[[#This Row],[Team Name]],All_Rosters[[#This Row],[Current Years]]&gt;0),All_Rosters[[#This Row],[Index]],"")</f>
        <v/>
      </c>
      <c r="S85" t="str">
        <f>IFERROR(SMALL($R$2:$R$1000,ROWS($R$2:R85)),"")</f>
        <v/>
      </c>
      <c r="T85" t="str">
        <f>IF(All_Rosters[[#This Row],[Designation]]="Taxi Squad","",
IF(AND(TeamTwo=All_Rosters[[#This Row],[Team Name]],All_Rosters[[#This Row],[Current Years]]&gt;0),All_Rosters[[#This Row],[Index]],""))</f>
        <v/>
      </c>
      <c r="U85" t="str">
        <f>IFERROR(SMALL($T$2:$T$1000,ROWS($T$2:T85)),"")</f>
        <v/>
      </c>
      <c r="V85" t="str">
        <f>IF(AND(All_Rosters[[#This Row],[Designation]]="Taxi Squad",TeamTwo=All_Rosters[[#This Row],[Team Name]],All_Rosters[[#This Row],[Current Years]]&gt;0),All_Rosters[[#This Row],[Index]],"")</f>
        <v/>
      </c>
      <c r="W85" t="str">
        <f>IFERROR(SMALL($V$2:$V$1000,ROWS($V$2:V85)),"")</f>
        <v/>
      </c>
      <c r="X85" s="42">
        <f>IF(All_Rosters[[#This Row],[Designation]]="Taxi Squad","",
IF(AND(TeamThree=All_Rosters[[#This Row],[Team Name]],All_Rosters[[#This Row],[Current Years]]&gt;0),All_Rosters[[#This Row],[Index]],""))</f>
        <v>84</v>
      </c>
      <c r="Y85" s="42" t="str">
        <f>IFERROR(SMALL($X$2:$X$1000,ROWS($X$2:X85)),"")</f>
        <v/>
      </c>
      <c r="Z85" s="42" t="str">
        <f>IF(AND(All_Rosters[[#This Row],[Designation]]="Taxi Squad",TeamThree=All_Rosters[[#This Row],[Team Name]],All_Rosters[[#This Row],[Current Years]]&gt;0),All_Rosters[[#This Row],[Index]],"")</f>
        <v/>
      </c>
      <c r="AA85" s="42" t="str">
        <f>IFERROR(SMALL($Z$2:$Z$1000,ROWS($Z$2:Z85)),"")</f>
        <v/>
      </c>
      <c r="AB85" s="42" t="str">
        <f>IF(All_Rosters[[#This Row],[Designation]]="Taxi Squad","",
IF(AND(TeamFour=All_Rosters[[#This Row],[Team Name]],All_Rosters[[#This Row],[Current Years]]&gt;0),All_Rosters[[#This Row],[Index]],""))</f>
        <v/>
      </c>
      <c r="AC85" s="42" t="str">
        <f>IFERROR(SMALL($AB$2:$AB$1000,ROWS($AB$2:AB85)),"")</f>
        <v/>
      </c>
      <c r="AD85" s="42" t="str">
        <f>IF(AND(All_Rosters[[#This Row],[Designation]]="Taxi Squad",TeamFour=All_Rosters[[#This Row],[Team Name]],All_Rosters[[#This Row],[Current Years]]&gt;0),All_Rosters[[#This Row],[Index]],"")</f>
        <v/>
      </c>
      <c r="AE85" s="42" t="str">
        <f>IFERROR(SMALL($AD$2:$AD$1000,ROWS($AD$2:AD85)),"")</f>
        <v/>
      </c>
      <c r="AF85" s="42" t="str">
        <f>IF(All_Rosters[[#This Row],[Designation]]="Taxi Squad","",
IF(AND(TeamFive=All_Rosters[[#This Row],[Team Name]],All_Rosters[[#This Row],[Current Years]]&gt;0),All_Rosters[[#This Row],[Index]],""))</f>
        <v/>
      </c>
      <c r="AG85" s="42" t="str">
        <f>IFERROR(SMALL($AF$2:$AF$1000,ROWS($AF$2:AF85)),"")</f>
        <v/>
      </c>
      <c r="AH85" s="42" t="str">
        <f>IF(AND(All_Rosters[[#This Row],[Designation]]="Taxi Squad",TeamFive=All_Rosters[[#This Row],[Team Name]],All_Rosters[[#This Row],[Current Years]]&gt;0),All_Rosters[[#This Row],[Index]],"")</f>
        <v/>
      </c>
      <c r="AI85" s="42" t="str">
        <f>IFERROR(SMALL($AH$2:$AH$1000,ROWS($AH$2:AH85)),"")</f>
        <v/>
      </c>
      <c r="AJ85" s="42" t="str">
        <f>IF(All_Rosters[[#This Row],[Designation]]="Taxi Squad","",
IF(AND(TeamSix=All_Rosters[[#This Row],[Team Name]],All_Rosters[[#This Row],[Current Years]]&gt;0),All_Rosters[[#This Row],[Index]],""))</f>
        <v/>
      </c>
      <c r="AK85" s="42" t="str">
        <f>IFERROR(SMALL($AJ$2:$AJ$1000,ROWS($AJ$2:AJ85)),"")</f>
        <v/>
      </c>
      <c r="AL85" s="42" t="str">
        <f>IF(AND(All_Rosters[[#This Row],[Designation]]="Taxi Squad",TeamSix=All_Rosters[[#This Row],[Team Name]],All_Rosters[[#This Row],[Current Years]]&gt;0),All_Rosters[[#This Row],[Index]],"")</f>
        <v/>
      </c>
      <c r="AM85" s="42" t="str">
        <f>IFERROR(SMALL($AL$2:$AL$1000,ROWS($AL$2:AL85)),"")</f>
        <v/>
      </c>
      <c r="AN85" s="42" t="str">
        <f>IF(All_Rosters[[#This Row],[Designation]]="Taxi Squad","",
IF(AND(TeamSeven=All_Rosters[[#This Row],[Team Name]],All_Rosters[[#This Row],[Current Years]]&gt;0),All_Rosters[[#This Row],[Index]],""))</f>
        <v/>
      </c>
      <c r="AO85" s="42" t="str">
        <f>IFERROR(SMALL($AN$2:$AN$1000,ROWS($AN$2:AN85)),"")</f>
        <v/>
      </c>
      <c r="AP85" s="42" t="str">
        <f>IF(AND(All_Rosters[[#This Row],[Designation]]="Taxi Squad",TeamSeven=All_Rosters[[#This Row],[Team Name]],All_Rosters[[#This Row],[Current Years]]&gt;0),All_Rosters[[#This Row],[Index]],"")</f>
        <v/>
      </c>
      <c r="AQ85" s="42" t="str">
        <f>IFERROR(SMALL($AP$2:$AP$1000,ROWS($AP$2:AP85)),"")</f>
        <v/>
      </c>
      <c r="AR85" s="42" t="str">
        <f>IF(All_Rosters[[#This Row],[Designation]]="Taxi Squad","",
IF(AND(TeamEight=All_Rosters[[#This Row],[Team Name]],All_Rosters[[#This Row],[Current Years]]&gt;0),All_Rosters[[#This Row],[Index]],""))</f>
        <v/>
      </c>
      <c r="AS85" s="42" t="str">
        <f>IFERROR(SMALL($AR$2:$AR$1000,ROWS($AR$2:AR85)),"")</f>
        <v/>
      </c>
      <c r="AT85" s="42" t="str">
        <f>IF(AND(All_Rosters[[#This Row],[Designation]]="Taxi Squad",TeamEight=All_Rosters[[#This Row],[Team Name]],All_Rosters[[#This Row],[Current Years]]&gt;0),All_Rosters[[#This Row],[Index]],"")</f>
        <v/>
      </c>
      <c r="AU85" s="42" t="str">
        <f>IFERROR(SMALL($AT$2:$AT$1000,ROWS($AT$2:AT85)),"")</f>
        <v/>
      </c>
      <c r="AV85" s="42" t="str">
        <f>IF(All_Rosters[[#This Row],[Designation]]="Taxi Squad","",
IF(AND(TeamNine=All_Rosters[[#This Row],[Team Name]],All_Rosters[[#This Row],[Current Years]]&gt;0),All_Rosters[[#This Row],[Index]],""))</f>
        <v/>
      </c>
      <c r="AW85" s="42" t="str">
        <f>IFERROR(SMALL($AV$2:$AV$1000,ROWS($AV$2:AV85)),"")</f>
        <v/>
      </c>
      <c r="AX85" s="42" t="str">
        <f>IF(AND(All_Rosters[[#This Row],[Designation]]="Taxi Squad",TeamNine=All_Rosters[[#This Row],[Team Name]],All_Rosters[[#This Row],[Current Years]]&gt;0),All_Rosters[[#This Row],[Index]],"")</f>
        <v/>
      </c>
      <c r="AY85" s="42" t="str">
        <f>IFERROR(SMALL($AX$2:$AX$1000,ROWS($AX$2:AX85)),"")</f>
        <v/>
      </c>
      <c r="AZ85" s="42" t="str">
        <f>IF(All_Rosters[[#This Row],[Designation]]="Taxi Squad","",
IF(AND(TeamTen=All_Rosters[[#This Row],[Team Name]],All_Rosters[[#This Row],[Current Years]]&gt;0),All_Rosters[[#This Row],[Index]],""))</f>
        <v/>
      </c>
      <c r="BA85" s="42" t="str">
        <f>IFERROR(SMALL($AZ$2:$AZ$1000,ROWS($AZ$2:AZ85)),"")</f>
        <v/>
      </c>
      <c r="BB85" s="42" t="str">
        <f>IF(AND(All_Rosters[[#This Row],[Designation]]="Taxi Squad",TeamTen=All_Rosters[[#This Row],[Team Name]],All_Rosters[[#This Row],[Current Years]]&gt;0),All_Rosters[[#This Row],[Index]],"")</f>
        <v/>
      </c>
      <c r="BC85" s="42" t="str">
        <f>IFERROR(SMALL($BB$2:$BB$1000,ROWS($BB$2:BB85)),"")</f>
        <v/>
      </c>
      <c r="BD85" s="42" t="str">
        <f>IF(All_Rosters[[#This Row],[Designation]]="Taxi Squad","",
IF(AND(TeamEleven=All_Rosters[[#This Row],[Team Name]],All_Rosters[[#This Row],[Current Years]]&gt;0),All_Rosters[[#This Row],[Index]],""))</f>
        <v/>
      </c>
      <c r="BE85" s="42" t="str">
        <f>IFERROR(SMALL($BD$2:$BD$1000,ROWS($BD$2:BD85)),"")</f>
        <v/>
      </c>
      <c r="BF85" s="42" t="str">
        <f>IF(AND(All_Rosters[[#This Row],[Designation]]="Taxi Squad",TeamEleven=All_Rosters[[#This Row],[Team Name]],All_Rosters[[#This Row],[Current Years]]&gt;0),All_Rosters[[#This Row],[Index]],"")</f>
        <v/>
      </c>
      <c r="BG85" s="42" t="str">
        <f>IFERROR(SMALL($BF$2:$BF$1000,ROWS($BF$2:BF85)),"")</f>
        <v/>
      </c>
      <c r="BH85" s="42" t="str">
        <f>IF(All_Rosters[[#This Row],[Designation]]="Taxi Squad","",
IF(AND(TeamTwelve=All_Rosters[[#This Row],[Team Name]],All_Rosters[[#This Row],[Current Years]]&gt;0),All_Rosters[[#This Row],[Index]],""))</f>
        <v/>
      </c>
      <c r="BI85" s="42" t="str">
        <f>IFERROR(SMALL($BH$2:$BH$1000,ROWS($BH$2:BH85)),"")</f>
        <v/>
      </c>
      <c r="BJ85" s="42" t="str">
        <f>IF(AND(All_Rosters[[#This Row],[Designation]]="Taxi Squad",TeamTwelve=All_Rosters[[#This Row],[Team Name]],All_Rosters[[#This Row],[Current Years]]&gt;0),All_Rosters[[#This Row],[Index]],"")</f>
        <v/>
      </c>
      <c r="BK85" s="42" t="str">
        <f>IFERROR(SMALL($BJ$2:$BJ$1000,ROWS($BJ$2:BJ85)),"")</f>
        <v/>
      </c>
    </row>
    <row r="86" spans="1:63" x14ac:dyDescent="0.45">
      <c r="A86" t="s">
        <v>532</v>
      </c>
      <c r="B86" t="s">
        <v>251</v>
      </c>
      <c r="C86" t="s">
        <v>11</v>
      </c>
      <c r="D86" t="s">
        <v>16</v>
      </c>
      <c r="E86">
        <v>43</v>
      </c>
      <c r="F86">
        <v>3</v>
      </c>
      <c r="G86">
        <v>43</v>
      </c>
      <c r="H86" t="s">
        <v>1</v>
      </c>
      <c r="J86">
        <v>3</v>
      </c>
      <c r="K86">
        <v>85</v>
      </c>
      <c r="L86" t="str">
        <f>IF(All_Rosters[[#This Row],[Designation]]="Taxi Squad","",
IF(AND(TeamSelection=All_Rosters[[#This Row],[Team Name]],All_Rosters[[#This Row],[Current Years]]&gt;0),All_Rosters[[#This Row],[Index]],""))</f>
        <v/>
      </c>
      <c r="M86" t="str">
        <f>IFERROR(SMALL($L$2:$L$1000,ROWS($L$2:L86)),"")</f>
        <v/>
      </c>
      <c r="N86" t="str">
        <f>IF(AND(All_Rosters[[#This Row],[Designation]]="Taxi Squad",TeamSelection=All_Rosters[[#This Row],[Team Name]],All_Rosters[[#This Row],[Current Years]]&gt;0),All_Rosters[[#This Row],[Index]],"")</f>
        <v/>
      </c>
      <c r="O86" t="str">
        <f>IFERROR(SMALL($N$2:$N$1000,ROWS($N$2:N86)),"")</f>
        <v/>
      </c>
      <c r="P86" t="str">
        <f>IF(All_Rosters[[#This Row],[Designation]]="Taxi Squad","",
IF(AND(TeamOne=All_Rosters[[#This Row],[Team Name]],All_Rosters[[#This Row],[Current Years]]&gt;0),All_Rosters[[#This Row],[Index]],""))</f>
        <v/>
      </c>
      <c r="Q86" t="str">
        <f>IFERROR(SMALL($P$2:$P$1000,ROWS($P$2:P86)),"")</f>
        <v/>
      </c>
      <c r="R86" t="str">
        <f>IF(AND(All_Rosters[[#This Row],[Designation]]="Taxi Squad",TeamOne=All_Rosters[[#This Row],[Team Name]],All_Rosters[[#This Row],[Current Years]]&gt;0),All_Rosters[[#This Row],[Index]],"")</f>
        <v/>
      </c>
      <c r="S86" t="str">
        <f>IFERROR(SMALL($R$2:$R$1000,ROWS($R$2:R86)),"")</f>
        <v/>
      </c>
      <c r="T86" t="str">
        <f>IF(All_Rosters[[#This Row],[Designation]]="Taxi Squad","",
IF(AND(TeamTwo=All_Rosters[[#This Row],[Team Name]],All_Rosters[[#This Row],[Current Years]]&gt;0),All_Rosters[[#This Row],[Index]],""))</f>
        <v/>
      </c>
      <c r="U86" t="str">
        <f>IFERROR(SMALL($T$2:$T$1000,ROWS($T$2:T86)),"")</f>
        <v/>
      </c>
      <c r="V86" t="str">
        <f>IF(AND(All_Rosters[[#This Row],[Designation]]="Taxi Squad",TeamTwo=All_Rosters[[#This Row],[Team Name]],All_Rosters[[#This Row],[Current Years]]&gt;0),All_Rosters[[#This Row],[Index]],"")</f>
        <v/>
      </c>
      <c r="W86" t="str">
        <f>IFERROR(SMALL($V$2:$V$1000,ROWS($V$2:V86)),"")</f>
        <v/>
      </c>
      <c r="X86" s="42">
        <f>IF(All_Rosters[[#This Row],[Designation]]="Taxi Squad","",
IF(AND(TeamThree=All_Rosters[[#This Row],[Team Name]],All_Rosters[[#This Row],[Current Years]]&gt;0),All_Rosters[[#This Row],[Index]],""))</f>
        <v>85</v>
      </c>
      <c r="Y86" s="42" t="str">
        <f>IFERROR(SMALL($X$2:$X$1000,ROWS($X$2:X86)),"")</f>
        <v/>
      </c>
      <c r="Z86" s="42" t="str">
        <f>IF(AND(All_Rosters[[#This Row],[Designation]]="Taxi Squad",TeamThree=All_Rosters[[#This Row],[Team Name]],All_Rosters[[#This Row],[Current Years]]&gt;0),All_Rosters[[#This Row],[Index]],"")</f>
        <v/>
      </c>
      <c r="AA86" s="42" t="str">
        <f>IFERROR(SMALL($Z$2:$Z$1000,ROWS($Z$2:Z86)),"")</f>
        <v/>
      </c>
      <c r="AB86" s="42" t="str">
        <f>IF(All_Rosters[[#This Row],[Designation]]="Taxi Squad","",
IF(AND(TeamFour=All_Rosters[[#This Row],[Team Name]],All_Rosters[[#This Row],[Current Years]]&gt;0),All_Rosters[[#This Row],[Index]],""))</f>
        <v/>
      </c>
      <c r="AC86" s="42" t="str">
        <f>IFERROR(SMALL($AB$2:$AB$1000,ROWS($AB$2:AB86)),"")</f>
        <v/>
      </c>
      <c r="AD86" s="42" t="str">
        <f>IF(AND(All_Rosters[[#This Row],[Designation]]="Taxi Squad",TeamFour=All_Rosters[[#This Row],[Team Name]],All_Rosters[[#This Row],[Current Years]]&gt;0),All_Rosters[[#This Row],[Index]],"")</f>
        <v/>
      </c>
      <c r="AE86" s="42" t="str">
        <f>IFERROR(SMALL($AD$2:$AD$1000,ROWS($AD$2:AD86)),"")</f>
        <v/>
      </c>
      <c r="AF86" s="42" t="str">
        <f>IF(All_Rosters[[#This Row],[Designation]]="Taxi Squad","",
IF(AND(TeamFive=All_Rosters[[#This Row],[Team Name]],All_Rosters[[#This Row],[Current Years]]&gt;0),All_Rosters[[#This Row],[Index]],""))</f>
        <v/>
      </c>
      <c r="AG86" s="42" t="str">
        <f>IFERROR(SMALL($AF$2:$AF$1000,ROWS($AF$2:AF86)),"")</f>
        <v/>
      </c>
      <c r="AH86" s="42" t="str">
        <f>IF(AND(All_Rosters[[#This Row],[Designation]]="Taxi Squad",TeamFive=All_Rosters[[#This Row],[Team Name]],All_Rosters[[#This Row],[Current Years]]&gt;0),All_Rosters[[#This Row],[Index]],"")</f>
        <v/>
      </c>
      <c r="AI86" s="42" t="str">
        <f>IFERROR(SMALL($AH$2:$AH$1000,ROWS($AH$2:AH86)),"")</f>
        <v/>
      </c>
      <c r="AJ86" s="42" t="str">
        <f>IF(All_Rosters[[#This Row],[Designation]]="Taxi Squad","",
IF(AND(TeamSix=All_Rosters[[#This Row],[Team Name]],All_Rosters[[#This Row],[Current Years]]&gt;0),All_Rosters[[#This Row],[Index]],""))</f>
        <v/>
      </c>
      <c r="AK86" s="42" t="str">
        <f>IFERROR(SMALL($AJ$2:$AJ$1000,ROWS($AJ$2:AJ86)),"")</f>
        <v/>
      </c>
      <c r="AL86" s="42" t="str">
        <f>IF(AND(All_Rosters[[#This Row],[Designation]]="Taxi Squad",TeamSix=All_Rosters[[#This Row],[Team Name]],All_Rosters[[#This Row],[Current Years]]&gt;0),All_Rosters[[#This Row],[Index]],"")</f>
        <v/>
      </c>
      <c r="AM86" s="42" t="str">
        <f>IFERROR(SMALL($AL$2:$AL$1000,ROWS($AL$2:AL86)),"")</f>
        <v/>
      </c>
      <c r="AN86" s="42" t="str">
        <f>IF(All_Rosters[[#This Row],[Designation]]="Taxi Squad","",
IF(AND(TeamSeven=All_Rosters[[#This Row],[Team Name]],All_Rosters[[#This Row],[Current Years]]&gt;0),All_Rosters[[#This Row],[Index]],""))</f>
        <v/>
      </c>
      <c r="AO86" s="42" t="str">
        <f>IFERROR(SMALL($AN$2:$AN$1000,ROWS($AN$2:AN86)),"")</f>
        <v/>
      </c>
      <c r="AP86" s="42" t="str">
        <f>IF(AND(All_Rosters[[#This Row],[Designation]]="Taxi Squad",TeamSeven=All_Rosters[[#This Row],[Team Name]],All_Rosters[[#This Row],[Current Years]]&gt;0),All_Rosters[[#This Row],[Index]],"")</f>
        <v/>
      </c>
      <c r="AQ86" s="42" t="str">
        <f>IFERROR(SMALL($AP$2:$AP$1000,ROWS($AP$2:AP86)),"")</f>
        <v/>
      </c>
      <c r="AR86" s="42" t="str">
        <f>IF(All_Rosters[[#This Row],[Designation]]="Taxi Squad","",
IF(AND(TeamEight=All_Rosters[[#This Row],[Team Name]],All_Rosters[[#This Row],[Current Years]]&gt;0),All_Rosters[[#This Row],[Index]],""))</f>
        <v/>
      </c>
      <c r="AS86" s="42" t="str">
        <f>IFERROR(SMALL($AR$2:$AR$1000,ROWS($AR$2:AR86)),"")</f>
        <v/>
      </c>
      <c r="AT86" s="42" t="str">
        <f>IF(AND(All_Rosters[[#This Row],[Designation]]="Taxi Squad",TeamEight=All_Rosters[[#This Row],[Team Name]],All_Rosters[[#This Row],[Current Years]]&gt;0),All_Rosters[[#This Row],[Index]],"")</f>
        <v/>
      </c>
      <c r="AU86" s="42" t="str">
        <f>IFERROR(SMALL($AT$2:$AT$1000,ROWS($AT$2:AT86)),"")</f>
        <v/>
      </c>
      <c r="AV86" s="42" t="str">
        <f>IF(All_Rosters[[#This Row],[Designation]]="Taxi Squad","",
IF(AND(TeamNine=All_Rosters[[#This Row],[Team Name]],All_Rosters[[#This Row],[Current Years]]&gt;0),All_Rosters[[#This Row],[Index]],""))</f>
        <v/>
      </c>
      <c r="AW86" s="42" t="str">
        <f>IFERROR(SMALL($AV$2:$AV$1000,ROWS($AV$2:AV86)),"")</f>
        <v/>
      </c>
      <c r="AX86" s="42" t="str">
        <f>IF(AND(All_Rosters[[#This Row],[Designation]]="Taxi Squad",TeamNine=All_Rosters[[#This Row],[Team Name]],All_Rosters[[#This Row],[Current Years]]&gt;0),All_Rosters[[#This Row],[Index]],"")</f>
        <v/>
      </c>
      <c r="AY86" s="42" t="str">
        <f>IFERROR(SMALL($AX$2:$AX$1000,ROWS($AX$2:AX86)),"")</f>
        <v/>
      </c>
      <c r="AZ86" s="42" t="str">
        <f>IF(All_Rosters[[#This Row],[Designation]]="Taxi Squad","",
IF(AND(TeamTen=All_Rosters[[#This Row],[Team Name]],All_Rosters[[#This Row],[Current Years]]&gt;0),All_Rosters[[#This Row],[Index]],""))</f>
        <v/>
      </c>
      <c r="BA86" s="42" t="str">
        <f>IFERROR(SMALL($AZ$2:$AZ$1000,ROWS($AZ$2:AZ86)),"")</f>
        <v/>
      </c>
      <c r="BB86" s="42" t="str">
        <f>IF(AND(All_Rosters[[#This Row],[Designation]]="Taxi Squad",TeamTen=All_Rosters[[#This Row],[Team Name]],All_Rosters[[#This Row],[Current Years]]&gt;0),All_Rosters[[#This Row],[Index]],"")</f>
        <v/>
      </c>
      <c r="BC86" s="42" t="str">
        <f>IFERROR(SMALL($BB$2:$BB$1000,ROWS($BB$2:BB86)),"")</f>
        <v/>
      </c>
      <c r="BD86" s="42" t="str">
        <f>IF(All_Rosters[[#This Row],[Designation]]="Taxi Squad","",
IF(AND(TeamEleven=All_Rosters[[#This Row],[Team Name]],All_Rosters[[#This Row],[Current Years]]&gt;0),All_Rosters[[#This Row],[Index]],""))</f>
        <v/>
      </c>
      <c r="BE86" s="42" t="str">
        <f>IFERROR(SMALL($BD$2:$BD$1000,ROWS($BD$2:BD86)),"")</f>
        <v/>
      </c>
      <c r="BF86" s="42" t="str">
        <f>IF(AND(All_Rosters[[#This Row],[Designation]]="Taxi Squad",TeamEleven=All_Rosters[[#This Row],[Team Name]],All_Rosters[[#This Row],[Current Years]]&gt;0),All_Rosters[[#This Row],[Index]],"")</f>
        <v/>
      </c>
      <c r="BG86" s="42" t="str">
        <f>IFERROR(SMALL($BF$2:$BF$1000,ROWS($BF$2:BF86)),"")</f>
        <v/>
      </c>
      <c r="BH86" s="42" t="str">
        <f>IF(All_Rosters[[#This Row],[Designation]]="Taxi Squad","",
IF(AND(TeamTwelve=All_Rosters[[#This Row],[Team Name]],All_Rosters[[#This Row],[Current Years]]&gt;0),All_Rosters[[#This Row],[Index]],""))</f>
        <v/>
      </c>
      <c r="BI86" s="42" t="str">
        <f>IFERROR(SMALL($BH$2:$BH$1000,ROWS($BH$2:BH86)),"")</f>
        <v/>
      </c>
      <c r="BJ86" s="42" t="str">
        <f>IF(AND(All_Rosters[[#This Row],[Designation]]="Taxi Squad",TeamTwelve=All_Rosters[[#This Row],[Team Name]],All_Rosters[[#This Row],[Current Years]]&gt;0),All_Rosters[[#This Row],[Index]],"")</f>
        <v/>
      </c>
      <c r="BK86" s="42" t="str">
        <f>IFERROR(SMALL($BJ$2:$BJ$1000,ROWS($BJ$2:BJ86)),"")</f>
        <v/>
      </c>
    </row>
    <row r="87" spans="1:63" x14ac:dyDescent="0.45">
      <c r="A87" t="s">
        <v>532</v>
      </c>
      <c r="B87" t="s">
        <v>254</v>
      </c>
      <c r="C87" t="s">
        <v>78</v>
      </c>
      <c r="D87" t="s">
        <v>16</v>
      </c>
      <c r="E87">
        <v>8</v>
      </c>
      <c r="F87">
        <v>3</v>
      </c>
      <c r="G87">
        <v>8</v>
      </c>
      <c r="H87" t="s">
        <v>1</v>
      </c>
      <c r="J87">
        <v>3</v>
      </c>
      <c r="K87">
        <v>86</v>
      </c>
      <c r="L87" t="str">
        <f>IF(All_Rosters[[#This Row],[Designation]]="Taxi Squad","",
IF(AND(TeamSelection=All_Rosters[[#This Row],[Team Name]],All_Rosters[[#This Row],[Current Years]]&gt;0),All_Rosters[[#This Row],[Index]],""))</f>
        <v/>
      </c>
      <c r="M87" t="str">
        <f>IFERROR(SMALL($L$2:$L$1000,ROWS($L$2:L87)),"")</f>
        <v/>
      </c>
      <c r="N87" t="str">
        <f>IF(AND(All_Rosters[[#This Row],[Designation]]="Taxi Squad",TeamSelection=All_Rosters[[#This Row],[Team Name]],All_Rosters[[#This Row],[Current Years]]&gt;0),All_Rosters[[#This Row],[Index]],"")</f>
        <v/>
      </c>
      <c r="O87" t="str">
        <f>IFERROR(SMALL($N$2:$N$1000,ROWS($N$2:N87)),"")</f>
        <v/>
      </c>
      <c r="P87" t="str">
        <f>IF(All_Rosters[[#This Row],[Designation]]="Taxi Squad","",
IF(AND(TeamOne=All_Rosters[[#This Row],[Team Name]],All_Rosters[[#This Row],[Current Years]]&gt;0),All_Rosters[[#This Row],[Index]],""))</f>
        <v/>
      </c>
      <c r="Q87" t="str">
        <f>IFERROR(SMALL($P$2:$P$1000,ROWS($P$2:P87)),"")</f>
        <v/>
      </c>
      <c r="R87" t="str">
        <f>IF(AND(All_Rosters[[#This Row],[Designation]]="Taxi Squad",TeamOne=All_Rosters[[#This Row],[Team Name]],All_Rosters[[#This Row],[Current Years]]&gt;0),All_Rosters[[#This Row],[Index]],"")</f>
        <v/>
      </c>
      <c r="S87" t="str">
        <f>IFERROR(SMALL($R$2:$R$1000,ROWS($R$2:R87)),"")</f>
        <v/>
      </c>
      <c r="T87" t="str">
        <f>IF(All_Rosters[[#This Row],[Designation]]="Taxi Squad","",
IF(AND(TeamTwo=All_Rosters[[#This Row],[Team Name]],All_Rosters[[#This Row],[Current Years]]&gt;0),All_Rosters[[#This Row],[Index]],""))</f>
        <v/>
      </c>
      <c r="U87" t="str">
        <f>IFERROR(SMALL($T$2:$T$1000,ROWS($T$2:T87)),"")</f>
        <v/>
      </c>
      <c r="V87" t="str">
        <f>IF(AND(All_Rosters[[#This Row],[Designation]]="Taxi Squad",TeamTwo=All_Rosters[[#This Row],[Team Name]],All_Rosters[[#This Row],[Current Years]]&gt;0),All_Rosters[[#This Row],[Index]],"")</f>
        <v/>
      </c>
      <c r="W87" t="str">
        <f>IFERROR(SMALL($V$2:$V$1000,ROWS($V$2:V87)),"")</f>
        <v/>
      </c>
      <c r="X87" s="42">
        <f>IF(All_Rosters[[#This Row],[Designation]]="Taxi Squad","",
IF(AND(TeamThree=All_Rosters[[#This Row],[Team Name]],All_Rosters[[#This Row],[Current Years]]&gt;0),All_Rosters[[#This Row],[Index]],""))</f>
        <v>86</v>
      </c>
      <c r="Y87" s="42" t="str">
        <f>IFERROR(SMALL($X$2:$X$1000,ROWS($X$2:X87)),"")</f>
        <v/>
      </c>
      <c r="Z87" s="42" t="str">
        <f>IF(AND(All_Rosters[[#This Row],[Designation]]="Taxi Squad",TeamThree=All_Rosters[[#This Row],[Team Name]],All_Rosters[[#This Row],[Current Years]]&gt;0),All_Rosters[[#This Row],[Index]],"")</f>
        <v/>
      </c>
      <c r="AA87" s="42" t="str">
        <f>IFERROR(SMALL($Z$2:$Z$1000,ROWS($Z$2:Z87)),"")</f>
        <v/>
      </c>
      <c r="AB87" s="42" t="str">
        <f>IF(All_Rosters[[#This Row],[Designation]]="Taxi Squad","",
IF(AND(TeamFour=All_Rosters[[#This Row],[Team Name]],All_Rosters[[#This Row],[Current Years]]&gt;0),All_Rosters[[#This Row],[Index]],""))</f>
        <v/>
      </c>
      <c r="AC87" s="42" t="str">
        <f>IFERROR(SMALL($AB$2:$AB$1000,ROWS($AB$2:AB87)),"")</f>
        <v/>
      </c>
      <c r="AD87" s="42" t="str">
        <f>IF(AND(All_Rosters[[#This Row],[Designation]]="Taxi Squad",TeamFour=All_Rosters[[#This Row],[Team Name]],All_Rosters[[#This Row],[Current Years]]&gt;0),All_Rosters[[#This Row],[Index]],"")</f>
        <v/>
      </c>
      <c r="AE87" s="42" t="str">
        <f>IFERROR(SMALL($AD$2:$AD$1000,ROWS($AD$2:AD87)),"")</f>
        <v/>
      </c>
      <c r="AF87" s="42" t="str">
        <f>IF(All_Rosters[[#This Row],[Designation]]="Taxi Squad","",
IF(AND(TeamFive=All_Rosters[[#This Row],[Team Name]],All_Rosters[[#This Row],[Current Years]]&gt;0),All_Rosters[[#This Row],[Index]],""))</f>
        <v/>
      </c>
      <c r="AG87" s="42" t="str">
        <f>IFERROR(SMALL($AF$2:$AF$1000,ROWS($AF$2:AF87)),"")</f>
        <v/>
      </c>
      <c r="AH87" s="42" t="str">
        <f>IF(AND(All_Rosters[[#This Row],[Designation]]="Taxi Squad",TeamFive=All_Rosters[[#This Row],[Team Name]],All_Rosters[[#This Row],[Current Years]]&gt;0),All_Rosters[[#This Row],[Index]],"")</f>
        <v/>
      </c>
      <c r="AI87" s="42" t="str">
        <f>IFERROR(SMALL($AH$2:$AH$1000,ROWS($AH$2:AH87)),"")</f>
        <v/>
      </c>
      <c r="AJ87" s="42" t="str">
        <f>IF(All_Rosters[[#This Row],[Designation]]="Taxi Squad","",
IF(AND(TeamSix=All_Rosters[[#This Row],[Team Name]],All_Rosters[[#This Row],[Current Years]]&gt;0),All_Rosters[[#This Row],[Index]],""))</f>
        <v/>
      </c>
      <c r="AK87" s="42" t="str">
        <f>IFERROR(SMALL($AJ$2:$AJ$1000,ROWS($AJ$2:AJ87)),"")</f>
        <v/>
      </c>
      <c r="AL87" s="42" t="str">
        <f>IF(AND(All_Rosters[[#This Row],[Designation]]="Taxi Squad",TeamSix=All_Rosters[[#This Row],[Team Name]],All_Rosters[[#This Row],[Current Years]]&gt;0),All_Rosters[[#This Row],[Index]],"")</f>
        <v/>
      </c>
      <c r="AM87" s="42" t="str">
        <f>IFERROR(SMALL($AL$2:$AL$1000,ROWS($AL$2:AL87)),"")</f>
        <v/>
      </c>
      <c r="AN87" s="42" t="str">
        <f>IF(All_Rosters[[#This Row],[Designation]]="Taxi Squad","",
IF(AND(TeamSeven=All_Rosters[[#This Row],[Team Name]],All_Rosters[[#This Row],[Current Years]]&gt;0),All_Rosters[[#This Row],[Index]],""))</f>
        <v/>
      </c>
      <c r="AO87" s="42" t="str">
        <f>IFERROR(SMALL($AN$2:$AN$1000,ROWS($AN$2:AN87)),"")</f>
        <v/>
      </c>
      <c r="AP87" s="42" t="str">
        <f>IF(AND(All_Rosters[[#This Row],[Designation]]="Taxi Squad",TeamSeven=All_Rosters[[#This Row],[Team Name]],All_Rosters[[#This Row],[Current Years]]&gt;0),All_Rosters[[#This Row],[Index]],"")</f>
        <v/>
      </c>
      <c r="AQ87" s="42" t="str">
        <f>IFERROR(SMALL($AP$2:$AP$1000,ROWS($AP$2:AP87)),"")</f>
        <v/>
      </c>
      <c r="AR87" s="42" t="str">
        <f>IF(All_Rosters[[#This Row],[Designation]]="Taxi Squad","",
IF(AND(TeamEight=All_Rosters[[#This Row],[Team Name]],All_Rosters[[#This Row],[Current Years]]&gt;0),All_Rosters[[#This Row],[Index]],""))</f>
        <v/>
      </c>
      <c r="AS87" s="42" t="str">
        <f>IFERROR(SMALL($AR$2:$AR$1000,ROWS($AR$2:AR87)),"")</f>
        <v/>
      </c>
      <c r="AT87" s="42" t="str">
        <f>IF(AND(All_Rosters[[#This Row],[Designation]]="Taxi Squad",TeamEight=All_Rosters[[#This Row],[Team Name]],All_Rosters[[#This Row],[Current Years]]&gt;0),All_Rosters[[#This Row],[Index]],"")</f>
        <v/>
      </c>
      <c r="AU87" s="42" t="str">
        <f>IFERROR(SMALL($AT$2:$AT$1000,ROWS($AT$2:AT87)),"")</f>
        <v/>
      </c>
      <c r="AV87" s="42" t="str">
        <f>IF(All_Rosters[[#This Row],[Designation]]="Taxi Squad","",
IF(AND(TeamNine=All_Rosters[[#This Row],[Team Name]],All_Rosters[[#This Row],[Current Years]]&gt;0),All_Rosters[[#This Row],[Index]],""))</f>
        <v/>
      </c>
      <c r="AW87" s="42" t="str">
        <f>IFERROR(SMALL($AV$2:$AV$1000,ROWS($AV$2:AV87)),"")</f>
        <v/>
      </c>
      <c r="AX87" s="42" t="str">
        <f>IF(AND(All_Rosters[[#This Row],[Designation]]="Taxi Squad",TeamNine=All_Rosters[[#This Row],[Team Name]],All_Rosters[[#This Row],[Current Years]]&gt;0),All_Rosters[[#This Row],[Index]],"")</f>
        <v/>
      </c>
      <c r="AY87" s="42" t="str">
        <f>IFERROR(SMALL($AX$2:$AX$1000,ROWS($AX$2:AX87)),"")</f>
        <v/>
      </c>
      <c r="AZ87" s="42" t="str">
        <f>IF(All_Rosters[[#This Row],[Designation]]="Taxi Squad","",
IF(AND(TeamTen=All_Rosters[[#This Row],[Team Name]],All_Rosters[[#This Row],[Current Years]]&gt;0),All_Rosters[[#This Row],[Index]],""))</f>
        <v/>
      </c>
      <c r="BA87" s="42" t="str">
        <f>IFERROR(SMALL($AZ$2:$AZ$1000,ROWS($AZ$2:AZ87)),"")</f>
        <v/>
      </c>
      <c r="BB87" s="42" t="str">
        <f>IF(AND(All_Rosters[[#This Row],[Designation]]="Taxi Squad",TeamTen=All_Rosters[[#This Row],[Team Name]],All_Rosters[[#This Row],[Current Years]]&gt;0),All_Rosters[[#This Row],[Index]],"")</f>
        <v/>
      </c>
      <c r="BC87" s="42" t="str">
        <f>IFERROR(SMALL($BB$2:$BB$1000,ROWS($BB$2:BB87)),"")</f>
        <v/>
      </c>
      <c r="BD87" s="42" t="str">
        <f>IF(All_Rosters[[#This Row],[Designation]]="Taxi Squad","",
IF(AND(TeamEleven=All_Rosters[[#This Row],[Team Name]],All_Rosters[[#This Row],[Current Years]]&gt;0),All_Rosters[[#This Row],[Index]],""))</f>
        <v/>
      </c>
      <c r="BE87" s="42" t="str">
        <f>IFERROR(SMALL($BD$2:$BD$1000,ROWS($BD$2:BD87)),"")</f>
        <v/>
      </c>
      <c r="BF87" s="42" t="str">
        <f>IF(AND(All_Rosters[[#This Row],[Designation]]="Taxi Squad",TeamEleven=All_Rosters[[#This Row],[Team Name]],All_Rosters[[#This Row],[Current Years]]&gt;0),All_Rosters[[#This Row],[Index]],"")</f>
        <v/>
      </c>
      <c r="BG87" s="42" t="str">
        <f>IFERROR(SMALL($BF$2:$BF$1000,ROWS($BF$2:BF87)),"")</f>
        <v/>
      </c>
      <c r="BH87" s="42" t="str">
        <f>IF(All_Rosters[[#This Row],[Designation]]="Taxi Squad","",
IF(AND(TeamTwelve=All_Rosters[[#This Row],[Team Name]],All_Rosters[[#This Row],[Current Years]]&gt;0),All_Rosters[[#This Row],[Index]],""))</f>
        <v/>
      </c>
      <c r="BI87" s="42" t="str">
        <f>IFERROR(SMALL($BH$2:$BH$1000,ROWS($BH$2:BH87)),"")</f>
        <v/>
      </c>
      <c r="BJ87" s="42" t="str">
        <f>IF(AND(All_Rosters[[#This Row],[Designation]]="Taxi Squad",TeamTwelve=All_Rosters[[#This Row],[Team Name]],All_Rosters[[#This Row],[Current Years]]&gt;0),All_Rosters[[#This Row],[Index]],"")</f>
        <v/>
      </c>
      <c r="BK87" s="42" t="str">
        <f>IFERROR(SMALL($BJ$2:$BJ$1000,ROWS($BJ$2:BJ87)),"")</f>
        <v/>
      </c>
    </row>
    <row r="88" spans="1:63" x14ac:dyDescent="0.45">
      <c r="A88" t="s">
        <v>532</v>
      </c>
      <c r="B88" t="s">
        <v>255</v>
      </c>
      <c r="C88" t="s">
        <v>32</v>
      </c>
      <c r="D88" t="s">
        <v>16</v>
      </c>
      <c r="E88">
        <v>5</v>
      </c>
      <c r="F88">
        <v>3</v>
      </c>
      <c r="G88">
        <v>5</v>
      </c>
      <c r="H88" t="s">
        <v>1</v>
      </c>
      <c r="J88">
        <v>3</v>
      </c>
      <c r="K88">
        <v>87</v>
      </c>
      <c r="L88" t="str">
        <f>IF(All_Rosters[[#This Row],[Designation]]="Taxi Squad","",
IF(AND(TeamSelection=All_Rosters[[#This Row],[Team Name]],All_Rosters[[#This Row],[Current Years]]&gt;0),All_Rosters[[#This Row],[Index]],""))</f>
        <v/>
      </c>
      <c r="M88" t="str">
        <f>IFERROR(SMALL($L$2:$L$1000,ROWS($L$2:L88)),"")</f>
        <v/>
      </c>
      <c r="N88" t="str">
        <f>IF(AND(All_Rosters[[#This Row],[Designation]]="Taxi Squad",TeamSelection=All_Rosters[[#This Row],[Team Name]],All_Rosters[[#This Row],[Current Years]]&gt;0),All_Rosters[[#This Row],[Index]],"")</f>
        <v/>
      </c>
      <c r="O88" t="str">
        <f>IFERROR(SMALL($N$2:$N$1000,ROWS($N$2:N88)),"")</f>
        <v/>
      </c>
      <c r="P88" t="str">
        <f>IF(All_Rosters[[#This Row],[Designation]]="Taxi Squad","",
IF(AND(TeamOne=All_Rosters[[#This Row],[Team Name]],All_Rosters[[#This Row],[Current Years]]&gt;0),All_Rosters[[#This Row],[Index]],""))</f>
        <v/>
      </c>
      <c r="Q88" t="str">
        <f>IFERROR(SMALL($P$2:$P$1000,ROWS($P$2:P88)),"")</f>
        <v/>
      </c>
      <c r="R88" t="str">
        <f>IF(AND(All_Rosters[[#This Row],[Designation]]="Taxi Squad",TeamOne=All_Rosters[[#This Row],[Team Name]],All_Rosters[[#This Row],[Current Years]]&gt;0),All_Rosters[[#This Row],[Index]],"")</f>
        <v/>
      </c>
      <c r="S88" t="str">
        <f>IFERROR(SMALL($R$2:$R$1000,ROWS($R$2:R88)),"")</f>
        <v/>
      </c>
      <c r="T88" t="str">
        <f>IF(All_Rosters[[#This Row],[Designation]]="Taxi Squad","",
IF(AND(TeamTwo=All_Rosters[[#This Row],[Team Name]],All_Rosters[[#This Row],[Current Years]]&gt;0),All_Rosters[[#This Row],[Index]],""))</f>
        <v/>
      </c>
      <c r="U88" t="str">
        <f>IFERROR(SMALL($T$2:$T$1000,ROWS($T$2:T88)),"")</f>
        <v/>
      </c>
      <c r="V88" t="str">
        <f>IF(AND(All_Rosters[[#This Row],[Designation]]="Taxi Squad",TeamTwo=All_Rosters[[#This Row],[Team Name]],All_Rosters[[#This Row],[Current Years]]&gt;0),All_Rosters[[#This Row],[Index]],"")</f>
        <v/>
      </c>
      <c r="W88" t="str">
        <f>IFERROR(SMALL($V$2:$V$1000,ROWS($V$2:V88)),"")</f>
        <v/>
      </c>
      <c r="X88" s="42">
        <f>IF(All_Rosters[[#This Row],[Designation]]="Taxi Squad","",
IF(AND(TeamThree=All_Rosters[[#This Row],[Team Name]],All_Rosters[[#This Row],[Current Years]]&gt;0),All_Rosters[[#This Row],[Index]],""))</f>
        <v>87</v>
      </c>
      <c r="Y88" s="42" t="str">
        <f>IFERROR(SMALL($X$2:$X$1000,ROWS($X$2:X88)),"")</f>
        <v/>
      </c>
      <c r="Z88" s="42" t="str">
        <f>IF(AND(All_Rosters[[#This Row],[Designation]]="Taxi Squad",TeamThree=All_Rosters[[#This Row],[Team Name]],All_Rosters[[#This Row],[Current Years]]&gt;0),All_Rosters[[#This Row],[Index]],"")</f>
        <v/>
      </c>
      <c r="AA88" s="42" t="str">
        <f>IFERROR(SMALL($Z$2:$Z$1000,ROWS($Z$2:Z88)),"")</f>
        <v/>
      </c>
      <c r="AB88" s="42" t="str">
        <f>IF(All_Rosters[[#This Row],[Designation]]="Taxi Squad","",
IF(AND(TeamFour=All_Rosters[[#This Row],[Team Name]],All_Rosters[[#This Row],[Current Years]]&gt;0),All_Rosters[[#This Row],[Index]],""))</f>
        <v/>
      </c>
      <c r="AC88" s="42" t="str">
        <f>IFERROR(SMALL($AB$2:$AB$1000,ROWS($AB$2:AB88)),"")</f>
        <v/>
      </c>
      <c r="AD88" s="42" t="str">
        <f>IF(AND(All_Rosters[[#This Row],[Designation]]="Taxi Squad",TeamFour=All_Rosters[[#This Row],[Team Name]],All_Rosters[[#This Row],[Current Years]]&gt;0),All_Rosters[[#This Row],[Index]],"")</f>
        <v/>
      </c>
      <c r="AE88" s="42" t="str">
        <f>IFERROR(SMALL($AD$2:$AD$1000,ROWS($AD$2:AD88)),"")</f>
        <v/>
      </c>
      <c r="AF88" s="42" t="str">
        <f>IF(All_Rosters[[#This Row],[Designation]]="Taxi Squad","",
IF(AND(TeamFive=All_Rosters[[#This Row],[Team Name]],All_Rosters[[#This Row],[Current Years]]&gt;0),All_Rosters[[#This Row],[Index]],""))</f>
        <v/>
      </c>
      <c r="AG88" s="42" t="str">
        <f>IFERROR(SMALL($AF$2:$AF$1000,ROWS($AF$2:AF88)),"")</f>
        <v/>
      </c>
      <c r="AH88" s="42" t="str">
        <f>IF(AND(All_Rosters[[#This Row],[Designation]]="Taxi Squad",TeamFive=All_Rosters[[#This Row],[Team Name]],All_Rosters[[#This Row],[Current Years]]&gt;0),All_Rosters[[#This Row],[Index]],"")</f>
        <v/>
      </c>
      <c r="AI88" s="42" t="str">
        <f>IFERROR(SMALL($AH$2:$AH$1000,ROWS($AH$2:AH88)),"")</f>
        <v/>
      </c>
      <c r="AJ88" s="42" t="str">
        <f>IF(All_Rosters[[#This Row],[Designation]]="Taxi Squad","",
IF(AND(TeamSix=All_Rosters[[#This Row],[Team Name]],All_Rosters[[#This Row],[Current Years]]&gt;0),All_Rosters[[#This Row],[Index]],""))</f>
        <v/>
      </c>
      <c r="AK88" s="42" t="str">
        <f>IFERROR(SMALL($AJ$2:$AJ$1000,ROWS($AJ$2:AJ88)),"")</f>
        <v/>
      </c>
      <c r="AL88" s="42" t="str">
        <f>IF(AND(All_Rosters[[#This Row],[Designation]]="Taxi Squad",TeamSix=All_Rosters[[#This Row],[Team Name]],All_Rosters[[#This Row],[Current Years]]&gt;0),All_Rosters[[#This Row],[Index]],"")</f>
        <v/>
      </c>
      <c r="AM88" s="42" t="str">
        <f>IFERROR(SMALL($AL$2:$AL$1000,ROWS($AL$2:AL88)),"")</f>
        <v/>
      </c>
      <c r="AN88" s="42" t="str">
        <f>IF(All_Rosters[[#This Row],[Designation]]="Taxi Squad","",
IF(AND(TeamSeven=All_Rosters[[#This Row],[Team Name]],All_Rosters[[#This Row],[Current Years]]&gt;0),All_Rosters[[#This Row],[Index]],""))</f>
        <v/>
      </c>
      <c r="AO88" s="42" t="str">
        <f>IFERROR(SMALL($AN$2:$AN$1000,ROWS($AN$2:AN88)),"")</f>
        <v/>
      </c>
      <c r="AP88" s="42" t="str">
        <f>IF(AND(All_Rosters[[#This Row],[Designation]]="Taxi Squad",TeamSeven=All_Rosters[[#This Row],[Team Name]],All_Rosters[[#This Row],[Current Years]]&gt;0),All_Rosters[[#This Row],[Index]],"")</f>
        <v/>
      </c>
      <c r="AQ88" s="42" t="str">
        <f>IFERROR(SMALL($AP$2:$AP$1000,ROWS($AP$2:AP88)),"")</f>
        <v/>
      </c>
      <c r="AR88" s="42" t="str">
        <f>IF(All_Rosters[[#This Row],[Designation]]="Taxi Squad","",
IF(AND(TeamEight=All_Rosters[[#This Row],[Team Name]],All_Rosters[[#This Row],[Current Years]]&gt;0),All_Rosters[[#This Row],[Index]],""))</f>
        <v/>
      </c>
      <c r="AS88" s="42" t="str">
        <f>IFERROR(SMALL($AR$2:$AR$1000,ROWS($AR$2:AR88)),"")</f>
        <v/>
      </c>
      <c r="AT88" s="42" t="str">
        <f>IF(AND(All_Rosters[[#This Row],[Designation]]="Taxi Squad",TeamEight=All_Rosters[[#This Row],[Team Name]],All_Rosters[[#This Row],[Current Years]]&gt;0),All_Rosters[[#This Row],[Index]],"")</f>
        <v/>
      </c>
      <c r="AU88" s="42" t="str">
        <f>IFERROR(SMALL($AT$2:$AT$1000,ROWS($AT$2:AT88)),"")</f>
        <v/>
      </c>
      <c r="AV88" s="42" t="str">
        <f>IF(All_Rosters[[#This Row],[Designation]]="Taxi Squad","",
IF(AND(TeamNine=All_Rosters[[#This Row],[Team Name]],All_Rosters[[#This Row],[Current Years]]&gt;0),All_Rosters[[#This Row],[Index]],""))</f>
        <v/>
      </c>
      <c r="AW88" s="42" t="str">
        <f>IFERROR(SMALL($AV$2:$AV$1000,ROWS($AV$2:AV88)),"")</f>
        <v/>
      </c>
      <c r="AX88" s="42" t="str">
        <f>IF(AND(All_Rosters[[#This Row],[Designation]]="Taxi Squad",TeamNine=All_Rosters[[#This Row],[Team Name]],All_Rosters[[#This Row],[Current Years]]&gt;0),All_Rosters[[#This Row],[Index]],"")</f>
        <v/>
      </c>
      <c r="AY88" s="42" t="str">
        <f>IFERROR(SMALL($AX$2:$AX$1000,ROWS($AX$2:AX88)),"")</f>
        <v/>
      </c>
      <c r="AZ88" s="42" t="str">
        <f>IF(All_Rosters[[#This Row],[Designation]]="Taxi Squad","",
IF(AND(TeamTen=All_Rosters[[#This Row],[Team Name]],All_Rosters[[#This Row],[Current Years]]&gt;0),All_Rosters[[#This Row],[Index]],""))</f>
        <v/>
      </c>
      <c r="BA88" s="42" t="str">
        <f>IFERROR(SMALL($AZ$2:$AZ$1000,ROWS($AZ$2:AZ88)),"")</f>
        <v/>
      </c>
      <c r="BB88" s="42" t="str">
        <f>IF(AND(All_Rosters[[#This Row],[Designation]]="Taxi Squad",TeamTen=All_Rosters[[#This Row],[Team Name]],All_Rosters[[#This Row],[Current Years]]&gt;0),All_Rosters[[#This Row],[Index]],"")</f>
        <v/>
      </c>
      <c r="BC88" s="42" t="str">
        <f>IFERROR(SMALL($BB$2:$BB$1000,ROWS($BB$2:BB88)),"")</f>
        <v/>
      </c>
      <c r="BD88" s="42" t="str">
        <f>IF(All_Rosters[[#This Row],[Designation]]="Taxi Squad","",
IF(AND(TeamEleven=All_Rosters[[#This Row],[Team Name]],All_Rosters[[#This Row],[Current Years]]&gt;0),All_Rosters[[#This Row],[Index]],""))</f>
        <v/>
      </c>
      <c r="BE88" s="42" t="str">
        <f>IFERROR(SMALL($BD$2:$BD$1000,ROWS($BD$2:BD88)),"")</f>
        <v/>
      </c>
      <c r="BF88" s="42" t="str">
        <f>IF(AND(All_Rosters[[#This Row],[Designation]]="Taxi Squad",TeamEleven=All_Rosters[[#This Row],[Team Name]],All_Rosters[[#This Row],[Current Years]]&gt;0),All_Rosters[[#This Row],[Index]],"")</f>
        <v/>
      </c>
      <c r="BG88" s="42" t="str">
        <f>IFERROR(SMALL($BF$2:$BF$1000,ROWS($BF$2:BF88)),"")</f>
        <v/>
      </c>
      <c r="BH88" s="42" t="str">
        <f>IF(All_Rosters[[#This Row],[Designation]]="Taxi Squad","",
IF(AND(TeamTwelve=All_Rosters[[#This Row],[Team Name]],All_Rosters[[#This Row],[Current Years]]&gt;0),All_Rosters[[#This Row],[Index]],""))</f>
        <v/>
      </c>
      <c r="BI88" s="42" t="str">
        <f>IFERROR(SMALL($BH$2:$BH$1000,ROWS($BH$2:BH88)),"")</f>
        <v/>
      </c>
      <c r="BJ88" s="42" t="str">
        <f>IF(AND(All_Rosters[[#This Row],[Designation]]="Taxi Squad",TeamTwelve=All_Rosters[[#This Row],[Team Name]],All_Rosters[[#This Row],[Current Years]]&gt;0),All_Rosters[[#This Row],[Index]],"")</f>
        <v/>
      </c>
      <c r="BK88" s="42" t="str">
        <f>IFERROR(SMALL($BJ$2:$BJ$1000,ROWS($BJ$2:BJ88)),"")</f>
        <v/>
      </c>
    </row>
    <row r="89" spans="1:63" x14ac:dyDescent="0.45">
      <c r="A89" t="s">
        <v>532</v>
      </c>
      <c r="B89" t="s">
        <v>253</v>
      </c>
      <c r="C89" t="s">
        <v>11</v>
      </c>
      <c r="D89" t="s">
        <v>16</v>
      </c>
      <c r="E89">
        <v>5</v>
      </c>
      <c r="F89">
        <v>3</v>
      </c>
      <c r="G89">
        <v>5</v>
      </c>
      <c r="H89" t="s">
        <v>1</v>
      </c>
      <c r="J89">
        <v>3</v>
      </c>
      <c r="K89">
        <v>88</v>
      </c>
      <c r="L89" t="str">
        <f>IF(All_Rosters[[#This Row],[Designation]]="Taxi Squad","",
IF(AND(TeamSelection=All_Rosters[[#This Row],[Team Name]],All_Rosters[[#This Row],[Current Years]]&gt;0),All_Rosters[[#This Row],[Index]],""))</f>
        <v/>
      </c>
      <c r="M89" t="str">
        <f>IFERROR(SMALL($L$2:$L$1000,ROWS($L$2:L89)),"")</f>
        <v/>
      </c>
      <c r="N89" t="str">
        <f>IF(AND(All_Rosters[[#This Row],[Designation]]="Taxi Squad",TeamSelection=All_Rosters[[#This Row],[Team Name]],All_Rosters[[#This Row],[Current Years]]&gt;0),All_Rosters[[#This Row],[Index]],"")</f>
        <v/>
      </c>
      <c r="O89" t="str">
        <f>IFERROR(SMALL($N$2:$N$1000,ROWS($N$2:N89)),"")</f>
        <v/>
      </c>
      <c r="P89" t="str">
        <f>IF(All_Rosters[[#This Row],[Designation]]="Taxi Squad","",
IF(AND(TeamOne=All_Rosters[[#This Row],[Team Name]],All_Rosters[[#This Row],[Current Years]]&gt;0),All_Rosters[[#This Row],[Index]],""))</f>
        <v/>
      </c>
      <c r="Q89" t="str">
        <f>IFERROR(SMALL($P$2:$P$1000,ROWS($P$2:P89)),"")</f>
        <v/>
      </c>
      <c r="R89" t="str">
        <f>IF(AND(All_Rosters[[#This Row],[Designation]]="Taxi Squad",TeamOne=All_Rosters[[#This Row],[Team Name]],All_Rosters[[#This Row],[Current Years]]&gt;0),All_Rosters[[#This Row],[Index]],"")</f>
        <v/>
      </c>
      <c r="S89" t="str">
        <f>IFERROR(SMALL($R$2:$R$1000,ROWS($R$2:R89)),"")</f>
        <v/>
      </c>
      <c r="T89" t="str">
        <f>IF(All_Rosters[[#This Row],[Designation]]="Taxi Squad","",
IF(AND(TeamTwo=All_Rosters[[#This Row],[Team Name]],All_Rosters[[#This Row],[Current Years]]&gt;0),All_Rosters[[#This Row],[Index]],""))</f>
        <v/>
      </c>
      <c r="U89" t="str">
        <f>IFERROR(SMALL($T$2:$T$1000,ROWS($T$2:T89)),"")</f>
        <v/>
      </c>
      <c r="V89" t="str">
        <f>IF(AND(All_Rosters[[#This Row],[Designation]]="Taxi Squad",TeamTwo=All_Rosters[[#This Row],[Team Name]],All_Rosters[[#This Row],[Current Years]]&gt;0),All_Rosters[[#This Row],[Index]],"")</f>
        <v/>
      </c>
      <c r="W89" t="str">
        <f>IFERROR(SMALL($V$2:$V$1000,ROWS($V$2:V89)),"")</f>
        <v/>
      </c>
      <c r="X89" s="42">
        <f>IF(All_Rosters[[#This Row],[Designation]]="Taxi Squad","",
IF(AND(TeamThree=All_Rosters[[#This Row],[Team Name]],All_Rosters[[#This Row],[Current Years]]&gt;0),All_Rosters[[#This Row],[Index]],""))</f>
        <v>88</v>
      </c>
      <c r="Y89" s="42" t="str">
        <f>IFERROR(SMALL($X$2:$X$1000,ROWS($X$2:X89)),"")</f>
        <v/>
      </c>
      <c r="Z89" s="42" t="str">
        <f>IF(AND(All_Rosters[[#This Row],[Designation]]="Taxi Squad",TeamThree=All_Rosters[[#This Row],[Team Name]],All_Rosters[[#This Row],[Current Years]]&gt;0),All_Rosters[[#This Row],[Index]],"")</f>
        <v/>
      </c>
      <c r="AA89" s="42" t="str">
        <f>IFERROR(SMALL($Z$2:$Z$1000,ROWS($Z$2:Z89)),"")</f>
        <v/>
      </c>
      <c r="AB89" s="42" t="str">
        <f>IF(All_Rosters[[#This Row],[Designation]]="Taxi Squad","",
IF(AND(TeamFour=All_Rosters[[#This Row],[Team Name]],All_Rosters[[#This Row],[Current Years]]&gt;0),All_Rosters[[#This Row],[Index]],""))</f>
        <v/>
      </c>
      <c r="AC89" s="42" t="str">
        <f>IFERROR(SMALL($AB$2:$AB$1000,ROWS($AB$2:AB89)),"")</f>
        <v/>
      </c>
      <c r="AD89" s="42" t="str">
        <f>IF(AND(All_Rosters[[#This Row],[Designation]]="Taxi Squad",TeamFour=All_Rosters[[#This Row],[Team Name]],All_Rosters[[#This Row],[Current Years]]&gt;0),All_Rosters[[#This Row],[Index]],"")</f>
        <v/>
      </c>
      <c r="AE89" s="42" t="str">
        <f>IFERROR(SMALL($AD$2:$AD$1000,ROWS($AD$2:AD89)),"")</f>
        <v/>
      </c>
      <c r="AF89" s="42" t="str">
        <f>IF(All_Rosters[[#This Row],[Designation]]="Taxi Squad","",
IF(AND(TeamFive=All_Rosters[[#This Row],[Team Name]],All_Rosters[[#This Row],[Current Years]]&gt;0),All_Rosters[[#This Row],[Index]],""))</f>
        <v/>
      </c>
      <c r="AG89" s="42" t="str">
        <f>IFERROR(SMALL($AF$2:$AF$1000,ROWS($AF$2:AF89)),"")</f>
        <v/>
      </c>
      <c r="AH89" s="42" t="str">
        <f>IF(AND(All_Rosters[[#This Row],[Designation]]="Taxi Squad",TeamFive=All_Rosters[[#This Row],[Team Name]],All_Rosters[[#This Row],[Current Years]]&gt;0),All_Rosters[[#This Row],[Index]],"")</f>
        <v/>
      </c>
      <c r="AI89" s="42" t="str">
        <f>IFERROR(SMALL($AH$2:$AH$1000,ROWS($AH$2:AH89)),"")</f>
        <v/>
      </c>
      <c r="AJ89" s="42" t="str">
        <f>IF(All_Rosters[[#This Row],[Designation]]="Taxi Squad","",
IF(AND(TeamSix=All_Rosters[[#This Row],[Team Name]],All_Rosters[[#This Row],[Current Years]]&gt;0),All_Rosters[[#This Row],[Index]],""))</f>
        <v/>
      </c>
      <c r="AK89" s="42" t="str">
        <f>IFERROR(SMALL($AJ$2:$AJ$1000,ROWS($AJ$2:AJ89)),"")</f>
        <v/>
      </c>
      <c r="AL89" s="42" t="str">
        <f>IF(AND(All_Rosters[[#This Row],[Designation]]="Taxi Squad",TeamSix=All_Rosters[[#This Row],[Team Name]],All_Rosters[[#This Row],[Current Years]]&gt;0),All_Rosters[[#This Row],[Index]],"")</f>
        <v/>
      </c>
      <c r="AM89" s="42" t="str">
        <f>IFERROR(SMALL($AL$2:$AL$1000,ROWS($AL$2:AL89)),"")</f>
        <v/>
      </c>
      <c r="AN89" s="42" t="str">
        <f>IF(All_Rosters[[#This Row],[Designation]]="Taxi Squad","",
IF(AND(TeamSeven=All_Rosters[[#This Row],[Team Name]],All_Rosters[[#This Row],[Current Years]]&gt;0),All_Rosters[[#This Row],[Index]],""))</f>
        <v/>
      </c>
      <c r="AO89" s="42" t="str">
        <f>IFERROR(SMALL($AN$2:$AN$1000,ROWS($AN$2:AN89)),"")</f>
        <v/>
      </c>
      <c r="AP89" s="42" t="str">
        <f>IF(AND(All_Rosters[[#This Row],[Designation]]="Taxi Squad",TeamSeven=All_Rosters[[#This Row],[Team Name]],All_Rosters[[#This Row],[Current Years]]&gt;0),All_Rosters[[#This Row],[Index]],"")</f>
        <v/>
      </c>
      <c r="AQ89" s="42" t="str">
        <f>IFERROR(SMALL($AP$2:$AP$1000,ROWS($AP$2:AP89)),"")</f>
        <v/>
      </c>
      <c r="AR89" s="42" t="str">
        <f>IF(All_Rosters[[#This Row],[Designation]]="Taxi Squad","",
IF(AND(TeamEight=All_Rosters[[#This Row],[Team Name]],All_Rosters[[#This Row],[Current Years]]&gt;0),All_Rosters[[#This Row],[Index]],""))</f>
        <v/>
      </c>
      <c r="AS89" s="42" t="str">
        <f>IFERROR(SMALL($AR$2:$AR$1000,ROWS($AR$2:AR89)),"")</f>
        <v/>
      </c>
      <c r="AT89" s="42" t="str">
        <f>IF(AND(All_Rosters[[#This Row],[Designation]]="Taxi Squad",TeamEight=All_Rosters[[#This Row],[Team Name]],All_Rosters[[#This Row],[Current Years]]&gt;0),All_Rosters[[#This Row],[Index]],"")</f>
        <v/>
      </c>
      <c r="AU89" s="42" t="str">
        <f>IFERROR(SMALL($AT$2:$AT$1000,ROWS($AT$2:AT89)),"")</f>
        <v/>
      </c>
      <c r="AV89" s="42" t="str">
        <f>IF(All_Rosters[[#This Row],[Designation]]="Taxi Squad","",
IF(AND(TeamNine=All_Rosters[[#This Row],[Team Name]],All_Rosters[[#This Row],[Current Years]]&gt;0),All_Rosters[[#This Row],[Index]],""))</f>
        <v/>
      </c>
      <c r="AW89" s="42" t="str">
        <f>IFERROR(SMALL($AV$2:$AV$1000,ROWS($AV$2:AV89)),"")</f>
        <v/>
      </c>
      <c r="AX89" s="42" t="str">
        <f>IF(AND(All_Rosters[[#This Row],[Designation]]="Taxi Squad",TeamNine=All_Rosters[[#This Row],[Team Name]],All_Rosters[[#This Row],[Current Years]]&gt;0),All_Rosters[[#This Row],[Index]],"")</f>
        <v/>
      </c>
      <c r="AY89" s="42" t="str">
        <f>IFERROR(SMALL($AX$2:$AX$1000,ROWS($AX$2:AX89)),"")</f>
        <v/>
      </c>
      <c r="AZ89" s="42" t="str">
        <f>IF(All_Rosters[[#This Row],[Designation]]="Taxi Squad","",
IF(AND(TeamTen=All_Rosters[[#This Row],[Team Name]],All_Rosters[[#This Row],[Current Years]]&gt;0),All_Rosters[[#This Row],[Index]],""))</f>
        <v/>
      </c>
      <c r="BA89" s="42" t="str">
        <f>IFERROR(SMALL($AZ$2:$AZ$1000,ROWS($AZ$2:AZ89)),"")</f>
        <v/>
      </c>
      <c r="BB89" s="42" t="str">
        <f>IF(AND(All_Rosters[[#This Row],[Designation]]="Taxi Squad",TeamTen=All_Rosters[[#This Row],[Team Name]],All_Rosters[[#This Row],[Current Years]]&gt;0),All_Rosters[[#This Row],[Index]],"")</f>
        <v/>
      </c>
      <c r="BC89" s="42" t="str">
        <f>IFERROR(SMALL($BB$2:$BB$1000,ROWS($BB$2:BB89)),"")</f>
        <v/>
      </c>
      <c r="BD89" s="42" t="str">
        <f>IF(All_Rosters[[#This Row],[Designation]]="Taxi Squad","",
IF(AND(TeamEleven=All_Rosters[[#This Row],[Team Name]],All_Rosters[[#This Row],[Current Years]]&gt;0),All_Rosters[[#This Row],[Index]],""))</f>
        <v/>
      </c>
      <c r="BE89" s="42" t="str">
        <f>IFERROR(SMALL($BD$2:$BD$1000,ROWS($BD$2:BD89)),"")</f>
        <v/>
      </c>
      <c r="BF89" s="42" t="str">
        <f>IF(AND(All_Rosters[[#This Row],[Designation]]="Taxi Squad",TeamEleven=All_Rosters[[#This Row],[Team Name]],All_Rosters[[#This Row],[Current Years]]&gt;0),All_Rosters[[#This Row],[Index]],"")</f>
        <v/>
      </c>
      <c r="BG89" s="42" t="str">
        <f>IFERROR(SMALL($BF$2:$BF$1000,ROWS($BF$2:BF89)),"")</f>
        <v/>
      </c>
      <c r="BH89" s="42" t="str">
        <f>IF(All_Rosters[[#This Row],[Designation]]="Taxi Squad","",
IF(AND(TeamTwelve=All_Rosters[[#This Row],[Team Name]],All_Rosters[[#This Row],[Current Years]]&gt;0),All_Rosters[[#This Row],[Index]],""))</f>
        <v/>
      </c>
      <c r="BI89" s="42" t="str">
        <f>IFERROR(SMALL($BH$2:$BH$1000,ROWS($BH$2:BH89)),"")</f>
        <v/>
      </c>
      <c r="BJ89" s="42" t="str">
        <f>IF(AND(All_Rosters[[#This Row],[Designation]]="Taxi Squad",TeamTwelve=All_Rosters[[#This Row],[Team Name]],All_Rosters[[#This Row],[Current Years]]&gt;0),All_Rosters[[#This Row],[Index]],"")</f>
        <v/>
      </c>
      <c r="BK89" s="42" t="str">
        <f>IFERROR(SMALL($BJ$2:$BJ$1000,ROWS($BJ$2:BJ89)),"")</f>
        <v/>
      </c>
    </row>
    <row r="90" spans="1:63" x14ac:dyDescent="0.45">
      <c r="A90" t="s">
        <v>532</v>
      </c>
      <c r="B90" t="s">
        <v>252</v>
      </c>
      <c r="C90" t="s">
        <v>47</v>
      </c>
      <c r="D90" t="s">
        <v>16</v>
      </c>
      <c r="E90">
        <v>5</v>
      </c>
      <c r="F90">
        <v>3</v>
      </c>
      <c r="G90">
        <v>5</v>
      </c>
      <c r="H90" t="s">
        <v>1</v>
      </c>
      <c r="J90">
        <v>3</v>
      </c>
      <c r="K90">
        <v>89</v>
      </c>
      <c r="L90" t="str">
        <f>IF(All_Rosters[[#This Row],[Designation]]="Taxi Squad","",
IF(AND(TeamSelection=All_Rosters[[#This Row],[Team Name]],All_Rosters[[#This Row],[Current Years]]&gt;0),All_Rosters[[#This Row],[Index]],""))</f>
        <v/>
      </c>
      <c r="M90" t="str">
        <f>IFERROR(SMALL($L$2:$L$1000,ROWS($L$2:L90)),"")</f>
        <v/>
      </c>
      <c r="N90" t="str">
        <f>IF(AND(All_Rosters[[#This Row],[Designation]]="Taxi Squad",TeamSelection=All_Rosters[[#This Row],[Team Name]],All_Rosters[[#This Row],[Current Years]]&gt;0),All_Rosters[[#This Row],[Index]],"")</f>
        <v/>
      </c>
      <c r="O90" t="str">
        <f>IFERROR(SMALL($N$2:$N$1000,ROWS($N$2:N90)),"")</f>
        <v/>
      </c>
      <c r="P90" t="str">
        <f>IF(All_Rosters[[#This Row],[Designation]]="Taxi Squad","",
IF(AND(TeamOne=All_Rosters[[#This Row],[Team Name]],All_Rosters[[#This Row],[Current Years]]&gt;0),All_Rosters[[#This Row],[Index]],""))</f>
        <v/>
      </c>
      <c r="Q90" t="str">
        <f>IFERROR(SMALL($P$2:$P$1000,ROWS($P$2:P90)),"")</f>
        <v/>
      </c>
      <c r="R90" t="str">
        <f>IF(AND(All_Rosters[[#This Row],[Designation]]="Taxi Squad",TeamOne=All_Rosters[[#This Row],[Team Name]],All_Rosters[[#This Row],[Current Years]]&gt;0),All_Rosters[[#This Row],[Index]],"")</f>
        <v/>
      </c>
      <c r="S90" t="str">
        <f>IFERROR(SMALL($R$2:$R$1000,ROWS($R$2:R90)),"")</f>
        <v/>
      </c>
      <c r="T90" t="str">
        <f>IF(All_Rosters[[#This Row],[Designation]]="Taxi Squad","",
IF(AND(TeamTwo=All_Rosters[[#This Row],[Team Name]],All_Rosters[[#This Row],[Current Years]]&gt;0),All_Rosters[[#This Row],[Index]],""))</f>
        <v/>
      </c>
      <c r="U90" t="str">
        <f>IFERROR(SMALL($T$2:$T$1000,ROWS($T$2:T90)),"")</f>
        <v/>
      </c>
      <c r="V90" t="str">
        <f>IF(AND(All_Rosters[[#This Row],[Designation]]="Taxi Squad",TeamTwo=All_Rosters[[#This Row],[Team Name]],All_Rosters[[#This Row],[Current Years]]&gt;0),All_Rosters[[#This Row],[Index]],"")</f>
        <v/>
      </c>
      <c r="W90" t="str">
        <f>IFERROR(SMALL($V$2:$V$1000,ROWS($V$2:V90)),"")</f>
        <v/>
      </c>
      <c r="X90" s="42">
        <f>IF(All_Rosters[[#This Row],[Designation]]="Taxi Squad","",
IF(AND(TeamThree=All_Rosters[[#This Row],[Team Name]],All_Rosters[[#This Row],[Current Years]]&gt;0),All_Rosters[[#This Row],[Index]],""))</f>
        <v>89</v>
      </c>
      <c r="Y90" s="42" t="str">
        <f>IFERROR(SMALL($X$2:$X$1000,ROWS($X$2:X90)),"")</f>
        <v/>
      </c>
      <c r="Z90" s="42" t="str">
        <f>IF(AND(All_Rosters[[#This Row],[Designation]]="Taxi Squad",TeamThree=All_Rosters[[#This Row],[Team Name]],All_Rosters[[#This Row],[Current Years]]&gt;0),All_Rosters[[#This Row],[Index]],"")</f>
        <v/>
      </c>
      <c r="AA90" s="42" t="str">
        <f>IFERROR(SMALL($Z$2:$Z$1000,ROWS($Z$2:Z90)),"")</f>
        <v/>
      </c>
      <c r="AB90" s="42" t="str">
        <f>IF(All_Rosters[[#This Row],[Designation]]="Taxi Squad","",
IF(AND(TeamFour=All_Rosters[[#This Row],[Team Name]],All_Rosters[[#This Row],[Current Years]]&gt;0),All_Rosters[[#This Row],[Index]],""))</f>
        <v/>
      </c>
      <c r="AC90" s="42" t="str">
        <f>IFERROR(SMALL($AB$2:$AB$1000,ROWS($AB$2:AB90)),"")</f>
        <v/>
      </c>
      <c r="AD90" s="42" t="str">
        <f>IF(AND(All_Rosters[[#This Row],[Designation]]="Taxi Squad",TeamFour=All_Rosters[[#This Row],[Team Name]],All_Rosters[[#This Row],[Current Years]]&gt;0),All_Rosters[[#This Row],[Index]],"")</f>
        <v/>
      </c>
      <c r="AE90" s="42" t="str">
        <f>IFERROR(SMALL($AD$2:$AD$1000,ROWS($AD$2:AD90)),"")</f>
        <v/>
      </c>
      <c r="AF90" s="42" t="str">
        <f>IF(All_Rosters[[#This Row],[Designation]]="Taxi Squad","",
IF(AND(TeamFive=All_Rosters[[#This Row],[Team Name]],All_Rosters[[#This Row],[Current Years]]&gt;0),All_Rosters[[#This Row],[Index]],""))</f>
        <v/>
      </c>
      <c r="AG90" s="42" t="str">
        <f>IFERROR(SMALL($AF$2:$AF$1000,ROWS($AF$2:AF90)),"")</f>
        <v/>
      </c>
      <c r="AH90" s="42" t="str">
        <f>IF(AND(All_Rosters[[#This Row],[Designation]]="Taxi Squad",TeamFive=All_Rosters[[#This Row],[Team Name]],All_Rosters[[#This Row],[Current Years]]&gt;0),All_Rosters[[#This Row],[Index]],"")</f>
        <v/>
      </c>
      <c r="AI90" s="42" t="str">
        <f>IFERROR(SMALL($AH$2:$AH$1000,ROWS($AH$2:AH90)),"")</f>
        <v/>
      </c>
      <c r="AJ90" s="42" t="str">
        <f>IF(All_Rosters[[#This Row],[Designation]]="Taxi Squad","",
IF(AND(TeamSix=All_Rosters[[#This Row],[Team Name]],All_Rosters[[#This Row],[Current Years]]&gt;0),All_Rosters[[#This Row],[Index]],""))</f>
        <v/>
      </c>
      <c r="AK90" s="42" t="str">
        <f>IFERROR(SMALL($AJ$2:$AJ$1000,ROWS($AJ$2:AJ90)),"")</f>
        <v/>
      </c>
      <c r="AL90" s="42" t="str">
        <f>IF(AND(All_Rosters[[#This Row],[Designation]]="Taxi Squad",TeamSix=All_Rosters[[#This Row],[Team Name]],All_Rosters[[#This Row],[Current Years]]&gt;0),All_Rosters[[#This Row],[Index]],"")</f>
        <v/>
      </c>
      <c r="AM90" s="42" t="str">
        <f>IFERROR(SMALL($AL$2:$AL$1000,ROWS($AL$2:AL90)),"")</f>
        <v/>
      </c>
      <c r="AN90" s="42" t="str">
        <f>IF(All_Rosters[[#This Row],[Designation]]="Taxi Squad","",
IF(AND(TeamSeven=All_Rosters[[#This Row],[Team Name]],All_Rosters[[#This Row],[Current Years]]&gt;0),All_Rosters[[#This Row],[Index]],""))</f>
        <v/>
      </c>
      <c r="AO90" s="42" t="str">
        <f>IFERROR(SMALL($AN$2:$AN$1000,ROWS($AN$2:AN90)),"")</f>
        <v/>
      </c>
      <c r="AP90" s="42" t="str">
        <f>IF(AND(All_Rosters[[#This Row],[Designation]]="Taxi Squad",TeamSeven=All_Rosters[[#This Row],[Team Name]],All_Rosters[[#This Row],[Current Years]]&gt;0),All_Rosters[[#This Row],[Index]],"")</f>
        <v/>
      </c>
      <c r="AQ90" s="42" t="str">
        <f>IFERROR(SMALL($AP$2:$AP$1000,ROWS($AP$2:AP90)),"")</f>
        <v/>
      </c>
      <c r="AR90" s="42" t="str">
        <f>IF(All_Rosters[[#This Row],[Designation]]="Taxi Squad","",
IF(AND(TeamEight=All_Rosters[[#This Row],[Team Name]],All_Rosters[[#This Row],[Current Years]]&gt;0),All_Rosters[[#This Row],[Index]],""))</f>
        <v/>
      </c>
      <c r="AS90" s="42" t="str">
        <f>IFERROR(SMALL($AR$2:$AR$1000,ROWS($AR$2:AR90)),"")</f>
        <v/>
      </c>
      <c r="AT90" s="42" t="str">
        <f>IF(AND(All_Rosters[[#This Row],[Designation]]="Taxi Squad",TeamEight=All_Rosters[[#This Row],[Team Name]],All_Rosters[[#This Row],[Current Years]]&gt;0),All_Rosters[[#This Row],[Index]],"")</f>
        <v/>
      </c>
      <c r="AU90" s="42" t="str">
        <f>IFERROR(SMALL($AT$2:$AT$1000,ROWS($AT$2:AT90)),"")</f>
        <v/>
      </c>
      <c r="AV90" s="42" t="str">
        <f>IF(All_Rosters[[#This Row],[Designation]]="Taxi Squad","",
IF(AND(TeamNine=All_Rosters[[#This Row],[Team Name]],All_Rosters[[#This Row],[Current Years]]&gt;0),All_Rosters[[#This Row],[Index]],""))</f>
        <v/>
      </c>
      <c r="AW90" s="42" t="str">
        <f>IFERROR(SMALL($AV$2:$AV$1000,ROWS($AV$2:AV90)),"")</f>
        <v/>
      </c>
      <c r="AX90" s="42" t="str">
        <f>IF(AND(All_Rosters[[#This Row],[Designation]]="Taxi Squad",TeamNine=All_Rosters[[#This Row],[Team Name]],All_Rosters[[#This Row],[Current Years]]&gt;0),All_Rosters[[#This Row],[Index]],"")</f>
        <v/>
      </c>
      <c r="AY90" s="42" t="str">
        <f>IFERROR(SMALL($AX$2:$AX$1000,ROWS($AX$2:AX90)),"")</f>
        <v/>
      </c>
      <c r="AZ90" s="42" t="str">
        <f>IF(All_Rosters[[#This Row],[Designation]]="Taxi Squad","",
IF(AND(TeamTen=All_Rosters[[#This Row],[Team Name]],All_Rosters[[#This Row],[Current Years]]&gt;0),All_Rosters[[#This Row],[Index]],""))</f>
        <v/>
      </c>
      <c r="BA90" s="42" t="str">
        <f>IFERROR(SMALL($AZ$2:$AZ$1000,ROWS($AZ$2:AZ90)),"")</f>
        <v/>
      </c>
      <c r="BB90" s="42" t="str">
        <f>IF(AND(All_Rosters[[#This Row],[Designation]]="Taxi Squad",TeamTen=All_Rosters[[#This Row],[Team Name]],All_Rosters[[#This Row],[Current Years]]&gt;0),All_Rosters[[#This Row],[Index]],"")</f>
        <v/>
      </c>
      <c r="BC90" s="42" t="str">
        <f>IFERROR(SMALL($BB$2:$BB$1000,ROWS($BB$2:BB90)),"")</f>
        <v/>
      </c>
      <c r="BD90" s="42" t="str">
        <f>IF(All_Rosters[[#This Row],[Designation]]="Taxi Squad","",
IF(AND(TeamEleven=All_Rosters[[#This Row],[Team Name]],All_Rosters[[#This Row],[Current Years]]&gt;0),All_Rosters[[#This Row],[Index]],""))</f>
        <v/>
      </c>
      <c r="BE90" s="42" t="str">
        <f>IFERROR(SMALL($BD$2:$BD$1000,ROWS($BD$2:BD90)),"")</f>
        <v/>
      </c>
      <c r="BF90" s="42" t="str">
        <f>IF(AND(All_Rosters[[#This Row],[Designation]]="Taxi Squad",TeamEleven=All_Rosters[[#This Row],[Team Name]],All_Rosters[[#This Row],[Current Years]]&gt;0),All_Rosters[[#This Row],[Index]],"")</f>
        <v/>
      </c>
      <c r="BG90" s="42" t="str">
        <f>IFERROR(SMALL($BF$2:$BF$1000,ROWS($BF$2:BF90)),"")</f>
        <v/>
      </c>
      <c r="BH90" s="42" t="str">
        <f>IF(All_Rosters[[#This Row],[Designation]]="Taxi Squad","",
IF(AND(TeamTwelve=All_Rosters[[#This Row],[Team Name]],All_Rosters[[#This Row],[Current Years]]&gt;0),All_Rosters[[#This Row],[Index]],""))</f>
        <v/>
      </c>
      <c r="BI90" s="42" t="str">
        <f>IFERROR(SMALL($BH$2:$BH$1000,ROWS($BH$2:BH90)),"")</f>
        <v/>
      </c>
      <c r="BJ90" s="42" t="str">
        <f>IF(AND(All_Rosters[[#This Row],[Designation]]="Taxi Squad",TeamTwelve=All_Rosters[[#This Row],[Team Name]],All_Rosters[[#This Row],[Current Years]]&gt;0),All_Rosters[[#This Row],[Index]],"")</f>
        <v/>
      </c>
      <c r="BK90" s="42" t="str">
        <f>IFERROR(SMALL($BJ$2:$BJ$1000,ROWS($BJ$2:BJ90)),"")</f>
        <v/>
      </c>
    </row>
    <row r="91" spans="1:63" x14ac:dyDescent="0.45">
      <c r="A91" t="s">
        <v>532</v>
      </c>
      <c r="B91" t="s">
        <v>256</v>
      </c>
      <c r="C91" t="s">
        <v>63</v>
      </c>
      <c r="D91" t="s">
        <v>16</v>
      </c>
      <c r="E91">
        <v>5</v>
      </c>
      <c r="F91">
        <v>3</v>
      </c>
      <c r="G91">
        <v>5</v>
      </c>
      <c r="H91" t="s">
        <v>1</v>
      </c>
      <c r="J91">
        <v>3</v>
      </c>
      <c r="K91">
        <v>90</v>
      </c>
      <c r="L91" t="str">
        <f>IF(All_Rosters[[#This Row],[Designation]]="Taxi Squad","",
IF(AND(TeamSelection=All_Rosters[[#This Row],[Team Name]],All_Rosters[[#This Row],[Current Years]]&gt;0),All_Rosters[[#This Row],[Index]],""))</f>
        <v/>
      </c>
      <c r="M91" t="str">
        <f>IFERROR(SMALL($L$2:$L$1000,ROWS($L$2:L91)),"")</f>
        <v/>
      </c>
      <c r="N91" t="str">
        <f>IF(AND(All_Rosters[[#This Row],[Designation]]="Taxi Squad",TeamSelection=All_Rosters[[#This Row],[Team Name]],All_Rosters[[#This Row],[Current Years]]&gt;0),All_Rosters[[#This Row],[Index]],"")</f>
        <v/>
      </c>
      <c r="O91" t="str">
        <f>IFERROR(SMALL($N$2:$N$1000,ROWS($N$2:N91)),"")</f>
        <v/>
      </c>
      <c r="P91" t="str">
        <f>IF(All_Rosters[[#This Row],[Designation]]="Taxi Squad","",
IF(AND(TeamOne=All_Rosters[[#This Row],[Team Name]],All_Rosters[[#This Row],[Current Years]]&gt;0),All_Rosters[[#This Row],[Index]],""))</f>
        <v/>
      </c>
      <c r="Q91" t="str">
        <f>IFERROR(SMALL($P$2:$P$1000,ROWS($P$2:P91)),"")</f>
        <v/>
      </c>
      <c r="R91" t="str">
        <f>IF(AND(All_Rosters[[#This Row],[Designation]]="Taxi Squad",TeamOne=All_Rosters[[#This Row],[Team Name]],All_Rosters[[#This Row],[Current Years]]&gt;0),All_Rosters[[#This Row],[Index]],"")</f>
        <v/>
      </c>
      <c r="S91" t="str">
        <f>IFERROR(SMALL($R$2:$R$1000,ROWS($R$2:R91)),"")</f>
        <v/>
      </c>
      <c r="T91" t="str">
        <f>IF(All_Rosters[[#This Row],[Designation]]="Taxi Squad","",
IF(AND(TeamTwo=All_Rosters[[#This Row],[Team Name]],All_Rosters[[#This Row],[Current Years]]&gt;0),All_Rosters[[#This Row],[Index]],""))</f>
        <v/>
      </c>
      <c r="U91" t="str">
        <f>IFERROR(SMALL($T$2:$T$1000,ROWS($T$2:T91)),"")</f>
        <v/>
      </c>
      <c r="V91" t="str">
        <f>IF(AND(All_Rosters[[#This Row],[Designation]]="Taxi Squad",TeamTwo=All_Rosters[[#This Row],[Team Name]],All_Rosters[[#This Row],[Current Years]]&gt;0),All_Rosters[[#This Row],[Index]],"")</f>
        <v/>
      </c>
      <c r="W91" t="str">
        <f>IFERROR(SMALL($V$2:$V$1000,ROWS($V$2:V91)),"")</f>
        <v/>
      </c>
      <c r="X91" s="42">
        <f>IF(All_Rosters[[#This Row],[Designation]]="Taxi Squad","",
IF(AND(TeamThree=All_Rosters[[#This Row],[Team Name]],All_Rosters[[#This Row],[Current Years]]&gt;0),All_Rosters[[#This Row],[Index]],""))</f>
        <v>90</v>
      </c>
      <c r="Y91" s="42" t="str">
        <f>IFERROR(SMALL($X$2:$X$1000,ROWS($X$2:X91)),"")</f>
        <v/>
      </c>
      <c r="Z91" s="42" t="str">
        <f>IF(AND(All_Rosters[[#This Row],[Designation]]="Taxi Squad",TeamThree=All_Rosters[[#This Row],[Team Name]],All_Rosters[[#This Row],[Current Years]]&gt;0),All_Rosters[[#This Row],[Index]],"")</f>
        <v/>
      </c>
      <c r="AA91" s="42" t="str">
        <f>IFERROR(SMALL($Z$2:$Z$1000,ROWS($Z$2:Z91)),"")</f>
        <v/>
      </c>
      <c r="AB91" s="42" t="str">
        <f>IF(All_Rosters[[#This Row],[Designation]]="Taxi Squad","",
IF(AND(TeamFour=All_Rosters[[#This Row],[Team Name]],All_Rosters[[#This Row],[Current Years]]&gt;0),All_Rosters[[#This Row],[Index]],""))</f>
        <v/>
      </c>
      <c r="AC91" s="42" t="str">
        <f>IFERROR(SMALL($AB$2:$AB$1000,ROWS($AB$2:AB91)),"")</f>
        <v/>
      </c>
      <c r="AD91" s="42" t="str">
        <f>IF(AND(All_Rosters[[#This Row],[Designation]]="Taxi Squad",TeamFour=All_Rosters[[#This Row],[Team Name]],All_Rosters[[#This Row],[Current Years]]&gt;0),All_Rosters[[#This Row],[Index]],"")</f>
        <v/>
      </c>
      <c r="AE91" s="42" t="str">
        <f>IFERROR(SMALL($AD$2:$AD$1000,ROWS($AD$2:AD91)),"")</f>
        <v/>
      </c>
      <c r="AF91" s="42" t="str">
        <f>IF(All_Rosters[[#This Row],[Designation]]="Taxi Squad","",
IF(AND(TeamFive=All_Rosters[[#This Row],[Team Name]],All_Rosters[[#This Row],[Current Years]]&gt;0),All_Rosters[[#This Row],[Index]],""))</f>
        <v/>
      </c>
      <c r="AG91" s="42" t="str">
        <f>IFERROR(SMALL($AF$2:$AF$1000,ROWS($AF$2:AF91)),"")</f>
        <v/>
      </c>
      <c r="AH91" s="42" t="str">
        <f>IF(AND(All_Rosters[[#This Row],[Designation]]="Taxi Squad",TeamFive=All_Rosters[[#This Row],[Team Name]],All_Rosters[[#This Row],[Current Years]]&gt;0),All_Rosters[[#This Row],[Index]],"")</f>
        <v/>
      </c>
      <c r="AI91" s="42" t="str">
        <f>IFERROR(SMALL($AH$2:$AH$1000,ROWS($AH$2:AH91)),"")</f>
        <v/>
      </c>
      <c r="AJ91" s="42" t="str">
        <f>IF(All_Rosters[[#This Row],[Designation]]="Taxi Squad","",
IF(AND(TeamSix=All_Rosters[[#This Row],[Team Name]],All_Rosters[[#This Row],[Current Years]]&gt;0),All_Rosters[[#This Row],[Index]],""))</f>
        <v/>
      </c>
      <c r="AK91" s="42" t="str">
        <f>IFERROR(SMALL($AJ$2:$AJ$1000,ROWS($AJ$2:AJ91)),"")</f>
        <v/>
      </c>
      <c r="AL91" s="42" t="str">
        <f>IF(AND(All_Rosters[[#This Row],[Designation]]="Taxi Squad",TeamSix=All_Rosters[[#This Row],[Team Name]],All_Rosters[[#This Row],[Current Years]]&gt;0),All_Rosters[[#This Row],[Index]],"")</f>
        <v/>
      </c>
      <c r="AM91" s="42" t="str">
        <f>IFERROR(SMALL($AL$2:$AL$1000,ROWS($AL$2:AL91)),"")</f>
        <v/>
      </c>
      <c r="AN91" s="42" t="str">
        <f>IF(All_Rosters[[#This Row],[Designation]]="Taxi Squad","",
IF(AND(TeamSeven=All_Rosters[[#This Row],[Team Name]],All_Rosters[[#This Row],[Current Years]]&gt;0),All_Rosters[[#This Row],[Index]],""))</f>
        <v/>
      </c>
      <c r="AO91" s="42" t="str">
        <f>IFERROR(SMALL($AN$2:$AN$1000,ROWS($AN$2:AN91)),"")</f>
        <v/>
      </c>
      <c r="AP91" s="42" t="str">
        <f>IF(AND(All_Rosters[[#This Row],[Designation]]="Taxi Squad",TeamSeven=All_Rosters[[#This Row],[Team Name]],All_Rosters[[#This Row],[Current Years]]&gt;0),All_Rosters[[#This Row],[Index]],"")</f>
        <v/>
      </c>
      <c r="AQ91" s="42" t="str">
        <f>IFERROR(SMALL($AP$2:$AP$1000,ROWS($AP$2:AP91)),"")</f>
        <v/>
      </c>
      <c r="AR91" s="42" t="str">
        <f>IF(All_Rosters[[#This Row],[Designation]]="Taxi Squad","",
IF(AND(TeamEight=All_Rosters[[#This Row],[Team Name]],All_Rosters[[#This Row],[Current Years]]&gt;0),All_Rosters[[#This Row],[Index]],""))</f>
        <v/>
      </c>
      <c r="AS91" s="42" t="str">
        <f>IFERROR(SMALL($AR$2:$AR$1000,ROWS($AR$2:AR91)),"")</f>
        <v/>
      </c>
      <c r="AT91" s="42" t="str">
        <f>IF(AND(All_Rosters[[#This Row],[Designation]]="Taxi Squad",TeamEight=All_Rosters[[#This Row],[Team Name]],All_Rosters[[#This Row],[Current Years]]&gt;0),All_Rosters[[#This Row],[Index]],"")</f>
        <v/>
      </c>
      <c r="AU91" s="42" t="str">
        <f>IFERROR(SMALL($AT$2:$AT$1000,ROWS($AT$2:AT91)),"")</f>
        <v/>
      </c>
      <c r="AV91" s="42" t="str">
        <f>IF(All_Rosters[[#This Row],[Designation]]="Taxi Squad","",
IF(AND(TeamNine=All_Rosters[[#This Row],[Team Name]],All_Rosters[[#This Row],[Current Years]]&gt;0),All_Rosters[[#This Row],[Index]],""))</f>
        <v/>
      </c>
      <c r="AW91" s="42" t="str">
        <f>IFERROR(SMALL($AV$2:$AV$1000,ROWS($AV$2:AV91)),"")</f>
        <v/>
      </c>
      <c r="AX91" s="42" t="str">
        <f>IF(AND(All_Rosters[[#This Row],[Designation]]="Taxi Squad",TeamNine=All_Rosters[[#This Row],[Team Name]],All_Rosters[[#This Row],[Current Years]]&gt;0),All_Rosters[[#This Row],[Index]],"")</f>
        <v/>
      </c>
      <c r="AY91" s="42" t="str">
        <f>IFERROR(SMALL($AX$2:$AX$1000,ROWS($AX$2:AX91)),"")</f>
        <v/>
      </c>
      <c r="AZ91" s="42" t="str">
        <f>IF(All_Rosters[[#This Row],[Designation]]="Taxi Squad","",
IF(AND(TeamTen=All_Rosters[[#This Row],[Team Name]],All_Rosters[[#This Row],[Current Years]]&gt;0),All_Rosters[[#This Row],[Index]],""))</f>
        <v/>
      </c>
      <c r="BA91" s="42" t="str">
        <f>IFERROR(SMALL($AZ$2:$AZ$1000,ROWS($AZ$2:AZ91)),"")</f>
        <v/>
      </c>
      <c r="BB91" s="42" t="str">
        <f>IF(AND(All_Rosters[[#This Row],[Designation]]="Taxi Squad",TeamTen=All_Rosters[[#This Row],[Team Name]],All_Rosters[[#This Row],[Current Years]]&gt;0),All_Rosters[[#This Row],[Index]],"")</f>
        <v/>
      </c>
      <c r="BC91" s="42" t="str">
        <f>IFERROR(SMALL($BB$2:$BB$1000,ROWS($BB$2:BB91)),"")</f>
        <v/>
      </c>
      <c r="BD91" s="42" t="str">
        <f>IF(All_Rosters[[#This Row],[Designation]]="Taxi Squad","",
IF(AND(TeamEleven=All_Rosters[[#This Row],[Team Name]],All_Rosters[[#This Row],[Current Years]]&gt;0),All_Rosters[[#This Row],[Index]],""))</f>
        <v/>
      </c>
      <c r="BE91" s="42" t="str">
        <f>IFERROR(SMALL($BD$2:$BD$1000,ROWS($BD$2:BD91)),"")</f>
        <v/>
      </c>
      <c r="BF91" s="42" t="str">
        <f>IF(AND(All_Rosters[[#This Row],[Designation]]="Taxi Squad",TeamEleven=All_Rosters[[#This Row],[Team Name]],All_Rosters[[#This Row],[Current Years]]&gt;0),All_Rosters[[#This Row],[Index]],"")</f>
        <v/>
      </c>
      <c r="BG91" s="42" t="str">
        <f>IFERROR(SMALL($BF$2:$BF$1000,ROWS($BF$2:BF91)),"")</f>
        <v/>
      </c>
      <c r="BH91" s="42" t="str">
        <f>IF(All_Rosters[[#This Row],[Designation]]="Taxi Squad","",
IF(AND(TeamTwelve=All_Rosters[[#This Row],[Team Name]],All_Rosters[[#This Row],[Current Years]]&gt;0),All_Rosters[[#This Row],[Index]],""))</f>
        <v/>
      </c>
      <c r="BI91" s="42" t="str">
        <f>IFERROR(SMALL($BH$2:$BH$1000,ROWS($BH$2:BH91)),"")</f>
        <v/>
      </c>
      <c r="BJ91" s="42" t="str">
        <f>IF(AND(All_Rosters[[#This Row],[Designation]]="Taxi Squad",TeamTwelve=All_Rosters[[#This Row],[Team Name]],All_Rosters[[#This Row],[Current Years]]&gt;0),All_Rosters[[#This Row],[Index]],"")</f>
        <v/>
      </c>
      <c r="BK91" s="42" t="str">
        <f>IFERROR(SMALL($BJ$2:$BJ$1000,ROWS($BJ$2:BJ91)),"")</f>
        <v/>
      </c>
    </row>
    <row r="92" spans="1:63" x14ac:dyDescent="0.45">
      <c r="A92" t="s">
        <v>532</v>
      </c>
      <c r="B92" t="s">
        <v>257</v>
      </c>
      <c r="C92" t="s">
        <v>73</v>
      </c>
      <c r="D92" t="s">
        <v>27</v>
      </c>
      <c r="E92">
        <v>117</v>
      </c>
      <c r="F92">
        <v>3</v>
      </c>
      <c r="G92">
        <v>117</v>
      </c>
      <c r="H92" t="s">
        <v>1</v>
      </c>
      <c r="J92">
        <v>3</v>
      </c>
      <c r="K92">
        <v>91</v>
      </c>
      <c r="L92" t="str">
        <f>IF(All_Rosters[[#This Row],[Designation]]="Taxi Squad","",
IF(AND(TeamSelection=All_Rosters[[#This Row],[Team Name]],All_Rosters[[#This Row],[Current Years]]&gt;0),All_Rosters[[#This Row],[Index]],""))</f>
        <v/>
      </c>
      <c r="M92" t="str">
        <f>IFERROR(SMALL($L$2:$L$1000,ROWS($L$2:L92)),"")</f>
        <v/>
      </c>
      <c r="N92" t="str">
        <f>IF(AND(All_Rosters[[#This Row],[Designation]]="Taxi Squad",TeamSelection=All_Rosters[[#This Row],[Team Name]],All_Rosters[[#This Row],[Current Years]]&gt;0),All_Rosters[[#This Row],[Index]],"")</f>
        <v/>
      </c>
      <c r="O92" t="str">
        <f>IFERROR(SMALL($N$2:$N$1000,ROWS($N$2:N92)),"")</f>
        <v/>
      </c>
      <c r="P92" t="str">
        <f>IF(All_Rosters[[#This Row],[Designation]]="Taxi Squad","",
IF(AND(TeamOne=All_Rosters[[#This Row],[Team Name]],All_Rosters[[#This Row],[Current Years]]&gt;0),All_Rosters[[#This Row],[Index]],""))</f>
        <v/>
      </c>
      <c r="Q92" t="str">
        <f>IFERROR(SMALL($P$2:$P$1000,ROWS($P$2:P92)),"")</f>
        <v/>
      </c>
      <c r="R92" t="str">
        <f>IF(AND(All_Rosters[[#This Row],[Designation]]="Taxi Squad",TeamOne=All_Rosters[[#This Row],[Team Name]],All_Rosters[[#This Row],[Current Years]]&gt;0),All_Rosters[[#This Row],[Index]],"")</f>
        <v/>
      </c>
      <c r="S92" t="str">
        <f>IFERROR(SMALL($R$2:$R$1000,ROWS($R$2:R92)),"")</f>
        <v/>
      </c>
      <c r="T92" t="str">
        <f>IF(All_Rosters[[#This Row],[Designation]]="Taxi Squad","",
IF(AND(TeamTwo=All_Rosters[[#This Row],[Team Name]],All_Rosters[[#This Row],[Current Years]]&gt;0),All_Rosters[[#This Row],[Index]],""))</f>
        <v/>
      </c>
      <c r="U92" t="str">
        <f>IFERROR(SMALL($T$2:$T$1000,ROWS($T$2:T92)),"")</f>
        <v/>
      </c>
      <c r="V92" t="str">
        <f>IF(AND(All_Rosters[[#This Row],[Designation]]="Taxi Squad",TeamTwo=All_Rosters[[#This Row],[Team Name]],All_Rosters[[#This Row],[Current Years]]&gt;0),All_Rosters[[#This Row],[Index]],"")</f>
        <v/>
      </c>
      <c r="W92" t="str">
        <f>IFERROR(SMALL($V$2:$V$1000,ROWS($V$2:V92)),"")</f>
        <v/>
      </c>
      <c r="X92" s="42">
        <f>IF(All_Rosters[[#This Row],[Designation]]="Taxi Squad","",
IF(AND(TeamThree=All_Rosters[[#This Row],[Team Name]],All_Rosters[[#This Row],[Current Years]]&gt;0),All_Rosters[[#This Row],[Index]],""))</f>
        <v>91</v>
      </c>
      <c r="Y92" s="42" t="str">
        <f>IFERROR(SMALL($X$2:$X$1000,ROWS($X$2:X92)),"")</f>
        <v/>
      </c>
      <c r="Z92" s="42" t="str">
        <f>IF(AND(All_Rosters[[#This Row],[Designation]]="Taxi Squad",TeamThree=All_Rosters[[#This Row],[Team Name]],All_Rosters[[#This Row],[Current Years]]&gt;0),All_Rosters[[#This Row],[Index]],"")</f>
        <v/>
      </c>
      <c r="AA92" s="42" t="str">
        <f>IFERROR(SMALL($Z$2:$Z$1000,ROWS($Z$2:Z92)),"")</f>
        <v/>
      </c>
      <c r="AB92" s="42" t="str">
        <f>IF(All_Rosters[[#This Row],[Designation]]="Taxi Squad","",
IF(AND(TeamFour=All_Rosters[[#This Row],[Team Name]],All_Rosters[[#This Row],[Current Years]]&gt;0),All_Rosters[[#This Row],[Index]],""))</f>
        <v/>
      </c>
      <c r="AC92" s="42" t="str">
        <f>IFERROR(SMALL($AB$2:$AB$1000,ROWS($AB$2:AB92)),"")</f>
        <v/>
      </c>
      <c r="AD92" s="42" t="str">
        <f>IF(AND(All_Rosters[[#This Row],[Designation]]="Taxi Squad",TeamFour=All_Rosters[[#This Row],[Team Name]],All_Rosters[[#This Row],[Current Years]]&gt;0),All_Rosters[[#This Row],[Index]],"")</f>
        <v/>
      </c>
      <c r="AE92" s="42" t="str">
        <f>IFERROR(SMALL($AD$2:$AD$1000,ROWS($AD$2:AD92)),"")</f>
        <v/>
      </c>
      <c r="AF92" s="42" t="str">
        <f>IF(All_Rosters[[#This Row],[Designation]]="Taxi Squad","",
IF(AND(TeamFive=All_Rosters[[#This Row],[Team Name]],All_Rosters[[#This Row],[Current Years]]&gt;0),All_Rosters[[#This Row],[Index]],""))</f>
        <v/>
      </c>
      <c r="AG92" s="42" t="str">
        <f>IFERROR(SMALL($AF$2:$AF$1000,ROWS($AF$2:AF92)),"")</f>
        <v/>
      </c>
      <c r="AH92" s="42" t="str">
        <f>IF(AND(All_Rosters[[#This Row],[Designation]]="Taxi Squad",TeamFive=All_Rosters[[#This Row],[Team Name]],All_Rosters[[#This Row],[Current Years]]&gt;0),All_Rosters[[#This Row],[Index]],"")</f>
        <v/>
      </c>
      <c r="AI92" s="42" t="str">
        <f>IFERROR(SMALL($AH$2:$AH$1000,ROWS($AH$2:AH92)),"")</f>
        <v/>
      </c>
      <c r="AJ92" s="42" t="str">
        <f>IF(All_Rosters[[#This Row],[Designation]]="Taxi Squad","",
IF(AND(TeamSix=All_Rosters[[#This Row],[Team Name]],All_Rosters[[#This Row],[Current Years]]&gt;0),All_Rosters[[#This Row],[Index]],""))</f>
        <v/>
      </c>
      <c r="AK92" s="42" t="str">
        <f>IFERROR(SMALL($AJ$2:$AJ$1000,ROWS($AJ$2:AJ92)),"")</f>
        <v/>
      </c>
      <c r="AL92" s="42" t="str">
        <f>IF(AND(All_Rosters[[#This Row],[Designation]]="Taxi Squad",TeamSix=All_Rosters[[#This Row],[Team Name]],All_Rosters[[#This Row],[Current Years]]&gt;0),All_Rosters[[#This Row],[Index]],"")</f>
        <v/>
      </c>
      <c r="AM92" s="42" t="str">
        <f>IFERROR(SMALL($AL$2:$AL$1000,ROWS($AL$2:AL92)),"")</f>
        <v/>
      </c>
      <c r="AN92" s="42" t="str">
        <f>IF(All_Rosters[[#This Row],[Designation]]="Taxi Squad","",
IF(AND(TeamSeven=All_Rosters[[#This Row],[Team Name]],All_Rosters[[#This Row],[Current Years]]&gt;0),All_Rosters[[#This Row],[Index]],""))</f>
        <v/>
      </c>
      <c r="AO92" s="42" t="str">
        <f>IFERROR(SMALL($AN$2:$AN$1000,ROWS($AN$2:AN92)),"")</f>
        <v/>
      </c>
      <c r="AP92" s="42" t="str">
        <f>IF(AND(All_Rosters[[#This Row],[Designation]]="Taxi Squad",TeamSeven=All_Rosters[[#This Row],[Team Name]],All_Rosters[[#This Row],[Current Years]]&gt;0),All_Rosters[[#This Row],[Index]],"")</f>
        <v/>
      </c>
      <c r="AQ92" s="42" t="str">
        <f>IFERROR(SMALL($AP$2:$AP$1000,ROWS($AP$2:AP92)),"")</f>
        <v/>
      </c>
      <c r="AR92" s="42" t="str">
        <f>IF(All_Rosters[[#This Row],[Designation]]="Taxi Squad","",
IF(AND(TeamEight=All_Rosters[[#This Row],[Team Name]],All_Rosters[[#This Row],[Current Years]]&gt;0),All_Rosters[[#This Row],[Index]],""))</f>
        <v/>
      </c>
      <c r="AS92" s="42" t="str">
        <f>IFERROR(SMALL($AR$2:$AR$1000,ROWS($AR$2:AR92)),"")</f>
        <v/>
      </c>
      <c r="AT92" s="42" t="str">
        <f>IF(AND(All_Rosters[[#This Row],[Designation]]="Taxi Squad",TeamEight=All_Rosters[[#This Row],[Team Name]],All_Rosters[[#This Row],[Current Years]]&gt;0),All_Rosters[[#This Row],[Index]],"")</f>
        <v/>
      </c>
      <c r="AU92" s="42" t="str">
        <f>IFERROR(SMALL($AT$2:$AT$1000,ROWS($AT$2:AT92)),"")</f>
        <v/>
      </c>
      <c r="AV92" s="42" t="str">
        <f>IF(All_Rosters[[#This Row],[Designation]]="Taxi Squad","",
IF(AND(TeamNine=All_Rosters[[#This Row],[Team Name]],All_Rosters[[#This Row],[Current Years]]&gt;0),All_Rosters[[#This Row],[Index]],""))</f>
        <v/>
      </c>
      <c r="AW92" s="42" t="str">
        <f>IFERROR(SMALL($AV$2:$AV$1000,ROWS($AV$2:AV92)),"")</f>
        <v/>
      </c>
      <c r="AX92" s="42" t="str">
        <f>IF(AND(All_Rosters[[#This Row],[Designation]]="Taxi Squad",TeamNine=All_Rosters[[#This Row],[Team Name]],All_Rosters[[#This Row],[Current Years]]&gt;0),All_Rosters[[#This Row],[Index]],"")</f>
        <v/>
      </c>
      <c r="AY92" s="42" t="str">
        <f>IFERROR(SMALL($AX$2:$AX$1000,ROWS($AX$2:AX92)),"")</f>
        <v/>
      </c>
      <c r="AZ92" s="42" t="str">
        <f>IF(All_Rosters[[#This Row],[Designation]]="Taxi Squad","",
IF(AND(TeamTen=All_Rosters[[#This Row],[Team Name]],All_Rosters[[#This Row],[Current Years]]&gt;0),All_Rosters[[#This Row],[Index]],""))</f>
        <v/>
      </c>
      <c r="BA92" s="42" t="str">
        <f>IFERROR(SMALL($AZ$2:$AZ$1000,ROWS($AZ$2:AZ92)),"")</f>
        <v/>
      </c>
      <c r="BB92" s="42" t="str">
        <f>IF(AND(All_Rosters[[#This Row],[Designation]]="Taxi Squad",TeamTen=All_Rosters[[#This Row],[Team Name]],All_Rosters[[#This Row],[Current Years]]&gt;0),All_Rosters[[#This Row],[Index]],"")</f>
        <v/>
      </c>
      <c r="BC92" s="42" t="str">
        <f>IFERROR(SMALL($BB$2:$BB$1000,ROWS($BB$2:BB92)),"")</f>
        <v/>
      </c>
      <c r="BD92" s="42" t="str">
        <f>IF(All_Rosters[[#This Row],[Designation]]="Taxi Squad","",
IF(AND(TeamEleven=All_Rosters[[#This Row],[Team Name]],All_Rosters[[#This Row],[Current Years]]&gt;0),All_Rosters[[#This Row],[Index]],""))</f>
        <v/>
      </c>
      <c r="BE92" s="42" t="str">
        <f>IFERROR(SMALL($BD$2:$BD$1000,ROWS($BD$2:BD92)),"")</f>
        <v/>
      </c>
      <c r="BF92" s="42" t="str">
        <f>IF(AND(All_Rosters[[#This Row],[Designation]]="Taxi Squad",TeamEleven=All_Rosters[[#This Row],[Team Name]],All_Rosters[[#This Row],[Current Years]]&gt;0),All_Rosters[[#This Row],[Index]],"")</f>
        <v/>
      </c>
      <c r="BG92" s="42" t="str">
        <f>IFERROR(SMALL($BF$2:$BF$1000,ROWS($BF$2:BF92)),"")</f>
        <v/>
      </c>
      <c r="BH92" s="42" t="str">
        <f>IF(All_Rosters[[#This Row],[Designation]]="Taxi Squad","",
IF(AND(TeamTwelve=All_Rosters[[#This Row],[Team Name]],All_Rosters[[#This Row],[Current Years]]&gt;0),All_Rosters[[#This Row],[Index]],""))</f>
        <v/>
      </c>
      <c r="BI92" s="42" t="str">
        <f>IFERROR(SMALL($BH$2:$BH$1000,ROWS($BH$2:BH92)),"")</f>
        <v/>
      </c>
      <c r="BJ92" s="42" t="str">
        <f>IF(AND(All_Rosters[[#This Row],[Designation]]="Taxi Squad",TeamTwelve=All_Rosters[[#This Row],[Team Name]],All_Rosters[[#This Row],[Current Years]]&gt;0),All_Rosters[[#This Row],[Index]],"")</f>
        <v/>
      </c>
      <c r="BK92" s="42" t="str">
        <f>IFERROR(SMALL($BJ$2:$BJ$1000,ROWS($BJ$2:BJ92)),"")</f>
        <v/>
      </c>
    </row>
    <row r="93" spans="1:63" x14ac:dyDescent="0.45">
      <c r="A93" t="s">
        <v>532</v>
      </c>
      <c r="B93" t="s">
        <v>258</v>
      </c>
      <c r="C93" t="s">
        <v>44</v>
      </c>
      <c r="D93" t="s">
        <v>27</v>
      </c>
      <c r="E93">
        <v>69</v>
      </c>
      <c r="F93">
        <v>3</v>
      </c>
      <c r="G93">
        <v>69</v>
      </c>
      <c r="H93" t="s">
        <v>1</v>
      </c>
      <c r="J93">
        <v>3</v>
      </c>
      <c r="K93">
        <v>92</v>
      </c>
      <c r="L93" t="str">
        <f>IF(All_Rosters[[#This Row],[Designation]]="Taxi Squad","",
IF(AND(TeamSelection=All_Rosters[[#This Row],[Team Name]],All_Rosters[[#This Row],[Current Years]]&gt;0),All_Rosters[[#This Row],[Index]],""))</f>
        <v/>
      </c>
      <c r="M93" t="str">
        <f>IFERROR(SMALL($L$2:$L$1000,ROWS($L$2:L93)),"")</f>
        <v/>
      </c>
      <c r="N93" t="str">
        <f>IF(AND(All_Rosters[[#This Row],[Designation]]="Taxi Squad",TeamSelection=All_Rosters[[#This Row],[Team Name]],All_Rosters[[#This Row],[Current Years]]&gt;0),All_Rosters[[#This Row],[Index]],"")</f>
        <v/>
      </c>
      <c r="O93" t="str">
        <f>IFERROR(SMALL($N$2:$N$1000,ROWS($N$2:N93)),"")</f>
        <v/>
      </c>
      <c r="P93" t="str">
        <f>IF(All_Rosters[[#This Row],[Designation]]="Taxi Squad","",
IF(AND(TeamOne=All_Rosters[[#This Row],[Team Name]],All_Rosters[[#This Row],[Current Years]]&gt;0),All_Rosters[[#This Row],[Index]],""))</f>
        <v/>
      </c>
      <c r="Q93" t="str">
        <f>IFERROR(SMALL($P$2:$P$1000,ROWS($P$2:P93)),"")</f>
        <v/>
      </c>
      <c r="R93" t="str">
        <f>IF(AND(All_Rosters[[#This Row],[Designation]]="Taxi Squad",TeamOne=All_Rosters[[#This Row],[Team Name]],All_Rosters[[#This Row],[Current Years]]&gt;0),All_Rosters[[#This Row],[Index]],"")</f>
        <v/>
      </c>
      <c r="S93" t="str">
        <f>IFERROR(SMALL($R$2:$R$1000,ROWS($R$2:R93)),"")</f>
        <v/>
      </c>
      <c r="T93" t="str">
        <f>IF(All_Rosters[[#This Row],[Designation]]="Taxi Squad","",
IF(AND(TeamTwo=All_Rosters[[#This Row],[Team Name]],All_Rosters[[#This Row],[Current Years]]&gt;0),All_Rosters[[#This Row],[Index]],""))</f>
        <v/>
      </c>
      <c r="U93" t="str">
        <f>IFERROR(SMALL($T$2:$T$1000,ROWS($T$2:T93)),"")</f>
        <v/>
      </c>
      <c r="V93" t="str">
        <f>IF(AND(All_Rosters[[#This Row],[Designation]]="Taxi Squad",TeamTwo=All_Rosters[[#This Row],[Team Name]],All_Rosters[[#This Row],[Current Years]]&gt;0),All_Rosters[[#This Row],[Index]],"")</f>
        <v/>
      </c>
      <c r="W93" t="str">
        <f>IFERROR(SMALL($V$2:$V$1000,ROWS($V$2:V93)),"")</f>
        <v/>
      </c>
      <c r="X93" s="42">
        <f>IF(All_Rosters[[#This Row],[Designation]]="Taxi Squad","",
IF(AND(TeamThree=All_Rosters[[#This Row],[Team Name]],All_Rosters[[#This Row],[Current Years]]&gt;0),All_Rosters[[#This Row],[Index]],""))</f>
        <v>92</v>
      </c>
      <c r="Y93" s="42" t="str">
        <f>IFERROR(SMALL($X$2:$X$1000,ROWS($X$2:X93)),"")</f>
        <v/>
      </c>
      <c r="Z93" s="42" t="str">
        <f>IF(AND(All_Rosters[[#This Row],[Designation]]="Taxi Squad",TeamThree=All_Rosters[[#This Row],[Team Name]],All_Rosters[[#This Row],[Current Years]]&gt;0),All_Rosters[[#This Row],[Index]],"")</f>
        <v/>
      </c>
      <c r="AA93" s="42" t="str">
        <f>IFERROR(SMALL($Z$2:$Z$1000,ROWS($Z$2:Z93)),"")</f>
        <v/>
      </c>
      <c r="AB93" s="42" t="str">
        <f>IF(All_Rosters[[#This Row],[Designation]]="Taxi Squad","",
IF(AND(TeamFour=All_Rosters[[#This Row],[Team Name]],All_Rosters[[#This Row],[Current Years]]&gt;0),All_Rosters[[#This Row],[Index]],""))</f>
        <v/>
      </c>
      <c r="AC93" s="42" t="str">
        <f>IFERROR(SMALL($AB$2:$AB$1000,ROWS($AB$2:AB93)),"")</f>
        <v/>
      </c>
      <c r="AD93" s="42" t="str">
        <f>IF(AND(All_Rosters[[#This Row],[Designation]]="Taxi Squad",TeamFour=All_Rosters[[#This Row],[Team Name]],All_Rosters[[#This Row],[Current Years]]&gt;0),All_Rosters[[#This Row],[Index]],"")</f>
        <v/>
      </c>
      <c r="AE93" s="42" t="str">
        <f>IFERROR(SMALL($AD$2:$AD$1000,ROWS($AD$2:AD93)),"")</f>
        <v/>
      </c>
      <c r="AF93" s="42" t="str">
        <f>IF(All_Rosters[[#This Row],[Designation]]="Taxi Squad","",
IF(AND(TeamFive=All_Rosters[[#This Row],[Team Name]],All_Rosters[[#This Row],[Current Years]]&gt;0),All_Rosters[[#This Row],[Index]],""))</f>
        <v/>
      </c>
      <c r="AG93" s="42" t="str">
        <f>IFERROR(SMALL($AF$2:$AF$1000,ROWS($AF$2:AF93)),"")</f>
        <v/>
      </c>
      <c r="AH93" s="42" t="str">
        <f>IF(AND(All_Rosters[[#This Row],[Designation]]="Taxi Squad",TeamFive=All_Rosters[[#This Row],[Team Name]],All_Rosters[[#This Row],[Current Years]]&gt;0),All_Rosters[[#This Row],[Index]],"")</f>
        <v/>
      </c>
      <c r="AI93" s="42" t="str">
        <f>IFERROR(SMALL($AH$2:$AH$1000,ROWS($AH$2:AH93)),"")</f>
        <v/>
      </c>
      <c r="AJ93" s="42" t="str">
        <f>IF(All_Rosters[[#This Row],[Designation]]="Taxi Squad","",
IF(AND(TeamSix=All_Rosters[[#This Row],[Team Name]],All_Rosters[[#This Row],[Current Years]]&gt;0),All_Rosters[[#This Row],[Index]],""))</f>
        <v/>
      </c>
      <c r="AK93" s="42" t="str">
        <f>IFERROR(SMALL($AJ$2:$AJ$1000,ROWS($AJ$2:AJ93)),"")</f>
        <v/>
      </c>
      <c r="AL93" s="42" t="str">
        <f>IF(AND(All_Rosters[[#This Row],[Designation]]="Taxi Squad",TeamSix=All_Rosters[[#This Row],[Team Name]],All_Rosters[[#This Row],[Current Years]]&gt;0),All_Rosters[[#This Row],[Index]],"")</f>
        <v/>
      </c>
      <c r="AM93" s="42" t="str">
        <f>IFERROR(SMALL($AL$2:$AL$1000,ROWS($AL$2:AL93)),"")</f>
        <v/>
      </c>
      <c r="AN93" s="42" t="str">
        <f>IF(All_Rosters[[#This Row],[Designation]]="Taxi Squad","",
IF(AND(TeamSeven=All_Rosters[[#This Row],[Team Name]],All_Rosters[[#This Row],[Current Years]]&gt;0),All_Rosters[[#This Row],[Index]],""))</f>
        <v/>
      </c>
      <c r="AO93" s="42" t="str">
        <f>IFERROR(SMALL($AN$2:$AN$1000,ROWS($AN$2:AN93)),"")</f>
        <v/>
      </c>
      <c r="AP93" s="42" t="str">
        <f>IF(AND(All_Rosters[[#This Row],[Designation]]="Taxi Squad",TeamSeven=All_Rosters[[#This Row],[Team Name]],All_Rosters[[#This Row],[Current Years]]&gt;0),All_Rosters[[#This Row],[Index]],"")</f>
        <v/>
      </c>
      <c r="AQ93" s="42" t="str">
        <f>IFERROR(SMALL($AP$2:$AP$1000,ROWS($AP$2:AP93)),"")</f>
        <v/>
      </c>
      <c r="AR93" s="42" t="str">
        <f>IF(All_Rosters[[#This Row],[Designation]]="Taxi Squad","",
IF(AND(TeamEight=All_Rosters[[#This Row],[Team Name]],All_Rosters[[#This Row],[Current Years]]&gt;0),All_Rosters[[#This Row],[Index]],""))</f>
        <v/>
      </c>
      <c r="AS93" s="42" t="str">
        <f>IFERROR(SMALL($AR$2:$AR$1000,ROWS($AR$2:AR93)),"")</f>
        <v/>
      </c>
      <c r="AT93" s="42" t="str">
        <f>IF(AND(All_Rosters[[#This Row],[Designation]]="Taxi Squad",TeamEight=All_Rosters[[#This Row],[Team Name]],All_Rosters[[#This Row],[Current Years]]&gt;0),All_Rosters[[#This Row],[Index]],"")</f>
        <v/>
      </c>
      <c r="AU93" s="42" t="str">
        <f>IFERROR(SMALL($AT$2:$AT$1000,ROWS($AT$2:AT93)),"")</f>
        <v/>
      </c>
      <c r="AV93" s="42" t="str">
        <f>IF(All_Rosters[[#This Row],[Designation]]="Taxi Squad","",
IF(AND(TeamNine=All_Rosters[[#This Row],[Team Name]],All_Rosters[[#This Row],[Current Years]]&gt;0),All_Rosters[[#This Row],[Index]],""))</f>
        <v/>
      </c>
      <c r="AW93" s="42" t="str">
        <f>IFERROR(SMALL($AV$2:$AV$1000,ROWS($AV$2:AV93)),"")</f>
        <v/>
      </c>
      <c r="AX93" s="42" t="str">
        <f>IF(AND(All_Rosters[[#This Row],[Designation]]="Taxi Squad",TeamNine=All_Rosters[[#This Row],[Team Name]],All_Rosters[[#This Row],[Current Years]]&gt;0),All_Rosters[[#This Row],[Index]],"")</f>
        <v/>
      </c>
      <c r="AY93" s="42" t="str">
        <f>IFERROR(SMALL($AX$2:$AX$1000,ROWS($AX$2:AX93)),"")</f>
        <v/>
      </c>
      <c r="AZ93" s="42" t="str">
        <f>IF(All_Rosters[[#This Row],[Designation]]="Taxi Squad","",
IF(AND(TeamTen=All_Rosters[[#This Row],[Team Name]],All_Rosters[[#This Row],[Current Years]]&gt;0),All_Rosters[[#This Row],[Index]],""))</f>
        <v/>
      </c>
      <c r="BA93" s="42" t="str">
        <f>IFERROR(SMALL($AZ$2:$AZ$1000,ROWS($AZ$2:AZ93)),"")</f>
        <v/>
      </c>
      <c r="BB93" s="42" t="str">
        <f>IF(AND(All_Rosters[[#This Row],[Designation]]="Taxi Squad",TeamTen=All_Rosters[[#This Row],[Team Name]],All_Rosters[[#This Row],[Current Years]]&gt;0),All_Rosters[[#This Row],[Index]],"")</f>
        <v/>
      </c>
      <c r="BC93" s="42" t="str">
        <f>IFERROR(SMALL($BB$2:$BB$1000,ROWS($BB$2:BB93)),"")</f>
        <v/>
      </c>
      <c r="BD93" s="42" t="str">
        <f>IF(All_Rosters[[#This Row],[Designation]]="Taxi Squad","",
IF(AND(TeamEleven=All_Rosters[[#This Row],[Team Name]],All_Rosters[[#This Row],[Current Years]]&gt;0),All_Rosters[[#This Row],[Index]],""))</f>
        <v/>
      </c>
      <c r="BE93" s="42" t="str">
        <f>IFERROR(SMALL($BD$2:$BD$1000,ROWS($BD$2:BD93)),"")</f>
        <v/>
      </c>
      <c r="BF93" s="42" t="str">
        <f>IF(AND(All_Rosters[[#This Row],[Designation]]="Taxi Squad",TeamEleven=All_Rosters[[#This Row],[Team Name]],All_Rosters[[#This Row],[Current Years]]&gt;0),All_Rosters[[#This Row],[Index]],"")</f>
        <v/>
      </c>
      <c r="BG93" s="42" t="str">
        <f>IFERROR(SMALL($BF$2:$BF$1000,ROWS($BF$2:BF93)),"")</f>
        <v/>
      </c>
      <c r="BH93" s="42" t="str">
        <f>IF(All_Rosters[[#This Row],[Designation]]="Taxi Squad","",
IF(AND(TeamTwelve=All_Rosters[[#This Row],[Team Name]],All_Rosters[[#This Row],[Current Years]]&gt;0),All_Rosters[[#This Row],[Index]],""))</f>
        <v/>
      </c>
      <c r="BI93" s="42" t="str">
        <f>IFERROR(SMALL($BH$2:$BH$1000,ROWS($BH$2:BH93)),"")</f>
        <v/>
      </c>
      <c r="BJ93" s="42" t="str">
        <f>IF(AND(All_Rosters[[#This Row],[Designation]]="Taxi Squad",TeamTwelve=All_Rosters[[#This Row],[Team Name]],All_Rosters[[#This Row],[Current Years]]&gt;0),All_Rosters[[#This Row],[Index]],"")</f>
        <v/>
      </c>
      <c r="BK93" s="42" t="str">
        <f>IFERROR(SMALL($BJ$2:$BJ$1000,ROWS($BJ$2:BJ93)),"")</f>
        <v/>
      </c>
    </row>
    <row r="94" spans="1:63" x14ac:dyDescent="0.45">
      <c r="A94" t="s">
        <v>532</v>
      </c>
      <c r="B94" t="s">
        <v>259</v>
      </c>
      <c r="C94" t="s">
        <v>29</v>
      </c>
      <c r="D94" t="s">
        <v>27</v>
      </c>
      <c r="E94">
        <v>23</v>
      </c>
      <c r="F94">
        <v>3</v>
      </c>
      <c r="G94">
        <v>23</v>
      </c>
      <c r="H94" t="s">
        <v>1</v>
      </c>
      <c r="J94">
        <v>3</v>
      </c>
      <c r="K94">
        <v>93</v>
      </c>
      <c r="L94" t="str">
        <f>IF(All_Rosters[[#This Row],[Designation]]="Taxi Squad","",
IF(AND(TeamSelection=All_Rosters[[#This Row],[Team Name]],All_Rosters[[#This Row],[Current Years]]&gt;0),All_Rosters[[#This Row],[Index]],""))</f>
        <v/>
      </c>
      <c r="M94" t="str">
        <f>IFERROR(SMALL($L$2:$L$1000,ROWS($L$2:L94)),"")</f>
        <v/>
      </c>
      <c r="N94" t="str">
        <f>IF(AND(All_Rosters[[#This Row],[Designation]]="Taxi Squad",TeamSelection=All_Rosters[[#This Row],[Team Name]],All_Rosters[[#This Row],[Current Years]]&gt;0),All_Rosters[[#This Row],[Index]],"")</f>
        <v/>
      </c>
      <c r="O94" t="str">
        <f>IFERROR(SMALL($N$2:$N$1000,ROWS($N$2:N94)),"")</f>
        <v/>
      </c>
      <c r="P94" t="str">
        <f>IF(All_Rosters[[#This Row],[Designation]]="Taxi Squad","",
IF(AND(TeamOne=All_Rosters[[#This Row],[Team Name]],All_Rosters[[#This Row],[Current Years]]&gt;0),All_Rosters[[#This Row],[Index]],""))</f>
        <v/>
      </c>
      <c r="Q94" t="str">
        <f>IFERROR(SMALL($P$2:$P$1000,ROWS($P$2:P94)),"")</f>
        <v/>
      </c>
      <c r="R94" t="str">
        <f>IF(AND(All_Rosters[[#This Row],[Designation]]="Taxi Squad",TeamOne=All_Rosters[[#This Row],[Team Name]],All_Rosters[[#This Row],[Current Years]]&gt;0),All_Rosters[[#This Row],[Index]],"")</f>
        <v/>
      </c>
      <c r="S94" t="str">
        <f>IFERROR(SMALL($R$2:$R$1000,ROWS($R$2:R94)),"")</f>
        <v/>
      </c>
      <c r="T94" t="str">
        <f>IF(All_Rosters[[#This Row],[Designation]]="Taxi Squad","",
IF(AND(TeamTwo=All_Rosters[[#This Row],[Team Name]],All_Rosters[[#This Row],[Current Years]]&gt;0),All_Rosters[[#This Row],[Index]],""))</f>
        <v/>
      </c>
      <c r="U94" t="str">
        <f>IFERROR(SMALL($T$2:$T$1000,ROWS($T$2:T94)),"")</f>
        <v/>
      </c>
      <c r="V94" t="str">
        <f>IF(AND(All_Rosters[[#This Row],[Designation]]="Taxi Squad",TeamTwo=All_Rosters[[#This Row],[Team Name]],All_Rosters[[#This Row],[Current Years]]&gt;0),All_Rosters[[#This Row],[Index]],"")</f>
        <v/>
      </c>
      <c r="W94" t="str">
        <f>IFERROR(SMALL($V$2:$V$1000,ROWS($V$2:V94)),"")</f>
        <v/>
      </c>
      <c r="X94" s="42">
        <f>IF(All_Rosters[[#This Row],[Designation]]="Taxi Squad","",
IF(AND(TeamThree=All_Rosters[[#This Row],[Team Name]],All_Rosters[[#This Row],[Current Years]]&gt;0),All_Rosters[[#This Row],[Index]],""))</f>
        <v>93</v>
      </c>
      <c r="Y94" s="42" t="str">
        <f>IFERROR(SMALL($X$2:$X$1000,ROWS($X$2:X94)),"")</f>
        <v/>
      </c>
      <c r="Z94" s="42" t="str">
        <f>IF(AND(All_Rosters[[#This Row],[Designation]]="Taxi Squad",TeamThree=All_Rosters[[#This Row],[Team Name]],All_Rosters[[#This Row],[Current Years]]&gt;0),All_Rosters[[#This Row],[Index]],"")</f>
        <v/>
      </c>
      <c r="AA94" s="42" t="str">
        <f>IFERROR(SMALL($Z$2:$Z$1000,ROWS($Z$2:Z94)),"")</f>
        <v/>
      </c>
      <c r="AB94" s="42" t="str">
        <f>IF(All_Rosters[[#This Row],[Designation]]="Taxi Squad","",
IF(AND(TeamFour=All_Rosters[[#This Row],[Team Name]],All_Rosters[[#This Row],[Current Years]]&gt;0),All_Rosters[[#This Row],[Index]],""))</f>
        <v/>
      </c>
      <c r="AC94" s="42" t="str">
        <f>IFERROR(SMALL($AB$2:$AB$1000,ROWS($AB$2:AB94)),"")</f>
        <v/>
      </c>
      <c r="AD94" s="42" t="str">
        <f>IF(AND(All_Rosters[[#This Row],[Designation]]="Taxi Squad",TeamFour=All_Rosters[[#This Row],[Team Name]],All_Rosters[[#This Row],[Current Years]]&gt;0),All_Rosters[[#This Row],[Index]],"")</f>
        <v/>
      </c>
      <c r="AE94" s="42" t="str">
        <f>IFERROR(SMALL($AD$2:$AD$1000,ROWS($AD$2:AD94)),"")</f>
        <v/>
      </c>
      <c r="AF94" s="42" t="str">
        <f>IF(All_Rosters[[#This Row],[Designation]]="Taxi Squad","",
IF(AND(TeamFive=All_Rosters[[#This Row],[Team Name]],All_Rosters[[#This Row],[Current Years]]&gt;0),All_Rosters[[#This Row],[Index]],""))</f>
        <v/>
      </c>
      <c r="AG94" s="42" t="str">
        <f>IFERROR(SMALL($AF$2:$AF$1000,ROWS($AF$2:AF94)),"")</f>
        <v/>
      </c>
      <c r="AH94" s="42" t="str">
        <f>IF(AND(All_Rosters[[#This Row],[Designation]]="Taxi Squad",TeamFive=All_Rosters[[#This Row],[Team Name]],All_Rosters[[#This Row],[Current Years]]&gt;0),All_Rosters[[#This Row],[Index]],"")</f>
        <v/>
      </c>
      <c r="AI94" s="42" t="str">
        <f>IFERROR(SMALL($AH$2:$AH$1000,ROWS($AH$2:AH94)),"")</f>
        <v/>
      </c>
      <c r="AJ94" s="42" t="str">
        <f>IF(All_Rosters[[#This Row],[Designation]]="Taxi Squad","",
IF(AND(TeamSix=All_Rosters[[#This Row],[Team Name]],All_Rosters[[#This Row],[Current Years]]&gt;0),All_Rosters[[#This Row],[Index]],""))</f>
        <v/>
      </c>
      <c r="AK94" s="42" t="str">
        <f>IFERROR(SMALL($AJ$2:$AJ$1000,ROWS($AJ$2:AJ94)),"")</f>
        <v/>
      </c>
      <c r="AL94" s="42" t="str">
        <f>IF(AND(All_Rosters[[#This Row],[Designation]]="Taxi Squad",TeamSix=All_Rosters[[#This Row],[Team Name]],All_Rosters[[#This Row],[Current Years]]&gt;0),All_Rosters[[#This Row],[Index]],"")</f>
        <v/>
      </c>
      <c r="AM94" s="42" t="str">
        <f>IFERROR(SMALL($AL$2:$AL$1000,ROWS($AL$2:AL94)),"")</f>
        <v/>
      </c>
      <c r="AN94" s="42" t="str">
        <f>IF(All_Rosters[[#This Row],[Designation]]="Taxi Squad","",
IF(AND(TeamSeven=All_Rosters[[#This Row],[Team Name]],All_Rosters[[#This Row],[Current Years]]&gt;0),All_Rosters[[#This Row],[Index]],""))</f>
        <v/>
      </c>
      <c r="AO94" s="42" t="str">
        <f>IFERROR(SMALL($AN$2:$AN$1000,ROWS($AN$2:AN94)),"")</f>
        <v/>
      </c>
      <c r="AP94" s="42" t="str">
        <f>IF(AND(All_Rosters[[#This Row],[Designation]]="Taxi Squad",TeamSeven=All_Rosters[[#This Row],[Team Name]],All_Rosters[[#This Row],[Current Years]]&gt;0),All_Rosters[[#This Row],[Index]],"")</f>
        <v/>
      </c>
      <c r="AQ94" s="42" t="str">
        <f>IFERROR(SMALL($AP$2:$AP$1000,ROWS($AP$2:AP94)),"")</f>
        <v/>
      </c>
      <c r="AR94" s="42" t="str">
        <f>IF(All_Rosters[[#This Row],[Designation]]="Taxi Squad","",
IF(AND(TeamEight=All_Rosters[[#This Row],[Team Name]],All_Rosters[[#This Row],[Current Years]]&gt;0),All_Rosters[[#This Row],[Index]],""))</f>
        <v/>
      </c>
      <c r="AS94" s="42" t="str">
        <f>IFERROR(SMALL($AR$2:$AR$1000,ROWS($AR$2:AR94)),"")</f>
        <v/>
      </c>
      <c r="AT94" s="42" t="str">
        <f>IF(AND(All_Rosters[[#This Row],[Designation]]="Taxi Squad",TeamEight=All_Rosters[[#This Row],[Team Name]],All_Rosters[[#This Row],[Current Years]]&gt;0),All_Rosters[[#This Row],[Index]],"")</f>
        <v/>
      </c>
      <c r="AU94" s="42" t="str">
        <f>IFERROR(SMALL($AT$2:$AT$1000,ROWS($AT$2:AT94)),"")</f>
        <v/>
      </c>
      <c r="AV94" s="42" t="str">
        <f>IF(All_Rosters[[#This Row],[Designation]]="Taxi Squad","",
IF(AND(TeamNine=All_Rosters[[#This Row],[Team Name]],All_Rosters[[#This Row],[Current Years]]&gt;0),All_Rosters[[#This Row],[Index]],""))</f>
        <v/>
      </c>
      <c r="AW94" s="42" t="str">
        <f>IFERROR(SMALL($AV$2:$AV$1000,ROWS($AV$2:AV94)),"")</f>
        <v/>
      </c>
      <c r="AX94" s="42" t="str">
        <f>IF(AND(All_Rosters[[#This Row],[Designation]]="Taxi Squad",TeamNine=All_Rosters[[#This Row],[Team Name]],All_Rosters[[#This Row],[Current Years]]&gt;0),All_Rosters[[#This Row],[Index]],"")</f>
        <v/>
      </c>
      <c r="AY94" s="42" t="str">
        <f>IFERROR(SMALL($AX$2:$AX$1000,ROWS($AX$2:AX94)),"")</f>
        <v/>
      </c>
      <c r="AZ94" s="42" t="str">
        <f>IF(All_Rosters[[#This Row],[Designation]]="Taxi Squad","",
IF(AND(TeamTen=All_Rosters[[#This Row],[Team Name]],All_Rosters[[#This Row],[Current Years]]&gt;0),All_Rosters[[#This Row],[Index]],""))</f>
        <v/>
      </c>
      <c r="BA94" s="42" t="str">
        <f>IFERROR(SMALL($AZ$2:$AZ$1000,ROWS($AZ$2:AZ94)),"")</f>
        <v/>
      </c>
      <c r="BB94" s="42" t="str">
        <f>IF(AND(All_Rosters[[#This Row],[Designation]]="Taxi Squad",TeamTen=All_Rosters[[#This Row],[Team Name]],All_Rosters[[#This Row],[Current Years]]&gt;0),All_Rosters[[#This Row],[Index]],"")</f>
        <v/>
      </c>
      <c r="BC94" s="42" t="str">
        <f>IFERROR(SMALL($BB$2:$BB$1000,ROWS($BB$2:BB94)),"")</f>
        <v/>
      </c>
      <c r="BD94" s="42" t="str">
        <f>IF(All_Rosters[[#This Row],[Designation]]="Taxi Squad","",
IF(AND(TeamEleven=All_Rosters[[#This Row],[Team Name]],All_Rosters[[#This Row],[Current Years]]&gt;0),All_Rosters[[#This Row],[Index]],""))</f>
        <v/>
      </c>
      <c r="BE94" s="42" t="str">
        <f>IFERROR(SMALL($BD$2:$BD$1000,ROWS($BD$2:BD94)),"")</f>
        <v/>
      </c>
      <c r="BF94" s="42" t="str">
        <f>IF(AND(All_Rosters[[#This Row],[Designation]]="Taxi Squad",TeamEleven=All_Rosters[[#This Row],[Team Name]],All_Rosters[[#This Row],[Current Years]]&gt;0),All_Rosters[[#This Row],[Index]],"")</f>
        <v/>
      </c>
      <c r="BG94" s="42" t="str">
        <f>IFERROR(SMALL($BF$2:$BF$1000,ROWS($BF$2:BF94)),"")</f>
        <v/>
      </c>
      <c r="BH94" s="42" t="str">
        <f>IF(All_Rosters[[#This Row],[Designation]]="Taxi Squad","",
IF(AND(TeamTwelve=All_Rosters[[#This Row],[Team Name]],All_Rosters[[#This Row],[Current Years]]&gt;0),All_Rosters[[#This Row],[Index]],""))</f>
        <v/>
      </c>
      <c r="BI94" s="42" t="str">
        <f>IFERROR(SMALL($BH$2:$BH$1000,ROWS($BH$2:BH94)),"")</f>
        <v/>
      </c>
      <c r="BJ94" s="42" t="str">
        <f>IF(AND(All_Rosters[[#This Row],[Designation]]="Taxi Squad",TeamTwelve=All_Rosters[[#This Row],[Team Name]],All_Rosters[[#This Row],[Current Years]]&gt;0),All_Rosters[[#This Row],[Index]],"")</f>
        <v/>
      </c>
      <c r="BK94" s="42" t="str">
        <f>IFERROR(SMALL($BJ$2:$BJ$1000,ROWS($BJ$2:BJ94)),"")</f>
        <v/>
      </c>
    </row>
    <row r="95" spans="1:63" x14ac:dyDescent="0.45">
      <c r="A95" t="s">
        <v>532</v>
      </c>
      <c r="B95" t="s">
        <v>260</v>
      </c>
      <c r="C95" t="s">
        <v>24</v>
      </c>
      <c r="D95" t="s">
        <v>27</v>
      </c>
      <c r="E95">
        <v>7</v>
      </c>
      <c r="F95">
        <v>3</v>
      </c>
      <c r="G95">
        <v>7</v>
      </c>
      <c r="H95" t="s">
        <v>1</v>
      </c>
      <c r="J95">
        <v>3</v>
      </c>
      <c r="K95">
        <v>94</v>
      </c>
      <c r="L95" t="str">
        <f>IF(All_Rosters[[#This Row],[Designation]]="Taxi Squad","",
IF(AND(TeamSelection=All_Rosters[[#This Row],[Team Name]],All_Rosters[[#This Row],[Current Years]]&gt;0),All_Rosters[[#This Row],[Index]],""))</f>
        <v/>
      </c>
      <c r="M95" t="str">
        <f>IFERROR(SMALL($L$2:$L$1000,ROWS($L$2:L95)),"")</f>
        <v/>
      </c>
      <c r="N95" t="str">
        <f>IF(AND(All_Rosters[[#This Row],[Designation]]="Taxi Squad",TeamSelection=All_Rosters[[#This Row],[Team Name]],All_Rosters[[#This Row],[Current Years]]&gt;0),All_Rosters[[#This Row],[Index]],"")</f>
        <v/>
      </c>
      <c r="O95" t="str">
        <f>IFERROR(SMALL($N$2:$N$1000,ROWS($N$2:N95)),"")</f>
        <v/>
      </c>
      <c r="P95" t="str">
        <f>IF(All_Rosters[[#This Row],[Designation]]="Taxi Squad","",
IF(AND(TeamOne=All_Rosters[[#This Row],[Team Name]],All_Rosters[[#This Row],[Current Years]]&gt;0),All_Rosters[[#This Row],[Index]],""))</f>
        <v/>
      </c>
      <c r="Q95" t="str">
        <f>IFERROR(SMALL($P$2:$P$1000,ROWS($P$2:P95)),"")</f>
        <v/>
      </c>
      <c r="R95" t="str">
        <f>IF(AND(All_Rosters[[#This Row],[Designation]]="Taxi Squad",TeamOne=All_Rosters[[#This Row],[Team Name]],All_Rosters[[#This Row],[Current Years]]&gt;0),All_Rosters[[#This Row],[Index]],"")</f>
        <v/>
      </c>
      <c r="S95" t="str">
        <f>IFERROR(SMALL($R$2:$R$1000,ROWS($R$2:R95)),"")</f>
        <v/>
      </c>
      <c r="T95" t="str">
        <f>IF(All_Rosters[[#This Row],[Designation]]="Taxi Squad","",
IF(AND(TeamTwo=All_Rosters[[#This Row],[Team Name]],All_Rosters[[#This Row],[Current Years]]&gt;0),All_Rosters[[#This Row],[Index]],""))</f>
        <v/>
      </c>
      <c r="U95" t="str">
        <f>IFERROR(SMALL($T$2:$T$1000,ROWS($T$2:T95)),"")</f>
        <v/>
      </c>
      <c r="V95" t="str">
        <f>IF(AND(All_Rosters[[#This Row],[Designation]]="Taxi Squad",TeamTwo=All_Rosters[[#This Row],[Team Name]],All_Rosters[[#This Row],[Current Years]]&gt;0),All_Rosters[[#This Row],[Index]],"")</f>
        <v/>
      </c>
      <c r="W95" t="str">
        <f>IFERROR(SMALL($V$2:$V$1000,ROWS($V$2:V95)),"")</f>
        <v/>
      </c>
      <c r="X95" s="42">
        <f>IF(All_Rosters[[#This Row],[Designation]]="Taxi Squad","",
IF(AND(TeamThree=All_Rosters[[#This Row],[Team Name]],All_Rosters[[#This Row],[Current Years]]&gt;0),All_Rosters[[#This Row],[Index]],""))</f>
        <v>94</v>
      </c>
      <c r="Y95" s="42" t="str">
        <f>IFERROR(SMALL($X$2:$X$1000,ROWS($X$2:X95)),"")</f>
        <v/>
      </c>
      <c r="Z95" s="42" t="str">
        <f>IF(AND(All_Rosters[[#This Row],[Designation]]="Taxi Squad",TeamThree=All_Rosters[[#This Row],[Team Name]],All_Rosters[[#This Row],[Current Years]]&gt;0),All_Rosters[[#This Row],[Index]],"")</f>
        <v/>
      </c>
      <c r="AA95" s="42" t="str">
        <f>IFERROR(SMALL($Z$2:$Z$1000,ROWS($Z$2:Z95)),"")</f>
        <v/>
      </c>
      <c r="AB95" s="42" t="str">
        <f>IF(All_Rosters[[#This Row],[Designation]]="Taxi Squad","",
IF(AND(TeamFour=All_Rosters[[#This Row],[Team Name]],All_Rosters[[#This Row],[Current Years]]&gt;0),All_Rosters[[#This Row],[Index]],""))</f>
        <v/>
      </c>
      <c r="AC95" s="42" t="str">
        <f>IFERROR(SMALL($AB$2:$AB$1000,ROWS($AB$2:AB95)),"")</f>
        <v/>
      </c>
      <c r="AD95" s="42" t="str">
        <f>IF(AND(All_Rosters[[#This Row],[Designation]]="Taxi Squad",TeamFour=All_Rosters[[#This Row],[Team Name]],All_Rosters[[#This Row],[Current Years]]&gt;0),All_Rosters[[#This Row],[Index]],"")</f>
        <v/>
      </c>
      <c r="AE95" s="42" t="str">
        <f>IFERROR(SMALL($AD$2:$AD$1000,ROWS($AD$2:AD95)),"")</f>
        <v/>
      </c>
      <c r="AF95" s="42" t="str">
        <f>IF(All_Rosters[[#This Row],[Designation]]="Taxi Squad","",
IF(AND(TeamFive=All_Rosters[[#This Row],[Team Name]],All_Rosters[[#This Row],[Current Years]]&gt;0),All_Rosters[[#This Row],[Index]],""))</f>
        <v/>
      </c>
      <c r="AG95" s="42" t="str">
        <f>IFERROR(SMALL($AF$2:$AF$1000,ROWS($AF$2:AF95)),"")</f>
        <v/>
      </c>
      <c r="AH95" s="42" t="str">
        <f>IF(AND(All_Rosters[[#This Row],[Designation]]="Taxi Squad",TeamFive=All_Rosters[[#This Row],[Team Name]],All_Rosters[[#This Row],[Current Years]]&gt;0),All_Rosters[[#This Row],[Index]],"")</f>
        <v/>
      </c>
      <c r="AI95" s="42" t="str">
        <f>IFERROR(SMALL($AH$2:$AH$1000,ROWS($AH$2:AH95)),"")</f>
        <v/>
      </c>
      <c r="AJ95" s="42" t="str">
        <f>IF(All_Rosters[[#This Row],[Designation]]="Taxi Squad","",
IF(AND(TeamSix=All_Rosters[[#This Row],[Team Name]],All_Rosters[[#This Row],[Current Years]]&gt;0),All_Rosters[[#This Row],[Index]],""))</f>
        <v/>
      </c>
      <c r="AK95" s="42" t="str">
        <f>IFERROR(SMALL($AJ$2:$AJ$1000,ROWS($AJ$2:AJ95)),"")</f>
        <v/>
      </c>
      <c r="AL95" s="42" t="str">
        <f>IF(AND(All_Rosters[[#This Row],[Designation]]="Taxi Squad",TeamSix=All_Rosters[[#This Row],[Team Name]],All_Rosters[[#This Row],[Current Years]]&gt;0),All_Rosters[[#This Row],[Index]],"")</f>
        <v/>
      </c>
      <c r="AM95" s="42" t="str">
        <f>IFERROR(SMALL($AL$2:$AL$1000,ROWS($AL$2:AL95)),"")</f>
        <v/>
      </c>
      <c r="AN95" s="42" t="str">
        <f>IF(All_Rosters[[#This Row],[Designation]]="Taxi Squad","",
IF(AND(TeamSeven=All_Rosters[[#This Row],[Team Name]],All_Rosters[[#This Row],[Current Years]]&gt;0),All_Rosters[[#This Row],[Index]],""))</f>
        <v/>
      </c>
      <c r="AO95" s="42" t="str">
        <f>IFERROR(SMALL($AN$2:$AN$1000,ROWS($AN$2:AN95)),"")</f>
        <v/>
      </c>
      <c r="AP95" s="42" t="str">
        <f>IF(AND(All_Rosters[[#This Row],[Designation]]="Taxi Squad",TeamSeven=All_Rosters[[#This Row],[Team Name]],All_Rosters[[#This Row],[Current Years]]&gt;0),All_Rosters[[#This Row],[Index]],"")</f>
        <v/>
      </c>
      <c r="AQ95" s="42" t="str">
        <f>IFERROR(SMALL($AP$2:$AP$1000,ROWS($AP$2:AP95)),"")</f>
        <v/>
      </c>
      <c r="AR95" s="42" t="str">
        <f>IF(All_Rosters[[#This Row],[Designation]]="Taxi Squad","",
IF(AND(TeamEight=All_Rosters[[#This Row],[Team Name]],All_Rosters[[#This Row],[Current Years]]&gt;0),All_Rosters[[#This Row],[Index]],""))</f>
        <v/>
      </c>
      <c r="AS95" s="42" t="str">
        <f>IFERROR(SMALL($AR$2:$AR$1000,ROWS($AR$2:AR95)),"")</f>
        <v/>
      </c>
      <c r="AT95" s="42" t="str">
        <f>IF(AND(All_Rosters[[#This Row],[Designation]]="Taxi Squad",TeamEight=All_Rosters[[#This Row],[Team Name]],All_Rosters[[#This Row],[Current Years]]&gt;0),All_Rosters[[#This Row],[Index]],"")</f>
        <v/>
      </c>
      <c r="AU95" s="42" t="str">
        <f>IFERROR(SMALL($AT$2:$AT$1000,ROWS($AT$2:AT95)),"")</f>
        <v/>
      </c>
      <c r="AV95" s="42" t="str">
        <f>IF(All_Rosters[[#This Row],[Designation]]="Taxi Squad","",
IF(AND(TeamNine=All_Rosters[[#This Row],[Team Name]],All_Rosters[[#This Row],[Current Years]]&gt;0),All_Rosters[[#This Row],[Index]],""))</f>
        <v/>
      </c>
      <c r="AW95" s="42" t="str">
        <f>IFERROR(SMALL($AV$2:$AV$1000,ROWS($AV$2:AV95)),"")</f>
        <v/>
      </c>
      <c r="AX95" s="42" t="str">
        <f>IF(AND(All_Rosters[[#This Row],[Designation]]="Taxi Squad",TeamNine=All_Rosters[[#This Row],[Team Name]],All_Rosters[[#This Row],[Current Years]]&gt;0),All_Rosters[[#This Row],[Index]],"")</f>
        <v/>
      </c>
      <c r="AY95" s="42" t="str">
        <f>IFERROR(SMALL($AX$2:$AX$1000,ROWS($AX$2:AX95)),"")</f>
        <v/>
      </c>
      <c r="AZ95" s="42" t="str">
        <f>IF(All_Rosters[[#This Row],[Designation]]="Taxi Squad","",
IF(AND(TeamTen=All_Rosters[[#This Row],[Team Name]],All_Rosters[[#This Row],[Current Years]]&gt;0),All_Rosters[[#This Row],[Index]],""))</f>
        <v/>
      </c>
      <c r="BA95" s="42" t="str">
        <f>IFERROR(SMALL($AZ$2:$AZ$1000,ROWS($AZ$2:AZ95)),"")</f>
        <v/>
      </c>
      <c r="BB95" s="42" t="str">
        <f>IF(AND(All_Rosters[[#This Row],[Designation]]="Taxi Squad",TeamTen=All_Rosters[[#This Row],[Team Name]],All_Rosters[[#This Row],[Current Years]]&gt;0),All_Rosters[[#This Row],[Index]],"")</f>
        <v/>
      </c>
      <c r="BC95" s="42" t="str">
        <f>IFERROR(SMALL($BB$2:$BB$1000,ROWS($BB$2:BB95)),"")</f>
        <v/>
      </c>
      <c r="BD95" s="42" t="str">
        <f>IF(All_Rosters[[#This Row],[Designation]]="Taxi Squad","",
IF(AND(TeamEleven=All_Rosters[[#This Row],[Team Name]],All_Rosters[[#This Row],[Current Years]]&gt;0),All_Rosters[[#This Row],[Index]],""))</f>
        <v/>
      </c>
      <c r="BE95" s="42" t="str">
        <f>IFERROR(SMALL($BD$2:$BD$1000,ROWS($BD$2:BD95)),"")</f>
        <v/>
      </c>
      <c r="BF95" s="42" t="str">
        <f>IF(AND(All_Rosters[[#This Row],[Designation]]="Taxi Squad",TeamEleven=All_Rosters[[#This Row],[Team Name]],All_Rosters[[#This Row],[Current Years]]&gt;0),All_Rosters[[#This Row],[Index]],"")</f>
        <v/>
      </c>
      <c r="BG95" s="42" t="str">
        <f>IFERROR(SMALL($BF$2:$BF$1000,ROWS($BF$2:BF95)),"")</f>
        <v/>
      </c>
      <c r="BH95" s="42" t="str">
        <f>IF(All_Rosters[[#This Row],[Designation]]="Taxi Squad","",
IF(AND(TeamTwelve=All_Rosters[[#This Row],[Team Name]],All_Rosters[[#This Row],[Current Years]]&gt;0),All_Rosters[[#This Row],[Index]],""))</f>
        <v/>
      </c>
      <c r="BI95" s="42" t="str">
        <f>IFERROR(SMALL($BH$2:$BH$1000,ROWS($BH$2:BH95)),"")</f>
        <v/>
      </c>
      <c r="BJ95" s="42" t="str">
        <f>IF(AND(All_Rosters[[#This Row],[Designation]]="Taxi Squad",TeamTwelve=All_Rosters[[#This Row],[Team Name]],All_Rosters[[#This Row],[Current Years]]&gt;0),All_Rosters[[#This Row],[Index]],"")</f>
        <v/>
      </c>
      <c r="BK95" s="42" t="str">
        <f>IFERROR(SMALL($BJ$2:$BJ$1000,ROWS($BJ$2:BJ95)),"")</f>
        <v/>
      </c>
    </row>
    <row r="96" spans="1:63" x14ac:dyDescent="0.45">
      <c r="A96" t="s">
        <v>532</v>
      </c>
      <c r="B96" t="s">
        <v>261</v>
      </c>
      <c r="C96" t="s">
        <v>44</v>
      </c>
      <c r="D96" t="s">
        <v>27</v>
      </c>
      <c r="E96">
        <v>5</v>
      </c>
      <c r="F96">
        <v>3</v>
      </c>
      <c r="G96">
        <v>5</v>
      </c>
      <c r="H96" t="s">
        <v>1</v>
      </c>
      <c r="J96">
        <v>3</v>
      </c>
      <c r="K96">
        <v>95</v>
      </c>
      <c r="L96" t="str">
        <f>IF(All_Rosters[[#This Row],[Designation]]="Taxi Squad","",
IF(AND(TeamSelection=All_Rosters[[#This Row],[Team Name]],All_Rosters[[#This Row],[Current Years]]&gt;0),All_Rosters[[#This Row],[Index]],""))</f>
        <v/>
      </c>
      <c r="M96" t="str">
        <f>IFERROR(SMALL($L$2:$L$1000,ROWS($L$2:L96)),"")</f>
        <v/>
      </c>
      <c r="N96" t="str">
        <f>IF(AND(All_Rosters[[#This Row],[Designation]]="Taxi Squad",TeamSelection=All_Rosters[[#This Row],[Team Name]],All_Rosters[[#This Row],[Current Years]]&gt;0),All_Rosters[[#This Row],[Index]],"")</f>
        <v/>
      </c>
      <c r="O96" t="str">
        <f>IFERROR(SMALL($N$2:$N$1000,ROWS($N$2:N96)),"")</f>
        <v/>
      </c>
      <c r="P96" t="str">
        <f>IF(All_Rosters[[#This Row],[Designation]]="Taxi Squad","",
IF(AND(TeamOne=All_Rosters[[#This Row],[Team Name]],All_Rosters[[#This Row],[Current Years]]&gt;0),All_Rosters[[#This Row],[Index]],""))</f>
        <v/>
      </c>
      <c r="Q96" t="str">
        <f>IFERROR(SMALL($P$2:$P$1000,ROWS($P$2:P96)),"")</f>
        <v/>
      </c>
      <c r="R96" t="str">
        <f>IF(AND(All_Rosters[[#This Row],[Designation]]="Taxi Squad",TeamOne=All_Rosters[[#This Row],[Team Name]],All_Rosters[[#This Row],[Current Years]]&gt;0),All_Rosters[[#This Row],[Index]],"")</f>
        <v/>
      </c>
      <c r="S96" t="str">
        <f>IFERROR(SMALL($R$2:$R$1000,ROWS($R$2:R96)),"")</f>
        <v/>
      </c>
      <c r="T96" t="str">
        <f>IF(All_Rosters[[#This Row],[Designation]]="Taxi Squad","",
IF(AND(TeamTwo=All_Rosters[[#This Row],[Team Name]],All_Rosters[[#This Row],[Current Years]]&gt;0),All_Rosters[[#This Row],[Index]],""))</f>
        <v/>
      </c>
      <c r="U96" t="str">
        <f>IFERROR(SMALL($T$2:$T$1000,ROWS($T$2:T96)),"")</f>
        <v/>
      </c>
      <c r="V96" t="str">
        <f>IF(AND(All_Rosters[[#This Row],[Designation]]="Taxi Squad",TeamTwo=All_Rosters[[#This Row],[Team Name]],All_Rosters[[#This Row],[Current Years]]&gt;0),All_Rosters[[#This Row],[Index]],"")</f>
        <v/>
      </c>
      <c r="W96" t="str">
        <f>IFERROR(SMALL($V$2:$V$1000,ROWS($V$2:V96)),"")</f>
        <v/>
      </c>
      <c r="X96" s="42">
        <f>IF(All_Rosters[[#This Row],[Designation]]="Taxi Squad","",
IF(AND(TeamThree=All_Rosters[[#This Row],[Team Name]],All_Rosters[[#This Row],[Current Years]]&gt;0),All_Rosters[[#This Row],[Index]],""))</f>
        <v>95</v>
      </c>
      <c r="Y96" s="42" t="str">
        <f>IFERROR(SMALL($X$2:$X$1000,ROWS($X$2:X96)),"")</f>
        <v/>
      </c>
      <c r="Z96" s="42" t="str">
        <f>IF(AND(All_Rosters[[#This Row],[Designation]]="Taxi Squad",TeamThree=All_Rosters[[#This Row],[Team Name]],All_Rosters[[#This Row],[Current Years]]&gt;0),All_Rosters[[#This Row],[Index]],"")</f>
        <v/>
      </c>
      <c r="AA96" s="42" t="str">
        <f>IFERROR(SMALL($Z$2:$Z$1000,ROWS($Z$2:Z96)),"")</f>
        <v/>
      </c>
      <c r="AB96" s="42" t="str">
        <f>IF(All_Rosters[[#This Row],[Designation]]="Taxi Squad","",
IF(AND(TeamFour=All_Rosters[[#This Row],[Team Name]],All_Rosters[[#This Row],[Current Years]]&gt;0),All_Rosters[[#This Row],[Index]],""))</f>
        <v/>
      </c>
      <c r="AC96" s="42" t="str">
        <f>IFERROR(SMALL($AB$2:$AB$1000,ROWS($AB$2:AB96)),"")</f>
        <v/>
      </c>
      <c r="AD96" s="42" t="str">
        <f>IF(AND(All_Rosters[[#This Row],[Designation]]="Taxi Squad",TeamFour=All_Rosters[[#This Row],[Team Name]],All_Rosters[[#This Row],[Current Years]]&gt;0),All_Rosters[[#This Row],[Index]],"")</f>
        <v/>
      </c>
      <c r="AE96" s="42" t="str">
        <f>IFERROR(SMALL($AD$2:$AD$1000,ROWS($AD$2:AD96)),"")</f>
        <v/>
      </c>
      <c r="AF96" s="42" t="str">
        <f>IF(All_Rosters[[#This Row],[Designation]]="Taxi Squad","",
IF(AND(TeamFive=All_Rosters[[#This Row],[Team Name]],All_Rosters[[#This Row],[Current Years]]&gt;0),All_Rosters[[#This Row],[Index]],""))</f>
        <v/>
      </c>
      <c r="AG96" s="42" t="str">
        <f>IFERROR(SMALL($AF$2:$AF$1000,ROWS($AF$2:AF96)),"")</f>
        <v/>
      </c>
      <c r="AH96" s="42" t="str">
        <f>IF(AND(All_Rosters[[#This Row],[Designation]]="Taxi Squad",TeamFive=All_Rosters[[#This Row],[Team Name]],All_Rosters[[#This Row],[Current Years]]&gt;0),All_Rosters[[#This Row],[Index]],"")</f>
        <v/>
      </c>
      <c r="AI96" s="42" t="str">
        <f>IFERROR(SMALL($AH$2:$AH$1000,ROWS($AH$2:AH96)),"")</f>
        <v/>
      </c>
      <c r="AJ96" s="42" t="str">
        <f>IF(All_Rosters[[#This Row],[Designation]]="Taxi Squad","",
IF(AND(TeamSix=All_Rosters[[#This Row],[Team Name]],All_Rosters[[#This Row],[Current Years]]&gt;0),All_Rosters[[#This Row],[Index]],""))</f>
        <v/>
      </c>
      <c r="AK96" s="42" t="str">
        <f>IFERROR(SMALL($AJ$2:$AJ$1000,ROWS($AJ$2:AJ96)),"")</f>
        <v/>
      </c>
      <c r="AL96" s="42" t="str">
        <f>IF(AND(All_Rosters[[#This Row],[Designation]]="Taxi Squad",TeamSix=All_Rosters[[#This Row],[Team Name]],All_Rosters[[#This Row],[Current Years]]&gt;0),All_Rosters[[#This Row],[Index]],"")</f>
        <v/>
      </c>
      <c r="AM96" s="42" t="str">
        <f>IFERROR(SMALL($AL$2:$AL$1000,ROWS($AL$2:AL96)),"")</f>
        <v/>
      </c>
      <c r="AN96" s="42" t="str">
        <f>IF(All_Rosters[[#This Row],[Designation]]="Taxi Squad","",
IF(AND(TeamSeven=All_Rosters[[#This Row],[Team Name]],All_Rosters[[#This Row],[Current Years]]&gt;0),All_Rosters[[#This Row],[Index]],""))</f>
        <v/>
      </c>
      <c r="AO96" s="42" t="str">
        <f>IFERROR(SMALL($AN$2:$AN$1000,ROWS($AN$2:AN96)),"")</f>
        <v/>
      </c>
      <c r="AP96" s="42" t="str">
        <f>IF(AND(All_Rosters[[#This Row],[Designation]]="Taxi Squad",TeamSeven=All_Rosters[[#This Row],[Team Name]],All_Rosters[[#This Row],[Current Years]]&gt;0),All_Rosters[[#This Row],[Index]],"")</f>
        <v/>
      </c>
      <c r="AQ96" s="42" t="str">
        <f>IFERROR(SMALL($AP$2:$AP$1000,ROWS($AP$2:AP96)),"")</f>
        <v/>
      </c>
      <c r="AR96" s="42" t="str">
        <f>IF(All_Rosters[[#This Row],[Designation]]="Taxi Squad","",
IF(AND(TeamEight=All_Rosters[[#This Row],[Team Name]],All_Rosters[[#This Row],[Current Years]]&gt;0),All_Rosters[[#This Row],[Index]],""))</f>
        <v/>
      </c>
      <c r="AS96" s="42" t="str">
        <f>IFERROR(SMALL($AR$2:$AR$1000,ROWS($AR$2:AR96)),"")</f>
        <v/>
      </c>
      <c r="AT96" s="42" t="str">
        <f>IF(AND(All_Rosters[[#This Row],[Designation]]="Taxi Squad",TeamEight=All_Rosters[[#This Row],[Team Name]],All_Rosters[[#This Row],[Current Years]]&gt;0),All_Rosters[[#This Row],[Index]],"")</f>
        <v/>
      </c>
      <c r="AU96" s="42" t="str">
        <f>IFERROR(SMALL($AT$2:$AT$1000,ROWS($AT$2:AT96)),"")</f>
        <v/>
      </c>
      <c r="AV96" s="42" t="str">
        <f>IF(All_Rosters[[#This Row],[Designation]]="Taxi Squad","",
IF(AND(TeamNine=All_Rosters[[#This Row],[Team Name]],All_Rosters[[#This Row],[Current Years]]&gt;0),All_Rosters[[#This Row],[Index]],""))</f>
        <v/>
      </c>
      <c r="AW96" s="42" t="str">
        <f>IFERROR(SMALL($AV$2:$AV$1000,ROWS($AV$2:AV96)),"")</f>
        <v/>
      </c>
      <c r="AX96" s="42" t="str">
        <f>IF(AND(All_Rosters[[#This Row],[Designation]]="Taxi Squad",TeamNine=All_Rosters[[#This Row],[Team Name]],All_Rosters[[#This Row],[Current Years]]&gt;0),All_Rosters[[#This Row],[Index]],"")</f>
        <v/>
      </c>
      <c r="AY96" s="42" t="str">
        <f>IFERROR(SMALL($AX$2:$AX$1000,ROWS($AX$2:AX96)),"")</f>
        <v/>
      </c>
      <c r="AZ96" s="42" t="str">
        <f>IF(All_Rosters[[#This Row],[Designation]]="Taxi Squad","",
IF(AND(TeamTen=All_Rosters[[#This Row],[Team Name]],All_Rosters[[#This Row],[Current Years]]&gt;0),All_Rosters[[#This Row],[Index]],""))</f>
        <v/>
      </c>
      <c r="BA96" s="42" t="str">
        <f>IFERROR(SMALL($AZ$2:$AZ$1000,ROWS($AZ$2:AZ96)),"")</f>
        <v/>
      </c>
      <c r="BB96" s="42" t="str">
        <f>IF(AND(All_Rosters[[#This Row],[Designation]]="Taxi Squad",TeamTen=All_Rosters[[#This Row],[Team Name]],All_Rosters[[#This Row],[Current Years]]&gt;0),All_Rosters[[#This Row],[Index]],"")</f>
        <v/>
      </c>
      <c r="BC96" s="42" t="str">
        <f>IFERROR(SMALL($BB$2:$BB$1000,ROWS($BB$2:BB96)),"")</f>
        <v/>
      </c>
      <c r="BD96" s="42" t="str">
        <f>IF(All_Rosters[[#This Row],[Designation]]="Taxi Squad","",
IF(AND(TeamEleven=All_Rosters[[#This Row],[Team Name]],All_Rosters[[#This Row],[Current Years]]&gt;0),All_Rosters[[#This Row],[Index]],""))</f>
        <v/>
      </c>
      <c r="BE96" s="42" t="str">
        <f>IFERROR(SMALL($BD$2:$BD$1000,ROWS($BD$2:BD96)),"")</f>
        <v/>
      </c>
      <c r="BF96" s="42" t="str">
        <f>IF(AND(All_Rosters[[#This Row],[Designation]]="Taxi Squad",TeamEleven=All_Rosters[[#This Row],[Team Name]],All_Rosters[[#This Row],[Current Years]]&gt;0),All_Rosters[[#This Row],[Index]],"")</f>
        <v/>
      </c>
      <c r="BG96" s="42" t="str">
        <f>IFERROR(SMALL($BF$2:$BF$1000,ROWS($BF$2:BF96)),"")</f>
        <v/>
      </c>
      <c r="BH96" s="42" t="str">
        <f>IF(All_Rosters[[#This Row],[Designation]]="Taxi Squad","",
IF(AND(TeamTwelve=All_Rosters[[#This Row],[Team Name]],All_Rosters[[#This Row],[Current Years]]&gt;0),All_Rosters[[#This Row],[Index]],""))</f>
        <v/>
      </c>
      <c r="BI96" s="42" t="str">
        <f>IFERROR(SMALL($BH$2:$BH$1000,ROWS($BH$2:BH96)),"")</f>
        <v/>
      </c>
      <c r="BJ96" s="42" t="str">
        <f>IF(AND(All_Rosters[[#This Row],[Designation]]="Taxi Squad",TeamTwelve=All_Rosters[[#This Row],[Team Name]],All_Rosters[[#This Row],[Current Years]]&gt;0),All_Rosters[[#This Row],[Index]],"")</f>
        <v/>
      </c>
      <c r="BK96" s="42" t="str">
        <f>IFERROR(SMALL($BJ$2:$BJ$1000,ROWS($BJ$2:BJ96)),"")</f>
        <v/>
      </c>
    </row>
    <row r="97" spans="1:63" x14ac:dyDescent="0.45">
      <c r="A97" t="s">
        <v>532</v>
      </c>
      <c r="B97" t="s">
        <v>262</v>
      </c>
      <c r="C97" t="s">
        <v>84</v>
      </c>
      <c r="D97" t="s">
        <v>36</v>
      </c>
      <c r="E97">
        <v>125</v>
      </c>
      <c r="F97">
        <v>3</v>
      </c>
      <c r="G97">
        <v>125</v>
      </c>
      <c r="H97" t="s">
        <v>1</v>
      </c>
      <c r="J97">
        <v>3</v>
      </c>
      <c r="K97">
        <v>96</v>
      </c>
      <c r="L97" t="str">
        <f>IF(All_Rosters[[#This Row],[Designation]]="Taxi Squad","",
IF(AND(TeamSelection=All_Rosters[[#This Row],[Team Name]],All_Rosters[[#This Row],[Current Years]]&gt;0),All_Rosters[[#This Row],[Index]],""))</f>
        <v/>
      </c>
      <c r="M97" t="str">
        <f>IFERROR(SMALL($L$2:$L$1000,ROWS($L$2:L97)),"")</f>
        <v/>
      </c>
      <c r="N97" t="str">
        <f>IF(AND(All_Rosters[[#This Row],[Designation]]="Taxi Squad",TeamSelection=All_Rosters[[#This Row],[Team Name]],All_Rosters[[#This Row],[Current Years]]&gt;0),All_Rosters[[#This Row],[Index]],"")</f>
        <v/>
      </c>
      <c r="O97" t="str">
        <f>IFERROR(SMALL($N$2:$N$1000,ROWS($N$2:N97)),"")</f>
        <v/>
      </c>
      <c r="P97" t="str">
        <f>IF(All_Rosters[[#This Row],[Designation]]="Taxi Squad","",
IF(AND(TeamOne=All_Rosters[[#This Row],[Team Name]],All_Rosters[[#This Row],[Current Years]]&gt;0),All_Rosters[[#This Row],[Index]],""))</f>
        <v/>
      </c>
      <c r="Q97" t="str">
        <f>IFERROR(SMALL($P$2:$P$1000,ROWS($P$2:P97)),"")</f>
        <v/>
      </c>
      <c r="R97" t="str">
        <f>IF(AND(All_Rosters[[#This Row],[Designation]]="Taxi Squad",TeamOne=All_Rosters[[#This Row],[Team Name]],All_Rosters[[#This Row],[Current Years]]&gt;0),All_Rosters[[#This Row],[Index]],"")</f>
        <v/>
      </c>
      <c r="S97" t="str">
        <f>IFERROR(SMALL($R$2:$R$1000,ROWS($R$2:R97)),"")</f>
        <v/>
      </c>
      <c r="T97" t="str">
        <f>IF(All_Rosters[[#This Row],[Designation]]="Taxi Squad","",
IF(AND(TeamTwo=All_Rosters[[#This Row],[Team Name]],All_Rosters[[#This Row],[Current Years]]&gt;0),All_Rosters[[#This Row],[Index]],""))</f>
        <v/>
      </c>
      <c r="U97" t="str">
        <f>IFERROR(SMALL($T$2:$T$1000,ROWS($T$2:T97)),"")</f>
        <v/>
      </c>
      <c r="V97" t="str">
        <f>IF(AND(All_Rosters[[#This Row],[Designation]]="Taxi Squad",TeamTwo=All_Rosters[[#This Row],[Team Name]],All_Rosters[[#This Row],[Current Years]]&gt;0),All_Rosters[[#This Row],[Index]],"")</f>
        <v/>
      </c>
      <c r="W97" t="str">
        <f>IFERROR(SMALL($V$2:$V$1000,ROWS($V$2:V97)),"")</f>
        <v/>
      </c>
      <c r="X97" s="42">
        <f>IF(All_Rosters[[#This Row],[Designation]]="Taxi Squad","",
IF(AND(TeamThree=All_Rosters[[#This Row],[Team Name]],All_Rosters[[#This Row],[Current Years]]&gt;0),All_Rosters[[#This Row],[Index]],""))</f>
        <v>96</v>
      </c>
      <c r="Y97" s="42" t="str">
        <f>IFERROR(SMALL($X$2:$X$1000,ROWS($X$2:X97)),"")</f>
        <v/>
      </c>
      <c r="Z97" s="42" t="str">
        <f>IF(AND(All_Rosters[[#This Row],[Designation]]="Taxi Squad",TeamThree=All_Rosters[[#This Row],[Team Name]],All_Rosters[[#This Row],[Current Years]]&gt;0),All_Rosters[[#This Row],[Index]],"")</f>
        <v/>
      </c>
      <c r="AA97" s="42" t="str">
        <f>IFERROR(SMALL($Z$2:$Z$1000,ROWS($Z$2:Z97)),"")</f>
        <v/>
      </c>
      <c r="AB97" s="42" t="str">
        <f>IF(All_Rosters[[#This Row],[Designation]]="Taxi Squad","",
IF(AND(TeamFour=All_Rosters[[#This Row],[Team Name]],All_Rosters[[#This Row],[Current Years]]&gt;0),All_Rosters[[#This Row],[Index]],""))</f>
        <v/>
      </c>
      <c r="AC97" s="42" t="str">
        <f>IFERROR(SMALL($AB$2:$AB$1000,ROWS($AB$2:AB97)),"")</f>
        <v/>
      </c>
      <c r="AD97" s="42" t="str">
        <f>IF(AND(All_Rosters[[#This Row],[Designation]]="Taxi Squad",TeamFour=All_Rosters[[#This Row],[Team Name]],All_Rosters[[#This Row],[Current Years]]&gt;0),All_Rosters[[#This Row],[Index]],"")</f>
        <v/>
      </c>
      <c r="AE97" s="42" t="str">
        <f>IFERROR(SMALL($AD$2:$AD$1000,ROWS($AD$2:AD97)),"")</f>
        <v/>
      </c>
      <c r="AF97" s="42" t="str">
        <f>IF(All_Rosters[[#This Row],[Designation]]="Taxi Squad","",
IF(AND(TeamFive=All_Rosters[[#This Row],[Team Name]],All_Rosters[[#This Row],[Current Years]]&gt;0),All_Rosters[[#This Row],[Index]],""))</f>
        <v/>
      </c>
      <c r="AG97" s="42" t="str">
        <f>IFERROR(SMALL($AF$2:$AF$1000,ROWS($AF$2:AF97)),"")</f>
        <v/>
      </c>
      <c r="AH97" s="42" t="str">
        <f>IF(AND(All_Rosters[[#This Row],[Designation]]="Taxi Squad",TeamFive=All_Rosters[[#This Row],[Team Name]],All_Rosters[[#This Row],[Current Years]]&gt;0),All_Rosters[[#This Row],[Index]],"")</f>
        <v/>
      </c>
      <c r="AI97" s="42" t="str">
        <f>IFERROR(SMALL($AH$2:$AH$1000,ROWS($AH$2:AH97)),"")</f>
        <v/>
      </c>
      <c r="AJ97" s="42" t="str">
        <f>IF(All_Rosters[[#This Row],[Designation]]="Taxi Squad","",
IF(AND(TeamSix=All_Rosters[[#This Row],[Team Name]],All_Rosters[[#This Row],[Current Years]]&gt;0),All_Rosters[[#This Row],[Index]],""))</f>
        <v/>
      </c>
      <c r="AK97" s="42" t="str">
        <f>IFERROR(SMALL($AJ$2:$AJ$1000,ROWS($AJ$2:AJ97)),"")</f>
        <v/>
      </c>
      <c r="AL97" s="42" t="str">
        <f>IF(AND(All_Rosters[[#This Row],[Designation]]="Taxi Squad",TeamSix=All_Rosters[[#This Row],[Team Name]],All_Rosters[[#This Row],[Current Years]]&gt;0),All_Rosters[[#This Row],[Index]],"")</f>
        <v/>
      </c>
      <c r="AM97" s="42" t="str">
        <f>IFERROR(SMALL($AL$2:$AL$1000,ROWS($AL$2:AL97)),"")</f>
        <v/>
      </c>
      <c r="AN97" s="42" t="str">
        <f>IF(All_Rosters[[#This Row],[Designation]]="Taxi Squad","",
IF(AND(TeamSeven=All_Rosters[[#This Row],[Team Name]],All_Rosters[[#This Row],[Current Years]]&gt;0),All_Rosters[[#This Row],[Index]],""))</f>
        <v/>
      </c>
      <c r="AO97" s="42" t="str">
        <f>IFERROR(SMALL($AN$2:$AN$1000,ROWS($AN$2:AN97)),"")</f>
        <v/>
      </c>
      <c r="AP97" s="42" t="str">
        <f>IF(AND(All_Rosters[[#This Row],[Designation]]="Taxi Squad",TeamSeven=All_Rosters[[#This Row],[Team Name]],All_Rosters[[#This Row],[Current Years]]&gt;0),All_Rosters[[#This Row],[Index]],"")</f>
        <v/>
      </c>
      <c r="AQ97" s="42" t="str">
        <f>IFERROR(SMALL($AP$2:$AP$1000,ROWS($AP$2:AP97)),"")</f>
        <v/>
      </c>
      <c r="AR97" s="42" t="str">
        <f>IF(All_Rosters[[#This Row],[Designation]]="Taxi Squad","",
IF(AND(TeamEight=All_Rosters[[#This Row],[Team Name]],All_Rosters[[#This Row],[Current Years]]&gt;0),All_Rosters[[#This Row],[Index]],""))</f>
        <v/>
      </c>
      <c r="AS97" s="42" t="str">
        <f>IFERROR(SMALL($AR$2:$AR$1000,ROWS($AR$2:AR97)),"")</f>
        <v/>
      </c>
      <c r="AT97" s="42" t="str">
        <f>IF(AND(All_Rosters[[#This Row],[Designation]]="Taxi Squad",TeamEight=All_Rosters[[#This Row],[Team Name]],All_Rosters[[#This Row],[Current Years]]&gt;0),All_Rosters[[#This Row],[Index]],"")</f>
        <v/>
      </c>
      <c r="AU97" s="42" t="str">
        <f>IFERROR(SMALL($AT$2:$AT$1000,ROWS($AT$2:AT97)),"")</f>
        <v/>
      </c>
      <c r="AV97" s="42" t="str">
        <f>IF(All_Rosters[[#This Row],[Designation]]="Taxi Squad","",
IF(AND(TeamNine=All_Rosters[[#This Row],[Team Name]],All_Rosters[[#This Row],[Current Years]]&gt;0),All_Rosters[[#This Row],[Index]],""))</f>
        <v/>
      </c>
      <c r="AW97" s="42" t="str">
        <f>IFERROR(SMALL($AV$2:$AV$1000,ROWS($AV$2:AV97)),"")</f>
        <v/>
      </c>
      <c r="AX97" s="42" t="str">
        <f>IF(AND(All_Rosters[[#This Row],[Designation]]="Taxi Squad",TeamNine=All_Rosters[[#This Row],[Team Name]],All_Rosters[[#This Row],[Current Years]]&gt;0),All_Rosters[[#This Row],[Index]],"")</f>
        <v/>
      </c>
      <c r="AY97" s="42" t="str">
        <f>IFERROR(SMALL($AX$2:$AX$1000,ROWS($AX$2:AX97)),"")</f>
        <v/>
      </c>
      <c r="AZ97" s="42" t="str">
        <f>IF(All_Rosters[[#This Row],[Designation]]="Taxi Squad","",
IF(AND(TeamTen=All_Rosters[[#This Row],[Team Name]],All_Rosters[[#This Row],[Current Years]]&gt;0),All_Rosters[[#This Row],[Index]],""))</f>
        <v/>
      </c>
      <c r="BA97" s="42" t="str">
        <f>IFERROR(SMALL($AZ$2:$AZ$1000,ROWS($AZ$2:AZ97)),"")</f>
        <v/>
      </c>
      <c r="BB97" s="42" t="str">
        <f>IF(AND(All_Rosters[[#This Row],[Designation]]="Taxi Squad",TeamTen=All_Rosters[[#This Row],[Team Name]],All_Rosters[[#This Row],[Current Years]]&gt;0),All_Rosters[[#This Row],[Index]],"")</f>
        <v/>
      </c>
      <c r="BC97" s="42" t="str">
        <f>IFERROR(SMALL($BB$2:$BB$1000,ROWS($BB$2:BB97)),"")</f>
        <v/>
      </c>
      <c r="BD97" s="42" t="str">
        <f>IF(All_Rosters[[#This Row],[Designation]]="Taxi Squad","",
IF(AND(TeamEleven=All_Rosters[[#This Row],[Team Name]],All_Rosters[[#This Row],[Current Years]]&gt;0),All_Rosters[[#This Row],[Index]],""))</f>
        <v/>
      </c>
      <c r="BE97" s="42" t="str">
        <f>IFERROR(SMALL($BD$2:$BD$1000,ROWS($BD$2:BD97)),"")</f>
        <v/>
      </c>
      <c r="BF97" s="42" t="str">
        <f>IF(AND(All_Rosters[[#This Row],[Designation]]="Taxi Squad",TeamEleven=All_Rosters[[#This Row],[Team Name]],All_Rosters[[#This Row],[Current Years]]&gt;0),All_Rosters[[#This Row],[Index]],"")</f>
        <v/>
      </c>
      <c r="BG97" s="42" t="str">
        <f>IFERROR(SMALL($BF$2:$BF$1000,ROWS($BF$2:BF97)),"")</f>
        <v/>
      </c>
      <c r="BH97" s="42" t="str">
        <f>IF(All_Rosters[[#This Row],[Designation]]="Taxi Squad","",
IF(AND(TeamTwelve=All_Rosters[[#This Row],[Team Name]],All_Rosters[[#This Row],[Current Years]]&gt;0),All_Rosters[[#This Row],[Index]],""))</f>
        <v/>
      </c>
      <c r="BI97" s="42" t="str">
        <f>IFERROR(SMALL($BH$2:$BH$1000,ROWS($BH$2:BH97)),"")</f>
        <v/>
      </c>
      <c r="BJ97" s="42" t="str">
        <f>IF(AND(All_Rosters[[#This Row],[Designation]]="Taxi Squad",TeamTwelve=All_Rosters[[#This Row],[Team Name]],All_Rosters[[#This Row],[Current Years]]&gt;0),All_Rosters[[#This Row],[Index]],"")</f>
        <v/>
      </c>
      <c r="BK97" s="42" t="str">
        <f>IFERROR(SMALL($BJ$2:$BJ$1000,ROWS($BJ$2:BJ97)),"")</f>
        <v/>
      </c>
    </row>
    <row r="98" spans="1:63" x14ac:dyDescent="0.45">
      <c r="A98" t="s">
        <v>532</v>
      </c>
      <c r="B98" t="s">
        <v>507</v>
      </c>
      <c r="C98" t="s">
        <v>41</v>
      </c>
      <c r="D98" t="s">
        <v>36</v>
      </c>
      <c r="E98">
        <v>8</v>
      </c>
      <c r="F98">
        <v>3</v>
      </c>
      <c r="G98">
        <v>8</v>
      </c>
      <c r="H98" t="s">
        <v>1</v>
      </c>
      <c r="J98">
        <v>3</v>
      </c>
      <c r="K98">
        <v>97</v>
      </c>
      <c r="L98" t="str">
        <f>IF(All_Rosters[[#This Row],[Designation]]="Taxi Squad","",
IF(AND(TeamSelection=All_Rosters[[#This Row],[Team Name]],All_Rosters[[#This Row],[Current Years]]&gt;0),All_Rosters[[#This Row],[Index]],""))</f>
        <v/>
      </c>
      <c r="M98" t="str">
        <f>IFERROR(SMALL($L$2:$L$1000,ROWS($L$2:L98)),"")</f>
        <v/>
      </c>
      <c r="N98" t="str">
        <f>IF(AND(All_Rosters[[#This Row],[Designation]]="Taxi Squad",TeamSelection=All_Rosters[[#This Row],[Team Name]],All_Rosters[[#This Row],[Current Years]]&gt;0),All_Rosters[[#This Row],[Index]],"")</f>
        <v/>
      </c>
      <c r="O98" t="str">
        <f>IFERROR(SMALL($N$2:$N$1000,ROWS($N$2:N98)),"")</f>
        <v/>
      </c>
      <c r="P98" t="str">
        <f>IF(All_Rosters[[#This Row],[Designation]]="Taxi Squad","",
IF(AND(TeamOne=All_Rosters[[#This Row],[Team Name]],All_Rosters[[#This Row],[Current Years]]&gt;0),All_Rosters[[#This Row],[Index]],""))</f>
        <v/>
      </c>
      <c r="Q98" t="str">
        <f>IFERROR(SMALL($P$2:$P$1000,ROWS($P$2:P98)),"")</f>
        <v/>
      </c>
      <c r="R98" t="str">
        <f>IF(AND(All_Rosters[[#This Row],[Designation]]="Taxi Squad",TeamOne=All_Rosters[[#This Row],[Team Name]],All_Rosters[[#This Row],[Current Years]]&gt;0),All_Rosters[[#This Row],[Index]],"")</f>
        <v/>
      </c>
      <c r="S98" t="str">
        <f>IFERROR(SMALL($R$2:$R$1000,ROWS($R$2:R98)),"")</f>
        <v/>
      </c>
      <c r="T98" t="str">
        <f>IF(All_Rosters[[#This Row],[Designation]]="Taxi Squad","",
IF(AND(TeamTwo=All_Rosters[[#This Row],[Team Name]],All_Rosters[[#This Row],[Current Years]]&gt;0),All_Rosters[[#This Row],[Index]],""))</f>
        <v/>
      </c>
      <c r="U98" t="str">
        <f>IFERROR(SMALL($T$2:$T$1000,ROWS($T$2:T98)),"")</f>
        <v/>
      </c>
      <c r="V98" t="str">
        <f>IF(AND(All_Rosters[[#This Row],[Designation]]="Taxi Squad",TeamTwo=All_Rosters[[#This Row],[Team Name]],All_Rosters[[#This Row],[Current Years]]&gt;0),All_Rosters[[#This Row],[Index]],"")</f>
        <v/>
      </c>
      <c r="W98" t="str">
        <f>IFERROR(SMALL($V$2:$V$1000,ROWS($V$2:V98)),"")</f>
        <v/>
      </c>
      <c r="X98" s="42">
        <f>IF(All_Rosters[[#This Row],[Designation]]="Taxi Squad","",
IF(AND(TeamThree=All_Rosters[[#This Row],[Team Name]],All_Rosters[[#This Row],[Current Years]]&gt;0),All_Rosters[[#This Row],[Index]],""))</f>
        <v>97</v>
      </c>
      <c r="Y98" s="42" t="str">
        <f>IFERROR(SMALL($X$2:$X$1000,ROWS($X$2:X98)),"")</f>
        <v/>
      </c>
      <c r="Z98" s="42" t="str">
        <f>IF(AND(All_Rosters[[#This Row],[Designation]]="Taxi Squad",TeamThree=All_Rosters[[#This Row],[Team Name]],All_Rosters[[#This Row],[Current Years]]&gt;0),All_Rosters[[#This Row],[Index]],"")</f>
        <v/>
      </c>
      <c r="AA98" s="42" t="str">
        <f>IFERROR(SMALL($Z$2:$Z$1000,ROWS($Z$2:Z98)),"")</f>
        <v/>
      </c>
      <c r="AB98" s="42" t="str">
        <f>IF(All_Rosters[[#This Row],[Designation]]="Taxi Squad","",
IF(AND(TeamFour=All_Rosters[[#This Row],[Team Name]],All_Rosters[[#This Row],[Current Years]]&gt;0),All_Rosters[[#This Row],[Index]],""))</f>
        <v/>
      </c>
      <c r="AC98" s="42" t="str">
        <f>IFERROR(SMALL($AB$2:$AB$1000,ROWS($AB$2:AB98)),"")</f>
        <v/>
      </c>
      <c r="AD98" s="42" t="str">
        <f>IF(AND(All_Rosters[[#This Row],[Designation]]="Taxi Squad",TeamFour=All_Rosters[[#This Row],[Team Name]],All_Rosters[[#This Row],[Current Years]]&gt;0),All_Rosters[[#This Row],[Index]],"")</f>
        <v/>
      </c>
      <c r="AE98" s="42" t="str">
        <f>IFERROR(SMALL($AD$2:$AD$1000,ROWS($AD$2:AD98)),"")</f>
        <v/>
      </c>
      <c r="AF98" s="42" t="str">
        <f>IF(All_Rosters[[#This Row],[Designation]]="Taxi Squad","",
IF(AND(TeamFive=All_Rosters[[#This Row],[Team Name]],All_Rosters[[#This Row],[Current Years]]&gt;0),All_Rosters[[#This Row],[Index]],""))</f>
        <v/>
      </c>
      <c r="AG98" s="42" t="str">
        <f>IFERROR(SMALL($AF$2:$AF$1000,ROWS($AF$2:AF98)),"")</f>
        <v/>
      </c>
      <c r="AH98" s="42" t="str">
        <f>IF(AND(All_Rosters[[#This Row],[Designation]]="Taxi Squad",TeamFive=All_Rosters[[#This Row],[Team Name]],All_Rosters[[#This Row],[Current Years]]&gt;0),All_Rosters[[#This Row],[Index]],"")</f>
        <v/>
      </c>
      <c r="AI98" s="42" t="str">
        <f>IFERROR(SMALL($AH$2:$AH$1000,ROWS($AH$2:AH98)),"")</f>
        <v/>
      </c>
      <c r="AJ98" s="42" t="str">
        <f>IF(All_Rosters[[#This Row],[Designation]]="Taxi Squad","",
IF(AND(TeamSix=All_Rosters[[#This Row],[Team Name]],All_Rosters[[#This Row],[Current Years]]&gt;0),All_Rosters[[#This Row],[Index]],""))</f>
        <v/>
      </c>
      <c r="AK98" s="42" t="str">
        <f>IFERROR(SMALL($AJ$2:$AJ$1000,ROWS($AJ$2:AJ98)),"")</f>
        <v/>
      </c>
      <c r="AL98" s="42" t="str">
        <f>IF(AND(All_Rosters[[#This Row],[Designation]]="Taxi Squad",TeamSix=All_Rosters[[#This Row],[Team Name]],All_Rosters[[#This Row],[Current Years]]&gt;0),All_Rosters[[#This Row],[Index]],"")</f>
        <v/>
      </c>
      <c r="AM98" s="42" t="str">
        <f>IFERROR(SMALL($AL$2:$AL$1000,ROWS($AL$2:AL98)),"")</f>
        <v/>
      </c>
      <c r="AN98" s="42" t="str">
        <f>IF(All_Rosters[[#This Row],[Designation]]="Taxi Squad","",
IF(AND(TeamSeven=All_Rosters[[#This Row],[Team Name]],All_Rosters[[#This Row],[Current Years]]&gt;0),All_Rosters[[#This Row],[Index]],""))</f>
        <v/>
      </c>
      <c r="AO98" s="42" t="str">
        <f>IFERROR(SMALL($AN$2:$AN$1000,ROWS($AN$2:AN98)),"")</f>
        <v/>
      </c>
      <c r="AP98" s="42" t="str">
        <f>IF(AND(All_Rosters[[#This Row],[Designation]]="Taxi Squad",TeamSeven=All_Rosters[[#This Row],[Team Name]],All_Rosters[[#This Row],[Current Years]]&gt;0),All_Rosters[[#This Row],[Index]],"")</f>
        <v/>
      </c>
      <c r="AQ98" s="42" t="str">
        <f>IFERROR(SMALL($AP$2:$AP$1000,ROWS($AP$2:AP98)),"")</f>
        <v/>
      </c>
      <c r="AR98" s="42" t="str">
        <f>IF(All_Rosters[[#This Row],[Designation]]="Taxi Squad","",
IF(AND(TeamEight=All_Rosters[[#This Row],[Team Name]],All_Rosters[[#This Row],[Current Years]]&gt;0),All_Rosters[[#This Row],[Index]],""))</f>
        <v/>
      </c>
      <c r="AS98" s="42" t="str">
        <f>IFERROR(SMALL($AR$2:$AR$1000,ROWS($AR$2:AR98)),"")</f>
        <v/>
      </c>
      <c r="AT98" s="42" t="str">
        <f>IF(AND(All_Rosters[[#This Row],[Designation]]="Taxi Squad",TeamEight=All_Rosters[[#This Row],[Team Name]],All_Rosters[[#This Row],[Current Years]]&gt;0),All_Rosters[[#This Row],[Index]],"")</f>
        <v/>
      </c>
      <c r="AU98" s="42" t="str">
        <f>IFERROR(SMALL($AT$2:$AT$1000,ROWS($AT$2:AT98)),"")</f>
        <v/>
      </c>
      <c r="AV98" s="42" t="str">
        <f>IF(All_Rosters[[#This Row],[Designation]]="Taxi Squad","",
IF(AND(TeamNine=All_Rosters[[#This Row],[Team Name]],All_Rosters[[#This Row],[Current Years]]&gt;0),All_Rosters[[#This Row],[Index]],""))</f>
        <v/>
      </c>
      <c r="AW98" s="42" t="str">
        <f>IFERROR(SMALL($AV$2:$AV$1000,ROWS($AV$2:AV98)),"")</f>
        <v/>
      </c>
      <c r="AX98" s="42" t="str">
        <f>IF(AND(All_Rosters[[#This Row],[Designation]]="Taxi Squad",TeamNine=All_Rosters[[#This Row],[Team Name]],All_Rosters[[#This Row],[Current Years]]&gt;0),All_Rosters[[#This Row],[Index]],"")</f>
        <v/>
      </c>
      <c r="AY98" s="42" t="str">
        <f>IFERROR(SMALL($AX$2:$AX$1000,ROWS($AX$2:AX98)),"")</f>
        <v/>
      </c>
      <c r="AZ98" s="42" t="str">
        <f>IF(All_Rosters[[#This Row],[Designation]]="Taxi Squad","",
IF(AND(TeamTen=All_Rosters[[#This Row],[Team Name]],All_Rosters[[#This Row],[Current Years]]&gt;0),All_Rosters[[#This Row],[Index]],""))</f>
        <v/>
      </c>
      <c r="BA98" s="42" t="str">
        <f>IFERROR(SMALL($AZ$2:$AZ$1000,ROWS($AZ$2:AZ98)),"")</f>
        <v/>
      </c>
      <c r="BB98" s="42" t="str">
        <f>IF(AND(All_Rosters[[#This Row],[Designation]]="Taxi Squad",TeamTen=All_Rosters[[#This Row],[Team Name]],All_Rosters[[#This Row],[Current Years]]&gt;0),All_Rosters[[#This Row],[Index]],"")</f>
        <v/>
      </c>
      <c r="BC98" s="42" t="str">
        <f>IFERROR(SMALL($BB$2:$BB$1000,ROWS($BB$2:BB98)),"")</f>
        <v/>
      </c>
      <c r="BD98" s="42" t="str">
        <f>IF(All_Rosters[[#This Row],[Designation]]="Taxi Squad","",
IF(AND(TeamEleven=All_Rosters[[#This Row],[Team Name]],All_Rosters[[#This Row],[Current Years]]&gt;0),All_Rosters[[#This Row],[Index]],""))</f>
        <v/>
      </c>
      <c r="BE98" s="42" t="str">
        <f>IFERROR(SMALL($BD$2:$BD$1000,ROWS($BD$2:BD98)),"")</f>
        <v/>
      </c>
      <c r="BF98" s="42" t="str">
        <f>IF(AND(All_Rosters[[#This Row],[Designation]]="Taxi Squad",TeamEleven=All_Rosters[[#This Row],[Team Name]],All_Rosters[[#This Row],[Current Years]]&gt;0),All_Rosters[[#This Row],[Index]],"")</f>
        <v/>
      </c>
      <c r="BG98" s="42" t="str">
        <f>IFERROR(SMALL($BF$2:$BF$1000,ROWS($BF$2:BF98)),"")</f>
        <v/>
      </c>
      <c r="BH98" s="42" t="str">
        <f>IF(All_Rosters[[#This Row],[Designation]]="Taxi Squad","",
IF(AND(TeamTwelve=All_Rosters[[#This Row],[Team Name]],All_Rosters[[#This Row],[Current Years]]&gt;0),All_Rosters[[#This Row],[Index]],""))</f>
        <v/>
      </c>
      <c r="BI98" s="42" t="str">
        <f>IFERROR(SMALL($BH$2:$BH$1000,ROWS($BH$2:BH98)),"")</f>
        <v/>
      </c>
      <c r="BJ98" s="42" t="str">
        <f>IF(AND(All_Rosters[[#This Row],[Designation]]="Taxi Squad",TeamTwelve=All_Rosters[[#This Row],[Team Name]],All_Rosters[[#This Row],[Current Years]]&gt;0),All_Rosters[[#This Row],[Index]],"")</f>
        <v/>
      </c>
      <c r="BK98" s="42" t="str">
        <f>IFERROR(SMALL($BJ$2:$BJ$1000,ROWS($BJ$2:BJ98)),"")</f>
        <v/>
      </c>
    </row>
    <row r="99" spans="1:63" x14ac:dyDescent="0.45">
      <c r="A99" t="s">
        <v>532</v>
      </c>
      <c r="B99" t="s">
        <v>263</v>
      </c>
      <c r="C99" t="s">
        <v>107</v>
      </c>
      <c r="D99" t="s">
        <v>36</v>
      </c>
      <c r="E99">
        <v>5</v>
      </c>
      <c r="F99">
        <v>3</v>
      </c>
      <c r="G99">
        <v>5</v>
      </c>
      <c r="H99" t="s">
        <v>1</v>
      </c>
      <c r="J99">
        <v>3</v>
      </c>
      <c r="K99">
        <v>98</v>
      </c>
      <c r="L99" t="str">
        <f>IF(All_Rosters[[#This Row],[Designation]]="Taxi Squad","",
IF(AND(TeamSelection=All_Rosters[[#This Row],[Team Name]],All_Rosters[[#This Row],[Current Years]]&gt;0),All_Rosters[[#This Row],[Index]],""))</f>
        <v/>
      </c>
      <c r="M99" t="str">
        <f>IFERROR(SMALL($L$2:$L$1000,ROWS($L$2:L99)),"")</f>
        <v/>
      </c>
      <c r="N99" t="str">
        <f>IF(AND(All_Rosters[[#This Row],[Designation]]="Taxi Squad",TeamSelection=All_Rosters[[#This Row],[Team Name]],All_Rosters[[#This Row],[Current Years]]&gt;0),All_Rosters[[#This Row],[Index]],"")</f>
        <v/>
      </c>
      <c r="O99" t="str">
        <f>IFERROR(SMALL($N$2:$N$1000,ROWS($N$2:N99)),"")</f>
        <v/>
      </c>
      <c r="P99" t="str">
        <f>IF(All_Rosters[[#This Row],[Designation]]="Taxi Squad","",
IF(AND(TeamOne=All_Rosters[[#This Row],[Team Name]],All_Rosters[[#This Row],[Current Years]]&gt;0),All_Rosters[[#This Row],[Index]],""))</f>
        <v/>
      </c>
      <c r="Q99" t="str">
        <f>IFERROR(SMALL($P$2:$P$1000,ROWS($P$2:P99)),"")</f>
        <v/>
      </c>
      <c r="R99" t="str">
        <f>IF(AND(All_Rosters[[#This Row],[Designation]]="Taxi Squad",TeamOne=All_Rosters[[#This Row],[Team Name]],All_Rosters[[#This Row],[Current Years]]&gt;0),All_Rosters[[#This Row],[Index]],"")</f>
        <v/>
      </c>
      <c r="S99" t="str">
        <f>IFERROR(SMALL($R$2:$R$1000,ROWS($R$2:R99)),"")</f>
        <v/>
      </c>
      <c r="T99" t="str">
        <f>IF(All_Rosters[[#This Row],[Designation]]="Taxi Squad","",
IF(AND(TeamTwo=All_Rosters[[#This Row],[Team Name]],All_Rosters[[#This Row],[Current Years]]&gt;0),All_Rosters[[#This Row],[Index]],""))</f>
        <v/>
      </c>
      <c r="U99" t="str">
        <f>IFERROR(SMALL($T$2:$T$1000,ROWS($T$2:T99)),"")</f>
        <v/>
      </c>
      <c r="V99" t="str">
        <f>IF(AND(All_Rosters[[#This Row],[Designation]]="Taxi Squad",TeamTwo=All_Rosters[[#This Row],[Team Name]],All_Rosters[[#This Row],[Current Years]]&gt;0),All_Rosters[[#This Row],[Index]],"")</f>
        <v/>
      </c>
      <c r="W99" t="str">
        <f>IFERROR(SMALL($V$2:$V$1000,ROWS($V$2:V99)),"")</f>
        <v/>
      </c>
      <c r="X99" s="42">
        <f>IF(All_Rosters[[#This Row],[Designation]]="Taxi Squad","",
IF(AND(TeamThree=All_Rosters[[#This Row],[Team Name]],All_Rosters[[#This Row],[Current Years]]&gt;0),All_Rosters[[#This Row],[Index]],""))</f>
        <v>98</v>
      </c>
      <c r="Y99" s="42" t="str">
        <f>IFERROR(SMALL($X$2:$X$1000,ROWS($X$2:X99)),"")</f>
        <v/>
      </c>
      <c r="Z99" s="42" t="str">
        <f>IF(AND(All_Rosters[[#This Row],[Designation]]="Taxi Squad",TeamThree=All_Rosters[[#This Row],[Team Name]],All_Rosters[[#This Row],[Current Years]]&gt;0),All_Rosters[[#This Row],[Index]],"")</f>
        <v/>
      </c>
      <c r="AA99" s="42" t="str">
        <f>IFERROR(SMALL($Z$2:$Z$1000,ROWS($Z$2:Z99)),"")</f>
        <v/>
      </c>
      <c r="AB99" s="42" t="str">
        <f>IF(All_Rosters[[#This Row],[Designation]]="Taxi Squad","",
IF(AND(TeamFour=All_Rosters[[#This Row],[Team Name]],All_Rosters[[#This Row],[Current Years]]&gt;0),All_Rosters[[#This Row],[Index]],""))</f>
        <v/>
      </c>
      <c r="AC99" s="42" t="str">
        <f>IFERROR(SMALL($AB$2:$AB$1000,ROWS($AB$2:AB99)),"")</f>
        <v/>
      </c>
      <c r="AD99" s="42" t="str">
        <f>IF(AND(All_Rosters[[#This Row],[Designation]]="Taxi Squad",TeamFour=All_Rosters[[#This Row],[Team Name]],All_Rosters[[#This Row],[Current Years]]&gt;0),All_Rosters[[#This Row],[Index]],"")</f>
        <v/>
      </c>
      <c r="AE99" s="42" t="str">
        <f>IFERROR(SMALL($AD$2:$AD$1000,ROWS($AD$2:AD99)),"")</f>
        <v/>
      </c>
      <c r="AF99" s="42" t="str">
        <f>IF(All_Rosters[[#This Row],[Designation]]="Taxi Squad","",
IF(AND(TeamFive=All_Rosters[[#This Row],[Team Name]],All_Rosters[[#This Row],[Current Years]]&gt;0),All_Rosters[[#This Row],[Index]],""))</f>
        <v/>
      </c>
      <c r="AG99" s="42" t="str">
        <f>IFERROR(SMALL($AF$2:$AF$1000,ROWS($AF$2:AF99)),"")</f>
        <v/>
      </c>
      <c r="AH99" s="42" t="str">
        <f>IF(AND(All_Rosters[[#This Row],[Designation]]="Taxi Squad",TeamFive=All_Rosters[[#This Row],[Team Name]],All_Rosters[[#This Row],[Current Years]]&gt;0),All_Rosters[[#This Row],[Index]],"")</f>
        <v/>
      </c>
      <c r="AI99" s="42" t="str">
        <f>IFERROR(SMALL($AH$2:$AH$1000,ROWS($AH$2:AH99)),"")</f>
        <v/>
      </c>
      <c r="AJ99" s="42" t="str">
        <f>IF(All_Rosters[[#This Row],[Designation]]="Taxi Squad","",
IF(AND(TeamSix=All_Rosters[[#This Row],[Team Name]],All_Rosters[[#This Row],[Current Years]]&gt;0),All_Rosters[[#This Row],[Index]],""))</f>
        <v/>
      </c>
      <c r="AK99" s="42" t="str">
        <f>IFERROR(SMALL($AJ$2:$AJ$1000,ROWS($AJ$2:AJ99)),"")</f>
        <v/>
      </c>
      <c r="AL99" s="42" t="str">
        <f>IF(AND(All_Rosters[[#This Row],[Designation]]="Taxi Squad",TeamSix=All_Rosters[[#This Row],[Team Name]],All_Rosters[[#This Row],[Current Years]]&gt;0),All_Rosters[[#This Row],[Index]],"")</f>
        <v/>
      </c>
      <c r="AM99" s="42" t="str">
        <f>IFERROR(SMALL($AL$2:$AL$1000,ROWS($AL$2:AL99)),"")</f>
        <v/>
      </c>
      <c r="AN99" s="42" t="str">
        <f>IF(All_Rosters[[#This Row],[Designation]]="Taxi Squad","",
IF(AND(TeamSeven=All_Rosters[[#This Row],[Team Name]],All_Rosters[[#This Row],[Current Years]]&gt;0),All_Rosters[[#This Row],[Index]],""))</f>
        <v/>
      </c>
      <c r="AO99" s="42" t="str">
        <f>IFERROR(SMALL($AN$2:$AN$1000,ROWS($AN$2:AN99)),"")</f>
        <v/>
      </c>
      <c r="AP99" s="42" t="str">
        <f>IF(AND(All_Rosters[[#This Row],[Designation]]="Taxi Squad",TeamSeven=All_Rosters[[#This Row],[Team Name]],All_Rosters[[#This Row],[Current Years]]&gt;0),All_Rosters[[#This Row],[Index]],"")</f>
        <v/>
      </c>
      <c r="AQ99" s="42" t="str">
        <f>IFERROR(SMALL($AP$2:$AP$1000,ROWS($AP$2:AP99)),"")</f>
        <v/>
      </c>
      <c r="AR99" s="42" t="str">
        <f>IF(All_Rosters[[#This Row],[Designation]]="Taxi Squad","",
IF(AND(TeamEight=All_Rosters[[#This Row],[Team Name]],All_Rosters[[#This Row],[Current Years]]&gt;0),All_Rosters[[#This Row],[Index]],""))</f>
        <v/>
      </c>
      <c r="AS99" s="42" t="str">
        <f>IFERROR(SMALL($AR$2:$AR$1000,ROWS($AR$2:AR99)),"")</f>
        <v/>
      </c>
      <c r="AT99" s="42" t="str">
        <f>IF(AND(All_Rosters[[#This Row],[Designation]]="Taxi Squad",TeamEight=All_Rosters[[#This Row],[Team Name]],All_Rosters[[#This Row],[Current Years]]&gt;0),All_Rosters[[#This Row],[Index]],"")</f>
        <v/>
      </c>
      <c r="AU99" s="42" t="str">
        <f>IFERROR(SMALL($AT$2:$AT$1000,ROWS($AT$2:AT99)),"")</f>
        <v/>
      </c>
      <c r="AV99" s="42" t="str">
        <f>IF(All_Rosters[[#This Row],[Designation]]="Taxi Squad","",
IF(AND(TeamNine=All_Rosters[[#This Row],[Team Name]],All_Rosters[[#This Row],[Current Years]]&gt;0),All_Rosters[[#This Row],[Index]],""))</f>
        <v/>
      </c>
      <c r="AW99" s="42" t="str">
        <f>IFERROR(SMALL($AV$2:$AV$1000,ROWS($AV$2:AV99)),"")</f>
        <v/>
      </c>
      <c r="AX99" s="42" t="str">
        <f>IF(AND(All_Rosters[[#This Row],[Designation]]="Taxi Squad",TeamNine=All_Rosters[[#This Row],[Team Name]],All_Rosters[[#This Row],[Current Years]]&gt;0),All_Rosters[[#This Row],[Index]],"")</f>
        <v/>
      </c>
      <c r="AY99" s="42" t="str">
        <f>IFERROR(SMALL($AX$2:$AX$1000,ROWS($AX$2:AX99)),"")</f>
        <v/>
      </c>
      <c r="AZ99" s="42" t="str">
        <f>IF(All_Rosters[[#This Row],[Designation]]="Taxi Squad","",
IF(AND(TeamTen=All_Rosters[[#This Row],[Team Name]],All_Rosters[[#This Row],[Current Years]]&gt;0),All_Rosters[[#This Row],[Index]],""))</f>
        <v/>
      </c>
      <c r="BA99" s="42" t="str">
        <f>IFERROR(SMALL($AZ$2:$AZ$1000,ROWS($AZ$2:AZ99)),"")</f>
        <v/>
      </c>
      <c r="BB99" s="42" t="str">
        <f>IF(AND(All_Rosters[[#This Row],[Designation]]="Taxi Squad",TeamTen=All_Rosters[[#This Row],[Team Name]],All_Rosters[[#This Row],[Current Years]]&gt;0),All_Rosters[[#This Row],[Index]],"")</f>
        <v/>
      </c>
      <c r="BC99" s="42" t="str">
        <f>IFERROR(SMALL($BB$2:$BB$1000,ROWS($BB$2:BB99)),"")</f>
        <v/>
      </c>
      <c r="BD99" s="42" t="str">
        <f>IF(All_Rosters[[#This Row],[Designation]]="Taxi Squad","",
IF(AND(TeamEleven=All_Rosters[[#This Row],[Team Name]],All_Rosters[[#This Row],[Current Years]]&gt;0),All_Rosters[[#This Row],[Index]],""))</f>
        <v/>
      </c>
      <c r="BE99" s="42" t="str">
        <f>IFERROR(SMALL($BD$2:$BD$1000,ROWS($BD$2:BD99)),"")</f>
        <v/>
      </c>
      <c r="BF99" s="42" t="str">
        <f>IF(AND(All_Rosters[[#This Row],[Designation]]="Taxi Squad",TeamEleven=All_Rosters[[#This Row],[Team Name]],All_Rosters[[#This Row],[Current Years]]&gt;0),All_Rosters[[#This Row],[Index]],"")</f>
        <v/>
      </c>
      <c r="BG99" s="42" t="str">
        <f>IFERROR(SMALL($BF$2:$BF$1000,ROWS($BF$2:BF99)),"")</f>
        <v/>
      </c>
      <c r="BH99" s="42" t="str">
        <f>IF(All_Rosters[[#This Row],[Designation]]="Taxi Squad","",
IF(AND(TeamTwelve=All_Rosters[[#This Row],[Team Name]],All_Rosters[[#This Row],[Current Years]]&gt;0),All_Rosters[[#This Row],[Index]],""))</f>
        <v/>
      </c>
      <c r="BI99" s="42" t="str">
        <f>IFERROR(SMALL($BH$2:$BH$1000,ROWS($BH$2:BH99)),"")</f>
        <v/>
      </c>
      <c r="BJ99" s="42" t="str">
        <f>IF(AND(All_Rosters[[#This Row],[Designation]]="Taxi Squad",TeamTwelve=All_Rosters[[#This Row],[Team Name]],All_Rosters[[#This Row],[Current Years]]&gt;0),All_Rosters[[#This Row],[Index]],"")</f>
        <v/>
      </c>
      <c r="BK99" s="42" t="str">
        <f>IFERROR(SMALL($BJ$2:$BJ$1000,ROWS($BJ$2:BJ99)),"")</f>
        <v/>
      </c>
    </row>
    <row r="100" spans="1:63" x14ac:dyDescent="0.45">
      <c r="A100" t="s">
        <v>532</v>
      </c>
      <c r="B100" t="s">
        <v>264</v>
      </c>
      <c r="C100" t="s">
        <v>13</v>
      </c>
      <c r="D100" t="s">
        <v>36</v>
      </c>
      <c r="E100">
        <v>5</v>
      </c>
      <c r="F100">
        <v>3</v>
      </c>
      <c r="G100">
        <v>5</v>
      </c>
      <c r="H100" t="s">
        <v>1</v>
      </c>
      <c r="J100">
        <v>3</v>
      </c>
      <c r="K100">
        <v>99</v>
      </c>
      <c r="L100" t="str">
        <f>IF(All_Rosters[[#This Row],[Designation]]="Taxi Squad","",
IF(AND(TeamSelection=All_Rosters[[#This Row],[Team Name]],All_Rosters[[#This Row],[Current Years]]&gt;0),All_Rosters[[#This Row],[Index]],""))</f>
        <v/>
      </c>
      <c r="M100" t="str">
        <f>IFERROR(SMALL($L$2:$L$1000,ROWS($L$2:L100)),"")</f>
        <v/>
      </c>
      <c r="N100" t="str">
        <f>IF(AND(All_Rosters[[#This Row],[Designation]]="Taxi Squad",TeamSelection=All_Rosters[[#This Row],[Team Name]],All_Rosters[[#This Row],[Current Years]]&gt;0),All_Rosters[[#This Row],[Index]],"")</f>
        <v/>
      </c>
      <c r="O100" t="str">
        <f>IFERROR(SMALL($N$2:$N$1000,ROWS($N$2:N100)),"")</f>
        <v/>
      </c>
      <c r="P100" t="str">
        <f>IF(All_Rosters[[#This Row],[Designation]]="Taxi Squad","",
IF(AND(TeamOne=All_Rosters[[#This Row],[Team Name]],All_Rosters[[#This Row],[Current Years]]&gt;0),All_Rosters[[#This Row],[Index]],""))</f>
        <v/>
      </c>
      <c r="Q100" t="str">
        <f>IFERROR(SMALL($P$2:$P$1000,ROWS($P$2:P100)),"")</f>
        <v/>
      </c>
      <c r="R100" t="str">
        <f>IF(AND(All_Rosters[[#This Row],[Designation]]="Taxi Squad",TeamOne=All_Rosters[[#This Row],[Team Name]],All_Rosters[[#This Row],[Current Years]]&gt;0),All_Rosters[[#This Row],[Index]],"")</f>
        <v/>
      </c>
      <c r="S100" t="str">
        <f>IFERROR(SMALL($R$2:$R$1000,ROWS($R$2:R100)),"")</f>
        <v/>
      </c>
      <c r="T100" t="str">
        <f>IF(All_Rosters[[#This Row],[Designation]]="Taxi Squad","",
IF(AND(TeamTwo=All_Rosters[[#This Row],[Team Name]],All_Rosters[[#This Row],[Current Years]]&gt;0),All_Rosters[[#This Row],[Index]],""))</f>
        <v/>
      </c>
      <c r="U100" t="str">
        <f>IFERROR(SMALL($T$2:$T$1000,ROWS($T$2:T100)),"")</f>
        <v/>
      </c>
      <c r="V100" t="str">
        <f>IF(AND(All_Rosters[[#This Row],[Designation]]="Taxi Squad",TeamTwo=All_Rosters[[#This Row],[Team Name]],All_Rosters[[#This Row],[Current Years]]&gt;0),All_Rosters[[#This Row],[Index]],"")</f>
        <v/>
      </c>
      <c r="W100" t="str">
        <f>IFERROR(SMALL($V$2:$V$1000,ROWS($V$2:V100)),"")</f>
        <v/>
      </c>
      <c r="X100" s="42">
        <f>IF(All_Rosters[[#This Row],[Designation]]="Taxi Squad","",
IF(AND(TeamThree=All_Rosters[[#This Row],[Team Name]],All_Rosters[[#This Row],[Current Years]]&gt;0),All_Rosters[[#This Row],[Index]],""))</f>
        <v>99</v>
      </c>
      <c r="Y100" s="42" t="str">
        <f>IFERROR(SMALL($X$2:$X$1000,ROWS($X$2:X100)),"")</f>
        <v/>
      </c>
      <c r="Z100" s="42" t="str">
        <f>IF(AND(All_Rosters[[#This Row],[Designation]]="Taxi Squad",TeamThree=All_Rosters[[#This Row],[Team Name]],All_Rosters[[#This Row],[Current Years]]&gt;0),All_Rosters[[#This Row],[Index]],"")</f>
        <v/>
      </c>
      <c r="AA100" s="42" t="str">
        <f>IFERROR(SMALL($Z$2:$Z$1000,ROWS($Z$2:Z100)),"")</f>
        <v/>
      </c>
      <c r="AB100" s="42" t="str">
        <f>IF(All_Rosters[[#This Row],[Designation]]="Taxi Squad","",
IF(AND(TeamFour=All_Rosters[[#This Row],[Team Name]],All_Rosters[[#This Row],[Current Years]]&gt;0),All_Rosters[[#This Row],[Index]],""))</f>
        <v/>
      </c>
      <c r="AC100" s="42" t="str">
        <f>IFERROR(SMALL($AB$2:$AB$1000,ROWS($AB$2:AB100)),"")</f>
        <v/>
      </c>
      <c r="AD100" s="42" t="str">
        <f>IF(AND(All_Rosters[[#This Row],[Designation]]="Taxi Squad",TeamFour=All_Rosters[[#This Row],[Team Name]],All_Rosters[[#This Row],[Current Years]]&gt;0),All_Rosters[[#This Row],[Index]],"")</f>
        <v/>
      </c>
      <c r="AE100" s="42" t="str">
        <f>IFERROR(SMALL($AD$2:$AD$1000,ROWS($AD$2:AD100)),"")</f>
        <v/>
      </c>
      <c r="AF100" s="42" t="str">
        <f>IF(All_Rosters[[#This Row],[Designation]]="Taxi Squad","",
IF(AND(TeamFive=All_Rosters[[#This Row],[Team Name]],All_Rosters[[#This Row],[Current Years]]&gt;0),All_Rosters[[#This Row],[Index]],""))</f>
        <v/>
      </c>
      <c r="AG100" s="42" t="str">
        <f>IFERROR(SMALL($AF$2:$AF$1000,ROWS($AF$2:AF100)),"")</f>
        <v/>
      </c>
      <c r="AH100" s="42" t="str">
        <f>IF(AND(All_Rosters[[#This Row],[Designation]]="Taxi Squad",TeamFive=All_Rosters[[#This Row],[Team Name]],All_Rosters[[#This Row],[Current Years]]&gt;0),All_Rosters[[#This Row],[Index]],"")</f>
        <v/>
      </c>
      <c r="AI100" s="42" t="str">
        <f>IFERROR(SMALL($AH$2:$AH$1000,ROWS($AH$2:AH100)),"")</f>
        <v/>
      </c>
      <c r="AJ100" s="42" t="str">
        <f>IF(All_Rosters[[#This Row],[Designation]]="Taxi Squad","",
IF(AND(TeamSix=All_Rosters[[#This Row],[Team Name]],All_Rosters[[#This Row],[Current Years]]&gt;0),All_Rosters[[#This Row],[Index]],""))</f>
        <v/>
      </c>
      <c r="AK100" s="42" t="str">
        <f>IFERROR(SMALL($AJ$2:$AJ$1000,ROWS($AJ$2:AJ100)),"")</f>
        <v/>
      </c>
      <c r="AL100" s="42" t="str">
        <f>IF(AND(All_Rosters[[#This Row],[Designation]]="Taxi Squad",TeamSix=All_Rosters[[#This Row],[Team Name]],All_Rosters[[#This Row],[Current Years]]&gt;0),All_Rosters[[#This Row],[Index]],"")</f>
        <v/>
      </c>
      <c r="AM100" s="42" t="str">
        <f>IFERROR(SMALL($AL$2:$AL$1000,ROWS($AL$2:AL100)),"")</f>
        <v/>
      </c>
      <c r="AN100" s="42" t="str">
        <f>IF(All_Rosters[[#This Row],[Designation]]="Taxi Squad","",
IF(AND(TeamSeven=All_Rosters[[#This Row],[Team Name]],All_Rosters[[#This Row],[Current Years]]&gt;0),All_Rosters[[#This Row],[Index]],""))</f>
        <v/>
      </c>
      <c r="AO100" s="42" t="str">
        <f>IFERROR(SMALL($AN$2:$AN$1000,ROWS($AN$2:AN100)),"")</f>
        <v/>
      </c>
      <c r="AP100" s="42" t="str">
        <f>IF(AND(All_Rosters[[#This Row],[Designation]]="Taxi Squad",TeamSeven=All_Rosters[[#This Row],[Team Name]],All_Rosters[[#This Row],[Current Years]]&gt;0),All_Rosters[[#This Row],[Index]],"")</f>
        <v/>
      </c>
      <c r="AQ100" s="42" t="str">
        <f>IFERROR(SMALL($AP$2:$AP$1000,ROWS($AP$2:AP100)),"")</f>
        <v/>
      </c>
      <c r="AR100" s="42" t="str">
        <f>IF(All_Rosters[[#This Row],[Designation]]="Taxi Squad","",
IF(AND(TeamEight=All_Rosters[[#This Row],[Team Name]],All_Rosters[[#This Row],[Current Years]]&gt;0),All_Rosters[[#This Row],[Index]],""))</f>
        <v/>
      </c>
      <c r="AS100" s="42" t="str">
        <f>IFERROR(SMALL($AR$2:$AR$1000,ROWS($AR$2:AR100)),"")</f>
        <v/>
      </c>
      <c r="AT100" s="42" t="str">
        <f>IF(AND(All_Rosters[[#This Row],[Designation]]="Taxi Squad",TeamEight=All_Rosters[[#This Row],[Team Name]],All_Rosters[[#This Row],[Current Years]]&gt;0),All_Rosters[[#This Row],[Index]],"")</f>
        <v/>
      </c>
      <c r="AU100" s="42" t="str">
        <f>IFERROR(SMALL($AT$2:$AT$1000,ROWS($AT$2:AT100)),"")</f>
        <v/>
      </c>
      <c r="AV100" s="42" t="str">
        <f>IF(All_Rosters[[#This Row],[Designation]]="Taxi Squad","",
IF(AND(TeamNine=All_Rosters[[#This Row],[Team Name]],All_Rosters[[#This Row],[Current Years]]&gt;0),All_Rosters[[#This Row],[Index]],""))</f>
        <v/>
      </c>
      <c r="AW100" s="42" t="str">
        <f>IFERROR(SMALL($AV$2:$AV$1000,ROWS($AV$2:AV100)),"")</f>
        <v/>
      </c>
      <c r="AX100" s="42" t="str">
        <f>IF(AND(All_Rosters[[#This Row],[Designation]]="Taxi Squad",TeamNine=All_Rosters[[#This Row],[Team Name]],All_Rosters[[#This Row],[Current Years]]&gt;0),All_Rosters[[#This Row],[Index]],"")</f>
        <v/>
      </c>
      <c r="AY100" s="42" t="str">
        <f>IFERROR(SMALL($AX$2:$AX$1000,ROWS($AX$2:AX100)),"")</f>
        <v/>
      </c>
      <c r="AZ100" s="42" t="str">
        <f>IF(All_Rosters[[#This Row],[Designation]]="Taxi Squad","",
IF(AND(TeamTen=All_Rosters[[#This Row],[Team Name]],All_Rosters[[#This Row],[Current Years]]&gt;0),All_Rosters[[#This Row],[Index]],""))</f>
        <v/>
      </c>
      <c r="BA100" s="42" t="str">
        <f>IFERROR(SMALL($AZ$2:$AZ$1000,ROWS($AZ$2:AZ100)),"")</f>
        <v/>
      </c>
      <c r="BB100" s="42" t="str">
        <f>IF(AND(All_Rosters[[#This Row],[Designation]]="Taxi Squad",TeamTen=All_Rosters[[#This Row],[Team Name]],All_Rosters[[#This Row],[Current Years]]&gt;0),All_Rosters[[#This Row],[Index]],"")</f>
        <v/>
      </c>
      <c r="BC100" s="42" t="str">
        <f>IFERROR(SMALL($BB$2:$BB$1000,ROWS($BB$2:BB100)),"")</f>
        <v/>
      </c>
      <c r="BD100" s="42" t="str">
        <f>IF(All_Rosters[[#This Row],[Designation]]="Taxi Squad","",
IF(AND(TeamEleven=All_Rosters[[#This Row],[Team Name]],All_Rosters[[#This Row],[Current Years]]&gt;0),All_Rosters[[#This Row],[Index]],""))</f>
        <v/>
      </c>
      <c r="BE100" s="42" t="str">
        <f>IFERROR(SMALL($BD$2:$BD$1000,ROWS($BD$2:BD100)),"")</f>
        <v/>
      </c>
      <c r="BF100" s="42" t="str">
        <f>IF(AND(All_Rosters[[#This Row],[Designation]]="Taxi Squad",TeamEleven=All_Rosters[[#This Row],[Team Name]],All_Rosters[[#This Row],[Current Years]]&gt;0),All_Rosters[[#This Row],[Index]],"")</f>
        <v/>
      </c>
      <c r="BG100" s="42" t="str">
        <f>IFERROR(SMALL($BF$2:$BF$1000,ROWS($BF$2:BF100)),"")</f>
        <v/>
      </c>
      <c r="BH100" s="42" t="str">
        <f>IF(All_Rosters[[#This Row],[Designation]]="Taxi Squad","",
IF(AND(TeamTwelve=All_Rosters[[#This Row],[Team Name]],All_Rosters[[#This Row],[Current Years]]&gt;0),All_Rosters[[#This Row],[Index]],""))</f>
        <v/>
      </c>
      <c r="BI100" s="42" t="str">
        <f>IFERROR(SMALL($BH$2:$BH$1000,ROWS($BH$2:BH100)),"")</f>
        <v/>
      </c>
      <c r="BJ100" s="42" t="str">
        <f>IF(AND(All_Rosters[[#This Row],[Designation]]="Taxi Squad",TeamTwelve=All_Rosters[[#This Row],[Team Name]],All_Rosters[[#This Row],[Current Years]]&gt;0),All_Rosters[[#This Row],[Index]],"")</f>
        <v/>
      </c>
      <c r="BK100" s="42" t="str">
        <f>IFERROR(SMALL($BJ$2:$BJ$1000,ROWS($BJ$2:BJ100)),"")</f>
        <v/>
      </c>
    </row>
    <row r="101" spans="1:63" x14ac:dyDescent="0.45">
      <c r="A101" t="s">
        <v>532</v>
      </c>
      <c r="B101" t="s">
        <v>265</v>
      </c>
      <c r="C101" t="s">
        <v>84</v>
      </c>
      <c r="D101" t="s">
        <v>36</v>
      </c>
      <c r="E101">
        <v>5</v>
      </c>
      <c r="F101">
        <v>3</v>
      </c>
      <c r="G101">
        <v>5</v>
      </c>
      <c r="H101" t="s">
        <v>1</v>
      </c>
      <c r="J101">
        <v>3</v>
      </c>
      <c r="K101">
        <v>100</v>
      </c>
      <c r="L101" t="str">
        <f>IF(All_Rosters[[#This Row],[Designation]]="Taxi Squad","",
IF(AND(TeamSelection=All_Rosters[[#This Row],[Team Name]],All_Rosters[[#This Row],[Current Years]]&gt;0),All_Rosters[[#This Row],[Index]],""))</f>
        <v/>
      </c>
      <c r="M101" t="str">
        <f>IFERROR(SMALL($L$2:$L$1000,ROWS($L$2:L101)),"")</f>
        <v/>
      </c>
      <c r="N101" t="str">
        <f>IF(AND(All_Rosters[[#This Row],[Designation]]="Taxi Squad",TeamSelection=All_Rosters[[#This Row],[Team Name]],All_Rosters[[#This Row],[Current Years]]&gt;0),All_Rosters[[#This Row],[Index]],"")</f>
        <v/>
      </c>
      <c r="O101" t="str">
        <f>IFERROR(SMALL($N$2:$N$1000,ROWS($N$2:N101)),"")</f>
        <v/>
      </c>
      <c r="P101" t="str">
        <f>IF(All_Rosters[[#This Row],[Designation]]="Taxi Squad","",
IF(AND(TeamOne=All_Rosters[[#This Row],[Team Name]],All_Rosters[[#This Row],[Current Years]]&gt;0),All_Rosters[[#This Row],[Index]],""))</f>
        <v/>
      </c>
      <c r="Q101" t="str">
        <f>IFERROR(SMALL($P$2:$P$1000,ROWS($P$2:P101)),"")</f>
        <v/>
      </c>
      <c r="R101" t="str">
        <f>IF(AND(All_Rosters[[#This Row],[Designation]]="Taxi Squad",TeamOne=All_Rosters[[#This Row],[Team Name]],All_Rosters[[#This Row],[Current Years]]&gt;0),All_Rosters[[#This Row],[Index]],"")</f>
        <v/>
      </c>
      <c r="S101" t="str">
        <f>IFERROR(SMALL($R$2:$R$1000,ROWS($R$2:R101)),"")</f>
        <v/>
      </c>
      <c r="T101" t="str">
        <f>IF(All_Rosters[[#This Row],[Designation]]="Taxi Squad","",
IF(AND(TeamTwo=All_Rosters[[#This Row],[Team Name]],All_Rosters[[#This Row],[Current Years]]&gt;0),All_Rosters[[#This Row],[Index]],""))</f>
        <v/>
      </c>
      <c r="U101" t="str">
        <f>IFERROR(SMALL($T$2:$T$1000,ROWS($T$2:T101)),"")</f>
        <v/>
      </c>
      <c r="V101" t="str">
        <f>IF(AND(All_Rosters[[#This Row],[Designation]]="Taxi Squad",TeamTwo=All_Rosters[[#This Row],[Team Name]],All_Rosters[[#This Row],[Current Years]]&gt;0),All_Rosters[[#This Row],[Index]],"")</f>
        <v/>
      </c>
      <c r="W101" t="str">
        <f>IFERROR(SMALL($V$2:$V$1000,ROWS($V$2:V101)),"")</f>
        <v/>
      </c>
      <c r="X101" s="42">
        <f>IF(All_Rosters[[#This Row],[Designation]]="Taxi Squad","",
IF(AND(TeamThree=All_Rosters[[#This Row],[Team Name]],All_Rosters[[#This Row],[Current Years]]&gt;0),All_Rosters[[#This Row],[Index]],""))</f>
        <v>100</v>
      </c>
      <c r="Y101" s="42" t="str">
        <f>IFERROR(SMALL($X$2:$X$1000,ROWS($X$2:X101)),"")</f>
        <v/>
      </c>
      <c r="Z101" s="42" t="str">
        <f>IF(AND(All_Rosters[[#This Row],[Designation]]="Taxi Squad",TeamThree=All_Rosters[[#This Row],[Team Name]],All_Rosters[[#This Row],[Current Years]]&gt;0),All_Rosters[[#This Row],[Index]],"")</f>
        <v/>
      </c>
      <c r="AA101" s="42" t="str">
        <f>IFERROR(SMALL($Z$2:$Z$1000,ROWS($Z$2:Z101)),"")</f>
        <v/>
      </c>
      <c r="AB101" s="42" t="str">
        <f>IF(All_Rosters[[#This Row],[Designation]]="Taxi Squad","",
IF(AND(TeamFour=All_Rosters[[#This Row],[Team Name]],All_Rosters[[#This Row],[Current Years]]&gt;0),All_Rosters[[#This Row],[Index]],""))</f>
        <v/>
      </c>
      <c r="AC101" s="42" t="str">
        <f>IFERROR(SMALL($AB$2:$AB$1000,ROWS($AB$2:AB101)),"")</f>
        <v/>
      </c>
      <c r="AD101" s="42" t="str">
        <f>IF(AND(All_Rosters[[#This Row],[Designation]]="Taxi Squad",TeamFour=All_Rosters[[#This Row],[Team Name]],All_Rosters[[#This Row],[Current Years]]&gt;0),All_Rosters[[#This Row],[Index]],"")</f>
        <v/>
      </c>
      <c r="AE101" s="42" t="str">
        <f>IFERROR(SMALL($AD$2:$AD$1000,ROWS($AD$2:AD101)),"")</f>
        <v/>
      </c>
      <c r="AF101" s="42" t="str">
        <f>IF(All_Rosters[[#This Row],[Designation]]="Taxi Squad","",
IF(AND(TeamFive=All_Rosters[[#This Row],[Team Name]],All_Rosters[[#This Row],[Current Years]]&gt;0),All_Rosters[[#This Row],[Index]],""))</f>
        <v/>
      </c>
      <c r="AG101" s="42" t="str">
        <f>IFERROR(SMALL($AF$2:$AF$1000,ROWS($AF$2:AF101)),"")</f>
        <v/>
      </c>
      <c r="AH101" s="42" t="str">
        <f>IF(AND(All_Rosters[[#This Row],[Designation]]="Taxi Squad",TeamFive=All_Rosters[[#This Row],[Team Name]],All_Rosters[[#This Row],[Current Years]]&gt;0),All_Rosters[[#This Row],[Index]],"")</f>
        <v/>
      </c>
      <c r="AI101" s="42" t="str">
        <f>IFERROR(SMALL($AH$2:$AH$1000,ROWS($AH$2:AH101)),"")</f>
        <v/>
      </c>
      <c r="AJ101" s="42" t="str">
        <f>IF(All_Rosters[[#This Row],[Designation]]="Taxi Squad","",
IF(AND(TeamSix=All_Rosters[[#This Row],[Team Name]],All_Rosters[[#This Row],[Current Years]]&gt;0),All_Rosters[[#This Row],[Index]],""))</f>
        <v/>
      </c>
      <c r="AK101" s="42" t="str">
        <f>IFERROR(SMALL($AJ$2:$AJ$1000,ROWS($AJ$2:AJ101)),"")</f>
        <v/>
      </c>
      <c r="AL101" s="42" t="str">
        <f>IF(AND(All_Rosters[[#This Row],[Designation]]="Taxi Squad",TeamSix=All_Rosters[[#This Row],[Team Name]],All_Rosters[[#This Row],[Current Years]]&gt;0),All_Rosters[[#This Row],[Index]],"")</f>
        <v/>
      </c>
      <c r="AM101" s="42" t="str">
        <f>IFERROR(SMALL($AL$2:$AL$1000,ROWS($AL$2:AL101)),"")</f>
        <v/>
      </c>
      <c r="AN101" s="42" t="str">
        <f>IF(All_Rosters[[#This Row],[Designation]]="Taxi Squad","",
IF(AND(TeamSeven=All_Rosters[[#This Row],[Team Name]],All_Rosters[[#This Row],[Current Years]]&gt;0),All_Rosters[[#This Row],[Index]],""))</f>
        <v/>
      </c>
      <c r="AO101" s="42" t="str">
        <f>IFERROR(SMALL($AN$2:$AN$1000,ROWS($AN$2:AN101)),"")</f>
        <v/>
      </c>
      <c r="AP101" s="42" t="str">
        <f>IF(AND(All_Rosters[[#This Row],[Designation]]="Taxi Squad",TeamSeven=All_Rosters[[#This Row],[Team Name]],All_Rosters[[#This Row],[Current Years]]&gt;0),All_Rosters[[#This Row],[Index]],"")</f>
        <v/>
      </c>
      <c r="AQ101" s="42" t="str">
        <f>IFERROR(SMALL($AP$2:$AP$1000,ROWS($AP$2:AP101)),"")</f>
        <v/>
      </c>
      <c r="AR101" s="42" t="str">
        <f>IF(All_Rosters[[#This Row],[Designation]]="Taxi Squad","",
IF(AND(TeamEight=All_Rosters[[#This Row],[Team Name]],All_Rosters[[#This Row],[Current Years]]&gt;0),All_Rosters[[#This Row],[Index]],""))</f>
        <v/>
      </c>
      <c r="AS101" s="42" t="str">
        <f>IFERROR(SMALL($AR$2:$AR$1000,ROWS($AR$2:AR101)),"")</f>
        <v/>
      </c>
      <c r="AT101" s="42" t="str">
        <f>IF(AND(All_Rosters[[#This Row],[Designation]]="Taxi Squad",TeamEight=All_Rosters[[#This Row],[Team Name]],All_Rosters[[#This Row],[Current Years]]&gt;0),All_Rosters[[#This Row],[Index]],"")</f>
        <v/>
      </c>
      <c r="AU101" s="42" t="str">
        <f>IFERROR(SMALL($AT$2:$AT$1000,ROWS($AT$2:AT101)),"")</f>
        <v/>
      </c>
      <c r="AV101" s="42" t="str">
        <f>IF(All_Rosters[[#This Row],[Designation]]="Taxi Squad","",
IF(AND(TeamNine=All_Rosters[[#This Row],[Team Name]],All_Rosters[[#This Row],[Current Years]]&gt;0),All_Rosters[[#This Row],[Index]],""))</f>
        <v/>
      </c>
      <c r="AW101" s="42" t="str">
        <f>IFERROR(SMALL($AV$2:$AV$1000,ROWS($AV$2:AV101)),"")</f>
        <v/>
      </c>
      <c r="AX101" s="42" t="str">
        <f>IF(AND(All_Rosters[[#This Row],[Designation]]="Taxi Squad",TeamNine=All_Rosters[[#This Row],[Team Name]],All_Rosters[[#This Row],[Current Years]]&gt;0),All_Rosters[[#This Row],[Index]],"")</f>
        <v/>
      </c>
      <c r="AY101" s="42" t="str">
        <f>IFERROR(SMALL($AX$2:$AX$1000,ROWS($AX$2:AX101)),"")</f>
        <v/>
      </c>
      <c r="AZ101" s="42" t="str">
        <f>IF(All_Rosters[[#This Row],[Designation]]="Taxi Squad","",
IF(AND(TeamTen=All_Rosters[[#This Row],[Team Name]],All_Rosters[[#This Row],[Current Years]]&gt;0),All_Rosters[[#This Row],[Index]],""))</f>
        <v/>
      </c>
      <c r="BA101" s="42" t="str">
        <f>IFERROR(SMALL($AZ$2:$AZ$1000,ROWS($AZ$2:AZ101)),"")</f>
        <v/>
      </c>
      <c r="BB101" s="42" t="str">
        <f>IF(AND(All_Rosters[[#This Row],[Designation]]="Taxi Squad",TeamTen=All_Rosters[[#This Row],[Team Name]],All_Rosters[[#This Row],[Current Years]]&gt;0),All_Rosters[[#This Row],[Index]],"")</f>
        <v/>
      </c>
      <c r="BC101" s="42" t="str">
        <f>IFERROR(SMALL($BB$2:$BB$1000,ROWS($BB$2:BB101)),"")</f>
        <v/>
      </c>
      <c r="BD101" s="42" t="str">
        <f>IF(All_Rosters[[#This Row],[Designation]]="Taxi Squad","",
IF(AND(TeamEleven=All_Rosters[[#This Row],[Team Name]],All_Rosters[[#This Row],[Current Years]]&gt;0),All_Rosters[[#This Row],[Index]],""))</f>
        <v/>
      </c>
      <c r="BE101" s="42" t="str">
        <f>IFERROR(SMALL($BD$2:$BD$1000,ROWS($BD$2:BD101)),"")</f>
        <v/>
      </c>
      <c r="BF101" s="42" t="str">
        <f>IF(AND(All_Rosters[[#This Row],[Designation]]="Taxi Squad",TeamEleven=All_Rosters[[#This Row],[Team Name]],All_Rosters[[#This Row],[Current Years]]&gt;0),All_Rosters[[#This Row],[Index]],"")</f>
        <v/>
      </c>
      <c r="BG101" s="42" t="str">
        <f>IFERROR(SMALL($BF$2:$BF$1000,ROWS($BF$2:BF101)),"")</f>
        <v/>
      </c>
      <c r="BH101" s="42" t="str">
        <f>IF(All_Rosters[[#This Row],[Designation]]="Taxi Squad","",
IF(AND(TeamTwelve=All_Rosters[[#This Row],[Team Name]],All_Rosters[[#This Row],[Current Years]]&gt;0),All_Rosters[[#This Row],[Index]],""))</f>
        <v/>
      </c>
      <c r="BI101" s="42" t="str">
        <f>IFERROR(SMALL($BH$2:$BH$1000,ROWS($BH$2:BH101)),"")</f>
        <v/>
      </c>
      <c r="BJ101" s="42" t="str">
        <f>IF(AND(All_Rosters[[#This Row],[Designation]]="Taxi Squad",TeamTwelve=All_Rosters[[#This Row],[Team Name]],All_Rosters[[#This Row],[Current Years]]&gt;0),All_Rosters[[#This Row],[Index]],"")</f>
        <v/>
      </c>
      <c r="BK101" s="42" t="str">
        <f>IFERROR(SMALL($BJ$2:$BJ$1000,ROWS($BJ$2:BJ101)),"")</f>
        <v/>
      </c>
    </row>
    <row r="102" spans="1:63" x14ac:dyDescent="0.45">
      <c r="A102" t="s">
        <v>532</v>
      </c>
      <c r="B102" t="s">
        <v>266</v>
      </c>
      <c r="C102" t="s">
        <v>8</v>
      </c>
      <c r="D102" t="s">
        <v>39</v>
      </c>
      <c r="E102">
        <v>3</v>
      </c>
      <c r="F102">
        <v>3</v>
      </c>
      <c r="G102">
        <v>3</v>
      </c>
      <c r="H102" t="s">
        <v>1</v>
      </c>
      <c r="J102">
        <v>3</v>
      </c>
      <c r="K102">
        <v>101</v>
      </c>
      <c r="L102" t="str">
        <f>IF(All_Rosters[[#This Row],[Designation]]="Taxi Squad","",
IF(AND(TeamSelection=All_Rosters[[#This Row],[Team Name]],All_Rosters[[#This Row],[Current Years]]&gt;0),All_Rosters[[#This Row],[Index]],""))</f>
        <v/>
      </c>
      <c r="M102" t="str">
        <f>IFERROR(SMALL($L$2:$L$1000,ROWS($L$2:L102)),"")</f>
        <v/>
      </c>
      <c r="N102" t="str">
        <f>IF(AND(All_Rosters[[#This Row],[Designation]]="Taxi Squad",TeamSelection=All_Rosters[[#This Row],[Team Name]],All_Rosters[[#This Row],[Current Years]]&gt;0),All_Rosters[[#This Row],[Index]],"")</f>
        <v/>
      </c>
      <c r="O102" t="str">
        <f>IFERROR(SMALL($N$2:$N$1000,ROWS($N$2:N102)),"")</f>
        <v/>
      </c>
      <c r="P102" t="str">
        <f>IF(All_Rosters[[#This Row],[Designation]]="Taxi Squad","",
IF(AND(TeamOne=All_Rosters[[#This Row],[Team Name]],All_Rosters[[#This Row],[Current Years]]&gt;0),All_Rosters[[#This Row],[Index]],""))</f>
        <v/>
      </c>
      <c r="Q102" t="str">
        <f>IFERROR(SMALL($P$2:$P$1000,ROWS($P$2:P102)),"")</f>
        <v/>
      </c>
      <c r="R102" t="str">
        <f>IF(AND(All_Rosters[[#This Row],[Designation]]="Taxi Squad",TeamOne=All_Rosters[[#This Row],[Team Name]],All_Rosters[[#This Row],[Current Years]]&gt;0),All_Rosters[[#This Row],[Index]],"")</f>
        <v/>
      </c>
      <c r="S102" t="str">
        <f>IFERROR(SMALL($R$2:$R$1000,ROWS($R$2:R102)),"")</f>
        <v/>
      </c>
      <c r="T102" t="str">
        <f>IF(All_Rosters[[#This Row],[Designation]]="Taxi Squad","",
IF(AND(TeamTwo=All_Rosters[[#This Row],[Team Name]],All_Rosters[[#This Row],[Current Years]]&gt;0),All_Rosters[[#This Row],[Index]],""))</f>
        <v/>
      </c>
      <c r="U102" t="str">
        <f>IFERROR(SMALL($T$2:$T$1000,ROWS($T$2:T102)),"")</f>
        <v/>
      </c>
      <c r="V102" t="str">
        <f>IF(AND(All_Rosters[[#This Row],[Designation]]="Taxi Squad",TeamTwo=All_Rosters[[#This Row],[Team Name]],All_Rosters[[#This Row],[Current Years]]&gt;0),All_Rosters[[#This Row],[Index]],"")</f>
        <v/>
      </c>
      <c r="W102" t="str">
        <f>IFERROR(SMALL($V$2:$V$1000,ROWS($V$2:V102)),"")</f>
        <v/>
      </c>
      <c r="X102" s="42">
        <f>IF(All_Rosters[[#This Row],[Designation]]="Taxi Squad","",
IF(AND(TeamThree=All_Rosters[[#This Row],[Team Name]],All_Rosters[[#This Row],[Current Years]]&gt;0),All_Rosters[[#This Row],[Index]],""))</f>
        <v>101</v>
      </c>
      <c r="Y102" s="42" t="str">
        <f>IFERROR(SMALL($X$2:$X$1000,ROWS($X$2:X102)),"")</f>
        <v/>
      </c>
      <c r="Z102" s="42" t="str">
        <f>IF(AND(All_Rosters[[#This Row],[Designation]]="Taxi Squad",TeamThree=All_Rosters[[#This Row],[Team Name]],All_Rosters[[#This Row],[Current Years]]&gt;0),All_Rosters[[#This Row],[Index]],"")</f>
        <v/>
      </c>
      <c r="AA102" s="42" t="str">
        <f>IFERROR(SMALL($Z$2:$Z$1000,ROWS($Z$2:Z102)),"")</f>
        <v/>
      </c>
      <c r="AB102" s="42" t="str">
        <f>IF(All_Rosters[[#This Row],[Designation]]="Taxi Squad","",
IF(AND(TeamFour=All_Rosters[[#This Row],[Team Name]],All_Rosters[[#This Row],[Current Years]]&gt;0),All_Rosters[[#This Row],[Index]],""))</f>
        <v/>
      </c>
      <c r="AC102" s="42" t="str">
        <f>IFERROR(SMALL($AB$2:$AB$1000,ROWS($AB$2:AB102)),"")</f>
        <v/>
      </c>
      <c r="AD102" s="42" t="str">
        <f>IF(AND(All_Rosters[[#This Row],[Designation]]="Taxi Squad",TeamFour=All_Rosters[[#This Row],[Team Name]],All_Rosters[[#This Row],[Current Years]]&gt;0),All_Rosters[[#This Row],[Index]],"")</f>
        <v/>
      </c>
      <c r="AE102" s="42" t="str">
        <f>IFERROR(SMALL($AD$2:$AD$1000,ROWS($AD$2:AD102)),"")</f>
        <v/>
      </c>
      <c r="AF102" s="42" t="str">
        <f>IF(All_Rosters[[#This Row],[Designation]]="Taxi Squad","",
IF(AND(TeamFive=All_Rosters[[#This Row],[Team Name]],All_Rosters[[#This Row],[Current Years]]&gt;0),All_Rosters[[#This Row],[Index]],""))</f>
        <v/>
      </c>
      <c r="AG102" s="42" t="str">
        <f>IFERROR(SMALL($AF$2:$AF$1000,ROWS($AF$2:AF102)),"")</f>
        <v/>
      </c>
      <c r="AH102" s="42" t="str">
        <f>IF(AND(All_Rosters[[#This Row],[Designation]]="Taxi Squad",TeamFive=All_Rosters[[#This Row],[Team Name]],All_Rosters[[#This Row],[Current Years]]&gt;0),All_Rosters[[#This Row],[Index]],"")</f>
        <v/>
      </c>
      <c r="AI102" s="42" t="str">
        <f>IFERROR(SMALL($AH$2:$AH$1000,ROWS($AH$2:AH102)),"")</f>
        <v/>
      </c>
      <c r="AJ102" s="42" t="str">
        <f>IF(All_Rosters[[#This Row],[Designation]]="Taxi Squad","",
IF(AND(TeamSix=All_Rosters[[#This Row],[Team Name]],All_Rosters[[#This Row],[Current Years]]&gt;0),All_Rosters[[#This Row],[Index]],""))</f>
        <v/>
      </c>
      <c r="AK102" s="42" t="str">
        <f>IFERROR(SMALL($AJ$2:$AJ$1000,ROWS($AJ$2:AJ102)),"")</f>
        <v/>
      </c>
      <c r="AL102" s="42" t="str">
        <f>IF(AND(All_Rosters[[#This Row],[Designation]]="Taxi Squad",TeamSix=All_Rosters[[#This Row],[Team Name]],All_Rosters[[#This Row],[Current Years]]&gt;0),All_Rosters[[#This Row],[Index]],"")</f>
        <v/>
      </c>
      <c r="AM102" s="42" t="str">
        <f>IFERROR(SMALL($AL$2:$AL$1000,ROWS($AL$2:AL102)),"")</f>
        <v/>
      </c>
      <c r="AN102" s="42" t="str">
        <f>IF(All_Rosters[[#This Row],[Designation]]="Taxi Squad","",
IF(AND(TeamSeven=All_Rosters[[#This Row],[Team Name]],All_Rosters[[#This Row],[Current Years]]&gt;0),All_Rosters[[#This Row],[Index]],""))</f>
        <v/>
      </c>
      <c r="AO102" s="42" t="str">
        <f>IFERROR(SMALL($AN$2:$AN$1000,ROWS($AN$2:AN102)),"")</f>
        <v/>
      </c>
      <c r="AP102" s="42" t="str">
        <f>IF(AND(All_Rosters[[#This Row],[Designation]]="Taxi Squad",TeamSeven=All_Rosters[[#This Row],[Team Name]],All_Rosters[[#This Row],[Current Years]]&gt;0),All_Rosters[[#This Row],[Index]],"")</f>
        <v/>
      </c>
      <c r="AQ102" s="42" t="str">
        <f>IFERROR(SMALL($AP$2:$AP$1000,ROWS($AP$2:AP102)),"")</f>
        <v/>
      </c>
      <c r="AR102" s="42" t="str">
        <f>IF(All_Rosters[[#This Row],[Designation]]="Taxi Squad","",
IF(AND(TeamEight=All_Rosters[[#This Row],[Team Name]],All_Rosters[[#This Row],[Current Years]]&gt;0),All_Rosters[[#This Row],[Index]],""))</f>
        <v/>
      </c>
      <c r="AS102" s="42" t="str">
        <f>IFERROR(SMALL($AR$2:$AR$1000,ROWS($AR$2:AR102)),"")</f>
        <v/>
      </c>
      <c r="AT102" s="42" t="str">
        <f>IF(AND(All_Rosters[[#This Row],[Designation]]="Taxi Squad",TeamEight=All_Rosters[[#This Row],[Team Name]],All_Rosters[[#This Row],[Current Years]]&gt;0),All_Rosters[[#This Row],[Index]],"")</f>
        <v/>
      </c>
      <c r="AU102" s="42" t="str">
        <f>IFERROR(SMALL($AT$2:$AT$1000,ROWS($AT$2:AT102)),"")</f>
        <v/>
      </c>
      <c r="AV102" s="42" t="str">
        <f>IF(All_Rosters[[#This Row],[Designation]]="Taxi Squad","",
IF(AND(TeamNine=All_Rosters[[#This Row],[Team Name]],All_Rosters[[#This Row],[Current Years]]&gt;0),All_Rosters[[#This Row],[Index]],""))</f>
        <v/>
      </c>
      <c r="AW102" s="42" t="str">
        <f>IFERROR(SMALL($AV$2:$AV$1000,ROWS($AV$2:AV102)),"")</f>
        <v/>
      </c>
      <c r="AX102" s="42" t="str">
        <f>IF(AND(All_Rosters[[#This Row],[Designation]]="Taxi Squad",TeamNine=All_Rosters[[#This Row],[Team Name]],All_Rosters[[#This Row],[Current Years]]&gt;0),All_Rosters[[#This Row],[Index]],"")</f>
        <v/>
      </c>
      <c r="AY102" s="42" t="str">
        <f>IFERROR(SMALL($AX$2:$AX$1000,ROWS($AX$2:AX102)),"")</f>
        <v/>
      </c>
      <c r="AZ102" s="42" t="str">
        <f>IF(All_Rosters[[#This Row],[Designation]]="Taxi Squad","",
IF(AND(TeamTen=All_Rosters[[#This Row],[Team Name]],All_Rosters[[#This Row],[Current Years]]&gt;0),All_Rosters[[#This Row],[Index]],""))</f>
        <v/>
      </c>
      <c r="BA102" s="42" t="str">
        <f>IFERROR(SMALL($AZ$2:$AZ$1000,ROWS($AZ$2:AZ102)),"")</f>
        <v/>
      </c>
      <c r="BB102" s="42" t="str">
        <f>IF(AND(All_Rosters[[#This Row],[Designation]]="Taxi Squad",TeamTen=All_Rosters[[#This Row],[Team Name]],All_Rosters[[#This Row],[Current Years]]&gt;0),All_Rosters[[#This Row],[Index]],"")</f>
        <v/>
      </c>
      <c r="BC102" s="42" t="str">
        <f>IFERROR(SMALL($BB$2:$BB$1000,ROWS($BB$2:BB102)),"")</f>
        <v/>
      </c>
      <c r="BD102" s="42" t="str">
        <f>IF(All_Rosters[[#This Row],[Designation]]="Taxi Squad","",
IF(AND(TeamEleven=All_Rosters[[#This Row],[Team Name]],All_Rosters[[#This Row],[Current Years]]&gt;0),All_Rosters[[#This Row],[Index]],""))</f>
        <v/>
      </c>
      <c r="BE102" s="42" t="str">
        <f>IFERROR(SMALL($BD$2:$BD$1000,ROWS($BD$2:BD102)),"")</f>
        <v/>
      </c>
      <c r="BF102" s="42" t="str">
        <f>IF(AND(All_Rosters[[#This Row],[Designation]]="Taxi Squad",TeamEleven=All_Rosters[[#This Row],[Team Name]],All_Rosters[[#This Row],[Current Years]]&gt;0),All_Rosters[[#This Row],[Index]],"")</f>
        <v/>
      </c>
      <c r="BG102" s="42" t="str">
        <f>IFERROR(SMALL($BF$2:$BF$1000,ROWS($BF$2:BF102)),"")</f>
        <v/>
      </c>
      <c r="BH102" s="42" t="str">
        <f>IF(All_Rosters[[#This Row],[Designation]]="Taxi Squad","",
IF(AND(TeamTwelve=All_Rosters[[#This Row],[Team Name]],All_Rosters[[#This Row],[Current Years]]&gt;0),All_Rosters[[#This Row],[Index]],""))</f>
        <v/>
      </c>
      <c r="BI102" s="42" t="str">
        <f>IFERROR(SMALL($BH$2:$BH$1000,ROWS($BH$2:BH102)),"")</f>
        <v/>
      </c>
      <c r="BJ102" s="42" t="str">
        <f>IF(AND(All_Rosters[[#This Row],[Designation]]="Taxi Squad",TeamTwelve=All_Rosters[[#This Row],[Team Name]],All_Rosters[[#This Row],[Current Years]]&gt;0),All_Rosters[[#This Row],[Index]],"")</f>
        <v/>
      </c>
      <c r="BK102" s="42" t="str">
        <f>IFERROR(SMALL($BJ$2:$BJ$1000,ROWS($BJ$2:BJ102)),"")</f>
        <v/>
      </c>
    </row>
    <row r="103" spans="1:63" x14ac:dyDescent="0.45">
      <c r="A103" t="s">
        <v>532</v>
      </c>
      <c r="B103" t="s">
        <v>267</v>
      </c>
      <c r="C103" t="s">
        <v>22</v>
      </c>
      <c r="D103" t="s">
        <v>45</v>
      </c>
      <c r="E103">
        <v>35</v>
      </c>
      <c r="F103">
        <v>3</v>
      </c>
      <c r="G103">
        <v>35</v>
      </c>
      <c r="H103" t="s">
        <v>1</v>
      </c>
      <c r="J103">
        <v>3</v>
      </c>
      <c r="K103">
        <v>102</v>
      </c>
      <c r="L103" t="str">
        <f>IF(All_Rosters[[#This Row],[Designation]]="Taxi Squad","",
IF(AND(TeamSelection=All_Rosters[[#This Row],[Team Name]],All_Rosters[[#This Row],[Current Years]]&gt;0),All_Rosters[[#This Row],[Index]],""))</f>
        <v/>
      </c>
      <c r="M103" t="str">
        <f>IFERROR(SMALL($L$2:$L$1000,ROWS($L$2:L103)),"")</f>
        <v/>
      </c>
      <c r="N103" t="str">
        <f>IF(AND(All_Rosters[[#This Row],[Designation]]="Taxi Squad",TeamSelection=All_Rosters[[#This Row],[Team Name]],All_Rosters[[#This Row],[Current Years]]&gt;0),All_Rosters[[#This Row],[Index]],"")</f>
        <v/>
      </c>
      <c r="O103" t="str">
        <f>IFERROR(SMALL($N$2:$N$1000,ROWS($N$2:N103)),"")</f>
        <v/>
      </c>
      <c r="P103" t="str">
        <f>IF(All_Rosters[[#This Row],[Designation]]="Taxi Squad","",
IF(AND(TeamOne=All_Rosters[[#This Row],[Team Name]],All_Rosters[[#This Row],[Current Years]]&gt;0),All_Rosters[[#This Row],[Index]],""))</f>
        <v/>
      </c>
      <c r="Q103" t="str">
        <f>IFERROR(SMALL($P$2:$P$1000,ROWS($P$2:P103)),"")</f>
        <v/>
      </c>
      <c r="R103" t="str">
        <f>IF(AND(All_Rosters[[#This Row],[Designation]]="Taxi Squad",TeamOne=All_Rosters[[#This Row],[Team Name]],All_Rosters[[#This Row],[Current Years]]&gt;0),All_Rosters[[#This Row],[Index]],"")</f>
        <v/>
      </c>
      <c r="S103" t="str">
        <f>IFERROR(SMALL($R$2:$R$1000,ROWS($R$2:R103)),"")</f>
        <v/>
      </c>
      <c r="T103" t="str">
        <f>IF(All_Rosters[[#This Row],[Designation]]="Taxi Squad","",
IF(AND(TeamTwo=All_Rosters[[#This Row],[Team Name]],All_Rosters[[#This Row],[Current Years]]&gt;0),All_Rosters[[#This Row],[Index]],""))</f>
        <v/>
      </c>
      <c r="U103" t="str">
        <f>IFERROR(SMALL($T$2:$T$1000,ROWS($T$2:T103)),"")</f>
        <v/>
      </c>
      <c r="V103" t="str">
        <f>IF(AND(All_Rosters[[#This Row],[Designation]]="Taxi Squad",TeamTwo=All_Rosters[[#This Row],[Team Name]],All_Rosters[[#This Row],[Current Years]]&gt;0),All_Rosters[[#This Row],[Index]],"")</f>
        <v/>
      </c>
      <c r="W103" t="str">
        <f>IFERROR(SMALL($V$2:$V$1000,ROWS($V$2:V103)),"")</f>
        <v/>
      </c>
      <c r="X103" s="42">
        <f>IF(All_Rosters[[#This Row],[Designation]]="Taxi Squad","",
IF(AND(TeamThree=All_Rosters[[#This Row],[Team Name]],All_Rosters[[#This Row],[Current Years]]&gt;0),All_Rosters[[#This Row],[Index]],""))</f>
        <v>102</v>
      </c>
      <c r="Y103" s="42" t="str">
        <f>IFERROR(SMALL($X$2:$X$1000,ROWS($X$2:X103)),"")</f>
        <v/>
      </c>
      <c r="Z103" s="42" t="str">
        <f>IF(AND(All_Rosters[[#This Row],[Designation]]="Taxi Squad",TeamThree=All_Rosters[[#This Row],[Team Name]],All_Rosters[[#This Row],[Current Years]]&gt;0),All_Rosters[[#This Row],[Index]],"")</f>
        <v/>
      </c>
      <c r="AA103" s="42" t="str">
        <f>IFERROR(SMALL($Z$2:$Z$1000,ROWS($Z$2:Z103)),"")</f>
        <v/>
      </c>
      <c r="AB103" s="42" t="str">
        <f>IF(All_Rosters[[#This Row],[Designation]]="Taxi Squad","",
IF(AND(TeamFour=All_Rosters[[#This Row],[Team Name]],All_Rosters[[#This Row],[Current Years]]&gt;0),All_Rosters[[#This Row],[Index]],""))</f>
        <v/>
      </c>
      <c r="AC103" s="42" t="str">
        <f>IFERROR(SMALL($AB$2:$AB$1000,ROWS($AB$2:AB103)),"")</f>
        <v/>
      </c>
      <c r="AD103" s="42" t="str">
        <f>IF(AND(All_Rosters[[#This Row],[Designation]]="Taxi Squad",TeamFour=All_Rosters[[#This Row],[Team Name]],All_Rosters[[#This Row],[Current Years]]&gt;0),All_Rosters[[#This Row],[Index]],"")</f>
        <v/>
      </c>
      <c r="AE103" s="42" t="str">
        <f>IFERROR(SMALL($AD$2:$AD$1000,ROWS($AD$2:AD103)),"")</f>
        <v/>
      </c>
      <c r="AF103" s="42" t="str">
        <f>IF(All_Rosters[[#This Row],[Designation]]="Taxi Squad","",
IF(AND(TeamFive=All_Rosters[[#This Row],[Team Name]],All_Rosters[[#This Row],[Current Years]]&gt;0),All_Rosters[[#This Row],[Index]],""))</f>
        <v/>
      </c>
      <c r="AG103" s="42" t="str">
        <f>IFERROR(SMALL($AF$2:$AF$1000,ROWS($AF$2:AF103)),"")</f>
        <v/>
      </c>
      <c r="AH103" s="42" t="str">
        <f>IF(AND(All_Rosters[[#This Row],[Designation]]="Taxi Squad",TeamFive=All_Rosters[[#This Row],[Team Name]],All_Rosters[[#This Row],[Current Years]]&gt;0),All_Rosters[[#This Row],[Index]],"")</f>
        <v/>
      </c>
      <c r="AI103" s="42" t="str">
        <f>IFERROR(SMALL($AH$2:$AH$1000,ROWS($AH$2:AH103)),"")</f>
        <v/>
      </c>
      <c r="AJ103" s="42" t="str">
        <f>IF(All_Rosters[[#This Row],[Designation]]="Taxi Squad","",
IF(AND(TeamSix=All_Rosters[[#This Row],[Team Name]],All_Rosters[[#This Row],[Current Years]]&gt;0),All_Rosters[[#This Row],[Index]],""))</f>
        <v/>
      </c>
      <c r="AK103" s="42" t="str">
        <f>IFERROR(SMALL($AJ$2:$AJ$1000,ROWS($AJ$2:AJ103)),"")</f>
        <v/>
      </c>
      <c r="AL103" s="42" t="str">
        <f>IF(AND(All_Rosters[[#This Row],[Designation]]="Taxi Squad",TeamSix=All_Rosters[[#This Row],[Team Name]],All_Rosters[[#This Row],[Current Years]]&gt;0),All_Rosters[[#This Row],[Index]],"")</f>
        <v/>
      </c>
      <c r="AM103" s="42" t="str">
        <f>IFERROR(SMALL($AL$2:$AL$1000,ROWS($AL$2:AL103)),"")</f>
        <v/>
      </c>
      <c r="AN103" s="42" t="str">
        <f>IF(All_Rosters[[#This Row],[Designation]]="Taxi Squad","",
IF(AND(TeamSeven=All_Rosters[[#This Row],[Team Name]],All_Rosters[[#This Row],[Current Years]]&gt;0),All_Rosters[[#This Row],[Index]],""))</f>
        <v/>
      </c>
      <c r="AO103" s="42" t="str">
        <f>IFERROR(SMALL($AN$2:$AN$1000,ROWS($AN$2:AN103)),"")</f>
        <v/>
      </c>
      <c r="AP103" s="42" t="str">
        <f>IF(AND(All_Rosters[[#This Row],[Designation]]="Taxi Squad",TeamSeven=All_Rosters[[#This Row],[Team Name]],All_Rosters[[#This Row],[Current Years]]&gt;0),All_Rosters[[#This Row],[Index]],"")</f>
        <v/>
      </c>
      <c r="AQ103" s="42" t="str">
        <f>IFERROR(SMALL($AP$2:$AP$1000,ROWS($AP$2:AP103)),"")</f>
        <v/>
      </c>
      <c r="AR103" s="42" t="str">
        <f>IF(All_Rosters[[#This Row],[Designation]]="Taxi Squad","",
IF(AND(TeamEight=All_Rosters[[#This Row],[Team Name]],All_Rosters[[#This Row],[Current Years]]&gt;0),All_Rosters[[#This Row],[Index]],""))</f>
        <v/>
      </c>
      <c r="AS103" s="42" t="str">
        <f>IFERROR(SMALL($AR$2:$AR$1000,ROWS($AR$2:AR103)),"")</f>
        <v/>
      </c>
      <c r="AT103" s="42" t="str">
        <f>IF(AND(All_Rosters[[#This Row],[Designation]]="Taxi Squad",TeamEight=All_Rosters[[#This Row],[Team Name]],All_Rosters[[#This Row],[Current Years]]&gt;0),All_Rosters[[#This Row],[Index]],"")</f>
        <v/>
      </c>
      <c r="AU103" s="42" t="str">
        <f>IFERROR(SMALL($AT$2:$AT$1000,ROWS($AT$2:AT103)),"")</f>
        <v/>
      </c>
      <c r="AV103" s="42" t="str">
        <f>IF(All_Rosters[[#This Row],[Designation]]="Taxi Squad","",
IF(AND(TeamNine=All_Rosters[[#This Row],[Team Name]],All_Rosters[[#This Row],[Current Years]]&gt;0),All_Rosters[[#This Row],[Index]],""))</f>
        <v/>
      </c>
      <c r="AW103" s="42" t="str">
        <f>IFERROR(SMALL($AV$2:$AV$1000,ROWS($AV$2:AV103)),"")</f>
        <v/>
      </c>
      <c r="AX103" s="42" t="str">
        <f>IF(AND(All_Rosters[[#This Row],[Designation]]="Taxi Squad",TeamNine=All_Rosters[[#This Row],[Team Name]],All_Rosters[[#This Row],[Current Years]]&gt;0),All_Rosters[[#This Row],[Index]],"")</f>
        <v/>
      </c>
      <c r="AY103" s="42" t="str">
        <f>IFERROR(SMALL($AX$2:$AX$1000,ROWS($AX$2:AX103)),"")</f>
        <v/>
      </c>
      <c r="AZ103" s="42" t="str">
        <f>IF(All_Rosters[[#This Row],[Designation]]="Taxi Squad","",
IF(AND(TeamTen=All_Rosters[[#This Row],[Team Name]],All_Rosters[[#This Row],[Current Years]]&gt;0),All_Rosters[[#This Row],[Index]],""))</f>
        <v/>
      </c>
      <c r="BA103" s="42" t="str">
        <f>IFERROR(SMALL($AZ$2:$AZ$1000,ROWS($AZ$2:AZ103)),"")</f>
        <v/>
      </c>
      <c r="BB103" s="42" t="str">
        <f>IF(AND(All_Rosters[[#This Row],[Designation]]="Taxi Squad",TeamTen=All_Rosters[[#This Row],[Team Name]],All_Rosters[[#This Row],[Current Years]]&gt;0),All_Rosters[[#This Row],[Index]],"")</f>
        <v/>
      </c>
      <c r="BC103" s="42" t="str">
        <f>IFERROR(SMALL($BB$2:$BB$1000,ROWS($BB$2:BB103)),"")</f>
        <v/>
      </c>
      <c r="BD103" s="42" t="str">
        <f>IF(All_Rosters[[#This Row],[Designation]]="Taxi Squad","",
IF(AND(TeamEleven=All_Rosters[[#This Row],[Team Name]],All_Rosters[[#This Row],[Current Years]]&gt;0),All_Rosters[[#This Row],[Index]],""))</f>
        <v/>
      </c>
      <c r="BE103" s="42" t="str">
        <f>IFERROR(SMALL($BD$2:$BD$1000,ROWS($BD$2:BD103)),"")</f>
        <v/>
      </c>
      <c r="BF103" s="42" t="str">
        <f>IF(AND(All_Rosters[[#This Row],[Designation]]="Taxi Squad",TeamEleven=All_Rosters[[#This Row],[Team Name]],All_Rosters[[#This Row],[Current Years]]&gt;0),All_Rosters[[#This Row],[Index]],"")</f>
        <v/>
      </c>
      <c r="BG103" s="42" t="str">
        <f>IFERROR(SMALL($BF$2:$BF$1000,ROWS($BF$2:BF103)),"")</f>
        <v/>
      </c>
      <c r="BH103" s="42" t="str">
        <f>IF(All_Rosters[[#This Row],[Designation]]="Taxi Squad","",
IF(AND(TeamTwelve=All_Rosters[[#This Row],[Team Name]],All_Rosters[[#This Row],[Current Years]]&gt;0),All_Rosters[[#This Row],[Index]],""))</f>
        <v/>
      </c>
      <c r="BI103" s="42" t="str">
        <f>IFERROR(SMALL($BH$2:$BH$1000,ROWS($BH$2:BH103)),"")</f>
        <v/>
      </c>
      <c r="BJ103" s="42" t="str">
        <f>IF(AND(All_Rosters[[#This Row],[Designation]]="Taxi Squad",TeamTwelve=All_Rosters[[#This Row],[Team Name]],All_Rosters[[#This Row],[Current Years]]&gt;0),All_Rosters[[#This Row],[Index]],"")</f>
        <v/>
      </c>
      <c r="BK103" s="42" t="str">
        <f>IFERROR(SMALL($BJ$2:$BJ$1000,ROWS($BJ$2:BJ103)),"")</f>
        <v/>
      </c>
    </row>
    <row r="104" spans="1:63" x14ac:dyDescent="0.45">
      <c r="A104" t="s">
        <v>532</v>
      </c>
      <c r="B104" t="s">
        <v>268</v>
      </c>
      <c r="C104" t="s">
        <v>71</v>
      </c>
      <c r="D104" t="s">
        <v>45</v>
      </c>
      <c r="E104">
        <v>28</v>
      </c>
      <c r="F104">
        <v>3</v>
      </c>
      <c r="G104">
        <v>28</v>
      </c>
      <c r="H104" t="s">
        <v>1</v>
      </c>
      <c r="J104">
        <v>3</v>
      </c>
      <c r="K104">
        <v>103</v>
      </c>
      <c r="L104" t="str">
        <f>IF(All_Rosters[[#This Row],[Designation]]="Taxi Squad","",
IF(AND(TeamSelection=All_Rosters[[#This Row],[Team Name]],All_Rosters[[#This Row],[Current Years]]&gt;0),All_Rosters[[#This Row],[Index]],""))</f>
        <v/>
      </c>
      <c r="M104" t="str">
        <f>IFERROR(SMALL($L$2:$L$1000,ROWS($L$2:L104)),"")</f>
        <v/>
      </c>
      <c r="N104" t="str">
        <f>IF(AND(All_Rosters[[#This Row],[Designation]]="Taxi Squad",TeamSelection=All_Rosters[[#This Row],[Team Name]],All_Rosters[[#This Row],[Current Years]]&gt;0),All_Rosters[[#This Row],[Index]],"")</f>
        <v/>
      </c>
      <c r="O104" t="str">
        <f>IFERROR(SMALL($N$2:$N$1000,ROWS($N$2:N104)),"")</f>
        <v/>
      </c>
      <c r="P104" t="str">
        <f>IF(All_Rosters[[#This Row],[Designation]]="Taxi Squad","",
IF(AND(TeamOne=All_Rosters[[#This Row],[Team Name]],All_Rosters[[#This Row],[Current Years]]&gt;0),All_Rosters[[#This Row],[Index]],""))</f>
        <v/>
      </c>
      <c r="Q104" t="str">
        <f>IFERROR(SMALL($P$2:$P$1000,ROWS($P$2:P104)),"")</f>
        <v/>
      </c>
      <c r="R104" t="str">
        <f>IF(AND(All_Rosters[[#This Row],[Designation]]="Taxi Squad",TeamOne=All_Rosters[[#This Row],[Team Name]],All_Rosters[[#This Row],[Current Years]]&gt;0),All_Rosters[[#This Row],[Index]],"")</f>
        <v/>
      </c>
      <c r="S104" t="str">
        <f>IFERROR(SMALL($R$2:$R$1000,ROWS($R$2:R104)),"")</f>
        <v/>
      </c>
      <c r="T104" t="str">
        <f>IF(All_Rosters[[#This Row],[Designation]]="Taxi Squad","",
IF(AND(TeamTwo=All_Rosters[[#This Row],[Team Name]],All_Rosters[[#This Row],[Current Years]]&gt;0),All_Rosters[[#This Row],[Index]],""))</f>
        <v/>
      </c>
      <c r="U104" t="str">
        <f>IFERROR(SMALL($T$2:$T$1000,ROWS($T$2:T104)),"")</f>
        <v/>
      </c>
      <c r="V104" t="str">
        <f>IF(AND(All_Rosters[[#This Row],[Designation]]="Taxi Squad",TeamTwo=All_Rosters[[#This Row],[Team Name]],All_Rosters[[#This Row],[Current Years]]&gt;0),All_Rosters[[#This Row],[Index]],"")</f>
        <v/>
      </c>
      <c r="W104" t="str">
        <f>IFERROR(SMALL($V$2:$V$1000,ROWS($V$2:V104)),"")</f>
        <v/>
      </c>
      <c r="X104" s="42">
        <f>IF(All_Rosters[[#This Row],[Designation]]="Taxi Squad","",
IF(AND(TeamThree=All_Rosters[[#This Row],[Team Name]],All_Rosters[[#This Row],[Current Years]]&gt;0),All_Rosters[[#This Row],[Index]],""))</f>
        <v>103</v>
      </c>
      <c r="Y104" s="42" t="str">
        <f>IFERROR(SMALL($X$2:$X$1000,ROWS($X$2:X104)),"")</f>
        <v/>
      </c>
      <c r="Z104" s="42" t="str">
        <f>IF(AND(All_Rosters[[#This Row],[Designation]]="Taxi Squad",TeamThree=All_Rosters[[#This Row],[Team Name]],All_Rosters[[#This Row],[Current Years]]&gt;0),All_Rosters[[#This Row],[Index]],"")</f>
        <v/>
      </c>
      <c r="AA104" s="42" t="str">
        <f>IFERROR(SMALL($Z$2:$Z$1000,ROWS($Z$2:Z104)),"")</f>
        <v/>
      </c>
      <c r="AB104" s="42" t="str">
        <f>IF(All_Rosters[[#This Row],[Designation]]="Taxi Squad","",
IF(AND(TeamFour=All_Rosters[[#This Row],[Team Name]],All_Rosters[[#This Row],[Current Years]]&gt;0),All_Rosters[[#This Row],[Index]],""))</f>
        <v/>
      </c>
      <c r="AC104" s="42" t="str">
        <f>IFERROR(SMALL($AB$2:$AB$1000,ROWS($AB$2:AB104)),"")</f>
        <v/>
      </c>
      <c r="AD104" s="42" t="str">
        <f>IF(AND(All_Rosters[[#This Row],[Designation]]="Taxi Squad",TeamFour=All_Rosters[[#This Row],[Team Name]],All_Rosters[[#This Row],[Current Years]]&gt;0),All_Rosters[[#This Row],[Index]],"")</f>
        <v/>
      </c>
      <c r="AE104" s="42" t="str">
        <f>IFERROR(SMALL($AD$2:$AD$1000,ROWS($AD$2:AD104)),"")</f>
        <v/>
      </c>
      <c r="AF104" s="42" t="str">
        <f>IF(All_Rosters[[#This Row],[Designation]]="Taxi Squad","",
IF(AND(TeamFive=All_Rosters[[#This Row],[Team Name]],All_Rosters[[#This Row],[Current Years]]&gt;0),All_Rosters[[#This Row],[Index]],""))</f>
        <v/>
      </c>
      <c r="AG104" s="42" t="str">
        <f>IFERROR(SMALL($AF$2:$AF$1000,ROWS($AF$2:AF104)),"")</f>
        <v/>
      </c>
      <c r="AH104" s="42" t="str">
        <f>IF(AND(All_Rosters[[#This Row],[Designation]]="Taxi Squad",TeamFive=All_Rosters[[#This Row],[Team Name]],All_Rosters[[#This Row],[Current Years]]&gt;0),All_Rosters[[#This Row],[Index]],"")</f>
        <v/>
      </c>
      <c r="AI104" s="42" t="str">
        <f>IFERROR(SMALL($AH$2:$AH$1000,ROWS($AH$2:AH104)),"")</f>
        <v/>
      </c>
      <c r="AJ104" s="42" t="str">
        <f>IF(All_Rosters[[#This Row],[Designation]]="Taxi Squad","",
IF(AND(TeamSix=All_Rosters[[#This Row],[Team Name]],All_Rosters[[#This Row],[Current Years]]&gt;0),All_Rosters[[#This Row],[Index]],""))</f>
        <v/>
      </c>
      <c r="AK104" s="42" t="str">
        <f>IFERROR(SMALL($AJ$2:$AJ$1000,ROWS($AJ$2:AJ104)),"")</f>
        <v/>
      </c>
      <c r="AL104" s="42" t="str">
        <f>IF(AND(All_Rosters[[#This Row],[Designation]]="Taxi Squad",TeamSix=All_Rosters[[#This Row],[Team Name]],All_Rosters[[#This Row],[Current Years]]&gt;0),All_Rosters[[#This Row],[Index]],"")</f>
        <v/>
      </c>
      <c r="AM104" s="42" t="str">
        <f>IFERROR(SMALL($AL$2:$AL$1000,ROWS($AL$2:AL104)),"")</f>
        <v/>
      </c>
      <c r="AN104" s="42" t="str">
        <f>IF(All_Rosters[[#This Row],[Designation]]="Taxi Squad","",
IF(AND(TeamSeven=All_Rosters[[#This Row],[Team Name]],All_Rosters[[#This Row],[Current Years]]&gt;0),All_Rosters[[#This Row],[Index]],""))</f>
        <v/>
      </c>
      <c r="AO104" s="42" t="str">
        <f>IFERROR(SMALL($AN$2:$AN$1000,ROWS($AN$2:AN104)),"")</f>
        <v/>
      </c>
      <c r="AP104" s="42" t="str">
        <f>IF(AND(All_Rosters[[#This Row],[Designation]]="Taxi Squad",TeamSeven=All_Rosters[[#This Row],[Team Name]],All_Rosters[[#This Row],[Current Years]]&gt;0),All_Rosters[[#This Row],[Index]],"")</f>
        <v/>
      </c>
      <c r="AQ104" s="42" t="str">
        <f>IFERROR(SMALL($AP$2:$AP$1000,ROWS($AP$2:AP104)),"")</f>
        <v/>
      </c>
      <c r="AR104" s="42" t="str">
        <f>IF(All_Rosters[[#This Row],[Designation]]="Taxi Squad","",
IF(AND(TeamEight=All_Rosters[[#This Row],[Team Name]],All_Rosters[[#This Row],[Current Years]]&gt;0),All_Rosters[[#This Row],[Index]],""))</f>
        <v/>
      </c>
      <c r="AS104" s="42" t="str">
        <f>IFERROR(SMALL($AR$2:$AR$1000,ROWS($AR$2:AR104)),"")</f>
        <v/>
      </c>
      <c r="AT104" s="42" t="str">
        <f>IF(AND(All_Rosters[[#This Row],[Designation]]="Taxi Squad",TeamEight=All_Rosters[[#This Row],[Team Name]],All_Rosters[[#This Row],[Current Years]]&gt;0),All_Rosters[[#This Row],[Index]],"")</f>
        <v/>
      </c>
      <c r="AU104" s="42" t="str">
        <f>IFERROR(SMALL($AT$2:$AT$1000,ROWS($AT$2:AT104)),"")</f>
        <v/>
      </c>
      <c r="AV104" s="42" t="str">
        <f>IF(All_Rosters[[#This Row],[Designation]]="Taxi Squad","",
IF(AND(TeamNine=All_Rosters[[#This Row],[Team Name]],All_Rosters[[#This Row],[Current Years]]&gt;0),All_Rosters[[#This Row],[Index]],""))</f>
        <v/>
      </c>
      <c r="AW104" s="42" t="str">
        <f>IFERROR(SMALL($AV$2:$AV$1000,ROWS($AV$2:AV104)),"")</f>
        <v/>
      </c>
      <c r="AX104" s="42" t="str">
        <f>IF(AND(All_Rosters[[#This Row],[Designation]]="Taxi Squad",TeamNine=All_Rosters[[#This Row],[Team Name]],All_Rosters[[#This Row],[Current Years]]&gt;0),All_Rosters[[#This Row],[Index]],"")</f>
        <v/>
      </c>
      <c r="AY104" s="42" t="str">
        <f>IFERROR(SMALL($AX$2:$AX$1000,ROWS($AX$2:AX104)),"")</f>
        <v/>
      </c>
      <c r="AZ104" s="42" t="str">
        <f>IF(All_Rosters[[#This Row],[Designation]]="Taxi Squad","",
IF(AND(TeamTen=All_Rosters[[#This Row],[Team Name]],All_Rosters[[#This Row],[Current Years]]&gt;0),All_Rosters[[#This Row],[Index]],""))</f>
        <v/>
      </c>
      <c r="BA104" s="42" t="str">
        <f>IFERROR(SMALL($AZ$2:$AZ$1000,ROWS($AZ$2:AZ104)),"")</f>
        <v/>
      </c>
      <c r="BB104" s="42" t="str">
        <f>IF(AND(All_Rosters[[#This Row],[Designation]]="Taxi Squad",TeamTen=All_Rosters[[#This Row],[Team Name]],All_Rosters[[#This Row],[Current Years]]&gt;0),All_Rosters[[#This Row],[Index]],"")</f>
        <v/>
      </c>
      <c r="BC104" s="42" t="str">
        <f>IFERROR(SMALL($BB$2:$BB$1000,ROWS($BB$2:BB104)),"")</f>
        <v/>
      </c>
      <c r="BD104" s="42" t="str">
        <f>IF(All_Rosters[[#This Row],[Designation]]="Taxi Squad","",
IF(AND(TeamEleven=All_Rosters[[#This Row],[Team Name]],All_Rosters[[#This Row],[Current Years]]&gt;0),All_Rosters[[#This Row],[Index]],""))</f>
        <v/>
      </c>
      <c r="BE104" s="42" t="str">
        <f>IFERROR(SMALL($BD$2:$BD$1000,ROWS($BD$2:BD104)),"")</f>
        <v/>
      </c>
      <c r="BF104" s="42" t="str">
        <f>IF(AND(All_Rosters[[#This Row],[Designation]]="Taxi Squad",TeamEleven=All_Rosters[[#This Row],[Team Name]],All_Rosters[[#This Row],[Current Years]]&gt;0),All_Rosters[[#This Row],[Index]],"")</f>
        <v/>
      </c>
      <c r="BG104" s="42" t="str">
        <f>IFERROR(SMALL($BF$2:$BF$1000,ROWS($BF$2:BF104)),"")</f>
        <v/>
      </c>
      <c r="BH104" s="42" t="str">
        <f>IF(All_Rosters[[#This Row],[Designation]]="Taxi Squad","",
IF(AND(TeamTwelve=All_Rosters[[#This Row],[Team Name]],All_Rosters[[#This Row],[Current Years]]&gt;0),All_Rosters[[#This Row],[Index]],""))</f>
        <v/>
      </c>
      <c r="BI104" s="42" t="str">
        <f>IFERROR(SMALL($BH$2:$BH$1000,ROWS($BH$2:BH104)),"")</f>
        <v/>
      </c>
      <c r="BJ104" s="42" t="str">
        <f>IF(AND(All_Rosters[[#This Row],[Designation]]="Taxi Squad",TeamTwelve=All_Rosters[[#This Row],[Team Name]],All_Rosters[[#This Row],[Current Years]]&gt;0),All_Rosters[[#This Row],[Index]],"")</f>
        <v/>
      </c>
      <c r="BK104" s="42" t="str">
        <f>IFERROR(SMALL($BJ$2:$BJ$1000,ROWS($BJ$2:BJ104)),"")</f>
        <v/>
      </c>
    </row>
    <row r="105" spans="1:63" x14ac:dyDescent="0.45">
      <c r="A105" t="s">
        <v>532</v>
      </c>
      <c r="B105" t="s">
        <v>269</v>
      </c>
      <c r="C105" t="s">
        <v>151</v>
      </c>
      <c r="D105" t="s">
        <v>45</v>
      </c>
      <c r="E105">
        <v>9</v>
      </c>
      <c r="F105">
        <v>3</v>
      </c>
      <c r="G105">
        <v>9</v>
      </c>
      <c r="H105" t="s">
        <v>1</v>
      </c>
      <c r="J105">
        <v>3</v>
      </c>
      <c r="K105">
        <v>104</v>
      </c>
      <c r="L105" t="str">
        <f>IF(All_Rosters[[#This Row],[Designation]]="Taxi Squad","",
IF(AND(TeamSelection=All_Rosters[[#This Row],[Team Name]],All_Rosters[[#This Row],[Current Years]]&gt;0),All_Rosters[[#This Row],[Index]],""))</f>
        <v/>
      </c>
      <c r="M105" t="str">
        <f>IFERROR(SMALL($L$2:$L$1000,ROWS($L$2:L105)),"")</f>
        <v/>
      </c>
      <c r="N105" t="str">
        <f>IF(AND(All_Rosters[[#This Row],[Designation]]="Taxi Squad",TeamSelection=All_Rosters[[#This Row],[Team Name]],All_Rosters[[#This Row],[Current Years]]&gt;0),All_Rosters[[#This Row],[Index]],"")</f>
        <v/>
      </c>
      <c r="O105" t="str">
        <f>IFERROR(SMALL($N$2:$N$1000,ROWS($N$2:N105)),"")</f>
        <v/>
      </c>
      <c r="P105" t="str">
        <f>IF(All_Rosters[[#This Row],[Designation]]="Taxi Squad","",
IF(AND(TeamOne=All_Rosters[[#This Row],[Team Name]],All_Rosters[[#This Row],[Current Years]]&gt;0),All_Rosters[[#This Row],[Index]],""))</f>
        <v/>
      </c>
      <c r="Q105" t="str">
        <f>IFERROR(SMALL($P$2:$P$1000,ROWS($P$2:P105)),"")</f>
        <v/>
      </c>
      <c r="R105" t="str">
        <f>IF(AND(All_Rosters[[#This Row],[Designation]]="Taxi Squad",TeamOne=All_Rosters[[#This Row],[Team Name]],All_Rosters[[#This Row],[Current Years]]&gt;0),All_Rosters[[#This Row],[Index]],"")</f>
        <v/>
      </c>
      <c r="S105" t="str">
        <f>IFERROR(SMALL($R$2:$R$1000,ROWS($R$2:R105)),"")</f>
        <v/>
      </c>
      <c r="T105" t="str">
        <f>IF(All_Rosters[[#This Row],[Designation]]="Taxi Squad","",
IF(AND(TeamTwo=All_Rosters[[#This Row],[Team Name]],All_Rosters[[#This Row],[Current Years]]&gt;0),All_Rosters[[#This Row],[Index]],""))</f>
        <v/>
      </c>
      <c r="U105" t="str">
        <f>IFERROR(SMALL($T$2:$T$1000,ROWS($T$2:T105)),"")</f>
        <v/>
      </c>
      <c r="V105" t="str">
        <f>IF(AND(All_Rosters[[#This Row],[Designation]]="Taxi Squad",TeamTwo=All_Rosters[[#This Row],[Team Name]],All_Rosters[[#This Row],[Current Years]]&gt;0),All_Rosters[[#This Row],[Index]],"")</f>
        <v/>
      </c>
      <c r="W105" t="str">
        <f>IFERROR(SMALL($V$2:$V$1000,ROWS($V$2:V105)),"")</f>
        <v/>
      </c>
      <c r="X105" s="42">
        <f>IF(All_Rosters[[#This Row],[Designation]]="Taxi Squad","",
IF(AND(TeamThree=All_Rosters[[#This Row],[Team Name]],All_Rosters[[#This Row],[Current Years]]&gt;0),All_Rosters[[#This Row],[Index]],""))</f>
        <v>104</v>
      </c>
      <c r="Y105" s="42" t="str">
        <f>IFERROR(SMALL($X$2:$X$1000,ROWS($X$2:X105)),"")</f>
        <v/>
      </c>
      <c r="Z105" s="42" t="str">
        <f>IF(AND(All_Rosters[[#This Row],[Designation]]="Taxi Squad",TeamThree=All_Rosters[[#This Row],[Team Name]],All_Rosters[[#This Row],[Current Years]]&gt;0),All_Rosters[[#This Row],[Index]],"")</f>
        <v/>
      </c>
      <c r="AA105" s="42" t="str">
        <f>IFERROR(SMALL($Z$2:$Z$1000,ROWS($Z$2:Z105)),"")</f>
        <v/>
      </c>
      <c r="AB105" s="42" t="str">
        <f>IF(All_Rosters[[#This Row],[Designation]]="Taxi Squad","",
IF(AND(TeamFour=All_Rosters[[#This Row],[Team Name]],All_Rosters[[#This Row],[Current Years]]&gt;0),All_Rosters[[#This Row],[Index]],""))</f>
        <v/>
      </c>
      <c r="AC105" s="42" t="str">
        <f>IFERROR(SMALL($AB$2:$AB$1000,ROWS($AB$2:AB105)),"")</f>
        <v/>
      </c>
      <c r="AD105" s="42" t="str">
        <f>IF(AND(All_Rosters[[#This Row],[Designation]]="Taxi Squad",TeamFour=All_Rosters[[#This Row],[Team Name]],All_Rosters[[#This Row],[Current Years]]&gt;0),All_Rosters[[#This Row],[Index]],"")</f>
        <v/>
      </c>
      <c r="AE105" s="42" t="str">
        <f>IFERROR(SMALL($AD$2:$AD$1000,ROWS($AD$2:AD105)),"")</f>
        <v/>
      </c>
      <c r="AF105" s="42" t="str">
        <f>IF(All_Rosters[[#This Row],[Designation]]="Taxi Squad","",
IF(AND(TeamFive=All_Rosters[[#This Row],[Team Name]],All_Rosters[[#This Row],[Current Years]]&gt;0),All_Rosters[[#This Row],[Index]],""))</f>
        <v/>
      </c>
      <c r="AG105" s="42" t="str">
        <f>IFERROR(SMALL($AF$2:$AF$1000,ROWS($AF$2:AF105)),"")</f>
        <v/>
      </c>
      <c r="AH105" s="42" t="str">
        <f>IF(AND(All_Rosters[[#This Row],[Designation]]="Taxi Squad",TeamFive=All_Rosters[[#This Row],[Team Name]],All_Rosters[[#This Row],[Current Years]]&gt;0),All_Rosters[[#This Row],[Index]],"")</f>
        <v/>
      </c>
      <c r="AI105" s="42" t="str">
        <f>IFERROR(SMALL($AH$2:$AH$1000,ROWS($AH$2:AH105)),"")</f>
        <v/>
      </c>
      <c r="AJ105" s="42" t="str">
        <f>IF(All_Rosters[[#This Row],[Designation]]="Taxi Squad","",
IF(AND(TeamSix=All_Rosters[[#This Row],[Team Name]],All_Rosters[[#This Row],[Current Years]]&gt;0),All_Rosters[[#This Row],[Index]],""))</f>
        <v/>
      </c>
      <c r="AK105" s="42" t="str">
        <f>IFERROR(SMALL($AJ$2:$AJ$1000,ROWS($AJ$2:AJ105)),"")</f>
        <v/>
      </c>
      <c r="AL105" s="42" t="str">
        <f>IF(AND(All_Rosters[[#This Row],[Designation]]="Taxi Squad",TeamSix=All_Rosters[[#This Row],[Team Name]],All_Rosters[[#This Row],[Current Years]]&gt;0),All_Rosters[[#This Row],[Index]],"")</f>
        <v/>
      </c>
      <c r="AM105" s="42" t="str">
        <f>IFERROR(SMALL($AL$2:$AL$1000,ROWS($AL$2:AL105)),"")</f>
        <v/>
      </c>
      <c r="AN105" s="42" t="str">
        <f>IF(All_Rosters[[#This Row],[Designation]]="Taxi Squad","",
IF(AND(TeamSeven=All_Rosters[[#This Row],[Team Name]],All_Rosters[[#This Row],[Current Years]]&gt;0),All_Rosters[[#This Row],[Index]],""))</f>
        <v/>
      </c>
      <c r="AO105" s="42" t="str">
        <f>IFERROR(SMALL($AN$2:$AN$1000,ROWS($AN$2:AN105)),"")</f>
        <v/>
      </c>
      <c r="AP105" s="42" t="str">
        <f>IF(AND(All_Rosters[[#This Row],[Designation]]="Taxi Squad",TeamSeven=All_Rosters[[#This Row],[Team Name]],All_Rosters[[#This Row],[Current Years]]&gt;0),All_Rosters[[#This Row],[Index]],"")</f>
        <v/>
      </c>
      <c r="AQ105" s="42" t="str">
        <f>IFERROR(SMALL($AP$2:$AP$1000,ROWS($AP$2:AP105)),"")</f>
        <v/>
      </c>
      <c r="AR105" s="42" t="str">
        <f>IF(All_Rosters[[#This Row],[Designation]]="Taxi Squad","",
IF(AND(TeamEight=All_Rosters[[#This Row],[Team Name]],All_Rosters[[#This Row],[Current Years]]&gt;0),All_Rosters[[#This Row],[Index]],""))</f>
        <v/>
      </c>
      <c r="AS105" s="42" t="str">
        <f>IFERROR(SMALL($AR$2:$AR$1000,ROWS($AR$2:AR105)),"")</f>
        <v/>
      </c>
      <c r="AT105" s="42" t="str">
        <f>IF(AND(All_Rosters[[#This Row],[Designation]]="Taxi Squad",TeamEight=All_Rosters[[#This Row],[Team Name]],All_Rosters[[#This Row],[Current Years]]&gt;0),All_Rosters[[#This Row],[Index]],"")</f>
        <v/>
      </c>
      <c r="AU105" s="42" t="str">
        <f>IFERROR(SMALL($AT$2:$AT$1000,ROWS($AT$2:AT105)),"")</f>
        <v/>
      </c>
      <c r="AV105" s="42" t="str">
        <f>IF(All_Rosters[[#This Row],[Designation]]="Taxi Squad","",
IF(AND(TeamNine=All_Rosters[[#This Row],[Team Name]],All_Rosters[[#This Row],[Current Years]]&gt;0),All_Rosters[[#This Row],[Index]],""))</f>
        <v/>
      </c>
      <c r="AW105" s="42" t="str">
        <f>IFERROR(SMALL($AV$2:$AV$1000,ROWS($AV$2:AV105)),"")</f>
        <v/>
      </c>
      <c r="AX105" s="42" t="str">
        <f>IF(AND(All_Rosters[[#This Row],[Designation]]="Taxi Squad",TeamNine=All_Rosters[[#This Row],[Team Name]],All_Rosters[[#This Row],[Current Years]]&gt;0),All_Rosters[[#This Row],[Index]],"")</f>
        <v/>
      </c>
      <c r="AY105" s="42" t="str">
        <f>IFERROR(SMALL($AX$2:$AX$1000,ROWS($AX$2:AX105)),"")</f>
        <v/>
      </c>
      <c r="AZ105" s="42" t="str">
        <f>IF(All_Rosters[[#This Row],[Designation]]="Taxi Squad","",
IF(AND(TeamTen=All_Rosters[[#This Row],[Team Name]],All_Rosters[[#This Row],[Current Years]]&gt;0),All_Rosters[[#This Row],[Index]],""))</f>
        <v/>
      </c>
      <c r="BA105" s="42" t="str">
        <f>IFERROR(SMALL($AZ$2:$AZ$1000,ROWS($AZ$2:AZ105)),"")</f>
        <v/>
      </c>
      <c r="BB105" s="42" t="str">
        <f>IF(AND(All_Rosters[[#This Row],[Designation]]="Taxi Squad",TeamTen=All_Rosters[[#This Row],[Team Name]],All_Rosters[[#This Row],[Current Years]]&gt;0),All_Rosters[[#This Row],[Index]],"")</f>
        <v/>
      </c>
      <c r="BC105" s="42" t="str">
        <f>IFERROR(SMALL($BB$2:$BB$1000,ROWS($BB$2:BB105)),"")</f>
        <v/>
      </c>
      <c r="BD105" s="42" t="str">
        <f>IF(All_Rosters[[#This Row],[Designation]]="Taxi Squad","",
IF(AND(TeamEleven=All_Rosters[[#This Row],[Team Name]],All_Rosters[[#This Row],[Current Years]]&gt;0),All_Rosters[[#This Row],[Index]],""))</f>
        <v/>
      </c>
      <c r="BE105" s="42" t="str">
        <f>IFERROR(SMALL($BD$2:$BD$1000,ROWS($BD$2:BD105)),"")</f>
        <v/>
      </c>
      <c r="BF105" s="42" t="str">
        <f>IF(AND(All_Rosters[[#This Row],[Designation]]="Taxi Squad",TeamEleven=All_Rosters[[#This Row],[Team Name]],All_Rosters[[#This Row],[Current Years]]&gt;0),All_Rosters[[#This Row],[Index]],"")</f>
        <v/>
      </c>
      <c r="BG105" s="42" t="str">
        <f>IFERROR(SMALL($BF$2:$BF$1000,ROWS($BF$2:BF105)),"")</f>
        <v/>
      </c>
      <c r="BH105" s="42" t="str">
        <f>IF(All_Rosters[[#This Row],[Designation]]="Taxi Squad","",
IF(AND(TeamTwelve=All_Rosters[[#This Row],[Team Name]],All_Rosters[[#This Row],[Current Years]]&gt;0),All_Rosters[[#This Row],[Index]],""))</f>
        <v/>
      </c>
      <c r="BI105" s="42" t="str">
        <f>IFERROR(SMALL($BH$2:$BH$1000,ROWS($BH$2:BH105)),"")</f>
        <v/>
      </c>
      <c r="BJ105" s="42" t="str">
        <f>IF(AND(All_Rosters[[#This Row],[Designation]]="Taxi Squad",TeamTwelve=All_Rosters[[#This Row],[Team Name]],All_Rosters[[#This Row],[Current Years]]&gt;0),All_Rosters[[#This Row],[Index]],"")</f>
        <v/>
      </c>
      <c r="BK105" s="42" t="str">
        <f>IFERROR(SMALL($BJ$2:$BJ$1000,ROWS($BJ$2:BJ105)),"")</f>
        <v/>
      </c>
    </row>
    <row r="106" spans="1:63" x14ac:dyDescent="0.45">
      <c r="A106" t="s">
        <v>532</v>
      </c>
      <c r="B106" t="s">
        <v>270</v>
      </c>
      <c r="C106" t="s">
        <v>32</v>
      </c>
      <c r="D106" t="s">
        <v>49</v>
      </c>
      <c r="E106">
        <v>69</v>
      </c>
      <c r="F106">
        <v>3</v>
      </c>
      <c r="G106">
        <v>69</v>
      </c>
      <c r="H106" t="s">
        <v>1</v>
      </c>
      <c r="J106">
        <v>3</v>
      </c>
      <c r="K106">
        <v>105</v>
      </c>
      <c r="L106" t="str">
        <f>IF(All_Rosters[[#This Row],[Designation]]="Taxi Squad","",
IF(AND(TeamSelection=All_Rosters[[#This Row],[Team Name]],All_Rosters[[#This Row],[Current Years]]&gt;0),All_Rosters[[#This Row],[Index]],""))</f>
        <v/>
      </c>
      <c r="M106" t="str">
        <f>IFERROR(SMALL($L$2:$L$1000,ROWS($L$2:L106)),"")</f>
        <v/>
      </c>
      <c r="N106" t="str">
        <f>IF(AND(All_Rosters[[#This Row],[Designation]]="Taxi Squad",TeamSelection=All_Rosters[[#This Row],[Team Name]],All_Rosters[[#This Row],[Current Years]]&gt;0),All_Rosters[[#This Row],[Index]],"")</f>
        <v/>
      </c>
      <c r="O106" t="str">
        <f>IFERROR(SMALL($N$2:$N$1000,ROWS($N$2:N106)),"")</f>
        <v/>
      </c>
      <c r="P106" t="str">
        <f>IF(All_Rosters[[#This Row],[Designation]]="Taxi Squad","",
IF(AND(TeamOne=All_Rosters[[#This Row],[Team Name]],All_Rosters[[#This Row],[Current Years]]&gt;0),All_Rosters[[#This Row],[Index]],""))</f>
        <v/>
      </c>
      <c r="Q106" t="str">
        <f>IFERROR(SMALL($P$2:$P$1000,ROWS($P$2:P106)),"")</f>
        <v/>
      </c>
      <c r="R106" t="str">
        <f>IF(AND(All_Rosters[[#This Row],[Designation]]="Taxi Squad",TeamOne=All_Rosters[[#This Row],[Team Name]],All_Rosters[[#This Row],[Current Years]]&gt;0),All_Rosters[[#This Row],[Index]],"")</f>
        <v/>
      </c>
      <c r="S106" t="str">
        <f>IFERROR(SMALL($R$2:$R$1000,ROWS($R$2:R106)),"")</f>
        <v/>
      </c>
      <c r="T106" t="str">
        <f>IF(All_Rosters[[#This Row],[Designation]]="Taxi Squad","",
IF(AND(TeamTwo=All_Rosters[[#This Row],[Team Name]],All_Rosters[[#This Row],[Current Years]]&gt;0),All_Rosters[[#This Row],[Index]],""))</f>
        <v/>
      </c>
      <c r="U106" t="str">
        <f>IFERROR(SMALL($T$2:$T$1000,ROWS($T$2:T106)),"")</f>
        <v/>
      </c>
      <c r="V106" t="str">
        <f>IF(AND(All_Rosters[[#This Row],[Designation]]="Taxi Squad",TeamTwo=All_Rosters[[#This Row],[Team Name]],All_Rosters[[#This Row],[Current Years]]&gt;0),All_Rosters[[#This Row],[Index]],"")</f>
        <v/>
      </c>
      <c r="W106" t="str">
        <f>IFERROR(SMALL($V$2:$V$1000,ROWS($V$2:V106)),"")</f>
        <v/>
      </c>
      <c r="X106" s="42">
        <f>IF(All_Rosters[[#This Row],[Designation]]="Taxi Squad","",
IF(AND(TeamThree=All_Rosters[[#This Row],[Team Name]],All_Rosters[[#This Row],[Current Years]]&gt;0),All_Rosters[[#This Row],[Index]],""))</f>
        <v>105</v>
      </c>
      <c r="Y106" s="42" t="str">
        <f>IFERROR(SMALL($X$2:$X$1000,ROWS($X$2:X106)),"")</f>
        <v/>
      </c>
      <c r="Z106" s="42" t="str">
        <f>IF(AND(All_Rosters[[#This Row],[Designation]]="Taxi Squad",TeamThree=All_Rosters[[#This Row],[Team Name]],All_Rosters[[#This Row],[Current Years]]&gt;0),All_Rosters[[#This Row],[Index]],"")</f>
        <v/>
      </c>
      <c r="AA106" s="42" t="str">
        <f>IFERROR(SMALL($Z$2:$Z$1000,ROWS($Z$2:Z106)),"")</f>
        <v/>
      </c>
      <c r="AB106" s="42" t="str">
        <f>IF(All_Rosters[[#This Row],[Designation]]="Taxi Squad","",
IF(AND(TeamFour=All_Rosters[[#This Row],[Team Name]],All_Rosters[[#This Row],[Current Years]]&gt;0),All_Rosters[[#This Row],[Index]],""))</f>
        <v/>
      </c>
      <c r="AC106" s="42" t="str">
        <f>IFERROR(SMALL($AB$2:$AB$1000,ROWS($AB$2:AB106)),"")</f>
        <v/>
      </c>
      <c r="AD106" s="42" t="str">
        <f>IF(AND(All_Rosters[[#This Row],[Designation]]="Taxi Squad",TeamFour=All_Rosters[[#This Row],[Team Name]],All_Rosters[[#This Row],[Current Years]]&gt;0),All_Rosters[[#This Row],[Index]],"")</f>
        <v/>
      </c>
      <c r="AE106" s="42" t="str">
        <f>IFERROR(SMALL($AD$2:$AD$1000,ROWS($AD$2:AD106)),"")</f>
        <v/>
      </c>
      <c r="AF106" s="42" t="str">
        <f>IF(All_Rosters[[#This Row],[Designation]]="Taxi Squad","",
IF(AND(TeamFive=All_Rosters[[#This Row],[Team Name]],All_Rosters[[#This Row],[Current Years]]&gt;0),All_Rosters[[#This Row],[Index]],""))</f>
        <v/>
      </c>
      <c r="AG106" s="42" t="str">
        <f>IFERROR(SMALL($AF$2:$AF$1000,ROWS($AF$2:AF106)),"")</f>
        <v/>
      </c>
      <c r="AH106" s="42" t="str">
        <f>IF(AND(All_Rosters[[#This Row],[Designation]]="Taxi Squad",TeamFive=All_Rosters[[#This Row],[Team Name]],All_Rosters[[#This Row],[Current Years]]&gt;0),All_Rosters[[#This Row],[Index]],"")</f>
        <v/>
      </c>
      <c r="AI106" s="42" t="str">
        <f>IFERROR(SMALL($AH$2:$AH$1000,ROWS($AH$2:AH106)),"")</f>
        <v/>
      </c>
      <c r="AJ106" s="42" t="str">
        <f>IF(All_Rosters[[#This Row],[Designation]]="Taxi Squad","",
IF(AND(TeamSix=All_Rosters[[#This Row],[Team Name]],All_Rosters[[#This Row],[Current Years]]&gt;0),All_Rosters[[#This Row],[Index]],""))</f>
        <v/>
      </c>
      <c r="AK106" s="42" t="str">
        <f>IFERROR(SMALL($AJ$2:$AJ$1000,ROWS($AJ$2:AJ106)),"")</f>
        <v/>
      </c>
      <c r="AL106" s="42" t="str">
        <f>IF(AND(All_Rosters[[#This Row],[Designation]]="Taxi Squad",TeamSix=All_Rosters[[#This Row],[Team Name]],All_Rosters[[#This Row],[Current Years]]&gt;0),All_Rosters[[#This Row],[Index]],"")</f>
        <v/>
      </c>
      <c r="AM106" s="42" t="str">
        <f>IFERROR(SMALL($AL$2:$AL$1000,ROWS($AL$2:AL106)),"")</f>
        <v/>
      </c>
      <c r="AN106" s="42" t="str">
        <f>IF(All_Rosters[[#This Row],[Designation]]="Taxi Squad","",
IF(AND(TeamSeven=All_Rosters[[#This Row],[Team Name]],All_Rosters[[#This Row],[Current Years]]&gt;0),All_Rosters[[#This Row],[Index]],""))</f>
        <v/>
      </c>
      <c r="AO106" s="42" t="str">
        <f>IFERROR(SMALL($AN$2:$AN$1000,ROWS($AN$2:AN106)),"")</f>
        <v/>
      </c>
      <c r="AP106" s="42" t="str">
        <f>IF(AND(All_Rosters[[#This Row],[Designation]]="Taxi Squad",TeamSeven=All_Rosters[[#This Row],[Team Name]],All_Rosters[[#This Row],[Current Years]]&gt;0),All_Rosters[[#This Row],[Index]],"")</f>
        <v/>
      </c>
      <c r="AQ106" s="42" t="str">
        <f>IFERROR(SMALL($AP$2:$AP$1000,ROWS($AP$2:AP106)),"")</f>
        <v/>
      </c>
      <c r="AR106" s="42" t="str">
        <f>IF(All_Rosters[[#This Row],[Designation]]="Taxi Squad","",
IF(AND(TeamEight=All_Rosters[[#This Row],[Team Name]],All_Rosters[[#This Row],[Current Years]]&gt;0),All_Rosters[[#This Row],[Index]],""))</f>
        <v/>
      </c>
      <c r="AS106" s="42" t="str">
        <f>IFERROR(SMALL($AR$2:$AR$1000,ROWS($AR$2:AR106)),"")</f>
        <v/>
      </c>
      <c r="AT106" s="42" t="str">
        <f>IF(AND(All_Rosters[[#This Row],[Designation]]="Taxi Squad",TeamEight=All_Rosters[[#This Row],[Team Name]],All_Rosters[[#This Row],[Current Years]]&gt;0),All_Rosters[[#This Row],[Index]],"")</f>
        <v/>
      </c>
      <c r="AU106" s="42" t="str">
        <f>IFERROR(SMALL($AT$2:$AT$1000,ROWS($AT$2:AT106)),"")</f>
        <v/>
      </c>
      <c r="AV106" s="42" t="str">
        <f>IF(All_Rosters[[#This Row],[Designation]]="Taxi Squad","",
IF(AND(TeamNine=All_Rosters[[#This Row],[Team Name]],All_Rosters[[#This Row],[Current Years]]&gt;0),All_Rosters[[#This Row],[Index]],""))</f>
        <v/>
      </c>
      <c r="AW106" s="42" t="str">
        <f>IFERROR(SMALL($AV$2:$AV$1000,ROWS($AV$2:AV106)),"")</f>
        <v/>
      </c>
      <c r="AX106" s="42" t="str">
        <f>IF(AND(All_Rosters[[#This Row],[Designation]]="Taxi Squad",TeamNine=All_Rosters[[#This Row],[Team Name]],All_Rosters[[#This Row],[Current Years]]&gt;0),All_Rosters[[#This Row],[Index]],"")</f>
        <v/>
      </c>
      <c r="AY106" s="42" t="str">
        <f>IFERROR(SMALL($AX$2:$AX$1000,ROWS($AX$2:AX106)),"")</f>
        <v/>
      </c>
      <c r="AZ106" s="42" t="str">
        <f>IF(All_Rosters[[#This Row],[Designation]]="Taxi Squad","",
IF(AND(TeamTen=All_Rosters[[#This Row],[Team Name]],All_Rosters[[#This Row],[Current Years]]&gt;0),All_Rosters[[#This Row],[Index]],""))</f>
        <v/>
      </c>
      <c r="BA106" s="42" t="str">
        <f>IFERROR(SMALL($AZ$2:$AZ$1000,ROWS($AZ$2:AZ106)),"")</f>
        <v/>
      </c>
      <c r="BB106" s="42" t="str">
        <f>IF(AND(All_Rosters[[#This Row],[Designation]]="Taxi Squad",TeamTen=All_Rosters[[#This Row],[Team Name]],All_Rosters[[#This Row],[Current Years]]&gt;0),All_Rosters[[#This Row],[Index]],"")</f>
        <v/>
      </c>
      <c r="BC106" s="42" t="str">
        <f>IFERROR(SMALL($BB$2:$BB$1000,ROWS($BB$2:BB106)),"")</f>
        <v/>
      </c>
      <c r="BD106" s="42" t="str">
        <f>IF(All_Rosters[[#This Row],[Designation]]="Taxi Squad","",
IF(AND(TeamEleven=All_Rosters[[#This Row],[Team Name]],All_Rosters[[#This Row],[Current Years]]&gt;0),All_Rosters[[#This Row],[Index]],""))</f>
        <v/>
      </c>
      <c r="BE106" s="42" t="str">
        <f>IFERROR(SMALL($BD$2:$BD$1000,ROWS($BD$2:BD106)),"")</f>
        <v/>
      </c>
      <c r="BF106" s="42" t="str">
        <f>IF(AND(All_Rosters[[#This Row],[Designation]]="Taxi Squad",TeamEleven=All_Rosters[[#This Row],[Team Name]],All_Rosters[[#This Row],[Current Years]]&gt;0),All_Rosters[[#This Row],[Index]],"")</f>
        <v/>
      </c>
      <c r="BG106" s="42" t="str">
        <f>IFERROR(SMALL($BF$2:$BF$1000,ROWS($BF$2:BF106)),"")</f>
        <v/>
      </c>
      <c r="BH106" s="42" t="str">
        <f>IF(All_Rosters[[#This Row],[Designation]]="Taxi Squad","",
IF(AND(TeamTwelve=All_Rosters[[#This Row],[Team Name]],All_Rosters[[#This Row],[Current Years]]&gt;0),All_Rosters[[#This Row],[Index]],""))</f>
        <v/>
      </c>
      <c r="BI106" s="42" t="str">
        <f>IFERROR(SMALL($BH$2:$BH$1000,ROWS($BH$2:BH106)),"")</f>
        <v/>
      </c>
      <c r="BJ106" s="42" t="str">
        <f>IF(AND(All_Rosters[[#This Row],[Designation]]="Taxi Squad",TeamTwelve=All_Rosters[[#This Row],[Team Name]],All_Rosters[[#This Row],[Current Years]]&gt;0),All_Rosters[[#This Row],[Index]],"")</f>
        <v/>
      </c>
      <c r="BK106" s="42" t="str">
        <f>IFERROR(SMALL($BJ$2:$BJ$1000,ROWS($BJ$2:BJ106)),"")</f>
        <v/>
      </c>
    </row>
    <row r="107" spans="1:63" x14ac:dyDescent="0.45">
      <c r="A107" t="s">
        <v>532</v>
      </c>
      <c r="B107" t="s">
        <v>271</v>
      </c>
      <c r="C107" t="s">
        <v>71</v>
      </c>
      <c r="D107" t="s">
        <v>49</v>
      </c>
      <c r="E107">
        <v>44</v>
      </c>
      <c r="F107">
        <v>3</v>
      </c>
      <c r="G107">
        <v>44</v>
      </c>
      <c r="H107" t="s">
        <v>1</v>
      </c>
      <c r="J107">
        <v>3</v>
      </c>
      <c r="K107">
        <v>106</v>
      </c>
      <c r="L107" t="str">
        <f>IF(All_Rosters[[#This Row],[Designation]]="Taxi Squad","",
IF(AND(TeamSelection=All_Rosters[[#This Row],[Team Name]],All_Rosters[[#This Row],[Current Years]]&gt;0),All_Rosters[[#This Row],[Index]],""))</f>
        <v/>
      </c>
      <c r="M107" t="str">
        <f>IFERROR(SMALL($L$2:$L$1000,ROWS($L$2:L107)),"")</f>
        <v/>
      </c>
      <c r="N107" t="str">
        <f>IF(AND(All_Rosters[[#This Row],[Designation]]="Taxi Squad",TeamSelection=All_Rosters[[#This Row],[Team Name]],All_Rosters[[#This Row],[Current Years]]&gt;0),All_Rosters[[#This Row],[Index]],"")</f>
        <v/>
      </c>
      <c r="O107" t="str">
        <f>IFERROR(SMALL($N$2:$N$1000,ROWS($N$2:N107)),"")</f>
        <v/>
      </c>
      <c r="P107" t="str">
        <f>IF(All_Rosters[[#This Row],[Designation]]="Taxi Squad","",
IF(AND(TeamOne=All_Rosters[[#This Row],[Team Name]],All_Rosters[[#This Row],[Current Years]]&gt;0),All_Rosters[[#This Row],[Index]],""))</f>
        <v/>
      </c>
      <c r="Q107" t="str">
        <f>IFERROR(SMALL($P$2:$P$1000,ROWS($P$2:P107)),"")</f>
        <v/>
      </c>
      <c r="R107" t="str">
        <f>IF(AND(All_Rosters[[#This Row],[Designation]]="Taxi Squad",TeamOne=All_Rosters[[#This Row],[Team Name]],All_Rosters[[#This Row],[Current Years]]&gt;0),All_Rosters[[#This Row],[Index]],"")</f>
        <v/>
      </c>
      <c r="S107" t="str">
        <f>IFERROR(SMALL($R$2:$R$1000,ROWS($R$2:R107)),"")</f>
        <v/>
      </c>
      <c r="T107" t="str">
        <f>IF(All_Rosters[[#This Row],[Designation]]="Taxi Squad","",
IF(AND(TeamTwo=All_Rosters[[#This Row],[Team Name]],All_Rosters[[#This Row],[Current Years]]&gt;0),All_Rosters[[#This Row],[Index]],""))</f>
        <v/>
      </c>
      <c r="U107" t="str">
        <f>IFERROR(SMALL($T$2:$T$1000,ROWS($T$2:T107)),"")</f>
        <v/>
      </c>
      <c r="V107" t="str">
        <f>IF(AND(All_Rosters[[#This Row],[Designation]]="Taxi Squad",TeamTwo=All_Rosters[[#This Row],[Team Name]],All_Rosters[[#This Row],[Current Years]]&gt;0),All_Rosters[[#This Row],[Index]],"")</f>
        <v/>
      </c>
      <c r="W107" t="str">
        <f>IFERROR(SMALL($V$2:$V$1000,ROWS($V$2:V107)),"")</f>
        <v/>
      </c>
      <c r="X107" s="42">
        <f>IF(All_Rosters[[#This Row],[Designation]]="Taxi Squad","",
IF(AND(TeamThree=All_Rosters[[#This Row],[Team Name]],All_Rosters[[#This Row],[Current Years]]&gt;0),All_Rosters[[#This Row],[Index]],""))</f>
        <v>106</v>
      </c>
      <c r="Y107" s="42" t="str">
        <f>IFERROR(SMALL($X$2:$X$1000,ROWS($X$2:X107)),"")</f>
        <v/>
      </c>
      <c r="Z107" s="42" t="str">
        <f>IF(AND(All_Rosters[[#This Row],[Designation]]="Taxi Squad",TeamThree=All_Rosters[[#This Row],[Team Name]],All_Rosters[[#This Row],[Current Years]]&gt;0),All_Rosters[[#This Row],[Index]],"")</f>
        <v/>
      </c>
      <c r="AA107" s="42" t="str">
        <f>IFERROR(SMALL($Z$2:$Z$1000,ROWS($Z$2:Z107)),"")</f>
        <v/>
      </c>
      <c r="AB107" s="42" t="str">
        <f>IF(All_Rosters[[#This Row],[Designation]]="Taxi Squad","",
IF(AND(TeamFour=All_Rosters[[#This Row],[Team Name]],All_Rosters[[#This Row],[Current Years]]&gt;0),All_Rosters[[#This Row],[Index]],""))</f>
        <v/>
      </c>
      <c r="AC107" s="42" t="str">
        <f>IFERROR(SMALL($AB$2:$AB$1000,ROWS($AB$2:AB107)),"")</f>
        <v/>
      </c>
      <c r="AD107" s="42" t="str">
        <f>IF(AND(All_Rosters[[#This Row],[Designation]]="Taxi Squad",TeamFour=All_Rosters[[#This Row],[Team Name]],All_Rosters[[#This Row],[Current Years]]&gt;0),All_Rosters[[#This Row],[Index]],"")</f>
        <v/>
      </c>
      <c r="AE107" s="42" t="str">
        <f>IFERROR(SMALL($AD$2:$AD$1000,ROWS($AD$2:AD107)),"")</f>
        <v/>
      </c>
      <c r="AF107" s="42" t="str">
        <f>IF(All_Rosters[[#This Row],[Designation]]="Taxi Squad","",
IF(AND(TeamFive=All_Rosters[[#This Row],[Team Name]],All_Rosters[[#This Row],[Current Years]]&gt;0),All_Rosters[[#This Row],[Index]],""))</f>
        <v/>
      </c>
      <c r="AG107" s="42" t="str">
        <f>IFERROR(SMALL($AF$2:$AF$1000,ROWS($AF$2:AF107)),"")</f>
        <v/>
      </c>
      <c r="AH107" s="42" t="str">
        <f>IF(AND(All_Rosters[[#This Row],[Designation]]="Taxi Squad",TeamFive=All_Rosters[[#This Row],[Team Name]],All_Rosters[[#This Row],[Current Years]]&gt;0),All_Rosters[[#This Row],[Index]],"")</f>
        <v/>
      </c>
      <c r="AI107" s="42" t="str">
        <f>IFERROR(SMALL($AH$2:$AH$1000,ROWS($AH$2:AH107)),"")</f>
        <v/>
      </c>
      <c r="AJ107" s="42" t="str">
        <f>IF(All_Rosters[[#This Row],[Designation]]="Taxi Squad","",
IF(AND(TeamSix=All_Rosters[[#This Row],[Team Name]],All_Rosters[[#This Row],[Current Years]]&gt;0),All_Rosters[[#This Row],[Index]],""))</f>
        <v/>
      </c>
      <c r="AK107" s="42" t="str">
        <f>IFERROR(SMALL($AJ$2:$AJ$1000,ROWS($AJ$2:AJ107)),"")</f>
        <v/>
      </c>
      <c r="AL107" s="42" t="str">
        <f>IF(AND(All_Rosters[[#This Row],[Designation]]="Taxi Squad",TeamSix=All_Rosters[[#This Row],[Team Name]],All_Rosters[[#This Row],[Current Years]]&gt;0),All_Rosters[[#This Row],[Index]],"")</f>
        <v/>
      </c>
      <c r="AM107" s="42" t="str">
        <f>IFERROR(SMALL($AL$2:$AL$1000,ROWS($AL$2:AL107)),"")</f>
        <v/>
      </c>
      <c r="AN107" s="42" t="str">
        <f>IF(All_Rosters[[#This Row],[Designation]]="Taxi Squad","",
IF(AND(TeamSeven=All_Rosters[[#This Row],[Team Name]],All_Rosters[[#This Row],[Current Years]]&gt;0),All_Rosters[[#This Row],[Index]],""))</f>
        <v/>
      </c>
      <c r="AO107" s="42" t="str">
        <f>IFERROR(SMALL($AN$2:$AN$1000,ROWS($AN$2:AN107)),"")</f>
        <v/>
      </c>
      <c r="AP107" s="42" t="str">
        <f>IF(AND(All_Rosters[[#This Row],[Designation]]="Taxi Squad",TeamSeven=All_Rosters[[#This Row],[Team Name]],All_Rosters[[#This Row],[Current Years]]&gt;0),All_Rosters[[#This Row],[Index]],"")</f>
        <v/>
      </c>
      <c r="AQ107" s="42" t="str">
        <f>IFERROR(SMALL($AP$2:$AP$1000,ROWS($AP$2:AP107)),"")</f>
        <v/>
      </c>
      <c r="AR107" s="42" t="str">
        <f>IF(All_Rosters[[#This Row],[Designation]]="Taxi Squad","",
IF(AND(TeamEight=All_Rosters[[#This Row],[Team Name]],All_Rosters[[#This Row],[Current Years]]&gt;0),All_Rosters[[#This Row],[Index]],""))</f>
        <v/>
      </c>
      <c r="AS107" s="42" t="str">
        <f>IFERROR(SMALL($AR$2:$AR$1000,ROWS($AR$2:AR107)),"")</f>
        <v/>
      </c>
      <c r="AT107" s="42" t="str">
        <f>IF(AND(All_Rosters[[#This Row],[Designation]]="Taxi Squad",TeamEight=All_Rosters[[#This Row],[Team Name]],All_Rosters[[#This Row],[Current Years]]&gt;0),All_Rosters[[#This Row],[Index]],"")</f>
        <v/>
      </c>
      <c r="AU107" s="42" t="str">
        <f>IFERROR(SMALL($AT$2:$AT$1000,ROWS($AT$2:AT107)),"")</f>
        <v/>
      </c>
      <c r="AV107" s="42" t="str">
        <f>IF(All_Rosters[[#This Row],[Designation]]="Taxi Squad","",
IF(AND(TeamNine=All_Rosters[[#This Row],[Team Name]],All_Rosters[[#This Row],[Current Years]]&gt;0),All_Rosters[[#This Row],[Index]],""))</f>
        <v/>
      </c>
      <c r="AW107" s="42" t="str">
        <f>IFERROR(SMALL($AV$2:$AV$1000,ROWS($AV$2:AV107)),"")</f>
        <v/>
      </c>
      <c r="AX107" s="42" t="str">
        <f>IF(AND(All_Rosters[[#This Row],[Designation]]="Taxi Squad",TeamNine=All_Rosters[[#This Row],[Team Name]],All_Rosters[[#This Row],[Current Years]]&gt;0),All_Rosters[[#This Row],[Index]],"")</f>
        <v/>
      </c>
      <c r="AY107" s="42" t="str">
        <f>IFERROR(SMALL($AX$2:$AX$1000,ROWS($AX$2:AX107)),"")</f>
        <v/>
      </c>
      <c r="AZ107" s="42" t="str">
        <f>IF(All_Rosters[[#This Row],[Designation]]="Taxi Squad","",
IF(AND(TeamTen=All_Rosters[[#This Row],[Team Name]],All_Rosters[[#This Row],[Current Years]]&gt;0),All_Rosters[[#This Row],[Index]],""))</f>
        <v/>
      </c>
      <c r="BA107" s="42" t="str">
        <f>IFERROR(SMALL($AZ$2:$AZ$1000,ROWS($AZ$2:AZ107)),"")</f>
        <v/>
      </c>
      <c r="BB107" s="42" t="str">
        <f>IF(AND(All_Rosters[[#This Row],[Designation]]="Taxi Squad",TeamTen=All_Rosters[[#This Row],[Team Name]],All_Rosters[[#This Row],[Current Years]]&gt;0),All_Rosters[[#This Row],[Index]],"")</f>
        <v/>
      </c>
      <c r="BC107" s="42" t="str">
        <f>IFERROR(SMALL($BB$2:$BB$1000,ROWS($BB$2:BB107)),"")</f>
        <v/>
      </c>
      <c r="BD107" s="42" t="str">
        <f>IF(All_Rosters[[#This Row],[Designation]]="Taxi Squad","",
IF(AND(TeamEleven=All_Rosters[[#This Row],[Team Name]],All_Rosters[[#This Row],[Current Years]]&gt;0),All_Rosters[[#This Row],[Index]],""))</f>
        <v/>
      </c>
      <c r="BE107" s="42" t="str">
        <f>IFERROR(SMALL($BD$2:$BD$1000,ROWS($BD$2:BD107)),"")</f>
        <v/>
      </c>
      <c r="BF107" s="42" t="str">
        <f>IF(AND(All_Rosters[[#This Row],[Designation]]="Taxi Squad",TeamEleven=All_Rosters[[#This Row],[Team Name]],All_Rosters[[#This Row],[Current Years]]&gt;0),All_Rosters[[#This Row],[Index]],"")</f>
        <v/>
      </c>
      <c r="BG107" s="42" t="str">
        <f>IFERROR(SMALL($BF$2:$BF$1000,ROWS($BF$2:BF107)),"")</f>
        <v/>
      </c>
      <c r="BH107" s="42" t="str">
        <f>IF(All_Rosters[[#This Row],[Designation]]="Taxi Squad","",
IF(AND(TeamTwelve=All_Rosters[[#This Row],[Team Name]],All_Rosters[[#This Row],[Current Years]]&gt;0),All_Rosters[[#This Row],[Index]],""))</f>
        <v/>
      </c>
      <c r="BI107" s="42" t="str">
        <f>IFERROR(SMALL($BH$2:$BH$1000,ROWS($BH$2:BH107)),"")</f>
        <v/>
      </c>
      <c r="BJ107" s="42" t="str">
        <f>IF(AND(All_Rosters[[#This Row],[Designation]]="Taxi Squad",TeamTwelve=All_Rosters[[#This Row],[Team Name]],All_Rosters[[#This Row],[Current Years]]&gt;0),All_Rosters[[#This Row],[Index]],"")</f>
        <v/>
      </c>
      <c r="BK107" s="42" t="str">
        <f>IFERROR(SMALL($BJ$2:$BJ$1000,ROWS($BJ$2:BJ107)),"")</f>
        <v/>
      </c>
    </row>
    <row r="108" spans="1:63" x14ac:dyDescent="0.45">
      <c r="A108" t="s">
        <v>532</v>
      </c>
      <c r="B108" t="s">
        <v>272</v>
      </c>
      <c r="C108" t="s">
        <v>15</v>
      </c>
      <c r="D108" t="s">
        <v>49</v>
      </c>
      <c r="E108">
        <v>38</v>
      </c>
      <c r="F108">
        <v>3</v>
      </c>
      <c r="G108">
        <v>38</v>
      </c>
      <c r="H108" t="s">
        <v>1</v>
      </c>
      <c r="J108">
        <v>3</v>
      </c>
      <c r="K108">
        <v>107</v>
      </c>
      <c r="L108" t="str">
        <f>IF(All_Rosters[[#This Row],[Designation]]="Taxi Squad","",
IF(AND(TeamSelection=All_Rosters[[#This Row],[Team Name]],All_Rosters[[#This Row],[Current Years]]&gt;0),All_Rosters[[#This Row],[Index]],""))</f>
        <v/>
      </c>
      <c r="M108" t="str">
        <f>IFERROR(SMALL($L$2:$L$1000,ROWS($L$2:L108)),"")</f>
        <v/>
      </c>
      <c r="N108" t="str">
        <f>IF(AND(All_Rosters[[#This Row],[Designation]]="Taxi Squad",TeamSelection=All_Rosters[[#This Row],[Team Name]],All_Rosters[[#This Row],[Current Years]]&gt;0),All_Rosters[[#This Row],[Index]],"")</f>
        <v/>
      </c>
      <c r="O108" t="str">
        <f>IFERROR(SMALL($N$2:$N$1000,ROWS($N$2:N108)),"")</f>
        <v/>
      </c>
      <c r="P108" t="str">
        <f>IF(All_Rosters[[#This Row],[Designation]]="Taxi Squad","",
IF(AND(TeamOne=All_Rosters[[#This Row],[Team Name]],All_Rosters[[#This Row],[Current Years]]&gt;0),All_Rosters[[#This Row],[Index]],""))</f>
        <v/>
      </c>
      <c r="Q108" t="str">
        <f>IFERROR(SMALL($P$2:$P$1000,ROWS($P$2:P108)),"")</f>
        <v/>
      </c>
      <c r="R108" t="str">
        <f>IF(AND(All_Rosters[[#This Row],[Designation]]="Taxi Squad",TeamOne=All_Rosters[[#This Row],[Team Name]],All_Rosters[[#This Row],[Current Years]]&gt;0),All_Rosters[[#This Row],[Index]],"")</f>
        <v/>
      </c>
      <c r="S108" t="str">
        <f>IFERROR(SMALL($R$2:$R$1000,ROWS($R$2:R108)),"")</f>
        <v/>
      </c>
      <c r="T108" t="str">
        <f>IF(All_Rosters[[#This Row],[Designation]]="Taxi Squad","",
IF(AND(TeamTwo=All_Rosters[[#This Row],[Team Name]],All_Rosters[[#This Row],[Current Years]]&gt;0),All_Rosters[[#This Row],[Index]],""))</f>
        <v/>
      </c>
      <c r="U108" t="str">
        <f>IFERROR(SMALL($T$2:$T$1000,ROWS($T$2:T108)),"")</f>
        <v/>
      </c>
      <c r="V108" t="str">
        <f>IF(AND(All_Rosters[[#This Row],[Designation]]="Taxi Squad",TeamTwo=All_Rosters[[#This Row],[Team Name]],All_Rosters[[#This Row],[Current Years]]&gt;0),All_Rosters[[#This Row],[Index]],"")</f>
        <v/>
      </c>
      <c r="W108" t="str">
        <f>IFERROR(SMALL($V$2:$V$1000,ROWS($V$2:V108)),"")</f>
        <v/>
      </c>
      <c r="X108" s="42">
        <f>IF(All_Rosters[[#This Row],[Designation]]="Taxi Squad","",
IF(AND(TeamThree=All_Rosters[[#This Row],[Team Name]],All_Rosters[[#This Row],[Current Years]]&gt;0),All_Rosters[[#This Row],[Index]],""))</f>
        <v>107</v>
      </c>
      <c r="Y108" s="42" t="str">
        <f>IFERROR(SMALL($X$2:$X$1000,ROWS($X$2:X108)),"")</f>
        <v/>
      </c>
      <c r="Z108" s="42" t="str">
        <f>IF(AND(All_Rosters[[#This Row],[Designation]]="Taxi Squad",TeamThree=All_Rosters[[#This Row],[Team Name]],All_Rosters[[#This Row],[Current Years]]&gt;0),All_Rosters[[#This Row],[Index]],"")</f>
        <v/>
      </c>
      <c r="AA108" s="42" t="str">
        <f>IFERROR(SMALL($Z$2:$Z$1000,ROWS($Z$2:Z108)),"")</f>
        <v/>
      </c>
      <c r="AB108" s="42" t="str">
        <f>IF(All_Rosters[[#This Row],[Designation]]="Taxi Squad","",
IF(AND(TeamFour=All_Rosters[[#This Row],[Team Name]],All_Rosters[[#This Row],[Current Years]]&gt;0),All_Rosters[[#This Row],[Index]],""))</f>
        <v/>
      </c>
      <c r="AC108" s="42" t="str">
        <f>IFERROR(SMALL($AB$2:$AB$1000,ROWS($AB$2:AB108)),"")</f>
        <v/>
      </c>
      <c r="AD108" s="42" t="str">
        <f>IF(AND(All_Rosters[[#This Row],[Designation]]="Taxi Squad",TeamFour=All_Rosters[[#This Row],[Team Name]],All_Rosters[[#This Row],[Current Years]]&gt;0),All_Rosters[[#This Row],[Index]],"")</f>
        <v/>
      </c>
      <c r="AE108" s="42" t="str">
        <f>IFERROR(SMALL($AD$2:$AD$1000,ROWS($AD$2:AD108)),"")</f>
        <v/>
      </c>
      <c r="AF108" s="42" t="str">
        <f>IF(All_Rosters[[#This Row],[Designation]]="Taxi Squad","",
IF(AND(TeamFive=All_Rosters[[#This Row],[Team Name]],All_Rosters[[#This Row],[Current Years]]&gt;0),All_Rosters[[#This Row],[Index]],""))</f>
        <v/>
      </c>
      <c r="AG108" s="42" t="str">
        <f>IFERROR(SMALL($AF$2:$AF$1000,ROWS($AF$2:AF108)),"")</f>
        <v/>
      </c>
      <c r="AH108" s="42" t="str">
        <f>IF(AND(All_Rosters[[#This Row],[Designation]]="Taxi Squad",TeamFive=All_Rosters[[#This Row],[Team Name]],All_Rosters[[#This Row],[Current Years]]&gt;0),All_Rosters[[#This Row],[Index]],"")</f>
        <v/>
      </c>
      <c r="AI108" s="42" t="str">
        <f>IFERROR(SMALL($AH$2:$AH$1000,ROWS($AH$2:AH108)),"")</f>
        <v/>
      </c>
      <c r="AJ108" s="42" t="str">
        <f>IF(All_Rosters[[#This Row],[Designation]]="Taxi Squad","",
IF(AND(TeamSix=All_Rosters[[#This Row],[Team Name]],All_Rosters[[#This Row],[Current Years]]&gt;0),All_Rosters[[#This Row],[Index]],""))</f>
        <v/>
      </c>
      <c r="AK108" s="42" t="str">
        <f>IFERROR(SMALL($AJ$2:$AJ$1000,ROWS($AJ$2:AJ108)),"")</f>
        <v/>
      </c>
      <c r="AL108" s="42" t="str">
        <f>IF(AND(All_Rosters[[#This Row],[Designation]]="Taxi Squad",TeamSix=All_Rosters[[#This Row],[Team Name]],All_Rosters[[#This Row],[Current Years]]&gt;0),All_Rosters[[#This Row],[Index]],"")</f>
        <v/>
      </c>
      <c r="AM108" s="42" t="str">
        <f>IFERROR(SMALL($AL$2:$AL$1000,ROWS($AL$2:AL108)),"")</f>
        <v/>
      </c>
      <c r="AN108" s="42" t="str">
        <f>IF(All_Rosters[[#This Row],[Designation]]="Taxi Squad","",
IF(AND(TeamSeven=All_Rosters[[#This Row],[Team Name]],All_Rosters[[#This Row],[Current Years]]&gt;0),All_Rosters[[#This Row],[Index]],""))</f>
        <v/>
      </c>
      <c r="AO108" s="42" t="str">
        <f>IFERROR(SMALL($AN$2:$AN$1000,ROWS($AN$2:AN108)),"")</f>
        <v/>
      </c>
      <c r="AP108" s="42" t="str">
        <f>IF(AND(All_Rosters[[#This Row],[Designation]]="Taxi Squad",TeamSeven=All_Rosters[[#This Row],[Team Name]],All_Rosters[[#This Row],[Current Years]]&gt;0),All_Rosters[[#This Row],[Index]],"")</f>
        <v/>
      </c>
      <c r="AQ108" s="42" t="str">
        <f>IFERROR(SMALL($AP$2:$AP$1000,ROWS($AP$2:AP108)),"")</f>
        <v/>
      </c>
      <c r="AR108" s="42" t="str">
        <f>IF(All_Rosters[[#This Row],[Designation]]="Taxi Squad","",
IF(AND(TeamEight=All_Rosters[[#This Row],[Team Name]],All_Rosters[[#This Row],[Current Years]]&gt;0),All_Rosters[[#This Row],[Index]],""))</f>
        <v/>
      </c>
      <c r="AS108" s="42" t="str">
        <f>IFERROR(SMALL($AR$2:$AR$1000,ROWS($AR$2:AR108)),"")</f>
        <v/>
      </c>
      <c r="AT108" s="42" t="str">
        <f>IF(AND(All_Rosters[[#This Row],[Designation]]="Taxi Squad",TeamEight=All_Rosters[[#This Row],[Team Name]],All_Rosters[[#This Row],[Current Years]]&gt;0),All_Rosters[[#This Row],[Index]],"")</f>
        <v/>
      </c>
      <c r="AU108" s="42" t="str">
        <f>IFERROR(SMALL($AT$2:$AT$1000,ROWS($AT$2:AT108)),"")</f>
        <v/>
      </c>
      <c r="AV108" s="42" t="str">
        <f>IF(All_Rosters[[#This Row],[Designation]]="Taxi Squad","",
IF(AND(TeamNine=All_Rosters[[#This Row],[Team Name]],All_Rosters[[#This Row],[Current Years]]&gt;0),All_Rosters[[#This Row],[Index]],""))</f>
        <v/>
      </c>
      <c r="AW108" s="42" t="str">
        <f>IFERROR(SMALL($AV$2:$AV$1000,ROWS($AV$2:AV108)),"")</f>
        <v/>
      </c>
      <c r="AX108" s="42" t="str">
        <f>IF(AND(All_Rosters[[#This Row],[Designation]]="Taxi Squad",TeamNine=All_Rosters[[#This Row],[Team Name]],All_Rosters[[#This Row],[Current Years]]&gt;0),All_Rosters[[#This Row],[Index]],"")</f>
        <v/>
      </c>
      <c r="AY108" s="42" t="str">
        <f>IFERROR(SMALL($AX$2:$AX$1000,ROWS($AX$2:AX108)),"")</f>
        <v/>
      </c>
      <c r="AZ108" s="42" t="str">
        <f>IF(All_Rosters[[#This Row],[Designation]]="Taxi Squad","",
IF(AND(TeamTen=All_Rosters[[#This Row],[Team Name]],All_Rosters[[#This Row],[Current Years]]&gt;0),All_Rosters[[#This Row],[Index]],""))</f>
        <v/>
      </c>
      <c r="BA108" s="42" t="str">
        <f>IFERROR(SMALL($AZ$2:$AZ$1000,ROWS($AZ$2:AZ108)),"")</f>
        <v/>
      </c>
      <c r="BB108" s="42" t="str">
        <f>IF(AND(All_Rosters[[#This Row],[Designation]]="Taxi Squad",TeamTen=All_Rosters[[#This Row],[Team Name]],All_Rosters[[#This Row],[Current Years]]&gt;0),All_Rosters[[#This Row],[Index]],"")</f>
        <v/>
      </c>
      <c r="BC108" s="42" t="str">
        <f>IFERROR(SMALL($BB$2:$BB$1000,ROWS($BB$2:BB108)),"")</f>
        <v/>
      </c>
      <c r="BD108" s="42" t="str">
        <f>IF(All_Rosters[[#This Row],[Designation]]="Taxi Squad","",
IF(AND(TeamEleven=All_Rosters[[#This Row],[Team Name]],All_Rosters[[#This Row],[Current Years]]&gt;0),All_Rosters[[#This Row],[Index]],""))</f>
        <v/>
      </c>
      <c r="BE108" s="42" t="str">
        <f>IFERROR(SMALL($BD$2:$BD$1000,ROWS($BD$2:BD108)),"")</f>
        <v/>
      </c>
      <c r="BF108" s="42" t="str">
        <f>IF(AND(All_Rosters[[#This Row],[Designation]]="Taxi Squad",TeamEleven=All_Rosters[[#This Row],[Team Name]],All_Rosters[[#This Row],[Current Years]]&gt;0),All_Rosters[[#This Row],[Index]],"")</f>
        <v/>
      </c>
      <c r="BG108" s="42" t="str">
        <f>IFERROR(SMALL($BF$2:$BF$1000,ROWS($BF$2:BF108)),"")</f>
        <v/>
      </c>
      <c r="BH108" s="42" t="str">
        <f>IF(All_Rosters[[#This Row],[Designation]]="Taxi Squad","",
IF(AND(TeamTwelve=All_Rosters[[#This Row],[Team Name]],All_Rosters[[#This Row],[Current Years]]&gt;0),All_Rosters[[#This Row],[Index]],""))</f>
        <v/>
      </c>
      <c r="BI108" s="42" t="str">
        <f>IFERROR(SMALL($BH$2:$BH$1000,ROWS($BH$2:BH108)),"")</f>
        <v/>
      </c>
      <c r="BJ108" s="42" t="str">
        <f>IF(AND(All_Rosters[[#This Row],[Designation]]="Taxi Squad",TeamTwelve=All_Rosters[[#This Row],[Team Name]],All_Rosters[[#This Row],[Current Years]]&gt;0),All_Rosters[[#This Row],[Index]],"")</f>
        <v/>
      </c>
      <c r="BK108" s="42" t="str">
        <f>IFERROR(SMALL($BJ$2:$BJ$1000,ROWS($BJ$2:BJ108)),"")</f>
        <v/>
      </c>
    </row>
    <row r="109" spans="1:63" x14ac:dyDescent="0.45">
      <c r="A109" t="s">
        <v>532</v>
      </c>
      <c r="B109" t="s">
        <v>273</v>
      </c>
      <c r="C109" t="s">
        <v>26</v>
      </c>
      <c r="D109" t="s">
        <v>49</v>
      </c>
      <c r="E109">
        <v>28</v>
      </c>
      <c r="F109">
        <v>3</v>
      </c>
      <c r="G109">
        <v>28</v>
      </c>
      <c r="H109" t="s">
        <v>1</v>
      </c>
      <c r="J109">
        <v>3</v>
      </c>
      <c r="K109">
        <v>108</v>
      </c>
      <c r="L109" t="str">
        <f>IF(All_Rosters[[#This Row],[Designation]]="Taxi Squad","",
IF(AND(TeamSelection=All_Rosters[[#This Row],[Team Name]],All_Rosters[[#This Row],[Current Years]]&gt;0),All_Rosters[[#This Row],[Index]],""))</f>
        <v/>
      </c>
      <c r="M109" t="str">
        <f>IFERROR(SMALL($L$2:$L$1000,ROWS($L$2:L109)),"")</f>
        <v/>
      </c>
      <c r="N109" t="str">
        <f>IF(AND(All_Rosters[[#This Row],[Designation]]="Taxi Squad",TeamSelection=All_Rosters[[#This Row],[Team Name]],All_Rosters[[#This Row],[Current Years]]&gt;0),All_Rosters[[#This Row],[Index]],"")</f>
        <v/>
      </c>
      <c r="O109" t="str">
        <f>IFERROR(SMALL($N$2:$N$1000,ROWS($N$2:N109)),"")</f>
        <v/>
      </c>
      <c r="P109" t="str">
        <f>IF(All_Rosters[[#This Row],[Designation]]="Taxi Squad","",
IF(AND(TeamOne=All_Rosters[[#This Row],[Team Name]],All_Rosters[[#This Row],[Current Years]]&gt;0),All_Rosters[[#This Row],[Index]],""))</f>
        <v/>
      </c>
      <c r="Q109" t="str">
        <f>IFERROR(SMALL($P$2:$P$1000,ROWS($P$2:P109)),"")</f>
        <v/>
      </c>
      <c r="R109" t="str">
        <f>IF(AND(All_Rosters[[#This Row],[Designation]]="Taxi Squad",TeamOne=All_Rosters[[#This Row],[Team Name]],All_Rosters[[#This Row],[Current Years]]&gt;0),All_Rosters[[#This Row],[Index]],"")</f>
        <v/>
      </c>
      <c r="S109" t="str">
        <f>IFERROR(SMALL($R$2:$R$1000,ROWS($R$2:R109)),"")</f>
        <v/>
      </c>
      <c r="T109" t="str">
        <f>IF(All_Rosters[[#This Row],[Designation]]="Taxi Squad","",
IF(AND(TeamTwo=All_Rosters[[#This Row],[Team Name]],All_Rosters[[#This Row],[Current Years]]&gt;0),All_Rosters[[#This Row],[Index]],""))</f>
        <v/>
      </c>
      <c r="U109" t="str">
        <f>IFERROR(SMALL($T$2:$T$1000,ROWS($T$2:T109)),"")</f>
        <v/>
      </c>
      <c r="V109" t="str">
        <f>IF(AND(All_Rosters[[#This Row],[Designation]]="Taxi Squad",TeamTwo=All_Rosters[[#This Row],[Team Name]],All_Rosters[[#This Row],[Current Years]]&gt;0),All_Rosters[[#This Row],[Index]],"")</f>
        <v/>
      </c>
      <c r="W109" t="str">
        <f>IFERROR(SMALL($V$2:$V$1000,ROWS($V$2:V109)),"")</f>
        <v/>
      </c>
      <c r="X109" s="42">
        <f>IF(All_Rosters[[#This Row],[Designation]]="Taxi Squad","",
IF(AND(TeamThree=All_Rosters[[#This Row],[Team Name]],All_Rosters[[#This Row],[Current Years]]&gt;0),All_Rosters[[#This Row],[Index]],""))</f>
        <v>108</v>
      </c>
      <c r="Y109" s="42" t="str">
        <f>IFERROR(SMALL($X$2:$X$1000,ROWS($X$2:X109)),"")</f>
        <v/>
      </c>
      <c r="Z109" s="42" t="str">
        <f>IF(AND(All_Rosters[[#This Row],[Designation]]="Taxi Squad",TeamThree=All_Rosters[[#This Row],[Team Name]],All_Rosters[[#This Row],[Current Years]]&gt;0),All_Rosters[[#This Row],[Index]],"")</f>
        <v/>
      </c>
      <c r="AA109" s="42" t="str">
        <f>IFERROR(SMALL($Z$2:$Z$1000,ROWS($Z$2:Z109)),"")</f>
        <v/>
      </c>
      <c r="AB109" s="42" t="str">
        <f>IF(All_Rosters[[#This Row],[Designation]]="Taxi Squad","",
IF(AND(TeamFour=All_Rosters[[#This Row],[Team Name]],All_Rosters[[#This Row],[Current Years]]&gt;0),All_Rosters[[#This Row],[Index]],""))</f>
        <v/>
      </c>
      <c r="AC109" s="42" t="str">
        <f>IFERROR(SMALL($AB$2:$AB$1000,ROWS($AB$2:AB109)),"")</f>
        <v/>
      </c>
      <c r="AD109" s="42" t="str">
        <f>IF(AND(All_Rosters[[#This Row],[Designation]]="Taxi Squad",TeamFour=All_Rosters[[#This Row],[Team Name]],All_Rosters[[#This Row],[Current Years]]&gt;0),All_Rosters[[#This Row],[Index]],"")</f>
        <v/>
      </c>
      <c r="AE109" s="42" t="str">
        <f>IFERROR(SMALL($AD$2:$AD$1000,ROWS($AD$2:AD109)),"")</f>
        <v/>
      </c>
      <c r="AF109" s="42" t="str">
        <f>IF(All_Rosters[[#This Row],[Designation]]="Taxi Squad","",
IF(AND(TeamFive=All_Rosters[[#This Row],[Team Name]],All_Rosters[[#This Row],[Current Years]]&gt;0),All_Rosters[[#This Row],[Index]],""))</f>
        <v/>
      </c>
      <c r="AG109" s="42" t="str">
        <f>IFERROR(SMALL($AF$2:$AF$1000,ROWS($AF$2:AF109)),"")</f>
        <v/>
      </c>
      <c r="AH109" s="42" t="str">
        <f>IF(AND(All_Rosters[[#This Row],[Designation]]="Taxi Squad",TeamFive=All_Rosters[[#This Row],[Team Name]],All_Rosters[[#This Row],[Current Years]]&gt;0),All_Rosters[[#This Row],[Index]],"")</f>
        <v/>
      </c>
      <c r="AI109" s="42" t="str">
        <f>IFERROR(SMALL($AH$2:$AH$1000,ROWS($AH$2:AH109)),"")</f>
        <v/>
      </c>
      <c r="AJ109" s="42" t="str">
        <f>IF(All_Rosters[[#This Row],[Designation]]="Taxi Squad","",
IF(AND(TeamSix=All_Rosters[[#This Row],[Team Name]],All_Rosters[[#This Row],[Current Years]]&gt;0),All_Rosters[[#This Row],[Index]],""))</f>
        <v/>
      </c>
      <c r="AK109" s="42" t="str">
        <f>IFERROR(SMALL($AJ$2:$AJ$1000,ROWS($AJ$2:AJ109)),"")</f>
        <v/>
      </c>
      <c r="AL109" s="42" t="str">
        <f>IF(AND(All_Rosters[[#This Row],[Designation]]="Taxi Squad",TeamSix=All_Rosters[[#This Row],[Team Name]],All_Rosters[[#This Row],[Current Years]]&gt;0),All_Rosters[[#This Row],[Index]],"")</f>
        <v/>
      </c>
      <c r="AM109" s="42" t="str">
        <f>IFERROR(SMALL($AL$2:$AL$1000,ROWS($AL$2:AL109)),"")</f>
        <v/>
      </c>
      <c r="AN109" s="42" t="str">
        <f>IF(All_Rosters[[#This Row],[Designation]]="Taxi Squad","",
IF(AND(TeamSeven=All_Rosters[[#This Row],[Team Name]],All_Rosters[[#This Row],[Current Years]]&gt;0),All_Rosters[[#This Row],[Index]],""))</f>
        <v/>
      </c>
      <c r="AO109" s="42" t="str">
        <f>IFERROR(SMALL($AN$2:$AN$1000,ROWS($AN$2:AN109)),"")</f>
        <v/>
      </c>
      <c r="AP109" s="42" t="str">
        <f>IF(AND(All_Rosters[[#This Row],[Designation]]="Taxi Squad",TeamSeven=All_Rosters[[#This Row],[Team Name]],All_Rosters[[#This Row],[Current Years]]&gt;0),All_Rosters[[#This Row],[Index]],"")</f>
        <v/>
      </c>
      <c r="AQ109" s="42" t="str">
        <f>IFERROR(SMALL($AP$2:$AP$1000,ROWS($AP$2:AP109)),"")</f>
        <v/>
      </c>
      <c r="AR109" s="42" t="str">
        <f>IF(All_Rosters[[#This Row],[Designation]]="Taxi Squad","",
IF(AND(TeamEight=All_Rosters[[#This Row],[Team Name]],All_Rosters[[#This Row],[Current Years]]&gt;0),All_Rosters[[#This Row],[Index]],""))</f>
        <v/>
      </c>
      <c r="AS109" s="42" t="str">
        <f>IFERROR(SMALL($AR$2:$AR$1000,ROWS($AR$2:AR109)),"")</f>
        <v/>
      </c>
      <c r="AT109" s="42" t="str">
        <f>IF(AND(All_Rosters[[#This Row],[Designation]]="Taxi Squad",TeamEight=All_Rosters[[#This Row],[Team Name]],All_Rosters[[#This Row],[Current Years]]&gt;0),All_Rosters[[#This Row],[Index]],"")</f>
        <v/>
      </c>
      <c r="AU109" s="42" t="str">
        <f>IFERROR(SMALL($AT$2:$AT$1000,ROWS($AT$2:AT109)),"")</f>
        <v/>
      </c>
      <c r="AV109" s="42" t="str">
        <f>IF(All_Rosters[[#This Row],[Designation]]="Taxi Squad","",
IF(AND(TeamNine=All_Rosters[[#This Row],[Team Name]],All_Rosters[[#This Row],[Current Years]]&gt;0),All_Rosters[[#This Row],[Index]],""))</f>
        <v/>
      </c>
      <c r="AW109" s="42" t="str">
        <f>IFERROR(SMALL($AV$2:$AV$1000,ROWS($AV$2:AV109)),"")</f>
        <v/>
      </c>
      <c r="AX109" s="42" t="str">
        <f>IF(AND(All_Rosters[[#This Row],[Designation]]="Taxi Squad",TeamNine=All_Rosters[[#This Row],[Team Name]],All_Rosters[[#This Row],[Current Years]]&gt;0),All_Rosters[[#This Row],[Index]],"")</f>
        <v/>
      </c>
      <c r="AY109" s="42" t="str">
        <f>IFERROR(SMALL($AX$2:$AX$1000,ROWS($AX$2:AX109)),"")</f>
        <v/>
      </c>
      <c r="AZ109" s="42" t="str">
        <f>IF(All_Rosters[[#This Row],[Designation]]="Taxi Squad","",
IF(AND(TeamTen=All_Rosters[[#This Row],[Team Name]],All_Rosters[[#This Row],[Current Years]]&gt;0),All_Rosters[[#This Row],[Index]],""))</f>
        <v/>
      </c>
      <c r="BA109" s="42" t="str">
        <f>IFERROR(SMALL($AZ$2:$AZ$1000,ROWS($AZ$2:AZ109)),"")</f>
        <v/>
      </c>
      <c r="BB109" s="42" t="str">
        <f>IF(AND(All_Rosters[[#This Row],[Designation]]="Taxi Squad",TeamTen=All_Rosters[[#This Row],[Team Name]],All_Rosters[[#This Row],[Current Years]]&gt;0),All_Rosters[[#This Row],[Index]],"")</f>
        <v/>
      </c>
      <c r="BC109" s="42" t="str">
        <f>IFERROR(SMALL($BB$2:$BB$1000,ROWS($BB$2:BB109)),"")</f>
        <v/>
      </c>
      <c r="BD109" s="42" t="str">
        <f>IF(All_Rosters[[#This Row],[Designation]]="Taxi Squad","",
IF(AND(TeamEleven=All_Rosters[[#This Row],[Team Name]],All_Rosters[[#This Row],[Current Years]]&gt;0),All_Rosters[[#This Row],[Index]],""))</f>
        <v/>
      </c>
      <c r="BE109" s="42" t="str">
        <f>IFERROR(SMALL($BD$2:$BD$1000,ROWS($BD$2:BD109)),"")</f>
        <v/>
      </c>
      <c r="BF109" s="42" t="str">
        <f>IF(AND(All_Rosters[[#This Row],[Designation]]="Taxi Squad",TeamEleven=All_Rosters[[#This Row],[Team Name]],All_Rosters[[#This Row],[Current Years]]&gt;0),All_Rosters[[#This Row],[Index]],"")</f>
        <v/>
      </c>
      <c r="BG109" s="42" t="str">
        <f>IFERROR(SMALL($BF$2:$BF$1000,ROWS($BF$2:BF109)),"")</f>
        <v/>
      </c>
      <c r="BH109" s="42" t="str">
        <f>IF(All_Rosters[[#This Row],[Designation]]="Taxi Squad","",
IF(AND(TeamTwelve=All_Rosters[[#This Row],[Team Name]],All_Rosters[[#This Row],[Current Years]]&gt;0),All_Rosters[[#This Row],[Index]],""))</f>
        <v/>
      </c>
      <c r="BI109" s="42" t="str">
        <f>IFERROR(SMALL($BH$2:$BH$1000,ROWS($BH$2:BH109)),"")</f>
        <v/>
      </c>
      <c r="BJ109" s="42" t="str">
        <f>IF(AND(All_Rosters[[#This Row],[Designation]]="Taxi Squad",TeamTwelve=All_Rosters[[#This Row],[Team Name]],All_Rosters[[#This Row],[Current Years]]&gt;0),All_Rosters[[#This Row],[Index]],"")</f>
        <v/>
      </c>
      <c r="BK109" s="42" t="str">
        <f>IFERROR(SMALL($BJ$2:$BJ$1000,ROWS($BJ$2:BJ109)),"")</f>
        <v/>
      </c>
    </row>
    <row r="110" spans="1:63" x14ac:dyDescent="0.45">
      <c r="A110" t="s">
        <v>532</v>
      </c>
      <c r="B110" t="s">
        <v>274</v>
      </c>
      <c r="C110" t="s">
        <v>24</v>
      </c>
      <c r="D110" t="s">
        <v>49</v>
      </c>
      <c r="E110">
        <v>20</v>
      </c>
      <c r="F110">
        <v>3</v>
      </c>
      <c r="G110">
        <v>20</v>
      </c>
      <c r="H110" t="s">
        <v>1</v>
      </c>
      <c r="J110">
        <v>3</v>
      </c>
      <c r="K110">
        <v>109</v>
      </c>
      <c r="L110" t="str">
        <f>IF(All_Rosters[[#This Row],[Designation]]="Taxi Squad","",
IF(AND(TeamSelection=All_Rosters[[#This Row],[Team Name]],All_Rosters[[#This Row],[Current Years]]&gt;0),All_Rosters[[#This Row],[Index]],""))</f>
        <v/>
      </c>
      <c r="M110" t="str">
        <f>IFERROR(SMALL($L$2:$L$1000,ROWS($L$2:L110)),"")</f>
        <v/>
      </c>
      <c r="N110" t="str">
        <f>IF(AND(All_Rosters[[#This Row],[Designation]]="Taxi Squad",TeamSelection=All_Rosters[[#This Row],[Team Name]],All_Rosters[[#This Row],[Current Years]]&gt;0),All_Rosters[[#This Row],[Index]],"")</f>
        <v/>
      </c>
      <c r="O110" t="str">
        <f>IFERROR(SMALL($N$2:$N$1000,ROWS($N$2:N110)),"")</f>
        <v/>
      </c>
      <c r="P110" t="str">
        <f>IF(All_Rosters[[#This Row],[Designation]]="Taxi Squad","",
IF(AND(TeamOne=All_Rosters[[#This Row],[Team Name]],All_Rosters[[#This Row],[Current Years]]&gt;0),All_Rosters[[#This Row],[Index]],""))</f>
        <v/>
      </c>
      <c r="Q110" t="str">
        <f>IFERROR(SMALL($P$2:$P$1000,ROWS($P$2:P110)),"")</f>
        <v/>
      </c>
      <c r="R110" t="str">
        <f>IF(AND(All_Rosters[[#This Row],[Designation]]="Taxi Squad",TeamOne=All_Rosters[[#This Row],[Team Name]],All_Rosters[[#This Row],[Current Years]]&gt;0),All_Rosters[[#This Row],[Index]],"")</f>
        <v/>
      </c>
      <c r="S110" t="str">
        <f>IFERROR(SMALL($R$2:$R$1000,ROWS($R$2:R110)),"")</f>
        <v/>
      </c>
      <c r="T110" t="str">
        <f>IF(All_Rosters[[#This Row],[Designation]]="Taxi Squad","",
IF(AND(TeamTwo=All_Rosters[[#This Row],[Team Name]],All_Rosters[[#This Row],[Current Years]]&gt;0),All_Rosters[[#This Row],[Index]],""))</f>
        <v/>
      </c>
      <c r="U110" t="str">
        <f>IFERROR(SMALL($T$2:$T$1000,ROWS($T$2:T110)),"")</f>
        <v/>
      </c>
      <c r="V110" t="str">
        <f>IF(AND(All_Rosters[[#This Row],[Designation]]="Taxi Squad",TeamTwo=All_Rosters[[#This Row],[Team Name]],All_Rosters[[#This Row],[Current Years]]&gt;0),All_Rosters[[#This Row],[Index]],"")</f>
        <v/>
      </c>
      <c r="W110" t="str">
        <f>IFERROR(SMALL($V$2:$V$1000,ROWS($V$2:V110)),"")</f>
        <v/>
      </c>
      <c r="X110" s="42">
        <f>IF(All_Rosters[[#This Row],[Designation]]="Taxi Squad","",
IF(AND(TeamThree=All_Rosters[[#This Row],[Team Name]],All_Rosters[[#This Row],[Current Years]]&gt;0),All_Rosters[[#This Row],[Index]],""))</f>
        <v>109</v>
      </c>
      <c r="Y110" s="42" t="str">
        <f>IFERROR(SMALL($X$2:$X$1000,ROWS($X$2:X110)),"")</f>
        <v/>
      </c>
      <c r="Z110" s="42" t="str">
        <f>IF(AND(All_Rosters[[#This Row],[Designation]]="Taxi Squad",TeamThree=All_Rosters[[#This Row],[Team Name]],All_Rosters[[#This Row],[Current Years]]&gt;0),All_Rosters[[#This Row],[Index]],"")</f>
        <v/>
      </c>
      <c r="AA110" s="42" t="str">
        <f>IFERROR(SMALL($Z$2:$Z$1000,ROWS($Z$2:Z110)),"")</f>
        <v/>
      </c>
      <c r="AB110" s="42" t="str">
        <f>IF(All_Rosters[[#This Row],[Designation]]="Taxi Squad","",
IF(AND(TeamFour=All_Rosters[[#This Row],[Team Name]],All_Rosters[[#This Row],[Current Years]]&gt;0),All_Rosters[[#This Row],[Index]],""))</f>
        <v/>
      </c>
      <c r="AC110" s="42" t="str">
        <f>IFERROR(SMALL($AB$2:$AB$1000,ROWS($AB$2:AB110)),"")</f>
        <v/>
      </c>
      <c r="AD110" s="42" t="str">
        <f>IF(AND(All_Rosters[[#This Row],[Designation]]="Taxi Squad",TeamFour=All_Rosters[[#This Row],[Team Name]],All_Rosters[[#This Row],[Current Years]]&gt;0),All_Rosters[[#This Row],[Index]],"")</f>
        <v/>
      </c>
      <c r="AE110" s="42" t="str">
        <f>IFERROR(SMALL($AD$2:$AD$1000,ROWS($AD$2:AD110)),"")</f>
        <v/>
      </c>
      <c r="AF110" s="42" t="str">
        <f>IF(All_Rosters[[#This Row],[Designation]]="Taxi Squad","",
IF(AND(TeamFive=All_Rosters[[#This Row],[Team Name]],All_Rosters[[#This Row],[Current Years]]&gt;0),All_Rosters[[#This Row],[Index]],""))</f>
        <v/>
      </c>
      <c r="AG110" s="42" t="str">
        <f>IFERROR(SMALL($AF$2:$AF$1000,ROWS($AF$2:AF110)),"")</f>
        <v/>
      </c>
      <c r="AH110" s="42" t="str">
        <f>IF(AND(All_Rosters[[#This Row],[Designation]]="Taxi Squad",TeamFive=All_Rosters[[#This Row],[Team Name]],All_Rosters[[#This Row],[Current Years]]&gt;0),All_Rosters[[#This Row],[Index]],"")</f>
        <v/>
      </c>
      <c r="AI110" s="42" t="str">
        <f>IFERROR(SMALL($AH$2:$AH$1000,ROWS($AH$2:AH110)),"")</f>
        <v/>
      </c>
      <c r="AJ110" s="42" t="str">
        <f>IF(All_Rosters[[#This Row],[Designation]]="Taxi Squad","",
IF(AND(TeamSix=All_Rosters[[#This Row],[Team Name]],All_Rosters[[#This Row],[Current Years]]&gt;0),All_Rosters[[#This Row],[Index]],""))</f>
        <v/>
      </c>
      <c r="AK110" s="42" t="str">
        <f>IFERROR(SMALL($AJ$2:$AJ$1000,ROWS($AJ$2:AJ110)),"")</f>
        <v/>
      </c>
      <c r="AL110" s="42" t="str">
        <f>IF(AND(All_Rosters[[#This Row],[Designation]]="Taxi Squad",TeamSix=All_Rosters[[#This Row],[Team Name]],All_Rosters[[#This Row],[Current Years]]&gt;0),All_Rosters[[#This Row],[Index]],"")</f>
        <v/>
      </c>
      <c r="AM110" s="42" t="str">
        <f>IFERROR(SMALL($AL$2:$AL$1000,ROWS($AL$2:AL110)),"")</f>
        <v/>
      </c>
      <c r="AN110" s="42" t="str">
        <f>IF(All_Rosters[[#This Row],[Designation]]="Taxi Squad","",
IF(AND(TeamSeven=All_Rosters[[#This Row],[Team Name]],All_Rosters[[#This Row],[Current Years]]&gt;0),All_Rosters[[#This Row],[Index]],""))</f>
        <v/>
      </c>
      <c r="AO110" s="42" t="str">
        <f>IFERROR(SMALL($AN$2:$AN$1000,ROWS($AN$2:AN110)),"")</f>
        <v/>
      </c>
      <c r="AP110" s="42" t="str">
        <f>IF(AND(All_Rosters[[#This Row],[Designation]]="Taxi Squad",TeamSeven=All_Rosters[[#This Row],[Team Name]],All_Rosters[[#This Row],[Current Years]]&gt;0),All_Rosters[[#This Row],[Index]],"")</f>
        <v/>
      </c>
      <c r="AQ110" s="42" t="str">
        <f>IFERROR(SMALL($AP$2:$AP$1000,ROWS($AP$2:AP110)),"")</f>
        <v/>
      </c>
      <c r="AR110" s="42" t="str">
        <f>IF(All_Rosters[[#This Row],[Designation]]="Taxi Squad","",
IF(AND(TeamEight=All_Rosters[[#This Row],[Team Name]],All_Rosters[[#This Row],[Current Years]]&gt;0),All_Rosters[[#This Row],[Index]],""))</f>
        <v/>
      </c>
      <c r="AS110" s="42" t="str">
        <f>IFERROR(SMALL($AR$2:$AR$1000,ROWS($AR$2:AR110)),"")</f>
        <v/>
      </c>
      <c r="AT110" s="42" t="str">
        <f>IF(AND(All_Rosters[[#This Row],[Designation]]="Taxi Squad",TeamEight=All_Rosters[[#This Row],[Team Name]],All_Rosters[[#This Row],[Current Years]]&gt;0),All_Rosters[[#This Row],[Index]],"")</f>
        <v/>
      </c>
      <c r="AU110" s="42" t="str">
        <f>IFERROR(SMALL($AT$2:$AT$1000,ROWS($AT$2:AT110)),"")</f>
        <v/>
      </c>
      <c r="AV110" s="42" t="str">
        <f>IF(All_Rosters[[#This Row],[Designation]]="Taxi Squad","",
IF(AND(TeamNine=All_Rosters[[#This Row],[Team Name]],All_Rosters[[#This Row],[Current Years]]&gt;0),All_Rosters[[#This Row],[Index]],""))</f>
        <v/>
      </c>
      <c r="AW110" s="42" t="str">
        <f>IFERROR(SMALL($AV$2:$AV$1000,ROWS($AV$2:AV110)),"")</f>
        <v/>
      </c>
      <c r="AX110" s="42" t="str">
        <f>IF(AND(All_Rosters[[#This Row],[Designation]]="Taxi Squad",TeamNine=All_Rosters[[#This Row],[Team Name]],All_Rosters[[#This Row],[Current Years]]&gt;0),All_Rosters[[#This Row],[Index]],"")</f>
        <v/>
      </c>
      <c r="AY110" s="42" t="str">
        <f>IFERROR(SMALL($AX$2:$AX$1000,ROWS($AX$2:AX110)),"")</f>
        <v/>
      </c>
      <c r="AZ110" s="42" t="str">
        <f>IF(All_Rosters[[#This Row],[Designation]]="Taxi Squad","",
IF(AND(TeamTen=All_Rosters[[#This Row],[Team Name]],All_Rosters[[#This Row],[Current Years]]&gt;0),All_Rosters[[#This Row],[Index]],""))</f>
        <v/>
      </c>
      <c r="BA110" s="42" t="str">
        <f>IFERROR(SMALL($AZ$2:$AZ$1000,ROWS($AZ$2:AZ110)),"")</f>
        <v/>
      </c>
      <c r="BB110" s="42" t="str">
        <f>IF(AND(All_Rosters[[#This Row],[Designation]]="Taxi Squad",TeamTen=All_Rosters[[#This Row],[Team Name]],All_Rosters[[#This Row],[Current Years]]&gt;0),All_Rosters[[#This Row],[Index]],"")</f>
        <v/>
      </c>
      <c r="BC110" s="42" t="str">
        <f>IFERROR(SMALL($BB$2:$BB$1000,ROWS($BB$2:BB110)),"")</f>
        <v/>
      </c>
      <c r="BD110" s="42" t="str">
        <f>IF(All_Rosters[[#This Row],[Designation]]="Taxi Squad","",
IF(AND(TeamEleven=All_Rosters[[#This Row],[Team Name]],All_Rosters[[#This Row],[Current Years]]&gt;0),All_Rosters[[#This Row],[Index]],""))</f>
        <v/>
      </c>
      <c r="BE110" s="42" t="str">
        <f>IFERROR(SMALL($BD$2:$BD$1000,ROWS($BD$2:BD110)),"")</f>
        <v/>
      </c>
      <c r="BF110" s="42" t="str">
        <f>IF(AND(All_Rosters[[#This Row],[Designation]]="Taxi Squad",TeamEleven=All_Rosters[[#This Row],[Team Name]],All_Rosters[[#This Row],[Current Years]]&gt;0),All_Rosters[[#This Row],[Index]],"")</f>
        <v/>
      </c>
      <c r="BG110" s="42" t="str">
        <f>IFERROR(SMALL($BF$2:$BF$1000,ROWS($BF$2:BF110)),"")</f>
        <v/>
      </c>
      <c r="BH110" s="42" t="str">
        <f>IF(All_Rosters[[#This Row],[Designation]]="Taxi Squad","",
IF(AND(TeamTwelve=All_Rosters[[#This Row],[Team Name]],All_Rosters[[#This Row],[Current Years]]&gt;0),All_Rosters[[#This Row],[Index]],""))</f>
        <v/>
      </c>
      <c r="BI110" s="42" t="str">
        <f>IFERROR(SMALL($BH$2:$BH$1000,ROWS($BH$2:BH110)),"")</f>
        <v/>
      </c>
      <c r="BJ110" s="42" t="str">
        <f>IF(AND(All_Rosters[[#This Row],[Designation]]="Taxi Squad",TeamTwelve=All_Rosters[[#This Row],[Team Name]],All_Rosters[[#This Row],[Current Years]]&gt;0),All_Rosters[[#This Row],[Index]],"")</f>
        <v/>
      </c>
      <c r="BK110" s="42" t="str">
        <f>IFERROR(SMALL($BJ$2:$BJ$1000,ROWS($BJ$2:BJ110)),"")</f>
        <v/>
      </c>
    </row>
    <row r="111" spans="1:63" x14ac:dyDescent="0.45">
      <c r="A111" t="s">
        <v>532</v>
      </c>
      <c r="B111" t="s">
        <v>275</v>
      </c>
      <c r="C111" t="s">
        <v>8</v>
      </c>
      <c r="D111" t="s">
        <v>49</v>
      </c>
      <c r="E111">
        <v>10</v>
      </c>
      <c r="F111">
        <v>3</v>
      </c>
      <c r="G111">
        <v>10</v>
      </c>
      <c r="H111" t="s">
        <v>1</v>
      </c>
      <c r="J111">
        <v>3</v>
      </c>
      <c r="K111">
        <v>110</v>
      </c>
      <c r="L111" t="str">
        <f>IF(All_Rosters[[#This Row],[Designation]]="Taxi Squad","",
IF(AND(TeamSelection=All_Rosters[[#This Row],[Team Name]],All_Rosters[[#This Row],[Current Years]]&gt;0),All_Rosters[[#This Row],[Index]],""))</f>
        <v/>
      </c>
      <c r="M111" t="str">
        <f>IFERROR(SMALL($L$2:$L$1000,ROWS($L$2:L111)),"")</f>
        <v/>
      </c>
      <c r="N111" t="str">
        <f>IF(AND(All_Rosters[[#This Row],[Designation]]="Taxi Squad",TeamSelection=All_Rosters[[#This Row],[Team Name]],All_Rosters[[#This Row],[Current Years]]&gt;0),All_Rosters[[#This Row],[Index]],"")</f>
        <v/>
      </c>
      <c r="O111" t="str">
        <f>IFERROR(SMALL($N$2:$N$1000,ROWS($N$2:N111)),"")</f>
        <v/>
      </c>
      <c r="P111" t="str">
        <f>IF(All_Rosters[[#This Row],[Designation]]="Taxi Squad","",
IF(AND(TeamOne=All_Rosters[[#This Row],[Team Name]],All_Rosters[[#This Row],[Current Years]]&gt;0),All_Rosters[[#This Row],[Index]],""))</f>
        <v/>
      </c>
      <c r="Q111" t="str">
        <f>IFERROR(SMALL($P$2:$P$1000,ROWS($P$2:P111)),"")</f>
        <v/>
      </c>
      <c r="R111" t="str">
        <f>IF(AND(All_Rosters[[#This Row],[Designation]]="Taxi Squad",TeamOne=All_Rosters[[#This Row],[Team Name]],All_Rosters[[#This Row],[Current Years]]&gt;0),All_Rosters[[#This Row],[Index]],"")</f>
        <v/>
      </c>
      <c r="S111" t="str">
        <f>IFERROR(SMALL($R$2:$R$1000,ROWS($R$2:R111)),"")</f>
        <v/>
      </c>
      <c r="T111" t="str">
        <f>IF(All_Rosters[[#This Row],[Designation]]="Taxi Squad","",
IF(AND(TeamTwo=All_Rosters[[#This Row],[Team Name]],All_Rosters[[#This Row],[Current Years]]&gt;0),All_Rosters[[#This Row],[Index]],""))</f>
        <v/>
      </c>
      <c r="U111" t="str">
        <f>IFERROR(SMALL($T$2:$T$1000,ROWS($T$2:T111)),"")</f>
        <v/>
      </c>
      <c r="V111" t="str">
        <f>IF(AND(All_Rosters[[#This Row],[Designation]]="Taxi Squad",TeamTwo=All_Rosters[[#This Row],[Team Name]],All_Rosters[[#This Row],[Current Years]]&gt;0),All_Rosters[[#This Row],[Index]],"")</f>
        <v/>
      </c>
      <c r="W111" t="str">
        <f>IFERROR(SMALL($V$2:$V$1000,ROWS($V$2:V111)),"")</f>
        <v/>
      </c>
      <c r="X111" s="42">
        <f>IF(All_Rosters[[#This Row],[Designation]]="Taxi Squad","",
IF(AND(TeamThree=All_Rosters[[#This Row],[Team Name]],All_Rosters[[#This Row],[Current Years]]&gt;0),All_Rosters[[#This Row],[Index]],""))</f>
        <v>110</v>
      </c>
      <c r="Y111" s="42" t="str">
        <f>IFERROR(SMALL($X$2:$X$1000,ROWS($X$2:X111)),"")</f>
        <v/>
      </c>
      <c r="Z111" s="42" t="str">
        <f>IF(AND(All_Rosters[[#This Row],[Designation]]="Taxi Squad",TeamThree=All_Rosters[[#This Row],[Team Name]],All_Rosters[[#This Row],[Current Years]]&gt;0),All_Rosters[[#This Row],[Index]],"")</f>
        <v/>
      </c>
      <c r="AA111" s="42" t="str">
        <f>IFERROR(SMALL($Z$2:$Z$1000,ROWS($Z$2:Z111)),"")</f>
        <v/>
      </c>
      <c r="AB111" s="42" t="str">
        <f>IF(All_Rosters[[#This Row],[Designation]]="Taxi Squad","",
IF(AND(TeamFour=All_Rosters[[#This Row],[Team Name]],All_Rosters[[#This Row],[Current Years]]&gt;0),All_Rosters[[#This Row],[Index]],""))</f>
        <v/>
      </c>
      <c r="AC111" s="42" t="str">
        <f>IFERROR(SMALL($AB$2:$AB$1000,ROWS($AB$2:AB111)),"")</f>
        <v/>
      </c>
      <c r="AD111" s="42" t="str">
        <f>IF(AND(All_Rosters[[#This Row],[Designation]]="Taxi Squad",TeamFour=All_Rosters[[#This Row],[Team Name]],All_Rosters[[#This Row],[Current Years]]&gt;0),All_Rosters[[#This Row],[Index]],"")</f>
        <v/>
      </c>
      <c r="AE111" s="42" t="str">
        <f>IFERROR(SMALL($AD$2:$AD$1000,ROWS($AD$2:AD111)),"")</f>
        <v/>
      </c>
      <c r="AF111" s="42" t="str">
        <f>IF(All_Rosters[[#This Row],[Designation]]="Taxi Squad","",
IF(AND(TeamFive=All_Rosters[[#This Row],[Team Name]],All_Rosters[[#This Row],[Current Years]]&gt;0),All_Rosters[[#This Row],[Index]],""))</f>
        <v/>
      </c>
      <c r="AG111" s="42" t="str">
        <f>IFERROR(SMALL($AF$2:$AF$1000,ROWS($AF$2:AF111)),"")</f>
        <v/>
      </c>
      <c r="AH111" s="42" t="str">
        <f>IF(AND(All_Rosters[[#This Row],[Designation]]="Taxi Squad",TeamFive=All_Rosters[[#This Row],[Team Name]],All_Rosters[[#This Row],[Current Years]]&gt;0),All_Rosters[[#This Row],[Index]],"")</f>
        <v/>
      </c>
      <c r="AI111" s="42" t="str">
        <f>IFERROR(SMALL($AH$2:$AH$1000,ROWS($AH$2:AH111)),"")</f>
        <v/>
      </c>
      <c r="AJ111" s="42" t="str">
        <f>IF(All_Rosters[[#This Row],[Designation]]="Taxi Squad","",
IF(AND(TeamSix=All_Rosters[[#This Row],[Team Name]],All_Rosters[[#This Row],[Current Years]]&gt;0),All_Rosters[[#This Row],[Index]],""))</f>
        <v/>
      </c>
      <c r="AK111" s="42" t="str">
        <f>IFERROR(SMALL($AJ$2:$AJ$1000,ROWS($AJ$2:AJ111)),"")</f>
        <v/>
      </c>
      <c r="AL111" s="42" t="str">
        <f>IF(AND(All_Rosters[[#This Row],[Designation]]="Taxi Squad",TeamSix=All_Rosters[[#This Row],[Team Name]],All_Rosters[[#This Row],[Current Years]]&gt;0),All_Rosters[[#This Row],[Index]],"")</f>
        <v/>
      </c>
      <c r="AM111" s="42" t="str">
        <f>IFERROR(SMALL($AL$2:$AL$1000,ROWS($AL$2:AL111)),"")</f>
        <v/>
      </c>
      <c r="AN111" s="42" t="str">
        <f>IF(All_Rosters[[#This Row],[Designation]]="Taxi Squad","",
IF(AND(TeamSeven=All_Rosters[[#This Row],[Team Name]],All_Rosters[[#This Row],[Current Years]]&gt;0),All_Rosters[[#This Row],[Index]],""))</f>
        <v/>
      </c>
      <c r="AO111" s="42" t="str">
        <f>IFERROR(SMALL($AN$2:$AN$1000,ROWS($AN$2:AN111)),"")</f>
        <v/>
      </c>
      <c r="AP111" s="42" t="str">
        <f>IF(AND(All_Rosters[[#This Row],[Designation]]="Taxi Squad",TeamSeven=All_Rosters[[#This Row],[Team Name]],All_Rosters[[#This Row],[Current Years]]&gt;0),All_Rosters[[#This Row],[Index]],"")</f>
        <v/>
      </c>
      <c r="AQ111" s="42" t="str">
        <f>IFERROR(SMALL($AP$2:$AP$1000,ROWS($AP$2:AP111)),"")</f>
        <v/>
      </c>
      <c r="AR111" s="42" t="str">
        <f>IF(All_Rosters[[#This Row],[Designation]]="Taxi Squad","",
IF(AND(TeamEight=All_Rosters[[#This Row],[Team Name]],All_Rosters[[#This Row],[Current Years]]&gt;0),All_Rosters[[#This Row],[Index]],""))</f>
        <v/>
      </c>
      <c r="AS111" s="42" t="str">
        <f>IFERROR(SMALL($AR$2:$AR$1000,ROWS($AR$2:AR111)),"")</f>
        <v/>
      </c>
      <c r="AT111" s="42" t="str">
        <f>IF(AND(All_Rosters[[#This Row],[Designation]]="Taxi Squad",TeamEight=All_Rosters[[#This Row],[Team Name]],All_Rosters[[#This Row],[Current Years]]&gt;0),All_Rosters[[#This Row],[Index]],"")</f>
        <v/>
      </c>
      <c r="AU111" s="42" t="str">
        <f>IFERROR(SMALL($AT$2:$AT$1000,ROWS($AT$2:AT111)),"")</f>
        <v/>
      </c>
      <c r="AV111" s="42" t="str">
        <f>IF(All_Rosters[[#This Row],[Designation]]="Taxi Squad","",
IF(AND(TeamNine=All_Rosters[[#This Row],[Team Name]],All_Rosters[[#This Row],[Current Years]]&gt;0),All_Rosters[[#This Row],[Index]],""))</f>
        <v/>
      </c>
      <c r="AW111" s="42" t="str">
        <f>IFERROR(SMALL($AV$2:$AV$1000,ROWS($AV$2:AV111)),"")</f>
        <v/>
      </c>
      <c r="AX111" s="42" t="str">
        <f>IF(AND(All_Rosters[[#This Row],[Designation]]="Taxi Squad",TeamNine=All_Rosters[[#This Row],[Team Name]],All_Rosters[[#This Row],[Current Years]]&gt;0),All_Rosters[[#This Row],[Index]],"")</f>
        <v/>
      </c>
      <c r="AY111" s="42" t="str">
        <f>IFERROR(SMALL($AX$2:$AX$1000,ROWS($AX$2:AX111)),"")</f>
        <v/>
      </c>
      <c r="AZ111" s="42" t="str">
        <f>IF(All_Rosters[[#This Row],[Designation]]="Taxi Squad","",
IF(AND(TeamTen=All_Rosters[[#This Row],[Team Name]],All_Rosters[[#This Row],[Current Years]]&gt;0),All_Rosters[[#This Row],[Index]],""))</f>
        <v/>
      </c>
      <c r="BA111" s="42" t="str">
        <f>IFERROR(SMALL($AZ$2:$AZ$1000,ROWS($AZ$2:AZ111)),"")</f>
        <v/>
      </c>
      <c r="BB111" s="42" t="str">
        <f>IF(AND(All_Rosters[[#This Row],[Designation]]="Taxi Squad",TeamTen=All_Rosters[[#This Row],[Team Name]],All_Rosters[[#This Row],[Current Years]]&gt;0),All_Rosters[[#This Row],[Index]],"")</f>
        <v/>
      </c>
      <c r="BC111" s="42" t="str">
        <f>IFERROR(SMALL($BB$2:$BB$1000,ROWS($BB$2:BB111)),"")</f>
        <v/>
      </c>
      <c r="BD111" s="42" t="str">
        <f>IF(All_Rosters[[#This Row],[Designation]]="Taxi Squad","",
IF(AND(TeamEleven=All_Rosters[[#This Row],[Team Name]],All_Rosters[[#This Row],[Current Years]]&gt;0),All_Rosters[[#This Row],[Index]],""))</f>
        <v/>
      </c>
      <c r="BE111" s="42" t="str">
        <f>IFERROR(SMALL($BD$2:$BD$1000,ROWS($BD$2:BD111)),"")</f>
        <v/>
      </c>
      <c r="BF111" s="42" t="str">
        <f>IF(AND(All_Rosters[[#This Row],[Designation]]="Taxi Squad",TeamEleven=All_Rosters[[#This Row],[Team Name]],All_Rosters[[#This Row],[Current Years]]&gt;0),All_Rosters[[#This Row],[Index]],"")</f>
        <v/>
      </c>
      <c r="BG111" s="42" t="str">
        <f>IFERROR(SMALL($BF$2:$BF$1000,ROWS($BF$2:BF111)),"")</f>
        <v/>
      </c>
      <c r="BH111" s="42" t="str">
        <f>IF(All_Rosters[[#This Row],[Designation]]="Taxi Squad","",
IF(AND(TeamTwelve=All_Rosters[[#This Row],[Team Name]],All_Rosters[[#This Row],[Current Years]]&gt;0),All_Rosters[[#This Row],[Index]],""))</f>
        <v/>
      </c>
      <c r="BI111" s="42" t="str">
        <f>IFERROR(SMALL($BH$2:$BH$1000,ROWS($BH$2:BH111)),"")</f>
        <v/>
      </c>
      <c r="BJ111" s="42" t="str">
        <f>IF(AND(All_Rosters[[#This Row],[Designation]]="Taxi Squad",TeamTwelve=All_Rosters[[#This Row],[Team Name]],All_Rosters[[#This Row],[Current Years]]&gt;0),All_Rosters[[#This Row],[Index]],"")</f>
        <v/>
      </c>
      <c r="BK111" s="42" t="str">
        <f>IFERROR(SMALL($BJ$2:$BJ$1000,ROWS($BJ$2:BJ111)),"")</f>
        <v/>
      </c>
    </row>
    <row r="112" spans="1:63" x14ac:dyDescent="0.45">
      <c r="A112" t="s">
        <v>532</v>
      </c>
      <c r="B112" t="s">
        <v>276</v>
      </c>
      <c r="C112" t="s">
        <v>51</v>
      </c>
      <c r="D112" t="s">
        <v>61</v>
      </c>
      <c r="E112">
        <v>5</v>
      </c>
      <c r="F112">
        <v>4</v>
      </c>
      <c r="G112">
        <v>5</v>
      </c>
      <c r="H112" t="s">
        <v>1</v>
      </c>
      <c r="J112">
        <v>3</v>
      </c>
      <c r="K112">
        <v>111</v>
      </c>
      <c r="L112" t="str">
        <f>IF(All_Rosters[[#This Row],[Designation]]="Taxi Squad","",
IF(AND(TeamSelection=All_Rosters[[#This Row],[Team Name]],All_Rosters[[#This Row],[Current Years]]&gt;0),All_Rosters[[#This Row],[Index]],""))</f>
        <v/>
      </c>
      <c r="M112" t="str">
        <f>IFERROR(SMALL($L$2:$L$1000,ROWS($L$2:L112)),"")</f>
        <v/>
      </c>
      <c r="N112" t="str">
        <f>IF(AND(All_Rosters[[#This Row],[Designation]]="Taxi Squad",TeamSelection=All_Rosters[[#This Row],[Team Name]],All_Rosters[[#This Row],[Current Years]]&gt;0),All_Rosters[[#This Row],[Index]],"")</f>
        <v/>
      </c>
      <c r="O112" t="str">
        <f>IFERROR(SMALL($N$2:$N$1000,ROWS($N$2:N112)),"")</f>
        <v/>
      </c>
      <c r="P112" t="str">
        <f>IF(All_Rosters[[#This Row],[Designation]]="Taxi Squad","",
IF(AND(TeamOne=All_Rosters[[#This Row],[Team Name]],All_Rosters[[#This Row],[Current Years]]&gt;0),All_Rosters[[#This Row],[Index]],""))</f>
        <v/>
      </c>
      <c r="Q112" t="str">
        <f>IFERROR(SMALL($P$2:$P$1000,ROWS($P$2:P112)),"")</f>
        <v/>
      </c>
      <c r="R112" t="str">
        <f>IF(AND(All_Rosters[[#This Row],[Designation]]="Taxi Squad",TeamOne=All_Rosters[[#This Row],[Team Name]],All_Rosters[[#This Row],[Current Years]]&gt;0),All_Rosters[[#This Row],[Index]],"")</f>
        <v/>
      </c>
      <c r="S112" t="str">
        <f>IFERROR(SMALL($R$2:$R$1000,ROWS($R$2:R112)),"")</f>
        <v/>
      </c>
      <c r="T112" t="str">
        <f>IF(All_Rosters[[#This Row],[Designation]]="Taxi Squad","",
IF(AND(TeamTwo=All_Rosters[[#This Row],[Team Name]],All_Rosters[[#This Row],[Current Years]]&gt;0),All_Rosters[[#This Row],[Index]],""))</f>
        <v/>
      </c>
      <c r="U112" t="str">
        <f>IFERROR(SMALL($T$2:$T$1000,ROWS($T$2:T112)),"")</f>
        <v/>
      </c>
      <c r="V112" t="str">
        <f>IF(AND(All_Rosters[[#This Row],[Designation]]="Taxi Squad",TeamTwo=All_Rosters[[#This Row],[Team Name]],All_Rosters[[#This Row],[Current Years]]&gt;0),All_Rosters[[#This Row],[Index]],"")</f>
        <v/>
      </c>
      <c r="W112" t="str">
        <f>IFERROR(SMALL($V$2:$V$1000,ROWS($V$2:V112)),"")</f>
        <v/>
      </c>
      <c r="X112" s="42">
        <f>IF(All_Rosters[[#This Row],[Designation]]="Taxi Squad","",
IF(AND(TeamThree=All_Rosters[[#This Row],[Team Name]],All_Rosters[[#This Row],[Current Years]]&gt;0),All_Rosters[[#This Row],[Index]],""))</f>
        <v>111</v>
      </c>
      <c r="Y112" s="42" t="str">
        <f>IFERROR(SMALL($X$2:$X$1000,ROWS($X$2:X112)),"")</f>
        <v/>
      </c>
      <c r="Z112" s="42" t="str">
        <f>IF(AND(All_Rosters[[#This Row],[Designation]]="Taxi Squad",TeamThree=All_Rosters[[#This Row],[Team Name]],All_Rosters[[#This Row],[Current Years]]&gt;0),All_Rosters[[#This Row],[Index]],"")</f>
        <v/>
      </c>
      <c r="AA112" s="42" t="str">
        <f>IFERROR(SMALL($Z$2:$Z$1000,ROWS($Z$2:Z112)),"")</f>
        <v/>
      </c>
      <c r="AB112" s="42" t="str">
        <f>IF(All_Rosters[[#This Row],[Designation]]="Taxi Squad","",
IF(AND(TeamFour=All_Rosters[[#This Row],[Team Name]],All_Rosters[[#This Row],[Current Years]]&gt;0),All_Rosters[[#This Row],[Index]],""))</f>
        <v/>
      </c>
      <c r="AC112" s="42" t="str">
        <f>IFERROR(SMALL($AB$2:$AB$1000,ROWS($AB$2:AB112)),"")</f>
        <v/>
      </c>
      <c r="AD112" s="42" t="str">
        <f>IF(AND(All_Rosters[[#This Row],[Designation]]="Taxi Squad",TeamFour=All_Rosters[[#This Row],[Team Name]],All_Rosters[[#This Row],[Current Years]]&gt;0),All_Rosters[[#This Row],[Index]],"")</f>
        <v/>
      </c>
      <c r="AE112" s="42" t="str">
        <f>IFERROR(SMALL($AD$2:$AD$1000,ROWS($AD$2:AD112)),"")</f>
        <v/>
      </c>
      <c r="AF112" s="42" t="str">
        <f>IF(All_Rosters[[#This Row],[Designation]]="Taxi Squad","",
IF(AND(TeamFive=All_Rosters[[#This Row],[Team Name]],All_Rosters[[#This Row],[Current Years]]&gt;0),All_Rosters[[#This Row],[Index]],""))</f>
        <v/>
      </c>
      <c r="AG112" s="42" t="str">
        <f>IFERROR(SMALL($AF$2:$AF$1000,ROWS($AF$2:AF112)),"")</f>
        <v/>
      </c>
      <c r="AH112" s="42" t="str">
        <f>IF(AND(All_Rosters[[#This Row],[Designation]]="Taxi Squad",TeamFive=All_Rosters[[#This Row],[Team Name]],All_Rosters[[#This Row],[Current Years]]&gt;0),All_Rosters[[#This Row],[Index]],"")</f>
        <v/>
      </c>
      <c r="AI112" s="42" t="str">
        <f>IFERROR(SMALL($AH$2:$AH$1000,ROWS($AH$2:AH112)),"")</f>
        <v/>
      </c>
      <c r="AJ112" s="42" t="str">
        <f>IF(All_Rosters[[#This Row],[Designation]]="Taxi Squad","",
IF(AND(TeamSix=All_Rosters[[#This Row],[Team Name]],All_Rosters[[#This Row],[Current Years]]&gt;0),All_Rosters[[#This Row],[Index]],""))</f>
        <v/>
      </c>
      <c r="AK112" s="42" t="str">
        <f>IFERROR(SMALL($AJ$2:$AJ$1000,ROWS($AJ$2:AJ112)),"")</f>
        <v/>
      </c>
      <c r="AL112" s="42" t="str">
        <f>IF(AND(All_Rosters[[#This Row],[Designation]]="Taxi Squad",TeamSix=All_Rosters[[#This Row],[Team Name]],All_Rosters[[#This Row],[Current Years]]&gt;0),All_Rosters[[#This Row],[Index]],"")</f>
        <v/>
      </c>
      <c r="AM112" s="42" t="str">
        <f>IFERROR(SMALL($AL$2:$AL$1000,ROWS($AL$2:AL112)),"")</f>
        <v/>
      </c>
      <c r="AN112" s="42" t="str">
        <f>IF(All_Rosters[[#This Row],[Designation]]="Taxi Squad","",
IF(AND(TeamSeven=All_Rosters[[#This Row],[Team Name]],All_Rosters[[#This Row],[Current Years]]&gt;0),All_Rosters[[#This Row],[Index]],""))</f>
        <v/>
      </c>
      <c r="AO112" s="42" t="str">
        <f>IFERROR(SMALL($AN$2:$AN$1000,ROWS($AN$2:AN112)),"")</f>
        <v/>
      </c>
      <c r="AP112" s="42" t="str">
        <f>IF(AND(All_Rosters[[#This Row],[Designation]]="Taxi Squad",TeamSeven=All_Rosters[[#This Row],[Team Name]],All_Rosters[[#This Row],[Current Years]]&gt;0),All_Rosters[[#This Row],[Index]],"")</f>
        <v/>
      </c>
      <c r="AQ112" s="42" t="str">
        <f>IFERROR(SMALL($AP$2:$AP$1000,ROWS($AP$2:AP112)),"")</f>
        <v/>
      </c>
      <c r="AR112" s="42" t="str">
        <f>IF(All_Rosters[[#This Row],[Designation]]="Taxi Squad","",
IF(AND(TeamEight=All_Rosters[[#This Row],[Team Name]],All_Rosters[[#This Row],[Current Years]]&gt;0),All_Rosters[[#This Row],[Index]],""))</f>
        <v/>
      </c>
      <c r="AS112" s="42" t="str">
        <f>IFERROR(SMALL($AR$2:$AR$1000,ROWS($AR$2:AR112)),"")</f>
        <v/>
      </c>
      <c r="AT112" s="42" t="str">
        <f>IF(AND(All_Rosters[[#This Row],[Designation]]="Taxi Squad",TeamEight=All_Rosters[[#This Row],[Team Name]],All_Rosters[[#This Row],[Current Years]]&gt;0),All_Rosters[[#This Row],[Index]],"")</f>
        <v/>
      </c>
      <c r="AU112" s="42" t="str">
        <f>IFERROR(SMALL($AT$2:$AT$1000,ROWS($AT$2:AT112)),"")</f>
        <v/>
      </c>
      <c r="AV112" s="42" t="str">
        <f>IF(All_Rosters[[#This Row],[Designation]]="Taxi Squad","",
IF(AND(TeamNine=All_Rosters[[#This Row],[Team Name]],All_Rosters[[#This Row],[Current Years]]&gt;0),All_Rosters[[#This Row],[Index]],""))</f>
        <v/>
      </c>
      <c r="AW112" s="42" t="str">
        <f>IFERROR(SMALL($AV$2:$AV$1000,ROWS($AV$2:AV112)),"")</f>
        <v/>
      </c>
      <c r="AX112" s="42" t="str">
        <f>IF(AND(All_Rosters[[#This Row],[Designation]]="Taxi Squad",TeamNine=All_Rosters[[#This Row],[Team Name]],All_Rosters[[#This Row],[Current Years]]&gt;0),All_Rosters[[#This Row],[Index]],"")</f>
        <v/>
      </c>
      <c r="AY112" s="42" t="str">
        <f>IFERROR(SMALL($AX$2:$AX$1000,ROWS($AX$2:AX112)),"")</f>
        <v/>
      </c>
      <c r="AZ112" s="42" t="str">
        <f>IF(All_Rosters[[#This Row],[Designation]]="Taxi Squad","",
IF(AND(TeamTen=All_Rosters[[#This Row],[Team Name]],All_Rosters[[#This Row],[Current Years]]&gt;0),All_Rosters[[#This Row],[Index]],""))</f>
        <v/>
      </c>
      <c r="BA112" s="42" t="str">
        <f>IFERROR(SMALL($AZ$2:$AZ$1000,ROWS($AZ$2:AZ112)),"")</f>
        <v/>
      </c>
      <c r="BB112" s="42" t="str">
        <f>IF(AND(All_Rosters[[#This Row],[Designation]]="Taxi Squad",TeamTen=All_Rosters[[#This Row],[Team Name]],All_Rosters[[#This Row],[Current Years]]&gt;0),All_Rosters[[#This Row],[Index]],"")</f>
        <v/>
      </c>
      <c r="BC112" s="42" t="str">
        <f>IFERROR(SMALL($BB$2:$BB$1000,ROWS($BB$2:BB112)),"")</f>
        <v/>
      </c>
      <c r="BD112" s="42" t="str">
        <f>IF(All_Rosters[[#This Row],[Designation]]="Taxi Squad","",
IF(AND(TeamEleven=All_Rosters[[#This Row],[Team Name]],All_Rosters[[#This Row],[Current Years]]&gt;0),All_Rosters[[#This Row],[Index]],""))</f>
        <v/>
      </c>
      <c r="BE112" s="42" t="str">
        <f>IFERROR(SMALL($BD$2:$BD$1000,ROWS($BD$2:BD112)),"")</f>
        <v/>
      </c>
      <c r="BF112" s="42" t="str">
        <f>IF(AND(All_Rosters[[#This Row],[Designation]]="Taxi Squad",TeamEleven=All_Rosters[[#This Row],[Team Name]],All_Rosters[[#This Row],[Current Years]]&gt;0),All_Rosters[[#This Row],[Index]],"")</f>
        <v/>
      </c>
      <c r="BG112" s="42" t="str">
        <f>IFERROR(SMALL($BF$2:$BF$1000,ROWS($BF$2:BF112)),"")</f>
        <v/>
      </c>
      <c r="BH112" s="42" t="str">
        <f>IF(All_Rosters[[#This Row],[Designation]]="Taxi Squad","",
IF(AND(TeamTwelve=All_Rosters[[#This Row],[Team Name]],All_Rosters[[#This Row],[Current Years]]&gt;0),All_Rosters[[#This Row],[Index]],""))</f>
        <v/>
      </c>
      <c r="BI112" s="42" t="str">
        <f>IFERROR(SMALL($BH$2:$BH$1000,ROWS($BH$2:BH112)),"")</f>
        <v/>
      </c>
      <c r="BJ112" s="42" t="str">
        <f>IF(AND(All_Rosters[[#This Row],[Designation]]="Taxi Squad",TeamTwelve=All_Rosters[[#This Row],[Team Name]],All_Rosters[[#This Row],[Current Years]]&gt;0),All_Rosters[[#This Row],[Index]],"")</f>
        <v/>
      </c>
      <c r="BK112" s="42" t="str">
        <f>IFERROR(SMALL($BJ$2:$BJ$1000,ROWS($BJ$2:BJ112)),"")</f>
        <v/>
      </c>
    </row>
    <row r="113" spans="1:63" x14ac:dyDescent="0.45">
      <c r="A113" t="s">
        <v>532</v>
      </c>
      <c r="B113" t="s">
        <v>277</v>
      </c>
      <c r="C113" t="s">
        <v>69</v>
      </c>
      <c r="D113" t="s">
        <v>65</v>
      </c>
      <c r="E113">
        <v>27</v>
      </c>
      <c r="F113">
        <v>3</v>
      </c>
      <c r="G113">
        <v>27</v>
      </c>
      <c r="H113" t="s">
        <v>1</v>
      </c>
      <c r="J113">
        <v>3</v>
      </c>
      <c r="K113">
        <v>112</v>
      </c>
      <c r="L113" t="str">
        <f>IF(All_Rosters[[#This Row],[Designation]]="Taxi Squad","",
IF(AND(TeamSelection=All_Rosters[[#This Row],[Team Name]],All_Rosters[[#This Row],[Current Years]]&gt;0),All_Rosters[[#This Row],[Index]],""))</f>
        <v/>
      </c>
      <c r="M113" t="str">
        <f>IFERROR(SMALL($L$2:$L$1000,ROWS($L$2:L113)),"")</f>
        <v/>
      </c>
      <c r="N113" t="str">
        <f>IF(AND(All_Rosters[[#This Row],[Designation]]="Taxi Squad",TeamSelection=All_Rosters[[#This Row],[Team Name]],All_Rosters[[#This Row],[Current Years]]&gt;0),All_Rosters[[#This Row],[Index]],"")</f>
        <v/>
      </c>
      <c r="O113" t="str">
        <f>IFERROR(SMALL($N$2:$N$1000,ROWS($N$2:N113)),"")</f>
        <v/>
      </c>
      <c r="P113" t="str">
        <f>IF(All_Rosters[[#This Row],[Designation]]="Taxi Squad","",
IF(AND(TeamOne=All_Rosters[[#This Row],[Team Name]],All_Rosters[[#This Row],[Current Years]]&gt;0),All_Rosters[[#This Row],[Index]],""))</f>
        <v/>
      </c>
      <c r="Q113" t="str">
        <f>IFERROR(SMALL($P$2:$P$1000,ROWS($P$2:P113)),"")</f>
        <v/>
      </c>
      <c r="R113" t="str">
        <f>IF(AND(All_Rosters[[#This Row],[Designation]]="Taxi Squad",TeamOne=All_Rosters[[#This Row],[Team Name]],All_Rosters[[#This Row],[Current Years]]&gt;0),All_Rosters[[#This Row],[Index]],"")</f>
        <v/>
      </c>
      <c r="S113" t="str">
        <f>IFERROR(SMALL($R$2:$R$1000,ROWS($R$2:R113)),"")</f>
        <v/>
      </c>
      <c r="T113" t="str">
        <f>IF(All_Rosters[[#This Row],[Designation]]="Taxi Squad","",
IF(AND(TeamTwo=All_Rosters[[#This Row],[Team Name]],All_Rosters[[#This Row],[Current Years]]&gt;0),All_Rosters[[#This Row],[Index]],""))</f>
        <v/>
      </c>
      <c r="U113" t="str">
        <f>IFERROR(SMALL($T$2:$T$1000,ROWS($T$2:T113)),"")</f>
        <v/>
      </c>
      <c r="V113" t="str">
        <f>IF(AND(All_Rosters[[#This Row],[Designation]]="Taxi Squad",TeamTwo=All_Rosters[[#This Row],[Team Name]],All_Rosters[[#This Row],[Current Years]]&gt;0),All_Rosters[[#This Row],[Index]],"")</f>
        <v/>
      </c>
      <c r="W113" t="str">
        <f>IFERROR(SMALL($V$2:$V$1000,ROWS($V$2:V113)),"")</f>
        <v/>
      </c>
      <c r="X113" s="42">
        <f>IF(All_Rosters[[#This Row],[Designation]]="Taxi Squad","",
IF(AND(TeamThree=All_Rosters[[#This Row],[Team Name]],All_Rosters[[#This Row],[Current Years]]&gt;0),All_Rosters[[#This Row],[Index]],""))</f>
        <v>112</v>
      </c>
      <c r="Y113" s="42" t="str">
        <f>IFERROR(SMALL($X$2:$X$1000,ROWS($X$2:X113)),"")</f>
        <v/>
      </c>
      <c r="Z113" s="42" t="str">
        <f>IF(AND(All_Rosters[[#This Row],[Designation]]="Taxi Squad",TeamThree=All_Rosters[[#This Row],[Team Name]],All_Rosters[[#This Row],[Current Years]]&gt;0),All_Rosters[[#This Row],[Index]],"")</f>
        <v/>
      </c>
      <c r="AA113" s="42" t="str">
        <f>IFERROR(SMALL($Z$2:$Z$1000,ROWS($Z$2:Z113)),"")</f>
        <v/>
      </c>
      <c r="AB113" s="42" t="str">
        <f>IF(All_Rosters[[#This Row],[Designation]]="Taxi Squad","",
IF(AND(TeamFour=All_Rosters[[#This Row],[Team Name]],All_Rosters[[#This Row],[Current Years]]&gt;0),All_Rosters[[#This Row],[Index]],""))</f>
        <v/>
      </c>
      <c r="AC113" s="42" t="str">
        <f>IFERROR(SMALL($AB$2:$AB$1000,ROWS($AB$2:AB113)),"")</f>
        <v/>
      </c>
      <c r="AD113" s="42" t="str">
        <f>IF(AND(All_Rosters[[#This Row],[Designation]]="Taxi Squad",TeamFour=All_Rosters[[#This Row],[Team Name]],All_Rosters[[#This Row],[Current Years]]&gt;0),All_Rosters[[#This Row],[Index]],"")</f>
        <v/>
      </c>
      <c r="AE113" s="42" t="str">
        <f>IFERROR(SMALL($AD$2:$AD$1000,ROWS($AD$2:AD113)),"")</f>
        <v/>
      </c>
      <c r="AF113" s="42" t="str">
        <f>IF(All_Rosters[[#This Row],[Designation]]="Taxi Squad","",
IF(AND(TeamFive=All_Rosters[[#This Row],[Team Name]],All_Rosters[[#This Row],[Current Years]]&gt;0),All_Rosters[[#This Row],[Index]],""))</f>
        <v/>
      </c>
      <c r="AG113" s="42" t="str">
        <f>IFERROR(SMALL($AF$2:$AF$1000,ROWS($AF$2:AF113)),"")</f>
        <v/>
      </c>
      <c r="AH113" s="42" t="str">
        <f>IF(AND(All_Rosters[[#This Row],[Designation]]="Taxi Squad",TeamFive=All_Rosters[[#This Row],[Team Name]],All_Rosters[[#This Row],[Current Years]]&gt;0),All_Rosters[[#This Row],[Index]],"")</f>
        <v/>
      </c>
      <c r="AI113" s="42" t="str">
        <f>IFERROR(SMALL($AH$2:$AH$1000,ROWS($AH$2:AH113)),"")</f>
        <v/>
      </c>
      <c r="AJ113" s="42" t="str">
        <f>IF(All_Rosters[[#This Row],[Designation]]="Taxi Squad","",
IF(AND(TeamSix=All_Rosters[[#This Row],[Team Name]],All_Rosters[[#This Row],[Current Years]]&gt;0),All_Rosters[[#This Row],[Index]],""))</f>
        <v/>
      </c>
      <c r="AK113" s="42" t="str">
        <f>IFERROR(SMALL($AJ$2:$AJ$1000,ROWS($AJ$2:AJ113)),"")</f>
        <v/>
      </c>
      <c r="AL113" s="42" t="str">
        <f>IF(AND(All_Rosters[[#This Row],[Designation]]="Taxi Squad",TeamSix=All_Rosters[[#This Row],[Team Name]],All_Rosters[[#This Row],[Current Years]]&gt;0),All_Rosters[[#This Row],[Index]],"")</f>
        <v/>
      </c>
      <c r="AM113" s="42" t="str">
        <f>IFERROR(SMALL($AL$2:$AL$1000,ROWS($AL$2:AL113)),"")</f>
        <v/>
      </c>
      <c r="AN113" s="42" t="str">
        <f>IF(All_Rosters[[#This Row],[Designation]]="Taxi Squad","",
IF(AND(TeamSeven=All_Rosters[[#This Row],[Team Name]],All_Rosters[[#This Row],[Current Years]]&gt;0),All_Rosters[[#This Row],[Index]],""))</f>
        <v/>
      </c>
      <c r="AO113" s="42" t="str">
        <f>IFERROR(SMALL($AN$2:$AN$1000,ROWS($AN$2:AN113)),"")</f>
        <v/>
      </c>
      <c r="AP113" s="42" t="str">
        <f>IF(AND(All_Rosters[[#This Row],[Designation]]="Taxi Squad",TeamSeven=All_Rosters[[#This Row],[Team Name]],All_Rosters[[#This Row],[Current Years]]&gt;0),All_Rosters[[#This Row],[Index]],"")</f>
        <v/>
      </c>
      <c r="AQ113" s="42" t="str">
        <f>IFERROR(SMALL($AP$2:$AP$1000,ROWS($AP$2:AP113)),"")</f>
        <v/>
      </c>
      <c r="AR113" s="42" t="str">
        <f>IF(All_Rosters[[#This Row],[Designation]]="Taxi Squad","",
IF(AND(TeamEight=All_Rosters[[#This Row],[Team Name]],All_Rosters[[#This Row],[Current Years]]&gt;0),All_Rosters[[#This Row],[Index]],""))</f>
        <v/>
      </c>
      <c r="AS113" s="42" t="str">
        <f>IFERROR(SMALL($AR$2:$AR$1000,ROWS($AR$2:AR113)),"")</f>
        <v/>
      </c>
      <c r="AT113" s="42" t="str">
        <f>IF(AND(All_Rosters[[#This Row],[Designation]]="Taxi Squad",TeamEight=All_Rosters[[#This Row],[Team Name]],All_Rosters[[#This Row],[Current Years]]&gt;0),All_Rosters[[#This Row],[Index]],"")</f>
        <v/>
      </c>
      <c r="AU113" s="42" t="str">
        <f>IFERROR(SMALL($AT$2:$AT$1000,ROWS($AT$2:AT113)),"")</f>
        <v/>
      </c>
      <c r="AV113" s="42" t="str">
        <f>IF(All_Rosters[[#This Row],[Designation]]="Taxi Squad","",
IF(AND(TeamNine=All_Rosters[[#This Row],[Team Name]],All_Rosters[[#This Row],[Current Years]]&gt;0),All_Rosters[[#This Row],[Index]],""))</f>
        <v/>
      </c>
      <c r="AW113" s="42" t="str">
        <f>IFERROR(SMALL($AV$2:$AV$1000,ROWS($AV$2:AV113)),"")</f>
        <v/>
      </c>
      <c r="AX113" s="42" t="str">
        <f>IF(AND(All_Rosters[[#This Row],[Designation]]="Taxi Squad",TeamNine=All_Rosters[[#This Row],[Team Name]],All_Rosters[[#This Row],[Current Years]]&gt;0),All_Rosters[[#This Row],[Index]],"")</f>
        <v/>
      </c>
      <c r="AY113" s="42" t="str">
        <f>IFERROR(SMALL($AX$2:$AX$1000,ROWS($AX$2:AX113)),"")</f>
        <v/>
      </c>
      <c r="AZ113" s="42" t="str">
        <f>IF(All_Rosters[[#This Row],[Designation]]="Taxi Squad","",
IF(AND(TeamTen=All_Rosters[[#This Row],[Team Name]],All_Rosters[[#This Row],[Current Years]]&gt;0),All_Rosters[[#This Row],[Index]],""))</f>
        <v/>
      </c>
      <c r="BA113" s="42" t="str">
        <f>IFERROR(SMALL($AZ$2:$AZ$1000,ROWS($AZ$2:AZ113)),"")</f>
        <v/>
      </c>
      <c r="BB113" s="42" t="str">
        <f>IF(AND(All_Rosters[[#This Row],[Designation]]="Taxi Squad",TeamTen=All_Rosters[[#This Row],[Team Name]],All_Rosters[[#This Row],[Current Years]]&gt;0),All_Rosters[[#This Row],[Index]],"")</f>
        <v/>
      </c>
      <c r="BC113" s="42" t="str">
        <f>IFERROR(SMALL($BB$2:$BB$1000,ROWS($BB$2:BB113)),"")</f>
        <v/>
      </c>
      <c r="BD113" s="42" t="str">
        <f>IF(All_Rosters[[#This Row],[Designation]]="Taxi Squad","",
IF(AND(TeamEleven=All_Rosters[[#This Row],[Team Name]],All_Rosters[[#This Row],[Current Years]]&gt;0),All_Rosters[[#This Row],[Index]],""))</f>
        <v/>
      </c>
      <c r="BE113" s="42" t="str">
        <f>IFERROR(SMALL($BD$2:$BD$1000,ROWS($BD$2:BD113)),"")</f>
        <v/>
      </c>
      <c r="BF113" s="42" t="str">
        <f>IF(AND(All_Rosters[[#This Row],[Designation]]="Taxi Squad",TeamEleven=All_Rosters[[#This Row],[Team Name]],All_Rosters[[#This Row],[Current Years]]&gt;0),All_Rosters[[#This Row],[Index]],"")</f>
        <v/>
      </c>
      <c r="BG113" s="42" t="str">
        <f>IFERROR(SMALL($BF$2:$BF$1000,ROWS($BF$2:BF113)),"")</f>
        <v/>
      </c>
      <c r="BH113" s="42" t="str">
        <f>IF(All_Rosters[[#This Row],[Designation]]="Taxi Squad","",
IF(AND(TeamTwelve=All_Rosters[[#This Row],[Team Name]],All_Rosters[[#This Row],[Current Years]]&gt;0),All_Rosters[[#This Row],[Index]],""))</f>
        <v/>
      </c>
      <c r="BI113" s="42" t="str">
        <f>IFERROR(SMALL($BH$2:$BH$1000,ROWS($BH$2:BH113)),"")</f>
        <v/>
      </c>
      <c r="BJ113" s="42" t="str">
        <f>IF(AND(All_Rosters[[#This Row],[Designation]]="Taxi Squad",TeamTwelve=All_Rosters[[#This Row],[Team Name]],All_Rosters[[#This Row],[Current Years]]&gt;0),All_Rosters[[#This Row],[Index]],"")</f>
        <v/>
      </c>
      <c r="BK113" s="42" t="str">
        <f>IFERROR(SMALL($BJ$2:$BJ$1000,ROWS($BJ$2:BJ113)),"")</f>
        <v/>
      </c>
    </row>
    <row r="114" spans="1:63" x14ac:dyDescent="0.45">
      <c r="A114" t="s">
        <v>532</v>
      </c>
      <c r="B114" t="s">
        <v>279</v>
      </c>
      <c r="C114" t="s">
        <v>13</v>
      </c>
      <c r="D114" t="s">
        <v>65</v>
      </c>
      <c r="E114">
        <v>8</v>
      </c>
      <c r="F114">
        <v>3</v>
      </c>
      <c r="G114">
        <v>8</v>
      </c>
      <c r="H114" t="s">
        <v>1</v>
      </c>
      <c r="J114">
        <v>3</v>
      </c>
      <c r="K114">
        <v>113</v>
      </c>
      <c r="L114" t="str">
        <f>IF(All_Rosters[[#This Row],[Designation]]="Taxi Squad","",
IF(AND(TeamSelection=All_Rosters[[#This Row],[Team Name]],All_Rosters[[#This Row],[Current Years]]&gt;0),All_Rosters[[#This Row],[Index]],""))</f>
        <v/>
      </c>
      <c r="M114" t="str">
        <f>IFERROR(SMALL($L$2:$L$1000,ROWS($L$2:L114)),"")</f>
        <v/>
      </c>
      <c r="N114" t="str">
        <f>IF(AND(All_Rosters[[#This Row],[Designation]]="Taxi Squad",TeamSelection=All_Rosters[[#This Row],[Team Name]],All_Rosters[[#This Row],[Current Years]]&gt;0),All_Rosters[[#This Row],[Index]],"")</f>
        <v/>
      </c>
      <c r="O114" t="str">
        <f>IFERROR(SMALL($N$2:$N$1000,ROWS($N$2:N114)),"")</f>
        <v/>
      </c>
      <c r="P114" t="str">
        <f>IF(All_Rosters[[#This Row],[Designation]]="Taxi Squad","",
IF(AND(TeamOne=All_Rosters[[#This Row],[Team Name]],All_Rosters[[#This Row],[Current Years]]&gt;0),All_Rosters[[#This Row],[Index]],""))</f>
        <v/>
      </c>
      <c r="Q114" t="str">
        <f>IFERROR(SMALL($P$2:$P$1000,ROWS($P$2:P114)),"")</f>
        <v/>
      </c>
      <c r="R114" t="str">
        <f>IF(AND(All_Rosters[[#This Row],[Designation]]="Taxi Squad",TeamOne=All_Rosters[[#This Row],[Team Name]],All_Rosters[[#This Row],[Current Years]]&gt;0),All_Rosters[[#This Row],[Index]],"")</f>
        <v/>
      </c>
      <c r="S114" t="str">
        <f>IFERROR(SMALL($R$2:$R$1000,ROWS($R$2:R114)),"")</f>
        <v/>
      </c>
      <c r="T114" t="str">
        <f>IF(All_Rosters[[#This Row],[Designation]]="Taxi Squad","",
IF(AND(TeamTwo=All_Rosters[[#This Row],[Team Name]],All_Rosters[[#This Row],[Current Years]]&gt;0),All_Rosters[[#This Row],[Index]],""))</f>
        <v/>
      </c>
      <c r="U114" t="str">
        <f>IFERROR(SMALL($T$2:$T$1000,ROWS($T$2:T114)),"")</f>
        <v/>
      </c>
      <c r="V114" t="str">
        <f>IF(AND(All_Rosters[[#This Row],[Designation]]="Taxi Squad",TeamTwo=All_Rosters[[#This Row],[Team Name]],All_Rosters[[#This Row],[Current Years]]&gt;0),All_Rosters[[#This Row],[Index]],"")</f>
        <v/>
      </c>
      <c r="W114" t="str">
        <f>IFERROR(SMALL($V$2:$V$1000,ROWS($V$2:V114)),"")</f>
        <v/>
      </c>
      <c r="X114" s="42">
        <f>IF(All_Rosters[[#This Row],[Designation]]="Taxi Squad","",
IF(AND(TeamThree=All_Rosters[[#This Row],[Team Name]],All_Rosters[[#This Row],[Current Years]]&gt;0),All_Rosters[[#This Row],[Index]],""))</f>
        <v>113</v>
      </c>
      <c r="Y114" s="42" t="str">
        <f>IFERROR(SMALL($X$2:$X$1000,ROWS($X$2:X114)),"")</f>
        <v/>
      </c>
      <c r="Z114" s="42" t="str">
        <f>IF(AND(All_Rosters[[#This Row],[Designation]]="Taxi Squad",TeamThree=All_Rosters[[#This Row],[Team Name]],All_Rosters[[#This Row],[Current Years]]&gt;0),All_Rosters[[#This Row],[Index]],"")</f>
        <v/>
      </c>
      <c r="AA114" s="42" t="str">
        <f>IFERROR(SMALL($Z$2:$Z$1000,ROWS($Z$2:Z114)),"")</f>
        <v/>
      </c>
      <c r="AB114" s="42" t="str">
        <f>IF(All_Rosters[[#This Row],[Designation]]="Taxi Squad","",
IF(AND(TeamFour=All_Rosters[[#This Row],[Team Name]],All_Rosters[[#This Row],[Current Years]]&gt;0),All_Rosters[[#This Row],[Index]],""))</f>
        <v/>
      </c>
      <c r="AC114" s="42" t="str">
        <f>IFERROR(SMALL($AB$2:$AB$1000,ROWS($AB$2:AB114)),"")</f>
        <v/>
      </c>
      <c r="AD114" s="42" t="str">
        <f>IF(AND(All_Rosters[[#This Row],[Designation]]="Taxi Squad",TeamFour=All_Rosters[[#This Row],[Team Name]],All_Rosters[[#This Row],[Current Years]]&gt;0),All_Rosters[[#This Row],[Index]],"")</f>
        <v/>
      </c>
      <c r="AE114" s="42" t="str">
        <f>IFERROR(SMALL($AD$2:$AD$1000,ROWS($AD$2:AD114)),"")</f>
        <v/>
      </c>
      <c r="AF114" s="42" t="str">
        <f>IF(All_Rosters[[#This Row],[Designation]]="Taxi Squad","",
IF(AND(TeamFive=All_Rosters[[#This Row],[Team Name]],All_Rosters[[#This Row],[Current Years]]&gt;0),All_Rosters[[#This Row],[Index]],""))</f>
        <v/>
      </c>
      <c r="AG114" s="42" t="str">
        <f>IFERROR(SMALL($AF$2:$AF$1000,ROWS($AF$2:AF114)),"")</f>
        <v/>
      </c>
      <c r="AH114" s="42" t="str">
        <f>IF(AND(All_Rosters[[#This Row],[Designation]]="Taxi Squad",TeamFive=All_Rosters[[#This Row],[Team Name]],All_Rosters[[#This Row],[Current Years]]&gt;0),All_Rosters[[#This Row],[Index]],"")</f>
        <v/>
      </c>
      <c r="AI114" s="42" t="str">
        <f>IFERROR(SMALL($AH$2:$AH$1000,ROWS($AH$2:AH114)),"")</f>
        <v/>
      </c>
      <c r="AJ114" s="42" t="str">
        <f>IF(All_Rosters[[#This Row],[Designation]]="Taxi Squad","",
IF(AND(TeamSix=All_Rosters[[#This Row],[Team Name]],All_Rosters[[#This Row],[Current Years]]&gt;0),All_Rosters[[#This Row],[Index]],""))</f>
        <v/>
      </c>
      <c r="AK114" s="42" t="str">
        <f>IFERROR(SMALL($AJ$2:$AJ$1000,ROWS($AJ$2:AJ114)),"")</f>
        <v/>
      </c>
      <c r="AL114" s="42" t="str">
        <f>IF(AND(All_Rosters[[#This Row],[Designation]]="Taxi Squad",TeamSix=All_Rosters[[#This Row],[Team Name]],All_Rosters[[#This Row],[Current Years]]&gt;0),All_Rosters[[#This Row],[Index]],"")</f>
        <v/>
      </c>
      <c r="AM114" s="42" t="str">
        <f>IFERROR(SMALL($AL$2:$AL$1000,ROWS($AL$2:AL114)),"")</f>
        <v/>
      </c>
      <c r="AN114" s="42" t="str">
        <f>IF(All_Rosters[[#This Row],[Designation]]="Taxi Squad","",
IF(AND(TeamSeven=All_Rosters[[#This Row],[Team Name]],All_Rosters[[#This Row],[Current Years]]&gt;0),All_Rosters[[#This Row],[Index]],""))</f>
        <v/>
      </c>
      <c r="AO114" s="42" t="str">
        <f>IFERROR(SMALL($AN$2:$AN$1000,ROWS($AN$2:AN114)),"")</f>
        <v/>
      </c>
      <c r="AP114" s="42" t="str">
        <f>IF(AND(All_Rosters[[#This Row],[Designation]]="Taxi Squad",TeamSeven=All_Rosters[[#This Row],[Team Name]],All_Rosters[[#This Row],[Current Years]]&gt;0),All_Rosters[[#This Row],[Index]],"")</f>
        <v/>
      </c>
      <c r="AQ114" s="42" t="str">
        <f>IFERROR(SMALL($AP$2:$AP$1000,ROWS($AP$2:AP114)),"")</f>
        <v/>
      </c>
      <c r="AR114" s="42" t="str">
        <f>IF(All_Rosters[[#This Row],[Designation]]="Taxi Squad","",
IF(AND(TeamEight=All_Rosters[[#This Row],[Team Name]],All_Rosters[[#This Row],[Current Years]]&gt;0),All_Rosters[[#This Row],[Index]],""))</f>
        <v/>
      </c>
      <c r="AS114" s="42" t="str">
        <f>IFERROR(SMALL($AR$2:$AR$1000,ROWS($AR$2:AR114)),"")</f>
        <v/>
      </c>
      <c r="AT114" s="42" t="str">
        <f>IF(AND(All_Rosters[[#This Row],[Designation]]="Taxi Squad",TeamEight=All_Rosters[[#This Row],[Team Name]],All_Rosters[[#This Row],[Current Years]]&gt;0),All_Rosters[[#This Row],[Index]],"")</f>
        <v/>
      </c>
      <c r="AU114" s="42" t="str">
        <f>IFERROR(SMALL($AT$2:$AT$1000,ROWS($AT$2:AT114)),"")</f>
        <v/>
      </c>
      <c r="AV114" s="42" t="str">
        <f>IF(All_Rosters[[#This Row],[Designation]]="Taxi Squad","",
IF(AND(TeamNine=All_Rosters[[#This Row],[Team Name]],All_Rosters[[#This Row],[Current Years]]&gt;0),All_Rosters[[#This Row],[Index]],""))</f>
        <v/>
      </c>
      <c r="AW114" s="42" t="str">
        <f>IFERROR(SMALL($AV$2:$AV$1000,ROWS($AV$2:AV114)),"")</f>
        <v/>
      </c>
      <c r="AX114" s="42" t="str">
        <f>IF(AND(All_Rosters[[#This Row],[Designation]]="Taxi Squad",TeamNine=All_Rosters[[#This Row],[Team Name]],All_Rosters[[#This Row],[Current Years]]&gt;0),All_Rosters[[#This Row],[Index]],"")</f>
        <v/>
      </c>
      <c r="AY114" s="42" t="str">
        <f>IFERROR(SMALL($AX$2:$AX$1000,ROWS($AX$2:AX114)),"")</f>
        <v/>
      </c>
      <c r="AZ114" s="42" t="str">
        <f>IF(All_Rosters[[#This Row],[Designation]]="Taxi Squad","",
IF(AND(TeamTen=All_Rosters[[#This Row],[Team Name]],All_Rosters[[#This Row],[Current Years]]&gt;0),All_Rosters[[#This Row],[Index]],""))</f>
        <v/>
      </c>
      <c r="BA114" s="42" t="str">
        <f>IFERROR(SMALL($AZ$2:$AZ$1000,ROWS($AZ$2:AZ114)),"")</f>
        <v/>
      </c>
      <c r="BB114" s="42" t="str">
        <f>IF(AND(All_Rosters[[#This Row],[Designation]]="Taxi Squad",TeamTen=All_Rosters[[#This Row],[Team Name]],All_Rosters[[#This Row],[Current Years]]&gt;0),All_Rosters[[#This Row],[Index]],"")</f>
        <v/>
      </c>
      <c r="BC114" s="42" t="str">
        <f>IFERROR(SMALL($BB$2:$BB$1000,ROWS($BB$2:BB114)),"")</f>
        <v/>
      </c>
      <c r="BD114" s="42" t="str">
        <f>IF(All_Rosters[[#This Row],[Designation]]="Taxi Squad","",
IF(AND(TeamEleven=All_Rosters[[#This Row],[Team Name]],All_Rosters[[#This Row],[Current Years]]&gt;0),All_Rosters[[#This Row],[Index]],""))</f>
        <v/>
      </c>
      <c r="BE114" s="42" t="str">
        <f>IFERROR(SMALL($BD$2:$BD$1000,ROWS($BD$2:BD114)),"")</f>
        <v/>
      </c>
      <c r="BF114" s="42" t="str">
        <f>IF(AND(All_Rosters[[#This Row],[Designation]]="Taxi Squad",TeamEleven=All_Rosters[[#This Row],[Team Name]],All_Rosters[[#This Row],[Current Years]]&gt;0),All_Rosters[[#This Row],[Index]],"")</f>
        <v/>
      </c>
      <c r="BG114" s="42" t="str">
        <f>IFERROR(SMALL($BF$2:$BF$1000,ROWS($BF$2:BF114)),"")</f>
        <v/>
      </c>
      <c r="BH114" s="42" t="str">
        <f>IF(All_Rosters[[#This Row],[Designation]]="Taxi Squad","",
IF(AND(TeamTwelve=All_Rosters[[#This Row],[Team Name]],All_Rosters[[#This Row],[Current Years]]&gt;0),All_Rosters[[#This Row],[Index]],""))</f>
        <v/>
      </c>
      <c r="BI114" s="42" t="str">
        <f>IFERROR(SMALL($BH$2:$BH$1000,ROWS($BH$2:BH114)),"")</f>
        <v/>
      </c>
      <c r="BJ114" s="42" t="str">
        <f>IF(AND(All_Rosters[[#This Row],[Designation]]="Taxi Squad",TeamTwelve=All_Rosters[[#This Row],[Team Name]],All_Rosters[[#This Row],[Current Years]]&gt;0),All_Rosters[[#This Row],[Index]],"")</f>
        <v/>
      </c>
      <c r="BK114" s="42" t="str">
        <f>IFERROR(SMALL($BJ$2:$BJ$1000,ROWS($BJ$2:BJ114)),"")</f>
        <v/>
      </c>
    </row>
    <row r="115" spans="1:63" x14ac:dyDescent="0.45">
      <c r="A115" t="s">
        <v>532</v>
      </c>
      <c r="B115" t="s">
        <v>278</v>
      </c>
      <c r="C115" t="s">
        <v>41</v>
      </c>
      <c r="D115" t="s">
        <v>65</v>
      </c>
      <c r="E115">
        <v>5</v>
      </c>
      <c r="F115">
        <v>3</v>
      </c>
      <c r="G115">
        <v>5</v>
      </c>
      <c r="H115" t="s">
        <v>1</v>
      </c>
      <c r="J115">
        <v>3</v>
      </c>
      <c r="K115">
        <v>114</v>
      </c>
      <c r="L115" t="str">
        <f>IF(All_Rosters[[#This Row],[Designation]]="Taxi Squad","",
IF(AND(TeamSelection=All_Rosters[[#This Row],[Team Name]],All_Rosters[[#This Row],[Current Years]]&gt;0),All_Rosters[[#This Row],[Index]],""))</f>
        <v/>
      </c>
      <c r="M115" t="str">
        <f>IFERROR(SMALL($L$2:$L$1000,ROWS($L$2:L115)),"")</f>
        <v/>
      </c>
      <c r="N115" t="str">
        <f>IF(AND(All_Rosters[[#This Row],[Designation]]="Taxi Squad",TeamSelection=All_Rosters[[#This Row],[Team Name]],All_Rosters[[#This Row],[Current Years]]&gt;0),All_Rosters[[#This Row],[Index]],"")</f>
        <v/>
      </c>
      <c r="O115" t="str">
        <f>IFERROR(SMALL($N$2:$N$1000,ROWS($N$2:N115)),"")</f>
        <v/>
      </c>
      <c r="P115" t="str">
        <f>IF(All_Rosters[[#This Row],[Designation]]="Taxi Squad","",
IF(AND(TeamOne=All_Rosters[[#This Row],[Team Name]],All_Rosters[[#This Row],[Current Years]]&gt;0),All_Rosters[[#This Row],[Index]],""))</f>
        <v/>
      </c>
      <c r="Q115" t="str">
        <f>IFERROR(SMALL($P$2:$P$1000,ROWS($P$2:P115)),"")</f>
        <v/>
      </c>
      <c r="R115" t="str">
        <f>IF(AND(All_Rosters[[#This Row],[Designation]]="Taxi Squad",TeamOne=All_Rosters[[#This Row],[Team Name]],All_Rosters[[#This Row],[Current Years]]&gt;0),All_Rosters[[#This Row],[Index]],"")</f>
        <v/>
      </c>
      <c r="S115" t="str">
        <f>IFERROR(SMALL($R$2:$R$1000,ROWS($R$2:R115)),"")</f>
        <v/>
      </c>
      <c r="T115" t="str">
        <f>IF(All_Rosters[[#This Row],[Designation]]="Taxi Squad","",
IF(AND(TeamTwo=All_Rosters[[#This Row],[Team Name]],All_Rosters[[#This Row],[Current Years]]&gt;0),All_Rosters[[#This Row],[Index]],""))</f>
        <v/>
      </c>
      <c r="U115" t="str">
        <f>IFERROR(SMALL($T$2:$T$1000,ROWS($T$2:T115)),"")</f>
        <v/>
      </c>
      <c r="V115" t="str">
        <f>IF(AND(All_Rosters[[#This Row],[Designation]]="Taxi Squad",TeamTwo=All_Rosters[[#This Row],[Team Name]],All_Rosters[[#This Row],[Current Years]]&gt;0),All_Rosters[[#This Row],[Index]],"")</f>
        <v/>
      </c>
      <c r="W115" t="str">
        <f>IFERROR(SMALL($V$2:$V$1000,ROWS($V$2:V115)),"")</f>
        <v/>
      </c>
      <c r="X115" s="42">
        <f>IF(All_Rosters[[#This Row],[Designation]]="Taxi Squad","",
IF(AND(TeamThree=All_Rosters[[#This Row],[Team Name]],All_Rosters[[#This Row],[Current Years]]&gt;0),All_Rosters[[#This Row],[Index]],""))</f>
        <v>114</v>
      </c>
      <c r="Y115" s="42" t="str">
        <f>IFERROR(SMALL($X$2:$X$1000,ROWS($X$2:X115)),"")</f>
        <v/>
      </c>
      <c r="Z115" s="42" t="str">
        <f>IF(AND(All_Rosters[[#This Row],[Designation]]="Taxi Squad",TeamThree=All_Rosters[[#This Row],[Team Name]],All_Rosters[[#This Row],[Current Years]]&gt;0),All_Rosters[[#This Row],[Index]],"")</f>
        <v/>
      </c>
      <c r="AA115" s="42" t="str">
        <f>IFERROR(SMALL($Z$2:$Z$1000,ROWS($Z$2:Z115)),"")</f>
        <v/>
      </c>
      <c r="AB115" s="42" t="str">
        <f>IF(All_Rosters[[#This Row],[Designation]]="Taxi Squad","",
IF(AND(TeamFour=All_Rosters[[#This Row],[Team Name]],All_Rosters[[#This Row],[Current Years]]&gt;0),All_Rosters[[#This Row],[Index]],""))</f>
        <v/>
      </c>
      <c r="AC115" s="42" t="str">
        <f>IFERROR(SMALL($AB$2:$AB$1000,ROWS($AB$2:AB115)),"")</f>
        <v/>
      </c>
      <c r="AD115" s="42" t="str">
        <f>IF(AND(All_Rosters[[#This Row],[Designation]]="Taxi Squad",TeamFour=All_Rosters[[#This Row],[Team Name]],All_Rosters[[#This Row],[Current Years]]&gt;0),All_Rosters[[#This Row],[Index]],"")</f>
        <v/>
      </c>
      <c r="AE115" s="42" t="str">
        <f>IFERROR(SMALL($AD$2:$AD$1000,ROWS($AD$2:AD115)),"")</f>
        <v/>
      </c>
      <c r="AF115" s="42" t="str">
        <f>IF(All_Rosters[[#This Row],[Designation]]="Taxi Squad","",
IF(AND(TeamFive=All_Rosters[[#This Row],[Team Name]],All_Rosters[[#This Row],[Current Years]]&gt;0),All_Rosters[[#This Row],[Index]],""))</f>
        <v/>
      </c>
      <c r="AG115" s="42" t="str">
        <f>IFERROR(SMALL($AF$2:$AF$1000,ROWS($AF$2:AF115)),"")</f>
        <v/>
      </c>
      <c r="AH115" s="42" t="str">
        <f>IF(AND(All_Rosters[[#This Row],[Designation]]="Taxi Squad",TeamFive=All_Rosters[[#This Row],[Team Name]],All_Rosters[[#This Row],[Current Years]]&gt;0),All_Rosters[[#This Row],[Index]],"")</f>
        <v/>
      </c>
      <c r="AI115" s="42" t="str">
        <f>IFERROR(SMALL($AH$2:$AH$1000,ROWS($AH$2:AH115)),"")</f>
        <v/>
      </c>
      <c r="AJ115" s="42" t="str">
        <f>IF(All_Rosters[[#This Row],[Designation]]="Taxi Squad","",
IF(AND(TeamSix=All_Rosters[[#This Row],[Team Name]],All_Rosters[[#This Row],[Current Years]]&gt;0),All_Rosters[[#This Row],[Index]],""))</f>
        <v/>
      </c>
      <c r="AK115" s="42" t="str">
        <f>IFERROR(SMALL($AJ$2:$AJ$1000,ROWS($AJ$2:AJ115)),"")</f>
        <v/>
      </c>
      <c r="AL115" s="42" t="str">
        <f>IF(AND(All_Rosters[[#This Row],[Designation]]="Taxi Squad",TeamSix=All_Rosters[[#This Row],[Team Name]],All_Rosters[[#This Row],[Current Years]]&gt;0),All_Rosters[[#This Row],[Index]],"")</f>
        <v/>
      </c>
      <c r="AM115" s="42" t="str">
        <f>IFERROR(SMALL($AL$2:$AL$1000,ROWS($AL$2:AL115)),"")</f>
        <v/>
      </c>
      <c r="AN115" s="42" t="str">
        <f>IF(All_Rosters[[#This Row],[Designation]]="Taxi Squad","",
IF(AND(TeamSeven=All_Rosters[[#This Row],[Team Name]],All_Rosters[[#This Row],[Current Years]]&gt;0),All_Rosters[[#This Row],[Index]],""))</f>
        <v/>
      </c>
      <c r="AO115" s="42" t="str">
        <f>IFERROR(SMALL($AN$2:$AN$1000,ROWS($AN$2:AN115)),"")</f>
        <v/>
      </c>
      <c r="AP115" s="42" t="str">
        <f>IF(AND(All_Rosters[[#This Row],[Designation]]="Taxi Squad",TeamSeven=All_Rosters[[#This Row],[Team Name]],All_Rosters[[#This Row],[Current Years]]&gt;0),All_Rosters[[#This Row],[Index]],"")</f>
        <v/>
      </c>
      <c r="AQ115" s="42" t="str">
        <f>IFERROR(SMALL($AP$2:$AP$1000,ROWS($AP$2:AP115)),"")</f>
        <v/>
      </c>
      <c r="AR115" s="42" t="str">
        <f>IF(All_Rosters[[#This Row],[Designation]]="Taxi Squad","",
IF(AND(TeamEight=All_Rosters[[#This Row],[Team Name]],All_Rosters[[#This Row],[Current Years]]&gt;0),All_Rosters[[#This Row],[Index]],""))</f>
        <v/>
      </c>
      <c r="AS115" s="42" t="str">
        <f>IFERROR(SMALL($AR$2:$AR$1000,ROWS($AR$2:AR115)),"")</f>
        <v/>
      </c>
      <c r="AT115" s="42" t="str">
        <f>IF(AND(All_Rosters[[#This Row],[Designation]]="Taxi Squad",TeamEight=All_Rosters[[#This Row],[Team Name]],All_Rosters[[#This Row],[Current Years]]&gt;0),All_Rosters[[#This Row],[Index]],"")</f>
        <v/>
      </c>
      <c r="AU115" s="42" t="str">
        <f>IFERROR(SMALL($AT$2:$AT$1000,ROWS($AT$2:AT115)),"")</f>
        <v/>
      </c>
      <c r="AV115" s="42" t="str">
        <f>IF(All_Rosters[[#This Row],[Designation]]="Taxi Squad","",
IF(AND(TeamNine=All_Rosters[[#This Row],[Team Name]],All_Rosters[[#This Row],[Current Years]]&gt;0),All_Rosters[[#This Row],[Index]],""))</f>
        <v/>
      </c>
      <c r="AW115" s="42" t="str">
        <f>IFERROR(SMALL($AV$2:$AV$1000,ROWS($AV$2:AV115)),"")</f>
        <v/>
      </c>
      <c r="AX115" s="42" t="str">
        <f>IF(AND(All_Rosters[[#This Row],[Designation]]="Taxi Squad",TeamNine=All_Rosters[[#This Row],[Team Name]],All_Rosters[[#This Row],[Current Years]]&gt;0),All_Rosters[[#This Row],[Index]],"")</f>
        <v/>
      </c>
      <c r="AY115" s="42" t="str">
        <f>IFERROR(SMALL($AX$2:$AX$1000,ROWS($AX$2:AX115)),"")</f>
        <v/>
      </c>
      <c r="AZ115" s="42" t="str">
        <f>IF(All_Rosters[[#This Row],[Designation]]="Taxi Squad","",
IF(AND(TeamTen=All_Rosters[[#This Row],[Team Name]],All_Rosters[[#This Row],[Current Years]]&gt;0),All_Rosters[[#This Row],[Index]],""))</f>
        <v/>
      </c>
      <c r="BA115" s="42" t="str">
        <f>IFERROR(SMALL($AZ$2:$AZ$1000,ROWS($AZ$2:AZ115)),"")</f>
        <v/>
      </c>
      <c r="BB115" s="42" t="str">
        <f>IF(AND(All_Rosters[[#This Row],[Designation]]="Taxi Squad",TeamTen=All_Rosters[[#This Row],[Team Name]],All_Rosters[[#This Row],[Current Years]]&gt;0),All_Rosters[[#This Row],[Index]],"")</f>
        <v/>
      </c>
      <c r="BC115" s="42" t="str">
        <f>IFERROR(SMALL($BB$2:$BB$1000,ROWS($BB$2:BB115)),"")</f>
        <v/>
      </c>
      <c r="BD115" s="42" t="str">
        <f>IF(All_Rosters[[#This Row],[Designation]]="Taxi Squad","",
IF(AND(TeamEleven=All_Rosters[[#This Row],[Team Name]],All_Rosters[[#This Row],[Current Years]]&gt;0),All_Rosters[[#This Row],[Index]],""))</f>
        <v/>
      </c>
      <c r="BE115" s="42" t="str">
        <f>IFERROR(SMALL($BD$2:$BD$1000,ROWS($BD$2:BD115)),"")</f>
        <v/>
      </c>
      <c r="BF115" s="42" t="str">
        <f>IF(AND(All_Rosters[[#This Row],[Designation]]="Taxi Squad",TeamEleven=All_Rosters[[#This Row],[Team Name]],All_Rosters[[#This Row],[Current Years]]&gt;0),All_Rosters[[#This Row],[Index]],"")</f>
        <v/>
      </c>
      <c r="BG115" s="42" t="str">
        <f>IFERROR(SMALL($BF$2:$BF$1000,ROWS($BF$2:BF115)),"")</f>
        <v/>
      </c>
      <c r="BH115" s="42" t="str">
        <f>IF(All_Rosters[[#This Row],[Designation]]="Taxi Squad","",
IF(AND(TeamTwelve=All_Rosters[[#This Row],[Team Name]],All_Rosters[[#This Row],[Current Years]]&gt;0),All_Rosters[[#This Row],[Index]],""))</f>
        <v/>
      </c>
      <c r="BI115" s="42" t="str">
        <f>IFERROR(SMALL($BH$2:$BH$1000,ROWS($BH$2:BH115)),"")</f>
        <v/>
      </c>
      <c r="BJ115" s="42" t="str">
        <f>IF(AND(All_Rosters[[#This Row],[Designation]]="Taxi Squad",TeamTwelve=All_Rosters[[#This Row],[Team Name]],All_Rosters[[#This Row],[Current Years]]&gt;0),All_Rosters[[#This Row],[Index]],"")</f>
        <v/>
      </c>
      <c r="BK115" s="42" t="str">
        <f>IFERROR(SMALL($BJ$2:$BJ$1000,ROWS($BJ$2:BJ115)),"")</f>
        <v/>
      </c>
    </row>
    <row r="116" spans="1:63" x14ac:dyDescent="0.45">
      <c r="A116" t="s">
        <v>532</v>
      </c>
      <c r="B116" t="s">
        <v>280</v>
      </c>
      <c r="C116" t="s">
        <v>32</v>
      </c>
      <c r="D116" t="s">
        <v>16</v>
      </c>
      <c r="E116">
        <v>31</v>
      </c>
      <c r="F116">
        <v>4</v>
      </c>
      <c r="G116">
        <v>31</v>
      </c>
      <c r="H116" t="s">
        <v>1</v>
      </c>
      <c r="I116" t="s">
        <v>2</v>
      </c>
      <c r="J116">
        <v>3</v>
      </c>
      <c r="K116">
        <v>115</v>
      </c>
      <c r="L116" t="str">
        <f>IF(All_Rosters[[#This Row],[Designation]]="Taxi Squad","",
IF(AND(TeamSelection=All_Rosters[[#This Row],[Team Name]],All_Rosters[[#This Row],[Current Years]]&gt;0),All_Rosters[[#This Row],[Index]],""))</f>
        <v/>
      </c>
      <c r="M116" t="str">
        <f>IFERROR(SMALL($L$2:$L$1000,ROWS($L$2:L116)),"")</f>
        <v/>
      </c>
      <c r="N116" t="str">
        <f>IF(AND(All_Rosters[[#This Row],[Designation]]="Taxi Squad",TeamSelection=All_Rosters[[#This Row],[Team Name]],All_Rosters[[#This Row],[Current Years]]&gt;0),All_Rosters[[#This Row],[Index]],"")</f>
        <v/>
      </c>
      <c r="O116" t="str">
        <f>IFERROR(SMALL($N$2:$N$1000,ROWS($N$2:N116)),"")</f>
        <v/>
      </c>
      <c r="P116" t="str">
        <f>IF(All_Rosters[[#This Row],[Designation]]="Taxi Squad","",
IF(AND(TeamOne=All_Rosters[[#This Row],[Team Name]],All_Rosters[[#This Row],[Current Years]]&gt;0),All_Rosters[[#This Row],[Index]],""))</f>
        <v/>
      </c>
      <c r="Q116" t="str">
        <f>IFERROR(SMALL($P$2:$P$1000,ROWS($P$2:P116)),"")</f>
        <v/>
      </c>
      <c r="R116" t="str">
        <f>IF(AND(All_Rosters[[#This Row],[Designation]]="Taxi Squad",TeamOne=All_Rosters[[#This Row],[Team Name]],All_Rosters[[#This Row],[Current Years]]&gt;0),All_Rosters[[#This Row],[Index]],"")</f>
        <v/>
      </c>
      <c r="S116" t="str">
        <f>IFERROR(SMALL($R$2:$R$1000,ROWS($R$2:R116)),"")</f>
        <v/>
      </c>
      <c r="T116" t="str">
        <f>IF(All_Rosters[[#This Row],[Designation]]="Taxi Squad","",
IF(AND(TeamTwo=All_Rosters[[#This Row],[Team Name]],All_Rosters[[#This Row],[Current Years]]&gt;0),All_Rosters[[#This Row],[Index]],""))</f>
        <v/>
      </c>
      <c r="U116" t="str">
        <f>IFERROR(SMALL($T$2:$T$1000,ROWS($T$2:T116)),"")</f>
        <v/>
      </c>
      <c r="V116" t="str">
        <f>IF(AND(All_Rosters[[#This Row],[Designation]]="Taxi Squad",TeamTwo=All_Rosters[[#This Row],[Team Name]],All_Rosters[[#This Row],[Current Years]]&gt;0),All_Rosters[[#This Row],[Index]],"")</f>
        <v/>
      </c>
      <c r="W116" t="str">
        <f>IFERROR(SMALL($V$2:$V$1000,ROWS($V$2:V116)),"")</f>
        <v/>
      </c>
      <c r="X116" s="42" t="str">
        <f>IF(All_Rosters[[#This Row],[Designation]]="Taxi Squad","",
IF(AND(TeamThree=All_Rosters[[#This Row],[Team Name]],All_Rosters[[#This Row],[Current Years]]&gt;0),All_Rosters[[#This Row],[Index]],""))</f>
        <v/>
      </c>
      <c r="Y116" s="42" t="str">
        <f>IFERROR(SMALL($X$2:$X$1000,ROWS($X$2:X116)),"")</f>
        <v/>
      </c>
      <c r="Z116" s="42">
        <f>IF(AND(All_Rosters[[#This Row],[Designation]]="Taxi Squad",TeamThree=All_Rosters[[#This Row],[Team Name]],All_Rosters[[#This Row],[Current Years]]&gt;0),All_Rosters[[#This Row],[Index]],"")</f>
        <v>115</v>
      </c>
      <c r="AA116" s="42" t="str">
        <f>IFERROR(SMALL($Z$2:$Z$1000,ROWS($Z$2:Z116)),"")</f>
        <v/>
      </c>
      <c r="AB116" s="42" t="str">
        <f>IF(All_Rosters[[#This Row],[Designation]]="Taxi Squad","",
IF(AND(TeamFour=All_Rosters[[#This Row],[Team Name]],All_Rosters[[#This Row],[Current Years]]&gt;0),All_Rosters[[#This Row],[Index]],""))</f>
        <v/>
      </c>
      <c r="AC116" s="42" t="str">
        <f>IFERROR(SMALL($AB$2:$AB$1000,ROWS($AB$2:AB116)),"")</f>
        <v/>
      </c>
      <c r="AD116" s="42" t="str">
        <f>IF(AND(All_Rosters[[#This Row],[Designation]]="Taxi Squad",TeamFour=All_Rosters[[#This Row],[Team Name]],All_Rosters[[#This Row],[Current Years]]&gt;0),All_Rosters[[#This Row],[Index]],"")</f>
        <v/>
      </c>
      <c r="AE116" s="42" t="str">
        <f>IFERROR(SMALL($AD$2:$AD$1000,ROWS($AD$2:AD116)),"")</f>
        <v/>
      </c>
      <c r="AF116" s="42" t="str">
        <f>IF(All_Rosters[[#This Row],[Designation]]="Taxi Squad","",
IF(AND(TeamFive=All_Rosters[[#This Row],[Team Name]],All_Rosters[[#This Row],[Current Years]]&gt;0),All_Rosters[[#This Row],[Index]],""))</f>
        <v/>
      </c>
      <c r="AG116" s="42" t="str">
        <f>IFERROR(SMALL($AF$2:$AF$1000,ROWS($AF$2:AF116)),"")</f>
        <v/>
      </c>
      <c r="AH116" s="42" t="str">
        <f>IF(AND(All_Rosters[[#This Row],[Designation]]="Taxi Squad",TeamFive=All_Rosters[[#This Row],[Team Name]],All_Rosters[[#This Row],[Current Years]]&gt;0),All_Rosters[[#This Row],[Index]],"")</f>
        <v/>
      </c>
      <c r="AI116" s="42" t="str">
        <f>IFERROR(SMALL($AH$2:$AH$1000,ROWS($AH$2:AH116)),"")</f>
        <v/>
      </c>
      <c r="AJ116" s="42" t="str">
        <f>IF(All_Rosters[[#This Row],[Designation]]="Taxi Squad","",
IF(AND(TeamSix=All_Rosters[[#This Row],[Team Name]],All_Rosters[[#This Row],[Current Years]]&gt;0),All_Rosters[[#This Row],[Index]],""))</f>
        <v/>
      </c>
      <c r="AK116" s="42" t="str">
        <f>IFERROR(SMALL($AJ$2:$AJ$1000,ROWS($AJ$2:AJ116)),"")</f>
        <v/>
      </c>
      <c r="AL116" s="42" t="str">
        <f>IF(AND(All_Rosters[[#This Row],[Designation]]="Taxi Squad",TeamSix=All_Rosters[[#This Row],[Team Name]],All_Rosters[[#This Row],[Current Years]]&gt;0),All_Rosters[[#This Row],[Index]],"")</f>
        <v/>
      </c>
      <c r="AM116" s="42" t="str">
        <f>IFERROR(SMALL($AL$2:$AL$1000,ROWS($AL$2:AL116)),"")</f>
        <v/>
      </c>
      <c r="AN116" s="42" t="str">
        <f>IF(All_Rosters[[#This Row],[Designation]]="Taxi Squad","",
IF(AND(TeamSeven=All_Rosters[[#This Row],[Team Name]],All_Rosters[[#This Row],[Current Years]]&gt;0),All_Rosters[[#This Row],[Index]],""))</f>
        <v/>
      </c>
      <c r="AO116" s="42" t="str">
        <f>IFERROR(SMALL($AN$2:$AN$1000,ROWS($AN$2:AN116)),"")</f>
        <v/>
      </c>
      <c r="AP116" s="42" t="str">
        <f>IF(AND(All_Rosters[[#This Row],[Designation]]="Taxi Squad",TeamSeven=All_Rosters[[#This Row],[Team Name]],All_Rosters[[#This Row],[Current Years]]&gt;0),All_Rosters[[#This Row],[Index]],"")</f>
        <v/>
      </c>
      <c r="AQ116" s="42" t="str">
        <f>IFERROR(SMALL($AP$2:$AP$1000,ROWS($AP$2:AP116)),"")</f>
        <v/>
      </c>
      <c r="AR116" s="42" t="str">
        <f>IF(All_Rosters[[#This Row],[Designation]]="Taxi Squad","",
IF(AND(TeamEight=All_Rosters[[#This Row],[Team Name]],All_Rosters[[#This Row],[Current Years]]&gt;0),All_Rosters[[#This Row],[Index]],""))</f>
        <v/>
      </c>
      <c r="AS116" s="42" t="str">
        <f>IFERROR(SMALL($AR$2:$AR$1000,ROWS($AR$2:AR116)),"")</f>
        <v/>
      </c>
      <c r="AT116" s="42" t="str">
        <f>IF(AND(All_Rosters[[#This Row],[Designation]]="Taxi Squad",TeamEight=All_Rosters[[#This Row],[Team Name]],All_Rosters[[#This Row],[Current Years]]&gt;0),All_Rosters[[#This Row],[Index]],"")</f>
        <v/>
      </c>
      <c r="AU116" s="42" t="str">
        <f>IFERROR(SMALL($AT$2:$AT$1000,ROWS($AT$2:AT116)),"")</f>
        <v/>
      </c>
      <c r="AV116" s="42" t="str">
        <f>IF(All_Rosters[[#This Row],[Designation]]="Taxi Squad","",
IF(AND(TeamNine=All_Rosters[[#This Row],[Team Name]],All_Rosters[[#This Row],[Current Years]]&gt;0),All_Rosters[[#This Row],[Index]],""))</f>
        <v/>
      </c>
      <c r="AW116" s="42" t="str">
        <f>IFERROR(SMALL($AV$2:$AV$1000,ROWS($AV$2:AV116)),"")</f>
        <v/>
      </c>
      <c r="AX116" s="42" t="str">
        <f>IF(AND(All_Rosters[[#This Row],[Designation]]="Taxi Squad",TeamNine=All_Rosters[[#This Row],[Team Name]],All_Rosters[[#This Row],[Current Years]]&gt;0),All_Rosters[[#This Row],[Index]],"")</f>
        <v/>
      </c>
      <c r="AY116" s="42" t="str">
        <f>IFERROR(SMALL($AX$2:$AX$1000,ROWS($AX$2:AX116)),"")</f>
        <v/>
      </c>
      <c r="AZ116" s="42" t="str">
        <f>IF(All_Rosters[[#This Row],[Designation]]="Taxi Squad","",
IF(AND(TeamTen=All_Rosters[[#This Row],[Team Name]],All_Rosters[[#This Row],[Current Years]]&gt;0),All_Rosters[[#This Row],[Index]],""))</f>
        <v/>
      </c>
      <c r="BA116" s="42" t="str">
        <f>IFERROR(SMALL($AZ$2:$AZ$1000,ROWS($AZ$2:AZ116)),"")</f>
        <v/>
      </c>
      <c r="BB116" s="42" t="str">
        <f>IF(AND(All_Rosters[[#This Row],[Designation]]="Taxi Squad",TeamTen=All_Rosters[[#This Row],[Team Name]],All_Rosters[[#This Row],[Current Years]]&gt;0),All_Rosters[[#This Row],[Index]],"")</f>
        <v/>
      </c>
      <c r="BC116" s="42" t="str">
        <f>IFERROR(SMALL($BB$2:$BB$1000,ROWS($BB$2:BB116)),"")</f>
        <v/>
      </c>
      <c r="BD116" s="42" t="str">
        <f>IF(All_Rosters[[#This Row],[Designation]]="Taxi Squad","",
IF(AND(TeamEleven=All_Rosters[[#This Row],[Team Name]],All_Rosters[[#This Row],[Current Years]]&gt;0),All_Rosters[[#This Row],[Index]],""))</f>
        <v/>
      </c>
      <c r="BE116" s="42" t="str">
        <f>IFERROR(SMALL($BD$2:$BD$1000,ROWS($BD$2:BD116)),"")</f>
        <v/>
      </c>
      <c r="BF116" s="42" t="str">
        <f>IF(AND(All_Rosters[[#This Row],[Designation]]="Taxi Squad",TeamEleven=All_Rosters[[#This Row],[Team Name]],All_Rosters[[#This Row],[Current Years]]&gt;0),All_Rosters[[#This Row],[Index]],"")</f>
        <v/>
      </c>
      <c r="BG116" s="42" t="str">
        <f>IFERROR(SMALL($BF$2:$BF$1000,ROWS($BF$2:BF116)),"")</f>
        <v/>
      </c>
      <c r="BH116" s="42" t="str">
        <f>IF(All_Rosters[[#This Row],[Designation]]="Taxi Squad","",
IF(AND(TeamTwelve=All_Rosters[[#This Row],[Team Name]],All_Rosters[[#This Row],[Current Years]]&gt;0),All_Rosters[[#This Row],[Index]],""))</f>
        <v/>
      </c>
      <c r="BI116" s="42" t="str">
        <f>IFERROR(SMALL($BH$2:$BH$1000,ROWS($BH$2:BH116)),"")</f>
        <v/>
      </c>
      <c r="BJ116" s="42" t="str">
        <f>IF(AND(All_Rosters[[#This Row],[Designation]]="Taxi Squad",TeamTwelve=All_Rosters[[#This Row],[Team Name]],All_Rosters[[#This Row],[Current Years]]&gt;0),All_Rosters[[#This Row],[Index]],"")</f>
        <v/>
      </c>
      <c r="BK116" s="42" t="str">
        <f>IFERROR(SMALL($BJ$2:$BJ$1000,ROWS($BJ$2:BJ116)),"")</f>
        <v/>
      </c>
    </row>
    <row r="117" spans="1:63" x14ac:dyDescent="0.45">
      <c r="A117" t="s">
        <v>532</v>
      </c>
      <c r="B117" t="s">
        <v>281</v>
      </c>
      <c r="C117" t="s">
        <v>162</v>
      </c>
      <c r="D117" t="s">
        <v>42</v>
      </c>
      <c r="E117">
        <v>2</v>
      </c>
      <c r="F117">
        <v>4</v>
      </c>
      <c r="G117">
        <v>2</v>
      </c>
      <c r="H117" t="s">
        <v>1</v>
      </c>
      <c r="I117" t="s">
        <v>2</v>
      </c>
      <c r="J117">
        <v>3</v>
      </c>
      <c r="K117">
        <v>116</v>
      </c>
      <c r="L117" t="str">
        <f>IF(All_Rosters[[#This Row],[Designation]]="Taxi Squad","",
IF(AND(TeamSelection=All_Rosters[[#This Row],[Team Name]],All_Rosters[[#This Row],[Current Years]]&gt;0),All_Rosters[[#This Row],[Index]],""))</f>
        <v/>
      </c>
      <c r="M117" t="str">
        <f>IFERROR(SMALL($L$2:$L$1000,ROWS($L$2:L117)),"")</f>
        <v/>
      </c>
      <c r="N117" t="str">
        <f>IF(AND(All_Rosters[[#This Row],[Designation]]="Taxi Squad",TeamSelection=All_Rosters[[#This Row],[Team Name]],All_Rosters[[#This Row],[Current Years]]&gt;0),All_Rosters[[#This Row],[Index]],"")</f>
        <v/>
      </c>
      <c r="O117" t="str">
        <f>IFERROR(SMALL($N$2:$N$1000,ROWS($N$2:N117)),"")</f>
        <v/>
      </c>
      <c r="P117" t="str">
        <f>IF(All_Rosters[[#This Row],[Designation]]="Taxi Squad","",
IF(AND(TeamOne=All_Rosters[[#This Row],[Team Name]],All_Rosters[[#This Row],[Current Years]]&gt;0),All_Rosters[[#This Row],[Index]],""))</f>
        <v/>
      </c>
      <c r="Q117" t="str">
        <f>IFERROR(SMALL($P$2:$P$1000,ROWS($P$2:P117)),"")</f>
        <v/>
      </c>
      <c r="R117" t="str">
        <f>IF(AND(All_Rosters[[#This Row],[Designation]]="Taxi Squad",TeamOne=All_Rosters[[#This Row],[Team Name]],All_Rosters[[#This Row],[Current Years]]&gt;0),All_Rosters[[#This Row],[Index]],"")</f>
        <v/>
      </c>
      <c r="S117" t="str">
        <f>IFERROR(SMALL($R$2:$R$1000,ROWS($R$2:R117)),"")</f>
        <v/>
      </c>
      <c r="T117" t="str">
        <f>IF(All_Rosters[[#This Row],[Designation]]="Taxi Squad","",
IF(AND(TeamTwo=All_Rosters[[#This Row],[Team Name]],All_Rosters[[#This Row],[Current Years]]&gt;0),All_Rosters[[#This Row],[Index]],""))</f>
        <v/>
      </c>
      <c r="U117" t="str">
        <f>IFERROR(SMALL($T$2:$T$1000,ROWS($T$2:T117)),"")</f>
        <v/>
      </c>
      <c r="V117" t="str">
        <f>IF(AND(All_Rosters[[#This Row],[Designation]]="Taxi Squad",TeamTwo=All_Rosters[[#This Row],[Team Name]],All_Rosters[[#This Row],[Current Years]]&gt;0),All_Rosters[[#This Row],[Index]],"")</f>
        <v/>
      </c>
      <c r="W117" t="str">
        <f>IFERROR(SMALL($V$2:$V$1000,ROWS($V$2:V117)),"")</f>
        <v/>
      </c>
      <c r="X117" s="42" t="str">
        <f>IF(All_Rosters[[#This Row],[Designation]]="Taxi Squad","",
IF(AND(TeamThree=All_Rosters[[#This Row],[Team Name]],All_Rosters[[#This Row],[Current Years]]&gt;0),All_Rosters[[#This Row],[Index]],""))</f>
        <v/>
      </c>
      <c r="Y117" s="42" t="str">
        <f>IFERROR(SMALL($X$2:$X$1000,ROWS($X$2:X117)),"")</f>
        <v/>
      </c>
      <c r="Z117" s="42">
        <f>IF(AND(All_Rosters[[#This Row],[Designation]]="Taxi Squad",TeamThree=All_Rosters[[#This Row],[Team Name]],All_Rosters[[#This Row],[Current Years]]&gt;0),All_Rosters[[#This Row],[Index]],"")</f>
        <v>116</v>
      </c>
      <c r="AA117" s="42" t="str">
        <f>IFERROR(SMALL($Z$2:$Z$1000,ROWS($Z$2:Z117)),"")</f>
        <v/>
      </c>
      <c r="AB117" s="42" t="str">
        <f>IF(All_Rosters[[#This Row],[Designation]]="Taxi Squad","",
IF(AND(TeamFour=All_Rosters[[#This Row],[Team Name]],All_Rosters[[#This Row],[Current Years]]&gt;0),All_Rosters[[#This Row],[Index]],""))</f>
        <v/>
      </c>
      <c r="AC117" s="42" t="str">
        <f>IFERROR(SMALL($AB$2:$AB$1000,ROWS($AB$2:AB117)),"")</f>
        <v/>
      </c>
      <c r="AD117" s="42" t="str">
        <f>IF(AND(All_Rosters[[#This Row],[Designation]]="Taxi Squad",TeamFour=All_Rosters[[#This Row],[Team Name]],All_Rosters[[#This Row],[Current Years]]&gt;0),All_Rosters[[#This Row],[Index]],"")</f>
        <v/>
      </c>
      <c r="AE117" s="42" t="str">
        <f>IFERROR(SMALL($AD$2:$AD$1000,ROWS($AD$2:AD117)),"")</f>
        <v/>
      </c>
      <c r="AF117" s="42" t="str">
        <f>IF(All_Rosters[[#This Row],[Designation]]="Taxi Squad","",
IF(AND(TeamFive=All_Rosters[[#This Row],[Team Name]],All_Rosters[[#This Row],[Current Years]]&gt;0),All_Rosters[[#This Row],[Index]],""))</f>
        <v/>
      </c>
      <c r="AG117" s="42" t="str">
        <f>IFERROR(SMALL($AF$2:$AF$1000,ROWS($AF$2:AF117)),"")</f>
        <v/>
      </c>
      <c r="AH117" s="42" t="str">
        <f>IF(AND(All_Rosters[[#This Row],[Designation]]="Taxi Squad",TeamFive=All_Rosters[[#This Row],[Team Name]],All_Rosters[[#This Row],[Current Years]]&gt;0),All_Rosters[[#This Row],[Index]],"")</f>
        <v/>
      </c>
      <c r="AI117" s="42" t="str">
        <f>IFERROR(SMALL($AH$2:$AH$1000,ROWS($AH$2:AH117)),"")</f>
        <v/>
      </c>
      <c r="AJ117" s="42" t="str">
        <f>IF(All_Rosters[[#This Row],[Designation]]="Taxi Squad","",
IF(AND(TeamSix=All_Rosters[[#This Row],[Team Name]],All_Rosters[[#This Row],[Current Years]]&gt;0),All_Rosters[[#This Row],[Index]],""))</f>
        <v/>
      </c>
      <c r="AK117" s="42" t="str">
        <f>IFERROR(SMALL($AJ$2:$AJ$1000,ROWS($AJ$2:AJ117)),"")</f>
        <v/>
      </c>
      <c r="AL117" s="42" t="str">
        <f>IF(AND(All_Rosters[[#This Row],[Designation]]="Taxi Squad",TeamSix=All_Rosters[[#This Row],[Team Name]],All_Rosters[[#This Row],[Current Years]]&gt;0),All_Rosters[[#This Row],[Index]],"")</f>
        <v/>
      </c>
      <c r="AM117" s="42" t="str">
        <f>IFERROR(SMALL($AL$2:$AL$1000,ROWS($AL$2:AL117)),"")</f>
        <v/>
      </c>
      <c r="AN117" s="42" t="str">
        <f>IF(All_Rosters[[#This Row],[Designation]]="Taxi Squad","",
IF(AND(TeamSeven=All_Rosters[[#This Row],[Team Name]],All_Rosters[[#This Row],[Current Years]]&gt;0),All_Rosters[[#This Row],[Index]],""))</f>
        <v/>
      </c>
      <c r="AO117" s="42" t="str">
        <f>IFERROR(SMALL($AN$2:$AN$1000,ROWS($AN$2:AN117)),"")</f>
        <v/>
      </c>
      <c r="AP117" s="42" t="str">
        <f>IF(AND(All_Rosters[[#This Row],[Designation]]="Taxi Squad",TeamSeven=All_Rosters[[#This Row],[Team Name]],All_Rosters[[#This Row],[Current Years]]&gt;0),All_Rosters[[#This Row],[Index]],"")</f>
        <v/>
      </c>
      <c r="AQ117" s="42" t="str">
        <f>IFERROR(SMALL($AP$2:$AP$1000,ROWS($AP$2:AP117)),"")</f>
        <v/>
      </c>
      <c r="AR117" s="42" t="str">
        <f>IF(All_Rosters[[#This Row],[Designation]]="Taxi Squad","",
IF(AND(TeamEight=All_Rosters[[#This Row],[Team Name]],All_Rosters[[#This Row],[Current Years]]&gt;0),All_Rosters[[#This Row],[Index]],""))</f>
        <v/>
      </c>
      <c r="AS117" s="42" t="str">
        <f>IFERROR(SMALL($AR$2:$AR$1000,ROWS($AR$2:AR117)),"")</f>
        <v/>
      </c>
      <c r="AT117" s="42" t="str">
        <f>IF(AND(All_Rosters[[#This Row],[Designation]]="Taxi Squad",TeamEight=All_Rosters[[#This Row],[Team Name]],All_Rosters[[#This Row],[Current Years]]&gt;0),All_Rosters[[#This Row],[Index]],"")</f>
        <v/>
      </c>
      <c r="AU117" s="42" t="str">
        <f>IFERROR(SMALL($AT$2:$AT$1000,ROWS($AT$2:AT117)),"")</f>
        <v/>
      </c>
      <c r="AV117" s="42" t="str">
        <f>IF(All_Rosters[[#This Row],[Designation]]="Taxi Squad","",
IF(AND(TeamNine=All_Rosters[[#This Row],[Team Name]],All_Rosters[[#This Row],[Current Years]]&gt;0),All_Rosters[[#This Row],[Index]],""))</f>
        <v/>
      </c>
      <c r="AW117" s="42" t="str">
        <f>IFERROR(SMALL($AV$2:$AV$1000,ROWS($AV$2:AV117)),"")</f>
        <v/>
      </c>
      <c r="AX117" s="42" t="str">
        <f>IF(AND(All_Rosters[[#This Row],[Designation]]="Taxi Squad",TeamNine=All_Rosters[[#This Row],[Team Name]],All_Rosters[[#This Row],[Current Years]]&gt;0),All_Rosters[[#This Row],[Index]],"")</f>
        <v/>
      </c>
      <c r="AY117" s="42" t="str">
        <f>IFERROR(SMALL($AX$2:$AX$1000,ROWS($AX$2:AX117)),"")</f>
        <v/>
      </c>
      <c r="AZ117" s="42" t="str">
        <f>IF(All_Rosters[[#This Row],[Designation]]="Taxi Squad","",
IF(AND(TeamTen=All_Rosters[[#This Row],[Team Name]],All_Rosters[[#This Row],[Current Years]]&gt;0),All_Rosters[[#This Row],[Index]],""))</f>
        <v/>
      </c>
      <c r="BA117" s="42" t="str">
        <f>IFERROR(SMALL($AZ$2:$AZ$1000,ROWS($AZ$2:AZ117)),"")</f>
        <v/>
      </c>
      <c r="BB117" s="42" t="str">
        <f>IF(AND(All_Rosters[[#This Row],[Designation]]="Taxi Squad",TeamTen=All_Rosters[[#This Row],[Team Name]],All_Rosters[[#This Row],[Current Years]]&gt;0),All_Rosters[[#This Row],[Index]],"")</f>
        <v/>
      </c>
      <c r="BC117" s="42" t="str">
        <f>IFERROR(SMALL($BB$2:$BB$1000,ROWS($BB$2:BB117)),"")</f>
        <v/>
      </c>
      <c r="BD117" s="42" t="str">
        <f>IF(All_Rosters[[#This Row],[Designation]]="Taxi Squad","",
IF(AND(TeamEleven=All_Rosters[[#This Row],[Team Name]],All_Rosters[[#This Row],[Current Years]]&gt;0),All_Rosters[[#This Row],[Index]],""))</f>
        <v/>
      </c>
      <c r="BE117" s="42" t="str">
        <f>IFERROR(SMALL($BD$2:$BD$1000,ROWS($BD$2:BD117)),"")</f>
        <v/>
      </c>
      <c r="BF117" s="42" t="str">
        <f>IF(AND(All_Rosters[[#This Row],[Designation]]="Taxi Squad",TeamEleven=All_Rosters[[#This Row],[Team Name]],All_Rosters[[#This Row],[Current Years]]&gt;0),All_Rosters[[#This Row],[Index]],"")</f>
        <v/>
      </c>
      <c r="BG117" s="42" t="str">
        <f>IFERROR(SMALL($BF$2:$BF$1000,ROWS($BF$2:BF117)),"")</f>
        <v/>
      </c>
      <c r="BH117" s="42" t="str">
        <f>IF(All_Rosters[[#This Row],[Designation]]="Taxi Squad","",
IF(AND(TeamTwelve=All_Rosters[[#This Row],[Team Name]],All_Rosters[[#This Row],[Current Years]]&gt;0),All_Rosters[[#This Row],[Index]],""))</f>
        <v/>
      </c>
      <c r="BI117" s="42" t="str">
        <f>IFERROR(SMALL($BH$2:$BH$1000,ROWS($BH$2:BH117)),"")</f>
        <v/>
      </c>
      <c r="BJ117" s="42" t="str">
        <f>IF(AND(All_Rosters[[#This Row],[Designation]]="Taxi Squad",TeamTwelve=All_Rosters[[#This Row],[Team Name]],All_Rosters[[#This Row],[Current Years]]&gt;0),All_Rosters[[#This Row],[Index]],"")</f>
        <v/>
      </c>
      <c r="BK117" s="42" t="str">
        <f>IFERROR(SMALL($BJ$2:$BJ$1000,ROWS($BJ$2:BJ117)),"")</f>
        <v/>
      </c>
    </row>
    <row r="118" spans="1:63" x14ac:dyDescent="0.45">
      <c r="A118" t="s">
        <v>532</v>
      </c>
      <c r="B118" t="s">
        <v>282</v>
      </c>
      <c r="C118" t="s">
        <v>84</v>
      </c>
      <c r="D118" t="s">
        <v>49</v>
      </c>
      <c r="E118">
        <v>11</v>
      </c>
      <c r="F118">
        <v>4</v>
      </c>
      <c r="G118">
        <v>11</v>
      </c>
      <c r="H118" t="s">
        <v>1</v>
      </c>
      <c r="I118" t="s">
        <v>2</v>
      </c>
      <c r="J118">
        <v>3</v>
      </c>
      <c r="K118">
        <v>117</v>
      </c>
      <c r="L118" t="str">
        <f>IF(All_Rosters[[#This Row],[Designation]]="Taxi Squad","",
IF(AND(TeamSelection=All_Rosters[[#This Row],[Team Name]],All_Rosters[[#This Row],[Current Years]]&gt;0),All_Rosters[[#This Row],[Index]],""))</f>
        <v/>
      </c>
      <c r="M118" t="str">
        <f>IFERROR(SMALL($L$2:$L$1000,ROWS($L$2:L118)),"")</f>
        <v/>
      </c>
      <c r="N118" t="str">
        <f>IF(AND(All_Rosters[[#This Row],[Designation]]="Taxi Squad",TeamSelection=All_Rosters[[#This Row],[Team Name]],All_Rosters[[#This Row],[Current Years]]&gt;0),All_Rosters[[#This Row],[Index]],"")</f>
        <v/>
      </c>
      <c r="O118" t="str">
        <f>IFERROR(SMALL($N$2:$N$1000,ROWS($N$2:N118)),"")</f>
        <v/>
      </c>
      <c r="P118" t="str">
        <f>IF(All_Rosters[[#This Row],[Designation]]="Taxi Squad","",
IF(AND(TeamOne=All_Rosters[[#This Row],[Team Name]],All_Rosters[[#This Row],[Current Years]]&gt;0),All_Rosters[[#This Row],[Index]],""))</f>
        <v/>
      </c>
      <c r="Q118" t="str">
        <f>IFERROR(SMALL($P$2:$P$1000,ROWS($P$2:P118)),"")</f>
        <v/>
      </c>
      <c r="R118" t="str">
        <f>IF(AND(All_Rosters[[#This Row],[Designation]]="Taxi Squad",TeamOne=All_Rosters[[#This Row],[Team Name]],All_Rosters[[#This Row],[Current Years]]&gt;0),All_Rosters[[#This Row],[Index]],"")</f>
        <v/>
      </c>
      <c r="S118" t="str">
        <f>IFERROR(SMALL($R$2:$R$1000,ROWS($R$2:R118)),"")</f>
        <v/>
      </c>
      <c r="T118" t="str">
        <f>IF(All_Rosters[[#This Row],[Designation]]="Taxi Squad","",
IF(AND(TeamTwo=All_Rosters[[#This Row],[Team Name]],All_Rosters[[#This Row],[Current Years]]&gt;0),All_Rosters[[#This Row],[Index]],""))</f>
        <v/>
      </c>
      <c r="U118" t="str">
        <f>IFERROR(SMALL($T$2:$T$1000,ROWS($T$2:T118)),"")</f>
        <v/>
      </c>
      <c r="V118" t="str">
        <f>IF(AND(All_Rosters[[#This Row],[Designation]]="Taxi Squad",TeamTwo=All_Rosters[[#This Row],[Team Name]],All_Rosters[[#This Row],[Current Years]]&gt;0),All_Rosters[[#This Row],[Index]],"")</f>
        <v/>
      </c>
      <c r="W118" t="str">
        <f>IFERROR(SMALL($V$2:$V$1000,ROWS($V$2:V118)),"")</f>
        <v/>
      </c>
      <c r="X118" s="42" t="str">
        <f>IF(All_Rosters[[#This Row],[Designation]]="Taxi Squad","",
IF(AND(TeamThree=All_Rosters[[#This Row],[Team Name]],All_Rosters[[#This Row],[Current Years]]&gt;0),All_Rosters[[#This Row],[Index]],""))</f>
        <v/>
      </c>
      <c r="Y118" s="42" t="str">
        <f>IFERROR(SMALL($X$2:$X$1000,ROWS($X$2:X118)),"")</f>
        <v/>
      </c>
      <c r="Z118" s="42">
        <f>IF(AND(All_Rosters[[#This Row],[Designation]]="Taxi Squad",TeamThree=All_Rosters[[#This Row],[Team Name]],All_Rosters[[#This Row],[Current Years]]&gt;0),All_Rosters[[#This Row],[Index]],"")</f>
        <v>117</v>
      </c>
      <c r="AA118" s="42" t="str">
        <f>IFERROR(SMALL($Z$2:$Z$1000,ROWS($Z$2:Z118)),"")</f>
        <v/>
      </c>
      <c r="AB118" s="42" t="str">
        <f>IF(All_Rosters[[#This Row],[Designation]]="Taxi Squad","",
IF(AND(TeamFour=All_Rosters[[#This Row],[Team Name]],All_Rosters[[#This Row],[Current Years]]&gt;0),All_Rosters[[#This Row],[Index]],""))</f>
        <v/>
      </c>
      <c r="AC118" s="42" t="str">
        <f>IFERROR(SMALL($AB$2:$AB$1000,ROWS($AB$2:AB118)),"")</f>
        <v/>
      </c>
      <c r="AD118" s="42" t="str">
        <f>IF(AND(All_Rosters[[#This Row],[Designation]]="Taxi Squad",TeamFour=All_Rosters[[#This Row],[Team Name]],All_Rosters[[#This Row],[Current Years]]&gt;0),All_Rosters[[#This Row],[Index]],"")</f>
        <v/>
      </c>
      <c r="AE118" s="42" t="str">
        <f>IFERROR(SMALL($AD$2:$AD$1000,ROWS($AD$2:AD118)),"")</f>
        <v/>
      </c>
      <c r="AF118" s="42" t="str">
        <f>IF(All_Rosters[[#This Row],[Designation]]="Taxi Squad","",
IF(AND(TeamFive=All_Rosters[[#This Row],[Team Name]],All_Rosters[[#This Row],[Current Years]]&gt;0),All_Rosters[[#This Row],[Index]],""))</f>
        <v/>
      </c>
      <c r="AG118" s="42" t="str">
        <f>IFERROR(SMALL($AF$2:$AF$1000,ROWS($AF$2:AF118)),"")</f>
        <v/>
      </c>
      <c r="AH118" s="42" t="str">
        <f>IF(AND(All_Rosters[[#This Row],[Designation]]="Taxi Squad",TeamFive=All_Rosters[[#This Row],[Team Name]],All_Rosters[[#This Row],[Current Years]]&gt;0),All_Rosters[[#This Row],[Index]],"")</f>
        <v/>
      </c>
      <c r="AI118" s="42" t="str">
        <f>IFERROR(SMALL($AH$2:$AH$1000,ROWS($AH$2:AH118)),"")</f>
        <v/>
      </c>
      <c r="AJ118" s="42" t="str">
        <f>IF(All_Rosters[[#This Row],[Designation]]="Taxi Squad","",
IF(AND(TeamSix=All_Rosters[[#This Row],[Team Name]],All_Rosters[[#This Row],[Current Years]]&gt;0),All_Rosters[[#This Row],[Index]],""))</f>
        <v/>
      </c>
      <c r="AK118" s="42" t="str">
        <f>IFERROR(SMALL($AJ$2:$AJ$1000,ROWS($AJ$2:AJ118)),"")</f>
        <v/>
      </c>
      <c r="AL118" s="42" t="str">
        <f>IF(AND(All_Rosters[[#This Row],[Designation]]="Taxi Squad",TeamSix=All_Rosters[[#This Row],[Team Name]],All_Rosters[[#This Row],[Current Years]]&gt;0),All_Rosters[[#This Row],[Index]],"")</f>
        <v/>
      </c>
      <c r="AM118" s="42" t="str">
        <f>IFERROR(SMALL($AL$2:$AL$1000,ROWS($AL$2:AL118)),"")</f>
        <v/>
      </c>
      <c r="AN118" s="42" t="str">
        <f>IF(All_Rosters[[#This Row],[Designation]]="Taxi Squad","",
IF(AND(TeamSeven=All_Rosters[[#This Row],[Team Name]],All_Rosters[[#This Row],[Current Years]]&gt;0),All_Rosters[[#This Row],[Index]],""))</f>
        <v/>
      </c>
      <c r="AO118" s="42" t="str">
        <f>IFERROR(SMALL($AN$2:$AN$1000,ROWS($AN$2:AN118)),"")</f>
        <v/>
      </c>
      <c r="AP118" s="42" t="str">
        <f>IF(AND(All_Rosters[[#This Row],[Designation]]="Taxi Squad",TeamSeven=All_Rosters[[#This Row],[Team Name]],All_Rosters[[#This Row],[Current Years]]&gt;0),All_Rosters[[#This Row],[Index]],"")</f>
        <v/>
      </c>
      <c r="AQ118" s="42" t="str">
        <f>IFERROR(SMALL($AP$2:$AP$1000,ROWS($AP$2:AP118)),"")</f>
        <v/>
      </c>
      <c r="AR118" s="42" t="str">
        <f>IF(All_Rosters[[#This Row],[Designation]]="Taxi Squad","",
IF(AND(TeamEight=All_Rosters[[#This Row],[Team Name]],All_Rosters[[#This Row],[Current Years]]&gt;0),All_Rosters[[#This Row],[Index]],""))</f>
        <v/>
      </c>
      <c r="AS118" s="42" t="str">
        <f>IFERROR(SMALL($AR$2:$AR$1000,ROWS($AR$2:AR118)),"")</f>
        <v/>
      </c>
      <c r="AT118" s="42" t="str">
        <f>IF(AND(All_Rosters[[#This Row],[Designation]]="Taxi Squad",TeamEight=All_Rosters[[#This Row],[Team Name]],All_Rosters[[#This Row],[Current Years]]&gt;0),All_Rosters[[#This Row],[Index]],"")</f>
        <v/>
      </c>
      <c r="AU118" s="42" t="str">
        <f>IFERROR(SMALL($AT$2:$AT$1000,ROWS($AT$2:AT118)),"")</f>
        <v/>
      </c>
      <c r="AV118" s="42" t="str">
        <f>IF(All_Rosters[[#This Row],[Designation]]="Taxi Squad","",
IF(AND(TeamNine=All_Rosters[[#This Row],[Team Name]],All_Rosters[[#This Row],[Current Years]]&gt;0),All_Rosters[[#This Row],[Index]],""))</f>
        <v/>
      </c>
      <c r="AW118" s="42" t="str">
        <f>IFERROR(SMALL($AV$2:$AV$1000,ROWS($AV$2:AV118)),"")</f>
        <v/>
      </c>
      <c r="AX118" s="42" t="str">
        <f>IF(AND(All_Rosters[[#This Row],[Designation]]="Taxi Squad",TeamNine=All_Rosters[[#This Row],[Team Name]],All_Rosters[[#This Row],[Current Years]]&gt;0),All_Rosters[[#This Row],[Index]],"")</f>
        <v/>
      </c>
      <c r="AY118" s="42" t="str">
        <f>IFERROR(SMALL($AX$2:$AX$1000,ROWS($AX$2:AX118)),"")</f>
        <v/>
      </c>
      <c r="AZ118" s="42" t="str">
        <f>IF(All_Rosters[[#This Row],[Designation]]="Taxi Squad","",
IF(AND(TeamTen=All_Rosters[[#This Row],[Team Name]],All_Rosters[[#This Row],[Current Years]]&gt;0),All_Rosters[[#This Row],[Index]],""))</f>
        <v/>
      </c>
      <c r="BA118" s="42" t="str">
        <f>IFERROR(SMALL($AZ$2:$AZ$1000,ROWS($AZ$2:AZ118)),"")</f>
        <v/>
      </c>
      <c r="BB118" s="42" t="str">
        <f>IF(AND(All_Rosters[[#This Row],[Designation]]="Taxi Squad",TeamTen=All_Rosters[[#This Row],[Team Name]],All_Rosters[[#This Row],[Current Years]]&gt;0),All_Rosters[[#This Row],[Index]],"")</f>
        <v/>
      </c>
      <c r="BC118" s="42" t="str">
        <f>IFERROR(SMALL($BB$2:$BB$1000,ROWS($BB$2:BB118)),"")</f>
        <v/>
      </c>
      <c r="BD118" s="42" t="str">
        <f>IF(All_Rosters[[#This Row],[Designation]]="Taxi Squad","",
IF(AND(TeamEleven=All_Rosters[[#This Row],[Team Name]],All_Rosters[[#This Row],[Current Years]]&gt;0),All_Rosters[[#This Row],[Index]],""))</f>
        <v/>
      </c>
      <c r="BE118" s="42" t="str">
        <f>IFERROR(SMALL($BD$2:$BD$1000,ROWS($BD$2:BD118)),"")</f>
        <v/>
      </c>
      <c r="BF118" s="42" t="str">
        <f>IF(AND(All_Rosters[[#This Row],[Designation]]="Taxi Squad",TeamEleven=All_Rosters[[#This Row],[Team Name]],All_Rosters[[#This Row],[Current Years]]&gt;0),All_Rosters[[#This Row],[Index]],"")</f>
        <v/>
      </c>
      <c r="BG118" s="42" t="str">
        <f>IFERROR(SMALL($BF$2:$BF$1000,ROWS($BF$2:BF118)),"")</f>
        <v/>
      </c>
      <c r="BH118" s="42" t="str">
        <f>IF(All_Rosters[[#This Row],[Designation]]="Taxi Squad","",
IF(AND(TeamTwelve=All_Rosters[[#This Row],[Team Name]],All_Rosters[[#This Row],[Current Years]]&gt;0),All_Rosters[[#This Row],[Index]],""))</f>
        <v/>
      </c>
      <c r="BI118" s="42" t="str">
        <f>IFERROR(SMALL($BH$2:$BH$1000,ROWS($BH$2:BH118)),"")</f>
        <v/>
      </c>
      <c r="BJ118" s="42" t="str">
        <f>IF(AND(All_Rosters[[#This Row],[Designation]]="Taxi Squad",TeamTwelve=All_Rosters[[#This Row],[Team Name]],All_Rosters[[#This Row],[Current Years]]&gt;0),All_Rosters[[#This Row],[Index]],"")</f>
        <v/>
      </c>
      <c r="BK118" s="42" t="str">
        <f>IFERROR(SMALL($BJ$2:$BJ$1000,ROWS($BJ$2:BJ118)),"")</f>
        <v/>
      </c>
    </row>
    <row r="119" spans="1:63" x14ac:dyDescent="0.45">
      <c r="A119" t="s">
        <v>535</v>
      </c>
      <c r="B119" t="s">
        <v>283</v>
      </c>
      <c r="C119" t="s">
        <v>151</v>
      </c>
      <c r="D119" t="s">
        <v>9</v>
      </c>
      <c r="E119">
        <v>269</v>
      </c>
      <c r="F119">
        <v>3</v>
      </c>
      <c r="G119">
        <v>269</v>
      </c>
      <c r="H119" t="s">
        <v>1</v>
      </c>
      <c r="J119">
        <v>4</v>
      </c>
      <c r="K119">
        <v>118</v>
      </c>
      <c r="L119" t="str">
        <f>IF(All_Rosters[[#This Row],[Designation]]="Taxi Squad","",
IF(AND(TeamSelection=All_Rosters[[#This Row],[Team Name]],All_Rosters[[#This Row],[Current Years]]&gt;0),All_Rosters[[#This Row],[Index]],""))</f>
        <v/>
      </c>
      <c r="M119" t="str">
        <f>IFERROR(SMALL($L$2:$L$1000,ROWS($L$2:L119)),"")</f>
        <v/>
      </c>
      <c r="N119" t="str">
        <f>IF(AND(All_Rosters[[#This Row],[Designation]]="Taxi Squad",TeamSelection=All_Rosters[[#This Row],[Team Name]],All_Rosters[[#This Row],[Current Years]]&gt;0),All_Rosters[[#This Row],[Index]],"")</f>
        <v/>
      </c>
      <c r="O119" t="str">
        <f>IFERROR(SMALL($N$2:$N$1000,ROWS($N$2:N119)),"")</f>
        <v/>
      </c>
      <c r="P119" t="str">
        <f>IF(All_Rosters[[#This Row],[Designation]]="Taxi Squad","",
IF(AND(TeamOne=All_Rosters[[#This Row],[Team Name]],All_Rosters[[#This Row],[Current Years]]&gt;0),All_Rosters[[#This Row],[Index]],""))</f>
        <v/>
      </c>
      <c r="Q119" t="str">
        <f>IFERROR(SMALL($P$2:$P$1000,ROWS($P$2:P119)),"")</f>
        <v/>
      </c>
      <c r="R119" t="str">
        <f>IF(AND(All_Rosters[[#This Row],[Designation]]="Taxi Squad",TeamOne=All_Rosters[[#This Row],[Team Name]],All_Rosters[[#This Row],[Current Years]]&gt;0),All_Rosters[[#This Row],[Index]],"")</f>
        <v/>
      </c>
      <c r="S119" t="str">
        <f>IFERROR(SMALL($R$2:$R$1000,ROWS($R$2:R119)),"")</f>
        <v/>
      </c>
      <c r="T119" t="str">
        <f>IF(All_Rosters[[#This Row],[Designation]]="Taxi Squad","",
IF(AND(TeamTwo=All_Rosters[[#This Row],[Team Name]],All_Rosters[[#This Row],[Current Years]]&gt;0),All_Rosters[[#This Row],[Index]],""))</f>
        <v/>
      </c>
      <c r="U119" t="str">
        <f>IFERROR(SMALL($T$2:$T$1000,ROWS($T$2:T119)),"")</f>
        <v/>
      </c>
      <c r="V119" t="str">
        <f>IF(AND(All_Rosters[[#This Row],[Designation]]="Taxi Squad",TeamTwo=All_Rosters[[#This Row],[Team Name]],All_Rosters[[#This Row],[Current Years]]&gt;0),All_Rosters[[#This Row],[Index]],"")</f>
        <v/>
      </c>
      <c r="W119" t="str">
        <f>IFERROR(SMALL($V$2:$V$1000,ROWS($V$2:V119)),"")</f>
        <v/>
      </c>
      <c r="X119" s="42" t="str">
        <f>IF(All_Rosters[[#This Row],[Designation]]="Taxi Squad","",
IF(AND(TeamThree=All_Rosters[[#This Row],[Team Name]],All_Rosters[[#This Row],[Current Years]]&gt;0),All_Rosters[[#This Row],[Index]],""))</f>
        <v/>
      </c>
      <c r="Y119" s="42" t="str">
        <f>IFERROR(SMALL($X$2:$X$1000,ROWS($X$2:X119)),"")</f>
        <v/>
      </c>
      <c r="Z119" s="42" t="str">
        <f>IF(AND(All_Rosters[[#This Row],[Designation]]="Taxi Squad",TeamThree=All_Rosters[[#This Row],[Team Name]],All_Rosters[[#This Row],[Current Years]]&gt;0),All_Rosters[[#This Row],[Index]],"")</f>
        <v/>
      </c>
      <c r="AA119" s="42" t="str">
        <f>IFERROR(SMALL($Z$2:$Z$1000,ROWS($Z$2:Z119)),"")</f>
        <v/>
      </c>
      <c r="AB119" s="42">
        <f>IF(All_Rosters[[#This Row],[Designation]]="Taxi Squad","",
IF(AND(TeamFour=All_Rosters[[#This Row],[Team Name]],All_Rosters[[#This Row],[Current Years]]&gt;0),All_Rosters[[#This Row],[Index]],""))</f>
        <v>118</v>
      </c>
      <c r="AC119" s="42" t="str">
        <f>IFERROR(SMALL($AB$2:$AB$1000,ROWS($AB$2:AB119)),"")</f>
        <v/>
      </c>
      <c r="AD119" s="42" t="str">
        <f>IF(AND(All_Rosters[[#This Row],[Designation]]="Taxi Squad",TeamFour=All_Rosters[[#This Row],[Team Name]],All_Rosters[[#This Row],[Current Years]]&gt;0),All_Rosters[[#This Row],[Index]],"")</f>
        <v/>
      </c>
      <c r="AE119" s="42" t="str">
        <f>IFERROR(SMALL($AD$2:$AD$1000,ROWS($AD$2:AD119)),"")</f>
        <v/>
      </c>
      <c r="AF119" s="42" t="str">
        <f>IF(All_Rosters[[#This Row],[Designation]]="Taxi Squad","",
IF(AND(TeamFive=All_Rosters[[#This Row],[Team Name]],All_Rosters[[#This Row],[Current Years]]&gt;0),All_Rosters[[#This Row],[Index]],""))</f>
        <v/>
      </c>
      <c r="AG119" s="42" t="str">
        <f>IFERROR(SMALL($AF$2:$AF$1000,ROWS($AF$2:AF119)),"")</f>
        <v/>
      </c>
      <c r="AH119" s="42" t="str">
        <f>IF(AND(All_Rosters[[#This Row],[Designation]]="Taxi Squad",TeamFive=All_Rosters[[#This Row],[Team Name]],All_Rosters[[#This Row],[Current Years]]&gt;0),All_Rosters[[#This Row],[Index]],"")</f>
        <v/>
      </c>
      <c r="AI119" s="42" t="str">
        <f>IFERROR(SMALL($AH$2:$AH$1000,ROWS($AH$2:AH119)),"")</f>
        <v/>
      </c>
      <c r="AJ119" s="42" t="str">
        <f>IF(All_Rosters[[#This Row],[Designation]]="Taxi Squad","",
IF(AND(TeamSix=All_Rosters[[#This Row],[Team Name]],All_Rosters[[#This Row],[Current Years]]&gt;0),All_Rosters[[#This Row],[Index]],""))</f>
        <v/>
      </c>
      <c r="AK119" s="42" t="str">
        <f>IFERROR(SMALL($AJ$2:$AJ$1000,ROWS($AJ$2:AJ119)),"")</f>
        <v/>
      </c>
      <c r="AL119" s="42" t="str">
        <f>IF(AND(All_Rosters[[#This Row],[Designation]]="Taxi Squad",TeamSix=All_Rosters[[#This Row],[Team Name]],All_Rosters[[#This Row],[Current Years]]&gt;0),All_Rosters[[#This Row],[Index]],"")</f>
        <v/>
      </c>
      <c r="AM119" s="42" t="str">
        <f>IFERROR(SMALL($AL$2:$AL$1000,ROWS($AL$2:AL119)),"")</f>
        <v/>
      </c>
      <c r="AN119" s="42" t="str">
        <f>IF(All_Rosters[[#This Row],[Designation]]="Taxi Squad","",
IF(AND(TeamSeven=All_Rosters[[#This Row],[Team Name]],All_Rosters[[#This Row],[Current Years]]&gt;0),All_Rosters[[#This Row],[Index]],""))</f>
        <v/>
      </c>
      <c r="AO119" s="42" t="str">
        <f>IFERROR(SMALL($AN$2:$AN$1000,ROWS($AN$2:AN119)),"")</f>
        <v/>
      </c>
      <c r="AP119" s="42" t="str">
        <f>IF(AND(All_Rosters[[#This Row],[Designation]]="Taxi Squad",TeamSeven=All_Rosters[[#This Row],[Team Name]],All_Rosters[[#This Row],[Current Years]]&gt;0),All_Rosters[[#This Row],[Index]],"")</f>
        <v/>
      </c>
      <c r="AQ119" s="42" t="str">
        <f>IFERROR(SMALL($AP$2:$AP$1000,ROWS($AP$2:AP119)),"")</f>
        <v/>
      </c>
      <c r="AR119" s="42" t="str">
        <f>IF(All_Rosters[[#This Row],[Designation]]="Taxi Squad","",
IF(AND(TeamEight=All_Rosters[[#This Row],[Team Name]],All_Rosters[[#This Row],[Current Years]]&gt;0),All_Rosters[[#This Row],[Index]],""))</f>
        <v/>
      </c>
      <c r="AS119" s="42" t="str">
        <f>IFERROR(SMALL($AR$2:$AR$1000,ROWS($AR$2:AR119)),"")</f>
        <v/>
      </c>
      <c r="AT119" s="42" t="str">
        <f>IF(AND(All_Rosters[[#This Row],[Designation]]="Taxi Squad",TeamEight=All_Rosters[[#This Row],[Team Name]],All_Rosters[[#This Row],[Current Years]]&gt;0),All_Rosters[[#This Row],[Index]],"")</f>
        <v/>
      </c>
      <c r="AU119" s="42" t="str">
        <f>IFERROR(SMALL($AT$2:$AT$1000,ROWS($AT$2:AT119)),"")</f>
        <v/>
      </c>
      <c r="AV119" s="42" t="str">
        <f>IF(All_Rosters[[#This Row],[Designation]]="Taxi Squad","",
IF(AND(TeamNine=All_Rosters[[#This Row],[Team Name]],All_Rosters[[#This Row],[Current Years]]&gt;0),All_Rosters[[#This Row],[Index]],""))</f>
        <v/>
      </c>
      <c r="AW119" s="42" t="str">
        <f>IFERROR(SMALL($AV$2:$AV$1000,ROWS($AV$2:AV119)),"")</f>
        <v/>
      </c>
      <c r="AX119" s="42" t="str">
        <f>IF(AND(All_Rosters[[#This Row],[Designation]]="Taxi Squad",TeamNine=All_Rosters[[#This Row],[Team Name]],All_Rosters[[#This Row],[Current Years]]&gt;0),All_Rosters[[#This Row],[Index]],"")</f>
        <v/>
      </c>
      <c r="AY119" s="42" t="str">
        <f>IFERROR(SMALL($AX$2:$AX$1000,ROWS($AX$2:AX119)),"")</f>
        <v/>
      </c>
      <c r="AZ119" s="42" t="str">
        <f>IF(All_Rosters[[#This Row],[Designation]]="Taxi Squad","",
IF(AND(TeamTen=All_Rosters[[#This Row],[Team Name]],All_Rosters[[#This Row],[Current Years]]&gt;0),All_Rosters[[#This Row],[Index]],""))</f>
        <v/>
      </c>
      <c r="BA119" s="42" t="str">
        <f>IFERROR(SMALL($AZ$2:$AZ$1000,ROWS($AZ$2:AZ119)),"")</f>
        <v/>
      </c>
      <c r="BB119" s="42" t="str">
        <f>IF(AND(All_Rosters[[#This Row],[Designation]]="Taxi Squad",TeamTen=All_Rosters[[#This Row],[Team Name]],All_Rosters[[#This Row],[Current Years]]&gt;0),All_Rosters[[#This Row],[Index]],"")</f>
        <v/>
      </c>
      <c r="BC119" s="42" t="str">
        <f>IFERROR(SMALL($BB$2:$BB$1000,ROWS($BB$2:BB119)),"")</f>
        <v/>
      </c>
      <c r="BD119" s="42" t="str">
        <f>IF(All_Rosters[[#This Row],[Designation]]="Taxi Squad","",
IF(AND(TeamEleven=All_Rosters[[#This Row],[Team Name]],All_Rosters[[#This Row],[Current Years]]&gt;0),All_Rosters[[#This Row],[Index]],""))</f>
        <v/>
      </c>
      <c r="BE119" s="42" t="str">
        <f>IFERROR(SMALL($BD$2:$BD$1000,ROWS($BD$2:BD119)),"")</f>
        <v/>
      </c>
      <c r="BF119" s="42" t="str">
        <f>IF(AND(All_Rosters[[#This Row],[Designation]]="Taxi Squad",TeamEleven=All_Rosters[[#This Row],[Team Name]],All_Rosters[[#This Row],[Current Years]]&gt;0),All_Rosters[[#This Row],[Index]],"")</f>
        <v/>
      </c>
      <c r="BG119" s="42" t="str">
        <f>IFERROR(SMALL($BF$2:$BF$1000,ROWS($BF$2:BF119)),"")</f>
        <v/>
      </c>
      <c r="BH119" s="42" t="str">
        <f>IF(All_Rosters[[#This Row],[Designation]]="Taxi Squad","",
IF(AND(TeamTwelve=All_Rosters[[#This Row],[Team Name]],All_Rosters[[#This Row],[Current Years]]&gt;0),All_Rosters[[#This Row],[Index]],""))</f>
        <v/>
      </c>
      <c r="BI119" s="42" t="str">
        <f>IFERROR(SMALL($BH$2:$BH$1000,ROWS($BH$2:BH119)),"")</f>
        <v/>
      </c>
      <c r="BJ119" s="42" t="str">
        <f>IF(AND(All_Rosters[[#This Row],[Designation]]="Taxi Squad",TeamTwelve=All_Rosters[[#This Row],[Team Name]],All_Rosters[[#This Row],[Current Years]]&gt;0),All_Rosters[[#This Row],[Index]],"")</f>
        <v/>
      </c>
      <c r="BK119" s="42" t="str">
        <f>IFERROR(SMALL($BJ$2:$BJ$1000,ROWS($BJ$2:BJ119)),"")</f>
        <v/>
      </c>
    </row>
    <row r="120" spans="1:63" x14ac:dyDescent="0.45">
      <c r="A120" t="s">
        <v>535</v>
      </c>
      <c r="B120" t="s">
        <v>284</v>
      </c>
      <c r="C120" t="s">
        <v>41</v>
      </c>
      <c r="D120" t="s">
        <v>9</v>
      </c>
      <c r="E120">
        <v>162</v>
      </c>
      <c r="F120">
        <v>4</v>
      </c>
      <c r="G120">
        <v>162</v>
      </c>
      <c r="H120" t="s">
        <v>1</v>
      </c>
      <c r="J120">
        <v>4</v>
      </c>
      <c r="K120">
        <v>119</v>
      </c>
      <c r="L120" t="str">
        <f>IF(All_Rosters[[#This Row],[Designation]]="Taxi Squad","",
IF(AND(TeamSelection=All_Rosters[[#This Row],[Team Name]],All_Rosters[[#This Row],[Current Years]]&gt;0),All_Rosters[[#This Row],[Index]],""))</f>
        <v/>
      </c>
      <c r="M120" t="str">
        <f>IFERROR(SMALL($L$2:$L$1000,ROWS($L$2:L120)),"")</f>
        <v/>
      </c>
      <c r="N120" t="str">
        <f>IF(AND(All_Rosters[[#This Row],[Designation]]="Taxi Squad",TeamSelection=All_Rosters[[#This Row],[Team Name]],All_Rosters[[#This Row],[Current Years]]&gt;0),All_Rosters[[#This Row],[Index]],"")</f>
        <v/>
      </c>
      <c r="O120" t="str">
        <f>IFERROR(SMALL($N$2:$N$1000,ROWS($N$2:N120)),"")</f>
        <v/>
      </c>
      <c r="P120" t="str">
        <f>IF(All_Rosters[[#This Row],[Designation]]="Taxi Squad","",
IF(AND(TeamOne=All_Rosters[[#This Row],[Team Name]],All_Rosters[[#This Row],[Current Years]]&gt;0),All_Rosters[[#This Row],[Index]],""))</f>
        <v/>
      </c>
      <c r="Q120" t="str">
        <f>IFERROR(SMALL($P$2:$P$1000,ROWS($P$2:P120)),"")</f>
        <v/>
      </c>
      <c r="R120" t="str">
        <f>IF(AND(All_Rosters[[#This Row],[Designation]]="Taxi Squad",TeamOne=All_Rosters[[#This Row],[Team Name]],All_Rosters[[#This Row],[Current Years]]&gt;0),All_Rosters[[#This Row],[Index]],"")</f>
        <v/>
      </c>
      <c r="S120" t="str">
        <f>IFERROR(SMALL($R$2:$R$1000,ROWS($R$2:R120)),"")</f>
        <v/>
      </c>
      <c r="T120" t="str">
        <f>IF(All_Rosters[[#This Row],[Designation]]="Taxi Squad","",
IF(AND(TeamTwo=All_Rosters[[#This Row],[Team Name]],All_Rosters[[#This Row],[Current Years]]&gt;0),All_Rosters[[#This Row],[Index]],""))</f>
        <v/>
      </c>
      <c r="U120" t="str">
        <f>IFERROR(SMALL($T$2:$T$1000,ROWS($T$2:T120)),"")</f>
        <v/>
      </c>
      <c r="V120" t="str">
        <f>IF(AND(All_Rosters[[#This Row],[Designation]]="Taxi Squad",TeamTwo=All_Rosters[[#This Row],[Team Name]],All_Rosters[[#This Row],[Current Years]]&gt;0),All_Rosters[[#This Row],[Index]],"")</f>
        <v/>
      </c>
      <c r="W120" t="str">
        <f>IFERROR(SMALL($V$2:$V$1000,ROWS($V$2:V120)),"")</f>
        <v/>
      </c>
      <c r="X120" s="42" t="str">
        <f>IF(All_Rosters[[#This Row],[Designation]]="Taxi Squad","",
IF(AND(TeamThree=All_Rosters[[#This Row],[Team Name]],All_Rosters[[#This Row],[Current Years]]&gt;0),All_Rosters[[#This Row],[Index]],""))</f>
        <v/>
      </c>
      <c r="Y120" s="42" t="str">
        <f>IFERROR(SMALL($X$2:$X$1000,ROWS($X$2:X120)),"")</f>
        <v/>
      </c>
      <c r="Z120" s="42" t="str">
        <f>IF(AND(All_Rosters[[#This Row],[Designation]]="Taxi Squad",TeamThree=All_Rosters[[#This Row],[Team Name]],All_Rosters[[#This Row],[Current Years]]&gt;0),All_Rosters[[#This Row],[Index]],"")</f>
        <v/>
      </c>
      <c r="AA120" s="42" t="str">
        <f>IFERROR(SMALL($Z$2:$Z$1000,ROWS($Z$2:Z120)),"")</f>
        <v/>
      </c>
      <c r="AB120" s="42">
        <f>IF(All_Rosters[[#This Row],[Designation]]="Taxi Squad","",
IF(AND(TeamFour=All_Rosters[[#This Row],[Team Name]],All_Rosters[[#This Row],[Current Years]]&gt;0),All_Rosters[[#This Row],[Index]],""))</f>
        <v>119</v>
      </c>
      <c r="AC120" s="42" t="str">
        <f>IFERROR(SMALL($AB$2:$AB$1000,ROWS($AB$2:AB120)),"")</f>
        <v/>
      </c>
      <c r="AD120" s="42" t="str">
        <f>IF(AND(All_Rosters[[#This Row],[Designation]]="Taxi Squad",TeamFour=All_Rosters[[#This Row],[Team Name]],All_Rosters[[#This Row],[Current Years]]&gt;0),All_Rosters[[#This Row],[Index]],"")</f>
        <v/>
      </c>
      <c r="AE120" s="42" t="str">
        <f>IFERROR(SMALL($AD$2:$AD$1000,ROWS($AD$2:AD120)),"")</f>
        <v/>
      </c>
      <c r="AF120" s="42" t="str">
        <f>IF(All_Rosters[[#This Row],[Designation]]="Taxi Squad","",
IF(AND(TeamFive=All_Rosters[[#This Row],[Team Name]],All_Rosters[[#This Row],[Current Years]]&gt;0),All_Rosters[[#This Row],[Index]],""))</f>
        <v/>
      </c>
      <c r="AG120" s="42" t="str">
        <f>IFERROR(SMALL($AF$2:$AF$1000,ROWS($AF$2:AF120)),"")</f>
        <v/>
      </c>
      <c r="AH120" s="42" t="str">
        <f>IF(AND(All_Rosters[[#This Row],[Designation]]="Taxi Squad",TeamFive=All_Rosters[[#This Row],[Team Name]],All_Rosters[[#This Row],[Current Years]]&gt;0),All_Rosters[[#This Row],[Index]],"")</f>
        <v/>
      </c>
      <c r="AI120" s="42" t="str">
        <f>IFERROR(SMALL($AH$2:$AH$1000,ROWS($AH$2:AH120)),"")</f>
        <v/>
      </c>
      <c r="AJ120" s="42" t="str">
        <f>IF(All_Rosters[[#This Row],[Designation]]="Taxi Squad","",
IF(AND(TeamSix=All_Rosters[[#This Row],[Team Name]],All_Rosters[[#This Row],[Current Years]]&gt;0),All_Rosters[[#This Row],[Index]],""))</f>
        <v/>
      </c>
      <c r="AK120" s="42" t="str">
        <f>IFERROR(SMALL($AJ$2:$AJ$1000,ROWS($AJ$2:AJ120)),"")</f>
        <v/>
      </c>
      <c r="AL120" s="42" t="str">
        <f>IF(AND(All_Rosters[[#This Row],[Designation]]="Taxi Squad",TeamSix=All_Rosters[[#This Row],[Team Name]],All_Rosters[[#This Row],[Current Years]]&gt;0),All_Rosters[[#This Row],[Index]],"")</f>
        <v/>
      </c>
      <c r="AM120" s="42" t="str">
        <f>IFERROR(SMALL($AL$2:$AL$1000,ROWS($AL$2:AL120)),"")</f>
        <v/>
      </c>
      <c r="AN120" s="42" t="str">
        <f>IF(All_Rosters[[#This Row],[Designation]]="Taxi Squad","",
IF(AND(TeamSeven=All_Rosters[[#This Row],[Team Name]],All_Rosters[[#This Row],[Current Years]]&gt;0),All_Rosters[[#This Row],[Index]],""))</f>
        <v/>
      </c>
      <c r="AO120" s="42" t="str">
        <f>IFERROR(SMALL($AN$2:$AN$1000,ROWS($AN$2:AN120)),"")</f>
        <v/>
      </c>
      <c r="AP120" s="42" t="str">
        <f>IF(AND(All_Rosters[[#This Row],[Designation]]="Taxi Squad",TeamSeven=All_Rosters[[#This Row],[Team Name]],All_Rosters[[#This Row],[Current Years]]&gt;0),All_Rosters[[#This Row],[Index]],"")</f>
        <v/>
      </c>
      <c r="AQ120" s="42" t="str">
        <f>IFERROR(SMALL($AP$2:$AP$1000,ROWS($AP$2:AP120)),"")</f>
        <v/>
      </c>
      <c r="AR120" s="42" t="str">
        <f>IF(All_Rosters[[#This Row],[Designation]]="Taxi Squad","",
IF(AND(TeamEight=All_Rosters[[#This Row],[Team Name]],All_Rosters[[#This Row],[Current Years]]&gt;0),All_Rosters[[#This Row],[Index]],""))</f>
        <v/>
      </c>
      <c r="AS120" s="42" t="str">
        <f>IFERROR(SMALL($AR$2:$AR$1000,ROWS($AR$2:AR120)),"")</f>
        <v/>
      </c>
      <c r="AT120" s="42" t="str">
        <f>IF(AND(All_Rosters[[#This Row],[Designation]]="Taxi Squad",TeamEight=All_Rosters[[#This Row],[Team Name]],All_Rosters[[#This Row],[Current Years]]&gt;0),All_Rosters[[#This Row],[Index]],"")</f>
        <v/>
      </c>
      <c r="AU120" s="42" t="str">
        <f>IFERROR(SMALL($AT$2:$AT$1000,ROWS($AT$2:AT120)),"")</f>
        <v/>
      </c>
      <c r="AV120" s="42" t="str">
        <f>IF(All_Rosters[[#This Row],[Designation]]="Taxi Squad","",
IF(AND(TeamNine=All_Rosters[[#This Row],[Team Name]],All_Rosters[[#This Row],[Current Years]]&gt;0),All_Rosters[[#This Row],[Index]],""))</f>
        <v/>
      </c>
      <c r="AW120" s="42" t="str">
        <f>IFERROR(SMALL($AV$2:$AV$1000,ROWS($AV$2:AV120)),"")</f>
        <v/>
      </c>
      <c r="AX120" s="42" t="str">
        <f>IF(AND(All_Rosters[[#This Row],[Designation]]="Taxi Squad",TeamNine=All_Rosters[[#This Row],[Team Name]],All_Rosters[[#This Row],[Current Years]]&gt;0),All_Rosters[[#This Row],[Index]],"")</f>
        <v/>
      </c>
      <c r="AY120" s="42" t="str">
        <f>IFERROR(SMALL($AX$2:$AX$1000,ROWS($AX$2:AX120)),"")</f>
        <v/>
      </c>
      <c r="AZ120" s="42" t="str">
        <f>IF(All_Rosters[[#This Row],[Designation]]="Taxi Squad","",
IF(AND(TeamTen=All_Rosters[[#This Row],[Team Name]],All_Rosters[[#This Row],[Current Years]]&gt;0),All_Rosters[[#This Row],[Index]],""))</f>
        <v/>
      </c>
      <c r="BA120" s="42" t="str">
        <f>IFERROR(SMALL($AZ$2:$AZ$1000,ROWS($AZ$2:AZ120)),"")</f>
        <v/>
      </c>
      <c r="BB120" s="42" t="str">
        <f>IF(AND(All_Rosters[[#This Row],[Designation]]="Taxi Squad",TeamTen=All_Rosters[[#This Row],[Team Name]],All_Rosters[[#This Row],[Current Years]]&gt;0),All_Rosters[[#This Row],[Index]],"")</f>
        <v/>
      </c>
      <c r="BC120" s="42" t="str">
        <f>IFERROR(SMALL($BB$2:$BB$1000,ROWS($BB$2:BB120)),"")</f>
        <v/>
      </c>
      <c r="BD120" s="42" t="str">
        <f>IF(All_Rosters[[#This Row],[Designation]]="Taxi Squad","",
IF(AND(TeamEleven=All_Rosters[[#This Row],[Team Name]],All_Rosters[[#This Row],[Current Years]]&gt;0),All_Rosters[[#This Row],[Index]],""))</f>
        <v/>
      </c>
      <c r="BE120" s="42" t="str">
        <f>IFERROR(SMALL($BD$2:$BD$1000,ROWS($BD$2:BD120)),"")</f>
        <v/>
      </c>
      <c r="BF120" s="42" t="str">
        <f>IF(AND(All_Rosters[[#This Row],[Designation]]="Taxi Squad",TeamEleven=All_Rosters[[#This Row],[Team Name]],All_Rosters[[#This Row],[Current Years]]&gt;0),All_Rosters[[#This Row],[Index]],"")</f>
        <v/>
      </c>
      <c r="BG120" s="42" t="str">
        <f>IFERROR(SMALL($BF$2:$BF$1000,ROWS($BF$2:BF120)),"")</f>
        <v/>
      </c>
      <c r="BH120" s="42" t="str">
        <f>IF(All_Rosters[[#This Row],[Designation]]="Taxi Squad","",
IF(AND(TeamTwelve=All_Rosters[[#This Row],[Team Name]],All_Rosters[[#This Row],[Current Years]]&gt;0),All_Rosters[[#This Row],[Index]],""))</f>
        <v/>
      </c>
      <c r="BI120" s="42" t="str">
        <f>IFERROR(SMALL($BH$2:$BH$1000,ROWS($BH$2:BH120)),"")</f>
        <v/>
      </c>
      <c r="BJ120" s="42" t="str">
        <f>IF(AND(All_Rosters[[#This Row],[Designation]]="Taxi Squad",TeamTwelve=All_Rosters[[#This Row],[Team Name]],All_Rosters[[#This Row],[Current Years]]&gt;0),All_Rosters[[#This Row],[Index]],"")</f>
        <v/>
      </c>
      <c r="BK120" s="42" t="str">
        <f>IFERROR(SMALL($BJ$2:$BJ$1000,ROWS($BJ$2:BJ120)),"")</f>
        <v/>
      </c>
    </row>
    <row r="121" spans="1:63" x14ac:dyDescent="0.45">
      <c r="A121" t="s">
        <v>535</v>
      </c>
      <c r="B121" t="s">
        <v>285</v>
      </c>
      <c r="C121" t="s">
        <v>114</v>
      </c>
      <c r="D121" t="s">
        <v>9</v>
      </c>
      <c r="E121">
        <v>7</v>
      </c>
      <c r="F121">
        <v>3</v>
      </c>
      <c r="G121">
        <v>7</v>
      </c>
      <c r="H121" t="s">
        <v>1</v>
      </c>
      <c r="J121">
        <v>4</v>
      </c>
      <c r="K121">
        <v>120</v>
      </c>
      <c r="L121" t="str">
        <f>IF(All_Rosters[[#This Row],[Designation]]="Taxi Squad","",
IF(AND(TeamSelection=All_Rosters[[#This Row],[Team Name]],All_Rosters[[#This Row],[Current Years]]&gt;0),All_Rosters[[#This Row],[Index]],""))</f>
        <v/>
      </c>
      <c r="M121" t="str">
        <f>IFERROR(SMALL($L$2:$L$1000,ROWS($L$2:L121)),"")</f>
        <v/>
      </c>
      <c r="N121" t="str">
        <f>IF(AND(All_Rosters[[#This Row],[Designation]]="Taxi Squad",TeamSelection=All_Rosters[[#This Row],[Team Name]],All_Rosters[[#This Row],[Current Years]]&gt;0),All_Rosters[[#This Row],[Index]],"")</f>
        <v/>
      </c>
      <c r="O121" t="str">
        <f>IFERROR(SMALL($N$2:$N$1000,ROWS($N$2:N121)),"")</f>
        <v/>
      </c>
      <c r="P121" t="str">
        <f>IF(All_Rosters[[#This Row],[Designation]]="Taxi Squad","",
IF(AND(TeamOne=All_Rosters[[#This Row],[Team Name]],All_Rosters[[#This Row],[Current Years]]&gt;0),All_Rosters[[#This Row],[Index]],""))</f>
        <v/>
      </c>
      <c r="Q121" t="str">
        <f>IFERROR(SMALL($P$2:$P$1000,ROWS($P$2:P121)),"")</f>
        <v/>
      </c>
      <c r="R121" t="str">
        <f>IF(AND(All_Rosters[[#This Row],[Designation]]="Taxi Squad",TeamOne=All_Rosters[[#This Row],[Team Name]],All_Rosters[[#This Row],[Current Years]]&gt;0),All_Rosters[[#This Row],[Index]],"")</f>
        <v/>
      </c>
      <c r="S121" t="str">
        <f>IFERROR(SMALL($R$2:$R$1000,ROWS($R$2:R121)),"")</f>
        <v/>
      </c>
      <c r="T121" t="str">
        <f>IF(All_Rosters[[#This Row],[Designation]]="Taxi Squad","",
IF(AND(TeamTwo=All_Rosters[[#This Row],[Team Name]],All_Rosters[[#This Row],[Current Years]]&gt;0),All_Rosters[[#This Row],[Index]],""))</f>
        <v/>
      </c>
      <c r="U121" t="str">
        <f>IFERROR(SMALL($T$2:$T$1000,ROWS($T$2:T121)),"")</f>
        <v/>
      </c>
      <c r="V121" t="str">
        <f>IF(AND(All_Rosters[[#This Row],[Designation]]="Taxi Squad",TeamTwo=All_Rosters[[#This Row],[Team Name]],All_Rosters[[#This Row],[Current Years]]&gt;0),All_Rosters[[#This Row],[Index]],"")</f>
        <v/>
      </c>
      <c r="W121" t="str">
        <f>IFERROR(SMALL($V$2:$V$1000,ROWS($V$2:V121)),"")</f>
        <v/>
      </c>
      <c r="X121" s="42" t="str">
        <f>IF(All_Rosters[[#This Row],[Designation]]="Taxi Squad","",
IF(AND(TeamThree=All_Rosters[[#This Row],[Team Name]],All_Rosters[[#This Row],[Current Years]]&gt;0),All_Rosters[[#This Row],[Index]],""))</f>
        <v/>
      </c>
      <c r="Y121" s="42" t="str">
        <f>IFERROR(SMALL($X$2:$X$1000,ROWS($X$2:X121)),"")</f>
        <v/>
      </c>
      <c r="Z121" s="42" t="str">
        <f>IF(AND(All_Rosters[[#This Row],[Designation]]="Taxi Squad",TeamThree=All_Rosters[[#This Row],[Team Name]],All_Rosters[[#This Row],[Current Years]]&gt;0),All_Rosters[[#This Row],[Index]],"")</f>
        <v/>
      </c>
      <c r="AA121" s="42" t="str">
        <f>IFERROR(SMALL($Z$2:$Z$1000,ROWS($Z$2:Z121)),"")</f>
        <v/>
      </c>
      <c r="AB121" s="42">
        <f>IF(All_Rosters[[#This Row],[Designation]]="Taxi Squad","",
IF(AND(TeamFour=All_Rosters[[#This Row],[Team Name]],All_Rosters[[#This Row],[Current Years]]&gt;0),All_Rosters[[#This Row],[Index]],""))</f>
        <v>120</v>
      </c>
      <c r="AC121" s="42" t="str">
        <f>IFERROR(SMALL($AB$2:$AB$1000,ROWS($AB$2:AB121)),"")</f>
        <v/>
      </c>
      <c r="AD121" s="42" t="str">
        <f>IF(AND(All_Rosters[[#This Row],[Designation]]="Taxi Squad",TeamFour=All_Rosters[[#This Row],[Team Name]],All_Rosters[[#This Row],[Current Years]]&gt;0),All_Rosters[[#This Row],[Index]],"")</f>
        <v/>
      </c>
      <c r="AE121" s="42" t="str">
        <f>IFERROR(SMALL($AD$2:$AD$1000,ROWS($AD$2:AD121)),"")</f>
        <v/>
      </c>
      <c r="AF121" s="42" t="str">
        <f>IF(All_Rosters[[#This Row],[Designation]]="Taxi Squad","",
IF(AND(TeamFive=All_Rosters[[#This Row],[Team Name]],All_Rosters[[#This Row],[Current Years]]&gt;0),All_Rosters[[#This Row],[Index]],""))</f>
        <v/>
      </c>
      <c r="AG121" s="42" t="str">
        <f>IFERROR(SMALL($AF$2:$AF$1000,ROWS($AF$2:AF121)),"")</f>
        <v/>
      </c>
      <c r="AH121" s="42" t="str">
        <f>IF(AND(All_Rosters[[#This Row],[Designation]]="Taxi Squad",TeamFive=All_Rosters[[#This Row],[Team Name]],All_Rosters[[#This Row],[Current Years]]&gt;0),All_Rosters[[#This Row],[Index]],"")</f>
        <v/>
      </c>
      <c r="AI121" s="42" t="str">
        <f>IFERROR(SMALL($AH$2:$AH$1000,ROWS($AH$2:AH121)),"")</f>
        <v/>
      </c>
      <c r="AJ121" s="42" t="str">
        <f>IF(All_Rosters[[#This Row],[Designation]]="Taxi Squad","",
IF(AND(TeamSix=All_Rosters[[#This Row],[Team Name]],All_Rosters[[#This Row],[Current Years]]&gt;0),All_Rosters[[#This Row],[Index]],""))</f>
        <v/>
      </c>
      <c r="AK121" s="42" t="str">
        <f>IFERROR(SMALL($AJ$2:$AJ$1000,ROWS($AJ$2:AJ121)),"")</f>
        <v/>
      </c>
      <c r="AL121" s="42" t="str">
        <f>IF(AND(All_Rosters[[#This Row],[Designation]]="Taxi Squad",TeamSix=All_Rosters[[#This Row],[Team Name]],All_Rosters[[#This Row],[Current Years]]&gt;0),All_Rosters[[#This Row],[Index]],"")</f>
        <v/>
      </c>
      <c r="AM121" s="42" t="str">
        <f>IFERROR(SMALL($AL$2:$AL$1000,ROWS($AL$2:AL121)),"")</f>
        <v/>
      </c>
      <c r="AN121" s="42" t="str">
        <f>IF(All_Rosters[[#This Row],[Designation]]="Taxi Squad","",
IF(AND(TeamSeven=All_Rosters[[#This Row],[Team Name]],All_Rosters[[#This Row],[Current Years]]&gt;0),All_Rosters[[#This Row],[Index]],""))</f>
        <v/>
      </c>
      <c r="AO121" s="42" t="str">
        <f>IFERROR(SMALL($AN$2:$AN$1000,ROWS($AN$2:AN121)),"")</f>
        <v/>
      </c>
      <c r="AP121" s="42" t="str">
        <f>IF(AND(All_Rosters[[#This Row],[Designation]]="Taxi Squad",TeamSeven=All_Rosters[[#This Row],[Team Name]],All_Rosters[[#This Row],[Current Years]]&gt;0),All_Rosters[[#This Row],[Index]],"")</f>
        <v/>
      </c>
      <c r="AQ121" s="42" t="str">
        <f>IFERROR(SMALL($AP$2:$AP$1000,ROWS($AP$2:AP121)),"")</f>
        <v/>
      </c>
      <c r="AR121" s="42" t="str">
        <f>IF(All_Rosters[[#This Row],[Designation]]="Taxi Squad","",
IF(AND(TeamEight=All_Rosters[[#This Row],[Team Name]],All_Rosters[[#This Row],[Current Years]]&gt;0),All_Rosters[[#This Row],[Index]],""))</f>
        <v/>
      </c>
      <c r="AS121" s="42" t="str">
        <f>IFERROR(SMALL($AR$2:$AR$1000,ROWS($AR$2:AR121)),"")</f>
        <v/>
      </c>
      <c r="AT121" s="42" t="str">
        <f>IF(AND(All_Rosters[[#This Row],[Designation]]="Taxi Squad",TeamEight=All_Rosters[[#This Row],[Team Name]],All_Rosters[[#This Row],[Current Years]]&gt;0),All_Rosters[[#This Row],[Index]],"")</f>
        <v/>
      </c>
      <c r="AU121" s="42" t="str">
        <f>IFERROR(SMALL($AT$2:$AT$1000,ROWS($AT$2:AT121)),"")</f>
        <v/>
      </c>
      <c r="AV121" s="42" t="str">
        <f>IF(All_Rosters[[#This Row],[Designation]]="Taxi Squad","",
IF(AND(TeamNine=All_Rosters[[#This Row],[Team Name]],All_Rosters[[#This Row],[Current Years]]&gt;0),All_Rosters[[#This Row],[Index]],""))</f>
        <v/>
      </c>
      <c r="AW121" s="42" t="str">
        <f>IFERROR(SMALL($AV$2:$AV$1000,ROWS($AV$2:AV121)),"")</f>
        <v/>
      </c>
      <c r="AX121" s="42" t="str">
        <f>IF(AND(All_Rosters[[#This Row],[Designation]]="Taxi Squad",TeamNine=All_Rosters[[#This Row],[Team Name]],All_Rosters[[#This Row],[Current Years]]&gt;0),All_Rosters[[#This Row],[Index]],"")</f>
        <v/>
      </c>
      <c r="AY121" s="42" t="str">
        <f>IFERROR(SMALL($AX$2:$AX$1000,ROWS($AX$2:AX121)),"")</f>
        <v/>
      </c>
      <c r="AZ121" s="42" t="str">
        <f>IF(All_Rosters[[#This Row],[Designation]]="Taxi Squad","",
IF(AND(TeamTen=All_Rosters[[#This Row],[Team Name]],All_Rosters[[#This Row],[Current Years]]&gt;0),All_Rosters[[#This Row],[Index]],""))</f>
        <v/>
      </c>
      <c r="BA121" s="42" t="str">
        <f>IFERROR(SMALL($AZ$2:$AZ$1000,ROWS($AZ$2:AZ121)),"")</f>
        <v/>
      </c>
      <c r="BB121" s="42" t="str">
        <f>IF(AND(All_Rosters[[#This Row],[Designation]]="Taxi Squad",TeamTen=All_Rosters[[#This Row],[Team Name]],All_Rosters[[#This Row],[Current Years]]&gt;0),All_Rosters[[#This Row],[Index]],"")</f>
        <v/>
      </c>
      <c r="BC121" s="42" t="str">
        <f>IFERROR(SMALL($BB$2:$BB$1000,ROWS($BB$2:BB121)),"")</f>
        <v/>
      </c>
      <c r="BD121" s="42" t="str">
        <f>IF(All_Rosters[[#This Row],[Designation]]="Taxi Squad","",
IF(AND(TeamEleven=All_Rosters[[#This Row],[Team Name]],All_Rosters[[#This Row],[Current Years]]&gt;0),All_Rosters[[#This Row],[Index]],""))</f>
        <v/>
      </c>
      <c r="BE121" s="42" t="str">
        <f>IFERROR(SMALL($BD$2:$BD$1000,ROWS($BD$2:BD121)),"")</f>
        <v/>
      </c>
      <c r="BF121" s="42" t="str">
        <f>IF(AND(All_Rosters[[#This Row],[Designation]]="Taxi Squad",TeamEleven=All_Rosters[[#This Row],[Team Name]],All_Rosters[[#This Row],[Current Years]]&gt;0),All_Rosters[[#This Row],[Index]],"")</f>
        <v/>
      </c>
      <c r="BG121" s="42" t="str">
        <f>IFERROR(SMALL($BF$2:$BF$1000,ROWS($BF$2:BF121)),"")</f>
        <v/>
      </c>
      <c r="BH121" s="42" t="str">
        <f>IF(All_Rosters[[#This Row],[Designation]]="Taxi Squad","",
IF(AND(TeamTwelve=All_Rosters[[#This Row],[Team Name]],All_Rosters[[#This Row],[Current Years]]&gt;0),All_Rosters[[#This Row],[Index]],""))</f>
        <v/>
      </c>
      <c r="BI121" s="42" t="str">
        <f>IFERROR(SMALL($BH$2:$BH$1000,ROWS($BH$2:BH121)),"")</f>
        <v/>
      </c>
      <c r="BJ121" s="42" t="str">
        <f>IF(AND(All_Rosters[[#This Row],[Designation]]="Taxi Squad",TeamTwelve=All_Rosters[[#This Row],[Team Name]],All_Rosters[[#This Row],[Current Years]]&gt;0),All_Rosters[[#This Row],[Index]],"")</f>
        <v/>
      </c>
      <c r="BK121" s="42" t="str">
        <f>IFERROR(SMALL($BJ$2:$BJ$1000,ROWS($BJ$2:BJ121)),"")</f>
        <v/>
      </c>
    </row>
    <row r="122" spans="1:63" x14ac:dyDescent="0.45">
      <c r="A122" t="s">
        <v>535</v>
      </c>
      <c r="B122" t="s">
        <v>286</v>
      </c>
      <c r="C122" t="s">
        <v>151</v>
      </c>
      <c r="D122" t="s">
        <v>16</v>
      </c>
      <c r="E122">
        <v>37</v>
      </c>
      <c r="F122">
        <v>3</v>
      </c>
      <c r="G122">
        <v>37</v>
      </c>
      <c r="H122" t="s">
        <v>1</v>
      </c>
      <c r="J122">
        <v>4</v>
      </c>
      <c r="K122">
        <v>121</v>
      </c>
      <c r="L122" t="str">
        <f>IF(All_Rosters[[#This Row],[Designation]]="Taxi Squad","",
IF(AND(TeamSelection=All_Rosters[[#This Row],[Team Name]],All_Rosters[[#This Row],[Current Years]]&gt;0),All_Rosters[[#This Row],[Index]],""))</f>
        <v/>
      </c>
      <c r="M122" t="str">
        <f>IFERROR(SMALL($L$2:$L$1000,ROWS($L$2:L122)),"")</f>
        <v/>
      </c>
      <c r="N122" t="str">
        <f>IF(AND(All_Rosters[[#This Row],[Designation]]="Taxi Squad",TeamSelection=All_Rosters[[#This Row],[Team Name]],All_Rosters[[#This Row],[Current Years]]&gt;0),All_Rosters[[#This Row],[Index]],"")</f>
        <v/>
      </c>
      <c r="O122" t="str">
        <f>IFERROR(SMALL($N$2:$N$1000,ROWS($N$2:N122)),"")</f>
        <v/>
      </c>
      <c r="P122" t="str">
        <f>IF(All_Rosters[[#This Row],[Designation]]="Taxi Squad","",
IF(AND(TeamOne=All_Rosters[[#This Row],[Team Name]],All_Rosters[[#This Row],[Current Years]]&gt;0),All_Rosters[[#This Row],[Index]],""))</f>
        <v/>
      </c>
      <c r="Q122" t="str">
        <f>IFERROR(SMALL($P$2:$P$1000,ROWS($P$2:P122)),"")</f>
        <v/>
      </c>
      <c r="R122" t="str">
        <f>IF(AND(All_Rosters[[#This Row],[Designation]]="Taxi Squad",TeamOne=All_Rosters[[#This Row],[Team Name]],All_Rosters[[#This Row],[Current Years]]&gt;0),All_Rosters[[#This Row],[Index]],"")</f>
        <v/>
      </c>
      <c r="S122" t="str">
        <f>IFERROR(SMALL($R$2:$R$1000,ROWS($R$2:R122)),"")</f>
        <v/>
      </c>
      <c r="T122" t="str">
        <f>IF(All_Rosters[[#This Row],[Designation]]="Taxi Squad","",
IF(AND(TeamTwo=All_Rosters[[#This Row],[Team Name]],All_Rosters[[#This Row],[Current Years]]&gt;0),All_Rosters[[#This Row],[Index]],""))</f>
        <v/>
      </c>
      <c r="U122" t="str">
        <f>IFERROR(SMALL($T$2:$T$1000,ROWS($T$2:T122)),"")</f>
        <v/>
      </c>
      <c r="V122" t="str">
        <f>IF(AND(All_Rosters[[#This Row],[Designation]]="Taxi Squad",TeamTwo=All_Rosters[[#This Row],[Team Name]],All_Rosters[[#This Row],[Current Years]]&gt;0),All_Rosters[[#This Row],[Index]],"")</f>
        <v/>
      </c>
      <c r="W122" t="str">
        <f>IFERROR(SMALL($V$2:$V$1000,ROWS($V$2:V122)),"")</f>
        <v/>
      </c>
      <c r="X122" s="42" t="str">
        <f>IF(All_Rosters[[#This Row],[Designation]]="Taxi Squad","",
IF(AND(TeamThree=All_Rosters[[#This Row],[Team Name]],All_Rosters[[#This Row],[Current Years]]&gt;0),All_Rosters[[#This Row],[Index]],""))</f>
        <v/>
      </c>
      <c r="Y122" s="42" t="str">
        <f>IFERROR(SMALL($X$2:$X$1000,ROWS($X$2:X122)),"")</f>
        <v/>
      </c>
      <c r="Z122" s="42" t="str">
        <f>IF(AND(All_Rosters[[#This Row],[Designation]]="Taxi Squad",TeamThree=All_Rosters[[#This Row],[Team Name]],All_Rosters[[#This Row],[Current Years]]&gt;0),All_Rosters[[#This Row],[Index]],"")</f>
        <v/>
      </c>
      <c r="AA122" s="42" t="str">
        <f>IFERROR(SMALL($Z$2:$Z$1000,ROWS($Z$2:Z122)),"")</f>
        <v/>
      </c>
      <c r="AB122" s="42">
        <f>IF(All_Rosters[[#This Row],[Designation]]="Taxi Squad","",
IF(AND(TeamFour=All_Rosters[[#This Row],[Team Name]],All_Rosters[[#This Row],[Current Years]]&gt;0),All_Rosters[[#This Row],[Index]],""))</f>
        <v>121</v>
      </c>
      <c r="AC122" s="42" t="str">
        <f>IFERROR(SMALL($AB$2:$AB$1000,ROWS($AB$2:AB122)),"")</f>
        <v/>
      </c>
      <c r="AD122" s="42" t="str">
        <f>IF(AND(All_Rosters[[#This Row],[Designation]]="Taxi Squad",TeamFour=All_Rosters[[#This Row],[Team Name]],All_Rosters[[#This Row],[Current Years]]&gt;0),All_Rosters[[#This Row],[Index]],"")</f>
        <v/>
      </c>
      <c r="AE122" s="42" t="str">
        <f>IFERROR(SMALL($AD$2:$AD$1000,ROWS($AD$2:AD122)),"")</f>
        <v/>
      </c>
      <c r="AF122" s="42" t="str">
        <f>IF(All_Rosters[[#This Row],[Designation]]="Taxi Squad","",
IF(AND(TeamFive=All_Rosters[[#This Row],[Team Name]],All_Rosters[[#This Row],[Current Years]]&gt;0),All_Rosters[[#This Row],[Index]],""))</f>
        <v/>
      </c>
      <c r="AG122" s="42" t="str">
        <f>IFERROR(SMALL($AF$2:$AF$1000,ROWS($AF$2:AF122)),"")</f>
        <v/>
      </c>
      <c r="AH122" s="42" t="str">
        <f>IF(AND(All_Rosters[[#This Row],[Designation]]="Taxi Squad",TeamFive=All_Rosters[[#This Row],[Team Name]],All_Rosters[[#This Row],[Current Years]]&gt;0),All_Rosters[[#This Row],[Index]],"")</f>
        <v/>
      </c>
      <c r="AI122" s="42" t="str">
        <f>IFERROR(SMALL($AH$2:$AH$1000,ROWS($AH$2:AH122)),"")</f>
        <v/>
      </c>
      <c r="AJ122" s="42" t="str">
        <f>IF(All_Rosters[[#This Row],[Designation]]="Taxi Squad","",
IF(AND(TeamSix=All_Rosters[[#This Row],[Team Name]],All_Rosters[[#This Row],[Current Years]]&gt;0),All_Rosters[[#This Row],[Index]],""))</f>
        <v/>
      </c>
      <c r="AK122" s="42" t="str">
        <f>IFERROR(SMALL($AJ$2:$AJ$1000,ROWS($AJ$2:AJ122)),"")</f>
        <v/>
      </c>
      <c r="AL122" s="42" t="str">
        <f>IF(AND(All_Rosters[[#This Row],[Designation]]="Taxi Squad",TeamSix=All_Rosters[[#This Row],[Team Name]],All_Rosters[[#This Row],[Current Years]]&gt;0),All_Rosters[[#This Row],[Index]],"")</f>
        <v/>
      </c>
      <c r="AM122" s="42" t="str">
        <f>IFERROR(SMALL($AL$2:$AL$1000,ROWS($AL$2:AL122)),"")</f>
        <v/>
      </c>
      <c r="AN122" s="42" t="str">
        <f>IF(All_Rosters[[#This Row],[Designation]]="Taxi Squad","",
IF(AND(TeamSeven=All_Rosters[[#This Row],[Team Name]],All_Rosters[[#This Row],[Current Years]]&gt;0),All_Rosters[[#This Row],[Index]],""))</f>
        <v/>
      </c>
      <c r="AO122" s="42" t="str">
        <f>IFERROR(SMALL($AN$2:$AN$1000,ROWS($AN$2:AN122)),"")</f>
        <v/>
      </c>
      <c r="AP122" s="42" t="str">
        <f>IF(AND(All_Rosters[[#This Row],[Designation]]="Taxi Squad",TeamSeven=All_Rosters[[#This Row],[Team Name]],All_Rosters[[#This Row],[Current Years]]&gt;0),All_Rosters[[#This Row],[Index]],"")</f>
        <v/>
      </c>
      <c r="AQ122" s="42" t="str">
        <f>IFERROR(SMALL($AP$2:$AP$1000,ROWS($AP$2:AP122)),"")</f>
        <v/>
      </c>
      <c r="AR122" s="42" t="str">
        <f>IF(All_Rosters[[#This Row],[Designation]]="Taxi Squad","",
IF(AND(TeamEight=All_Rosters[[#This Row],[Team Name]],All_Rosters[[#This Row],[Current Years]]&gt;0),All_Rosters[[#This Row],[Index]],""))</f>
        <v/>
      </c>
      <c r="AS122" s="42" t="str">
        <f>IFERROR(SMALL($AR$2:$AR$1000,ROWS($AR$2:AR122)),"")</f>
        <v/>
      </c>
      <c r="AT122" s="42" t="str">
        <f>IF(AND(All_Rosters[[#This Row],[Designation]]="Taxi Squad",TeamEight=All_Rosters[[#This Row],[Team Name]],All_Rosters[[#This Row],[Current Years]]&gt;0),All_Rosters[[#This Row],[Index]],"")</f>
        <v/>
      </c>
      <c r="AU122" s="42" t="str">
        <f>IFERROR(SMALL($AT$2:$AT$1000,ROWS($AT$2:AT122)),"")</f>
        <v/>
      </c>
      <c r="AV122" s="42" t="str">
        <f>IF(All_Rosters[[#This Row],[Designation]]="Taxi Squad","",
IF(AND(TeamNine=All_Rosters[[#This Row],[Team Name]],All_Rosters[[#This Row],[Current Years]]&gt;0),All_Rosters[[#This Row],[Index]],""))</f>
        <v/>
      </c>
      <c r="AW122" s="42" t="str">
        <f>IFERROR(SMALL($AV$2:$AV$1000,ROWS($AV$2:AV122)),"")</f>
        <v/>
      </c>
      <c r="AX122" s="42" t="str">
        <f>IF(AND(All_Rosters[[#This Row],[Designation]]="Taxi Squad",TeamNine=All_Rosters[[#This Row],[Team Name]],All_Rosters[[#This Row],[Current Years]]&gt;0),All_Rosters[[#This Row],[Index]],"")</f>
        <v/>
      </c>
      <c r="AY122" s="42" t="str">
        <f>IFERROR(SMALL($AX$2:$AX$1000,ROWS($AX$2:AX122)),"")</f>
        <v/>
      </c>
      <c r="AZ122" s="42" t="str">
        <f>IF(All_Rosters[[#This Row],[Designation]]="Taxi Squad","",
IF(AND(TeamTen=All_Rosters[[#This Row],[Team Name]],All_Rosters[[#This Row],[Current Years]]&gt;0),All_Rosters[[#This Row],[Index]],""))</f>
        <v/>
      </c>
      <c r="BA122" s="42" t="str">
        <f>IFERROR(SMALL($AZ$2:$AZ$1000,ROWS($AZ$2:AZ122)),"")</f>
        <v/>
      </c>
      <c r="BB122" s="42" t="str">
        <f>IF(AND(All_Rosters[[#This Row],[Designation]]="Taxi Squad",TeamTen=All_Rosters[[#This Row],[Team Name]],All_Rosters[[#This Row],[Current Years]]&gt;0),All_Rosters[[#This Row],[Index]],"")</f>
        <v/>
      </c>
      <c r="BC122" s="42" t="str">
        <f>IFERROR(SMALL($BB$2:$BB$1000,ROWS($BB$2:BB122)),"")</f>
        <v/>
      </c>
      <c r="BD122" s="42" t="str">
        <f>IF(All_Rosters[[#This Row],[Designation]]="Taxi Squad","",
IF(AND(TeamEleven=All_Rosters[[#This Row],[Team Name]],All_Rosters[[#This Row],[Current Years]]&gt;0),All_Rosters[[#This Row],[Index]],""))</f>
        <v/>
      </c>
      <c r="BE122" s="42" t="str">
        <f>IFERROR(SMALL($BD$2:$BD$1000,ROWS($BD$2:BD122)),"")</f>
        <v/>
      </c>
      <c r="BF122" s="42" t="str">
        <f>IF(AND(All_Rosters[[#This Row],[Designation]]="Taxi Squad",TeamEleven=All_Rosters[[#This Row],[Team Name]],All_Rosters[[#This Row],[Current Years]]&gt;0),All_Rosters[[#This Row],[Index]],"")</f>
        <v/>
      </c>
      <c r="BG122" s="42" t="str">
        <f>IFERROR(SMALL($BF$2:$BF$1000,ROWS($BF$2:BF122)),"")</f>
        <v/>
      </c>
      <c r="BH122" s="42" t="str">
        <f>IF(All_Rosters[[#This Row],[Designation]]="Taxi Squad","",
IF(AND(TeamTwelve=All_Rosters[[#This Row],[Team Name]],All_Rosters[[#This Row],[Current Years]]&gt;0),All_Rosters[[#This Row],[Index]],""))</f>
        <v/>
      </c>
      <c r="BI122" s="42" t="str">
        <f>IFERROR(SMALL($BH$2:$BH$1000,ROWS($BH$2:BH122)),"")</f>
        <v/>
      </c>
      <c r="BJ122" s="42" t="str">
        <f>IF(AND(All_Rosters[[#This Row],[Designation]]="Taxi Squad",TeamTwelve=All_Rosters[[#This Row],[Team Name]],All_Rosters[[#This Row],[Current Years]]&gt;0),All_Rosters[[#This Row],[Index]],"")</f>
        <v/>
      </c>
      <c r="BK122" s="42" t="str">
        <f>IFERROR(SMALL($BJ$2:$BJ$1000,ROWS($BJ$2:BJ122)),"")</f>
        <v/>
      </c>
    </row>
    <row r="123" spans="1:63" x14ac:dyDescent="0.45">
      <c r="A123" t="s">
        <v>535</v>
      </c>
      <c r="B123" t="s">
        <v>292</v>
      </c>
      <c r="C123" t="s">
        <v>69</v>
      </c>
      <c r="D123" t="s">
        <v>16</v>
      </c>
      <c r="E123">
        <v>9</v>
      </c>
      <c r="F123">
        <v>3</v>
      </c>
      <c r="G123">
        <v>9</v>
      </c>
      <c r="H123" t="s">
        <v>1</v>
      </c>
      <c r="J123">
        <v>4</v>
      </c>
      <c r="K123">
        <v>122</v>
      </c>
      <c r="L123" t="str">
        <f>IF(All_Rosters[[#This Row],[Designation]]="Taxi Squad","",
IF(AND(TeamSelection=All_Rosters[[#This Row],[Team Name]],All_Rosters[[#This Row],[Current Years]]&gt;0),All_Rosters[[#This Row],[Index]],""))</f>
        <v/>
      </c>
      <c r="M123" t="str">
        <f>IFERROR(SMALL($L$2:$L$1000,ROWS($L$2:L123)),"")</f>
        <v/>
      </c>
      <c r="N123" t="str">
        <f>IF(AND(All_Rosters[[#This Row],[Designation]]="Taxi Squad",TeamSelection=All_Rosters[[#This Row],[Team Name]],All_Rosters[[#This Row],[Current Years]]&gt;0),All_Rosters[[#This Row],[Index]],"")</f>
        <v/>
      </c>
      <c r="O123" t="str">
        <f>IFERROR(SMALL($N$2:$N$1000,ROWS($N$2:N123)),"")</f>
        <v/>
      </c>
      <c r="P123" t="str">
        <f>IF(All_Rosters[[#This Row],[Designation]]="Taxi Squad","",
IF(AND(TeamOne=All_Rosters[[#This Row],[Team Name]],All_Rosters[[#This Row],[Current Years]]&gt;0),All_Rosters[[#This Row],[Index]],""))</f>
        <v/>
      </c>
      <c r="Q123" t="str">
        <f>IFERROR(SMALL($P$2:$P$1000,ROWS($P$2:P123)),"")</f>
        <v/>
      </c>
      <c r="R123" t="str">
        <f>IF(AND(All_Rosters[[#This Row],[Designation]]="Taxi Squad",TeamOne=All_Rosters[[#This Row],[Team Name]],All_Rosters[[#This Row],[Current Years]]&gt;0),All_Rosters[[#This Row],[Index]],"")</f>
        <v/>
      </c>
      <c r="S123" t="str">
        <f>IFERROR(SMALL($R$2:$R$1000,ROWS($R$2:R123)),"")</f>
        <v/>
      </c>
      <c r="T123" t="str">
        <f>IF(All_Rosters[[#This Row],[Designation]]="Taxi Squad","",
IF(AND(TeamTwo=All_Rosters[[#This Row],[Team Name]],All_Rosters[[#This Row],[Current Years]]&gt;0),All_Rosters[[#This Row],[Index]],""))</f>
        <v/>
      </c>
      <c r="U123" t="str">
        <f>IFERROR(SMALL($T$2:$T$1000,ROWS($T$2:T123)),"")</f>
        <v/>
      </c>
      <c r="V123" t="str">
        <f>IF(AND(All_Rosters[[#This Row],[Designation]]="Taxi Squad",TeamTwo=All_Rosters[[#This Row],[Team Name]],All_Rosters[[#This Row],[Current Years]]&gt;0),All_Rosters[[#This Row],[Index]],"")</f>
        <v/>
      </c>
      <c r="W123" t="str">
        <f>IFERROR(SMALL($V$2:$V$1000,ROWS($V$2:V123)),"")</f>
        <v/>
      </c>
      <c r="X123" s="42" t="str">
        <f>IF(All_Rosters[[#This Row],[Designation]]="Taxi Squad","",
IF(AND(TeamThree=All_Rosters[[#This Row],[Team Name]],All_Rosters[[#This Row],[Current Years]]&gt;0),All_Rosters[[#This Row],[Index]],""))</f>
        <v/>
      </c>
      <c r="Y123" s="42" t="str">
        <f>IFERROR(SMALL($X$2:$X$1000,ROWS($X$2:X123)),"")</f>
        <v/>
      </c>
      <c r="Z123" s="42" t="str">
        <f>IF(AND(All_Rosters[[#This Row],[Designation]]="Taxi Squad",TeamThree=All_Rosters[[#This Row],[Team Name]],All_Rosters[[#This Row],[Current Years]]&gt;0),All_Rosters[[#This Row],[Index]],"")</f>
        <v/>
      </c>
      <c r="AA123" s="42" t="str">
        <f>IFERROR(SMALL($Z$2:$Z$1000,ROWS($Z$2:Z123)),"")</f>
        <v/>
      </c>
      <c r="AB123" s="42">
        <f>IF(All_Rosters[[#This Row],[Designation]]="Taxi Squad","",
IF(AND(TeamFour=All_Rosters[[#This Row],[Team Name]],All_Rosters[[#This Row],[Current Years]]&gt;0),All_Rosters[[#This Row],[Index]],""))</f>
        <v>122</v>
      </c>
      <c r="AC123" s="42" t="str">
        <f>IFERROR(SMALL($AB$2:$AB$1000,ROWS($AB$2:AB123)),"")</f>
        <v/>
      </c>
      <c r="AD123" s="42" t="str">
        <f>IF(AND(All_Rosters[[#This Row],[Designation]]="Taxi Squad",TeamFour=All_Rosters[[#This Row],[Team Name]],All_Rosters[[#This Row],[Current Years]]&gt;0),All_Rosters[[#This Row],[Index]],"")</f>
        <v/>
      </c>
      <c r="AE123" s="42" t="str">
        <f>IFERROR(SMALL($AD$2:$AD$1000,ROWS($AD$2:AD123)),"")</f>
        <v/>
      </c>
      <c r="AF123" s="42" t="str">
        <f>IF(All_Rosters[[#This Row],[Designation]]="Taxi Squad","",
IF(AND(TeamFive=All_Rosters[[#This Row],[Team Name]],All_Rosters[[#This Row],[Current Years]]&gt;0),All_Rosters[[#This Row],[Index]],""))</f>
        <v/>
      </c>
      <c r="AG123" s="42" t="str">
        <f>IFERROR(SMALL($AF$2:$AF$1000,ROWS($AF$2:AF123)),"")</f>
        <v/>
      </c>
      <c r="AH123" s="42" t="str">
        <f>IF(AND(All_Rosters[[#This Row],[Designation]]="Taxi Squad",TeamFive=All_Rosters[[#This Row],[Team Name]],All_Rosters[[#This Row],[Current Years]]&gt;0),All_Rosters[[#This Row],[Index]],"")</f>
        <v/>
      </c>
      <c r="AI123" s="42" t="str">
        <f>IFERROR(SMALL($AH$2:$AH$1000,ROWS($AH$2:AH123)),"")</f>
        <v/>
      </c>
      <c r="AJ123" s="42" t="str">
        <f>IF(All_Rosters[[#This Row],[Designation]]="Taxi Squad","",
IF(AND(TeamSix=All_Rosters[[#This Row],[Team Name]],All_Rosters[[#This Row],[Current Years]]&gt;0),All_Rosters[[#This Row],[Index]],""))</f>
        <v/>
      </c>
      <c r="AK123" s="42" t="str">
        <f>IFERROR(SMALL($AJ$2:$AJ$1000,ROWS($AJ$2:AJ123)),"")</f>
        <v/>
      </c>
      <c r="AL123" s="42" t="str">
        <f>IF(AND(All_Rosters[[#This Row],[Designation]]="Taxi Squad",TeamSix=All_Rosters[[#This Row],[Team Name]],All_Rosters[[#This Row],[Current Years]]&gt;0),All_Rosters[[#This Row],[Index]],"")</f>
        <v/>
      </c>
      <c r="AM123" s="42" t="str">
        <f>IFERROR(SMALL($AL$2:$AL$1000,ROWS($AL$2:AL123)),"")</f>
        <v/>
      </c>
      <c r="AN123" s="42" t="str">
        <f>IF(All_Rosters[[#This Row],[Designation]]="Taxi Squad","",
IF(AND(TeamSeven=All_Rosters[[#This Row],[Team Name]],All_Rosters[[#This Row],[Current Years]]&gt;0),All_Rosters[[#This Row],[Index]],""))</f>
        <v/>
      </c>
      <c r="AO123" s="42" t="str">
        <f>IFERROR(SMALL($AN$2:$AN$1000,ROWS($AN$2:AN123)),"")</f>
        <v/>
      </c>
      <c r="AP123" s="42" t="str">
        <f>IF(AND(All_Rosters[[#This Row],[Designation]]="Taxi Squad",TeamSeven=All_Rosters[[#This Row],[Team Name]],All_Rosters[[#This Row],[Current Years]]&gt;0),All_Rosters[[#This Row],[Index]],"")</f>
        <v/>
      </c>
      <c r="AQ123" s="42" t="str">
        <f>IFERROR(SMALL($AP$2:$AP$1000,ROWS($AP$2:AP123)),"")</f>
        <v/>
      </c>
      <c r="AR123" s="42" t="str">
        <f>IF(All_Rosters[[#This Row],[Designation]]="Taxi Squad","",
IF(AND(TeamEight=All_Rosters[[#This Row],[Team Name]],All_Rosters[[#This Row],[Current Years]]&gt;0),All_Rosters[[#This Row],[Index]],""))</f>
        <v/>
      </c>
      <c r="AS123" s="42" t="str">
        <f>IFERROR(SMALL($AR$2:$AR$1000,ROWS($AR$2:AR123)),"")</f>
        <v/>
      </c>
      <c r="AT123" s="42" t="str">
        <f>IF(AND(All_Rosters[[#This Row],[Designation]]="Taxi Squad",TeamEight=All_Rosters[[#This Row],[Team Name]],All_Rosters[[#This Row],[Current Years]]&gt;0),All_Rosters[[#This Row],[Index]],"")</f>
        <v/>
      </c>
      <c r="AU123" s="42" t="str">
        <f>IFERROR(SMALL($AT$2:$AT$1000,ROWS($AT$2:AT123)),"")</f>
        <v/>
      </c>
      <c r="AV123" s="42" t="str">
        <f>IF(All_Rosters[[#This Row],[Designation]]="Taxi Squad","",
IF(AND(TeamNine=All_Rosters[[#This Row],[Team Name]],All_Rosters[[#This Row],[Current Years]]&gt;0),All_Rosters[[#This Row],[Index]],""))</f>
        <v/>
      </c>
      <c r="AW123" s="42" t="str">
        <f>IFERROR(SMALL($AV$2:$AV$1000,ROWS($AV$2:AV123)),"")</f>
        <v/>
      </c>
      <c r="AX123" s="42" t="str">
        <f>IF(AND(All_Rosters[[#This Row],[Designation]]="Taxi Squad",TeamNine=All_Rosters[[#This Row],[Team Name]],All_Rosters[[#This Row],[Current Years]]&gt;0),All_Rosters[[#This Row],[Index]],"")</f>
        <v/>
      </c>
      <c r="AY123" s="42" t="str">
        <f>IFERROR(SMALL($AX$2:$AX$1000,ROWS($AX$2:AX123)),"")</f>
        <v/>
      </c>
      <c r="AZ123" s="42" t="str">
        <f>IF(All_Rosters[[#This Row],[Designation]]="Taxi Squad","",
IF(AND(TeamTen=All_Rosters[[#This Row],[Team Name]],All_Rosters[[#This Row],[Current Years]]&gt;0),All_Rosters[[#This Row],[Index]],""))</f>
        <v/>
      </c>
      <c r="BA123" s="42" t="str">
        <f>IFERROR(SMALL($AZ$2:$AZ$1000,ROWS($AZ$2:AZ123)),"")</f>
        <v/>
      </c>
      <c r="BB123" s="42" t="str">
        <f>IF(AND(All_Rosters[[#This Row],[Designation]]="Taxi Squad",TeamTen=All_Rosters[[#This Row],[Team Name]],All_Rosters[[#This Row],[Current Years]]&gt;0),All_Rosters[[#This Row],[Index]],"")</f>
        <v/>
      </c>
      <c r="BC123" s="42" t="str">
        <f>IFERROR(SMALL($BB$2:$BB$1000,ROWS($BB$2:BB123)),"")</f>
        <v/>
      </c>
      <c r="BD123" s="42" t="str">
        <f>IF(All_Rosters[[#This Row],[Designation]]="Taxi Squad","",
IF(AND(TeamEleven=All_Rosters[[#This Row],[Team Name]],All_Rosters[[#This Row],[Current Years]]&gt;0),All_Rosters[[#This Row],[Index]],""))</f>
        <v/>
      </c>
      <c r="BE123" s="42" t="str">
        <f>IFERROR(SMALL($BD$2:$BD$1000,ROWS($BD$2:BD123)),"")</f>
        <v/>
      </c>
      <c r="BF123" s="42" t="str">
        <f>IF(AND(All_Rosters[[#This Row],[Designation]]="Taxi Squad",TeamEleven=All_Rosters[[#This Row],[Team Name]],All_Rosters[[#This Row],[Current Years]]&gt;0),All_Rosters[[#This Row],[Index]],"")</f>
        <v/>
      </c>
      <c r="BG123" s="42" t="str">
        <f>IFERROR(SMALL($BF$2:$BF$1000,ROWS($BF$2:BF123)),"")</f>
        <v/>
      </c>
      <c r="BH123" s="42" t="str">
        <f>IF(All_Rosters[[#This Row],[Designation]]="Taxi Squad","",
IF(AND(TeamTwelve=All_Rosters[[#This Row],[Team Name]],All_Rosters[[#This Row],[Current Years]]&gt;0),All_Rosters[[#This Row],[Index]],""))</f>
        <v/>
      </c>
      <c r="BI123" s="42" t="str">
        <f>IFERROR(SMALL($BH$2:$BH$1000,ROWS($BH$2:BH123)),"")</f>
        <v/>
      </c>
      <c r="BJ123" s="42" t="str">
        <f>IF(AND(All_Rosters[[#This Row],[Designation]]="Taxi Squad",TeamTwelve=All_Rosters[[#This Row],[Team Name]],All_Rosters[[#This Row],[Current Years]]&gt;0),All_Rosters[[#This Row],[Index]],"")</f>
        <v/>
      </c>
      <c r="BK123" s="42" t="str">
        <f>IFERROR(SMALL($BJ$2:$BJ$1000,ROWS($BJ$2:BJ123)),"")</f>
        <v/>
      </c>
    </row>
    <row r="124" spans="1:63" x14ac:dyDescent="0.45">
      <c r="A124" t="s">
        <v>535</v>
      </c>
      <c r="B124" t="s">
        <v>289</v>
      </c>
      <c r="C124" t="s">
        <v>8</v>
      </c>
      <c r="D124" t="s">
        <v>16</v>
      </c>
      <c r="E124">
        <v>7</v>
      </c>
      <c r="F124">
        <v>3</v>
      </c>
      <c r="G124">
        <v>7</v>
      </c>
      <c r="H124" t="s">
        <v>1</v>
      </c>
      <c r="J124">
        <v>4</v>
      </c>
      <c r="K124">
        <v>123</v>
      </c>
      <c r="L124" t="str">
        <f>IF(All_Rosters[[#This Row],[Designation]]="Taxi Squad","",
IF(AND(TeamSelection=All_Rosters[[#This Row],[Team Name]],All_Rosters[[#This Row],[Current Years]]&gt;0),All_Rosters[[#This Row],[Index]],""))</f>
        <v/>
      </c>
      <c r="M124" t="str">
        <f>IFERROR(SMALL($L$2:$L$1000,ROWS($L$2:L124)),"")</f>
        <v/>
      </c>
      <c r="N124" t="str">
        <f>IF(AND(All_Rosters[[#This Row],[Designation]]="Taxi Squad",TeamSelection=All_Rosters[[#This Row],[Team Name]],All_Rosters[[#This Row],[Current Years]]&gt;0),All_Rosters[[#This Row],[Index]],"")</f>
        <v/>
      </c>
      <c r="O124" t="str">
        <f>IFERROR(SMALL($N$2:$N$1000,ROWS($N$2:N124)),"")</f>
        <v/>
      </c>
      <c r="P124" t="str">
        <f>IF(All_Rosters[[#This Row],[Designation]]="Taxi Squad","",
IF(AND(TeamOne=All_Rosters[[#This Row],[Team Name]],All_Rosters[[#This Row],[Current Years]]&gt;0),All_Rosters[[#This Row],[Index]],""))</f>
        <v/>
      </c>
      <c r="Q124" t="str">
        <f>IFERROR(SMALL($P$2:$P$1000,ROWS($P$2:P124)),"")</f>
        <v/>
      </c>
      <c r="R124" t="str">
        <f>IF(AND(All_Rosters[[#This Row],[Designation]]="Taxi Squad",TeamOne=All_Rosters[[#This Row],[Team Name]],All_Rosters[[#This Row],[Current Years]]&gt;0),All_Rosters[[#This Row],[Index]],"")</f>
        <v/>
      </c>
      <c r="S124" t="str">
        <f>IFERROR(SMALL($R$2:$R$1000,ROWS($R$2:R124)),"")</f>
        <v/>
      </c>
      <c r="T124" t="str">
        <f>IF(All_Rosters[[#This Row],[Designation]]="Taxi Squad","",
IF(AND(TeamTwo=All_Rosters[[#This Row],[Team Name]],All_Rosters[[#This Row],[Current Years]]&gt;0),All_Rosters[[#This Row],[Index]],""))</f>
        <v/>
      </c>
      <c r="U124" t="str">
        <f>IFERROR(SMALL($T$2:$T$1000,ROWS($T$2:T124)),"")</f>
        <v/>
      </c>
      <c r="V124" t="str">
        <f>IF(AND(All_Rosters[[#This Row],[Designation]]="Taxi Squad",TeamTwo=All_Rosters[[#This Row],[Team Name]],All_Rosters[[#This Row],[Current Years]]&gt;0),All_Rosters[[#This Row],[Index]],"")</f>
        <v/>
      </c>
      <c r="W124" t="str">
        <f>IFERROR(SMALL($V$2:$V$1000,ROWS($V$2:V124)),"")</f>
        <v/>
      </c>
      <c r="X124" s="42" t="str">
        <f>IF(All_Rosters[[#This Row],[Designation]]="Taxi Squad","",
IF(AND(TeamThree=All_Rosters[[#This Row],[Team Name]],All_Rosters[[#This Row],[Current Years]]&gt;0),All_Rosters[[#This Row],[Index]],""))</f>
        <v/>
      </c>
      <c r="Y124" s="42" t="str">
        <f>IFERROR(SMALL($X$2:$X$1000,ROWS($X$2:X124)),"")</f>
        <v/>
      </c>
      <c r="Z124" s="42" t="str">
        <f>IF(AND(All_Rosters[[#This Row],[Designation]]="Taxi Squad",TeamThree=All_Rosters[[#This Row],[Team Name]],All_Rosters[[#This Row],[Current Years]]&gt;0),All_Rosters[[#This Row],[Index]],"")</f>
        <v/>
      </c>
      <c r="AA124" s="42" t="str">
        <f>IFERROR(SMALL($Z$2:$Z$1000,ROWS($Z$2:Z124)),"")</f>
        <v/>
      </c>
      <c r="AB124" s="42">
        <f>IF(All_Rosters[[#This Row],[Designation]]="Taxi Squad","",
IF(AND(TeamFour=All_Rosters[[#This Row],[Team Name]],All_Rosters[[#This Row],[Current Years]]&gt;0),All_Rosters[[#This Row],[Index]],""))</f>
        <v>123</v>
      </c>
      <c r="AC124" s="42" t="str">
        <f>IFERROR(SMALL($AB$2:$AB$1000,ROWS($AB$2:AB124)),"")</f>
        <v/>
      </c>
      <c r="AD124" s="42" t="str">
        <f>IF(AND(All_Rosters[[#This Row],[Designation]]="Taxi Squad",TeamFour=All_Rosters[[#This Row],[Team Name]],All_Rosters[[#This Row],[Current Years]]&gt;0),All_Rosters[[#This Row],[Index]],"")</f>
        <v/>
      </c>
      <c r="AE124" s="42" t="str">
        <f>IFERROR(SMALL($AD$2:$AD$1000,ROWS($AD$2:AD124)),"")</f>
        <v/>
      </c>
      <c r="AF124" s="42" t="str">
        <f>IF(All_Rosters[[#This Row],[Designation]]="Taxi Squad","",
IF(AND(TeamFive=All_Rosters[[#This Row],[Team Name]],All_Rosters[[#This Row],[Current Years]]&gt;0),All_Rosters[[#This Row],[Index]],""))</f>
        <v/>
      </c>
      <c r="AG124" s="42" t="str">
        <f>IFERROR(SMALL($AF$2:$AF$1000,ROWS($AF$2:AF124)),"")</f>
        <v/>
      </c>
      <c r="AH124" s="42" t="str">
        <f>IF(AND(All_Rosters[[#This Row],[Designation]]="Taxi Squad",TeamFive=All_Rosters[[#This Row],[Team Name]],All_Rosters[[#This Row],[Current Years]]&gt;0),All_Rosters[[#This Row],[Index]],"")</f>
        <v/>
      </c>
      <c r="AI124" s="42" t="str">
        <f>IFERROR(SMALL($AH$2:$AH$1000,ROWS($AH$2:AH124)),"")</f>
        <v/>
      </c>
      <c r="AJ124" s="42" t="str">
        <f>IF(All_Rosters[[#This Row],[Designation]]="Taxi Squad","",
IF(AND(TeamSix=All_Rosters[[#This Row],[Team Name]],All_Rosters[[#This Row],[Current Years]]&gt;0),All_Rosters[[#This Row],[Index]],""))</f>
        <v/>
      </c>
      <c r="AK124" s="42" t="str">
        <f>IFERROR(SMALL($AJ$2:$AJ$1000,ROWS($AJ$2:AJ124)),"")</f>
        <v/>
      </c>
      <c r="AL124" s="42" t="str">
        <f>IF(AND(All_Rosters[[#This Row],[Designation]]="Taxi Squad",TeamSix=All_Rosters[[#This Row],[Team Name]],All_Rosters[[#This Row],[Current Years]]&gt;0),All_Rosters[[#This Row],[Index]],"")</f>
        <v/>
      </c>
      <c r="AM124" s="42" t="str">
        <f>IFERROR(SMALL($AL$2:$AL$1000,ROWS($AL$2:AL124)),"")</f>
        <v/>
      </c>
      <c r="AN124" s="42" t="str">
        <f>IF(All_Rosters[[#This Row],[Designation]]="Taxi Squad","",
IF(AND(TeamSeven=All_Rosters[[#This Row],[Team Name]],All_Rosters[[#This Row],[Current Years]]&gt;0),All_Rosters[[#This Row],[Index]],""))</f>
        <v/>
      </c>
      <c r="AO124" s="42" t="str">
        <f>IFERROR(SMALL($AN$2:$AN$1000,ROWS($AN$2:AN124)),"")</f>
        <v/>
      </c>
      <c r="AP124" s="42" t="str">
        <f>IF(AND(All_Rosters[[#This Row],[Designation]]="Taxi Squad",TeamSeven=All_Rosters[[#This Row],[Team Name]],All_Rosters[[#This Row],[Current Years]]&gt;0),All_Rosters[[#This Row],[Index]],"")</f>
        <v/>
      </c>
      <c r="AQ124" s="42" t="str">
        <f>IFERROR(SMALL($AP$2:$AP$1000,ROWS($AP$2:AP124)),"")</f>
        <v/>
      </c>
      <c r="AR124" s="42" t="str">
        <f>IF(All_Rosters[[#This Row],[Designation]]="Taxi Squad","",
IF(AND(TeamEight=All_Rosters[[#This Row],[Team Name]],All_Rosters[[#This Row],[Current Years]]&gt;0),All_Rosters[[#This Row],[Index]],""))</f>
        <v/>
      </c>
      <c r="AS124" s="42" t="str">
        <f>IFERROR(SMALL($AR$2:$AR$1000,ROWS($AR$2:AR124)),"")</f>
        <v/>
      </c>
      <c r="AT124" s="42" t="str">
        <f>IF(AND(All_Rosters[[#This Row],[Designation]]="Taxi Squad",TeamEight=All_Rosters[[#This Row],[Team Name]],All_Rosters[[#This Row],[Current Years]]&gt;0),All_Rosters[[#This Row],[Index]],"")</f>
        <v/>
      </c>
      <c r="AU124" s="42" t="str">
        <f>IFERROR(SMALL($AT$2:$AT$1000,ROWS($AT$2:AT124)),"")</f>
        <v/>
      </c>
      <c r="AV124" s="42" t="str">
        <f>IF(All_Rosters[[#This Row],[Designation]]="Taxi Squad","",
IF(AND(TeamNine=All_Rosters[[#This Row],[Team Name]],All_Rosters[[#This Row],[Current Years]]&gt;0),All_Rosters[[#This Row],[Index]],""))</f>
        <v/>
      </c>
      <c r="AW124" s="42" t="str">
        <f>IFERROR(SMALL($AV$2:$AV$1000,ROWS($AV$2:AV124)),"")</f>
        <v/>
      </c>
      <c r="AX124" s="42" t="str">
        <f>IF(AND(All_Rosters[[#This Row],[Designation]]="Taxi Squad",TeamNine=All_Rosters[[#This Row],[Team Name]],All_Rosters[[#This Row],[Current Years]]&gt;0),All_Rosters[[#This Row],[Index]],"")</f>
        <v/>
      </c>
      <c r="AY124" s="42" t="str">
        <f>IFERROR(SMALL($AX$2:$AX$1000,ROWS($AX$2:AX124)),"")</f>
        <v/>
      </c>
      <c r="AZ124" s="42" t="str">
        <f>IF(All_Rosters[[#This Row],[Designation]]="Taxi Squad","",
IF(AND(TeamTen=All_Rosters[[#This Row],[Team Name]],All_Rosters[[#This Row],[Current Years]]&gt;0),All_Rosters[[#This Row],[Index]],""))</f>
        <v/>
      </c>
      <c r="BA124" s="42" t="str">
        <f>IFERROR(SMALL($AZ$2:$AZ$1000,ROWS($AZ$2:AZ124)),"")</f>
        <v/>
      </c>
      <c r="BB124" s="42" t="str">
        <f>IF(AND(All_Rosters[[#This Row],[Designation]]="Taxi Squad",TeamTen=All_Rosters[[#This Row],[Team Name]],All_Rosters[[#This Row],[Current Years]]&gt;0),All_Rosters[[#This Row],[Index]],"")</f>
        <v/>
      </c>
      <c r="BC124" s="42" t="str">
        <f>IFERROR(SMALL($BB$2:$BB$1000,ROWS($BB$2:BB124)),"")</f>
        <v/>
      </c>
      <c r="BD124" s="42" t="str">
        <f>IF(All_Rosters[[#This Row],[Designation]]="Taxi Squad","",
IF(AND(TeamEleven=All_Rosters[[#This Row],[Team Name]],All_Rosters[[#This Row],[Current Years]]&gt;0),All_Rosters[[#This Row],[Index]],""))</f>
        <v/>
      </c>
      <c r="BE124" s="42" t="str">
        <f>IFERROR(SMALL($BD$2:$BD$1000,ROWS($BD$2:BD124)),"")</f>
        <v/>
      </c>
      <c r="BF124" s="42" t="str">
        <f>IF(AND(All_Rosters[[#This Row],[Designation]]="Taxi Squad",TeamEleven=All_Rosters[[#This Row],[Team Name]],All_Rosters[[#This Row],[Current Years]]&gt;0),All_Rosters[[#This Row],[Index]],"")</f>
        <v/>
      </c>
      <c r="BG124" s="42" t="str">
        <f>IFERROR(SMALL($BF$2:$BF$1000,ROWS($BF$2:BF124)),"")</f>
        <v/>
      </c>
      <c r="BH124" s="42" t="str">
        <f>IF(All_Rosters[[#This Row],[Designation]]="Taxi Squad","",
IF(AND(TeamTwelve=All_Rosters[[#This Row],[Team Name]],All_Rosters[[#This Row],[Current Years]]&gt;0),All_Rosters[[#This Row],[Index]],""))</f>
        <v/>
      </c>
      <c r="BI124" s="42" t="str">
        <f>IFERROR(SMALL($BH$2:$BH$1000,ROWS($BH$2:BH124)),"")</f>
        <v/>
      </c>
      <c r="BJ124" s="42" t="str">
        <f>IF(AND(All_Rosters[[#This Row],[Designation]]="Taxi Squad",TeamTwelve=All_Rosters[[#This Row],[Team Name]],All_Rosters[[#This Row],[Current Years]]&gt;0),All_Rosters[[#This Row],[Index]],"")</f>
        <v/>
      </c>
      <c r="BK124" s="42" t="str">
        <f>IFERROR(SMALL($BJ$2:$BJ$1000,ROWS($BJ$2:BJ124)),"")</f>
        <v/>
      </c>
    </row>
    <row r="125" spans="1:63" x14ac:dyDescent="0.45">
      <c r="A125" t="s">
        <v>535</v>
      </c>
      <c r="B125" t="s">
        <v>287</v>
      </c>
      <c r="C125" t="s">
        <v>71</v>
      </c>
      <c r="D125" t="s">
        <v>16</v>
      </c>
      <c r="E125">
        <v>5</v>
      </c>
      <c r="F125">
        <v>3</v>
      </c>
      <c r="G125">
        <v>5</v>
      </c>
      <c r="H125" t="s">
        <v>1</v>
      </c>
      <c r="J125">
        <v>4</v>
      </c>
      <c r="K125">
        <v>124</v>
      </c>
      <c r="L125" t="str">
        <f>IF(All_Rosters[[#This Row],[Designation]]="Taxi Squad","",
IF(AND(TeamSelection=All_Rosters[[#This Row],[Team Name]],All_Rosters[[#This Row],[Current Years]]&gt;0),All_Rosters[[#This Row],[Index]],""))</f>
        <v/>
      </c>
      <c r="M125" t="str">
        <f>IFERROR(SMALL($L$2:$L$1000,ROWS($L$2:L125)),"")</f>
        <v/>
      </c>
      <c r="N125" t="str">
        <f>IF(AND(All_Rosters[[#This Row],[Designation]]="Taxi Squad",TeamSelection=All_Rosters[[#This Row],[Team Name]],All_Rosters[[#This Row],[Current Years]]&gt;0),All_Rosters[[#This Row],[Index]],"")</f>
        <v/>
      </c>
      <c r="O125" t="str">
        <f>IFERROR(SMALL($N$2:$N$1000,ROWS($N$2:N125)),"")</f>
        <v/>
      </c>
      <c r="P125" t="str">
        <f>IF(All_Rosters[[#This Row],[Designation]]="Taxi Squad","",
IF(AND(TeamOne=All_Rosters[[#This Row],[Team Name]],All_Rosters[[#This Row],[Current Years]]&gt;0),All_Rosters[[#This Row],[Index]],""))</f>
        <v/>
      </c>
      <c r="Q125" t="str">
        <f>IFERROR(SMALL($P$2:$P$1000,ROWS($P$2:P125)),"")</f>
        <v/>
      </c>
      <c r="R125" t="str">
        <f>IF(AND(All_Rosters[[#This Row],[Designation]]="Taxi Squad",TeamOne=All_Rosters[[#This Row],[Team Name]],All_Rosters[[#This Row],[Current Years]]&gt;0),All_Rosters[[#This Row],[Index]],"")</f>
        <v/>
      </c>
      <c r="S125" t="str">
        <f>IFERROR(SMALL($R$2:$R$1000,ROWS($R$2:R125)),"")</f>
        <v/>
      </c>
      <c r="T125" t="str">
        <f>IF(All_Rosters[[#This Row],[Designation]]="Taxi Squad","",
IF(AND(TeamTwo=All_Rosters[[#This Row],[Team Name]],All_Rosters[[#This Row],[Current Years]]&gt;0),All_Rosters[[#This Row],[Index]],""))</f>
        <v/>
      </c>
      <c r="U125" t="str">
        <f>IFERROR(SMALL($T$2:$T$1000,ROWS($T$2:T125)),"")</f>
        <v/>
      </c>
      <c r="V125" t="str">
        <f>IF(AND(All_Rosters[[#This Row],[Designation]]="Taxi Squad",TeamTwo=All_Rosters[[#This Row],[Team Name]],All_Rosters[[#This Row],[Current Years]]&gt;0),All_Rosters[[#This Row],[Index]],"")</f>
        <v/>
      </c>
      <c r="W125" t="str">
        <f>IFERROR(SMALL($V$2:$V$1000,ROWS($V$2:V125)),"")</f>
        <v/>
      </c>
      <c r="X125" s="42" t="str">
        <f>IF(All_Rosters[[#This Row],[Designation]]="Taxi Squad","",
IF(AND(TeamThree=All_Rosters[[#This Row],[Team Name]],All_Rosters[[#This Row],[Current Years]]&gt;0),All_Rosters[[#This Row],[Index]],""))</f>
        <v/>
      </c>
      <c r="Y125" s="42" t="str">
        <f>IFERROR(SMALL($X$2:$X$1000,ROWS($X$2:X125)),"")</f>
        <v/>
      </c>
      <c r="Z125" s="42" t="str">
        <f>IF(AND(All_Rosters[[#This Row],[Designation]]="Taxi Squad",TeamThree=All_Rosters[[#This Row],[Team Name]],All_Rosters[[#This Row],[Current Years]]&gt;0),All_Rosters[[#This Row],[Index]],"")</f>
        <v/>
      </c>
      <c r="AA125" s="42" t="str">
        <f>IFERROR(SMALL($Z$2:$Z$1000,ROWS($Z$2:Z125)),"")</f>
        <v/>
      </c>
      <c r="AB125" s="42">
        <f>IF(All_Rosters[[#This Row],[Designation]]="Taxi Squad","",
IF(AND(TeamFour=All_Rosters[[#This Row],[Team Name]],All_Rosters[[#This Row],[Current Years]]&gt;0),All_Rosters[[#This Row],[Index]],""))</f>
        <v>124</v>
      </c>
      <c r="AC125" s="42" t="str">
        <f>IFERROR(SMALL($AB$2:$AB$1000,ROWS($AB$2:AB125)),"")</f>
        <v/>
      </c>
      <c r="AD125" s="42" t="str">
        <f>IF(AND(All_Rosters[[#This Row],[Designation]]="Taxi Squad",TeamFour=All_Rosters[[#This Row],[Team Name]],All_Rosters[[#This Row],[Current Years]]&gt;0),All_Rosters[[#This Row],[Index]],"")</f>
        <v/>
      </c>
      <c r="AE125" s="42" t="str">
        <f>IFERROR(SMALL($AD$2:$AD$1000,ROWS($AD$2:AD125)),"")</f>
        <v/>
      </c>
      <c r="AF125" s="42" t="str">
        <f>IF(All_Rosters[[#This Row],[Designation]]="Taxi Squad","",
IF(AND(TeamFive=All_Rosters[[#This Row],[Team Name]],All_Rosters[[#This Row],[Current Years]]&gt;0),All_Rosters[[#This Row],[Index]],""))</f>
        <v/>
      </c>
      <c r="AG125" s="42" t="str">
        <f>IFERROR(SMALL($AF$2:$AF$1000,ROWS($AF$2:AF125)),"")</f>
        <v/>
      </c>
      <c r="AH125" s="42" t="str">
        <f>IF(AND(All_Rosters[[#This Row],[Designation]]="Taxi Squad",TeamFive=All_Rosters[[#This Row],[Team Name]],All_Rosters[[#This Row],[Current Years]]&gt;0),All_Rosters[[#This Row],[Index]],"")</f>
        <v/>
      </c>
      <c r="AI125" s="42" t="str">
        <f>IFERROR(SMALL($AH$2:$AH$1000,ROWS($AH$2:AH125)),"")</f>
        <v/>
      </c>
      <c r="AJ125" s="42" t="str">
        <f>IF(All_Rosters[[#This Row],[Designation]]="Taxi Squad","",
IF(AND(TeamSix=All_Rosters[[#This Row],[Team Name]],All_Rosters[[#This Row],[Current Years]]&gt;0),All_Rosters[[#This Row],[Index]],""))</f>
        <v/>
      </c>
      <c r="AK125" s="42" t="str">
        <f>IFERROR(SMALL($AJ$2:$AJ$1000,ROWS($AJ$2:AJ125)),"")</f>
        <v/>
      </c>
      <c r="AL125" s="42" t="str">
        <f>IF(AND(All_Rosters[[#This Row],[Designation]]="Taxi Squad",TeamSix=All_Rosters[[#This Row],[Team Name]],All_Rosters[[#This Row],[Current Years]]&gt;0),All_Rosters[[#This Row],[Index]],"")</f>
        <v/>
      </c>
      <c r="AM125" s="42" t="str">
        <f>IFERROR(SMALL($AL$2:$AL$1000,ROWS($AL$2:AL125)),"")</f>
        <v/>
      </c>
      <c r="AN125" s="42" t="str">
        <f>IF(All_Rosters[[#This Row],[Designation]]="Taxi Squad","",
IF(AND(TeamSeven=All_Rosters[[#This Row],[Team Name]],All_Rosters[[#This Row],[Current Years]]&gt;0),All_Rosters[[#This Row],[Index]],""))</f>
        <v/>
      </c>
      <c r="AO125" s="42" t="str">
        <f>IFERROR(SMALL($AN$2:$AN$1000,ROWS($AN$2:AN125)),"")</f>
        <v/>
      </c>
      <c r="AP125" s="42" t="str">
        <f>IF(AND(All_Rosters[[#This Row],[Designation]]="Taxi Squad",TeamSeven=All_Rosters[[#This Row],[Team Name]],All_Rosters[[#This Row],[Current Years]]&gt;0),All_Rosters[[#This Row],[Index]],"")</f>
        <v/>
      </c>
      <c r="AQ125" s="42" t="str">
        <f>IFERROR(SMALL($AP$2:$AP$1000,ROWS($AP$2:AP125)),"")</f>
        <v/>
      </c>
      <c r="AR125" s="42" t="str">
        <f>IF(All_Rosters[[#This Row],[Designation]]="Taxi Squad","",
IF(AND(TeamEight=All_Rosters[[#This Row],[Team Name]],All_Rosters[[#This Row],[Current Years]]&gt;0),All_Rosters[[#This Row],[Index]],""))</f>
        <v/>
      </c>
      <c r="AS125" s="42" t="str">
        <f>IFERROR(SMALL($AR$2:$AR$1000,ROWS($AR$2:AR125)),"")</f>
        <v/>
      </c>
      <c r="AT125" s="42" t="str">
        <f>IF(AND(All_Rosters[[#This Row],[Designation]]="Taxi Squad",TeamEight=All_Rosters[[#This Row],[Team Name]],All_Rosters[[#This Row],[Current Years]]&gt;0),All_Rosters[[#This Row],[Index]],"")</f>
        <v/>
      </c>
      <c r="AU125" s="42" t="str">
        <f>IFERROR(SMALL($AT$2:$AT$1000,ROWS($AT$2:AT125)),"")</f>
        <v/>
      </c>
      <c r="AV125" s="42" t="str">
        <f>IF(All_Rosters[[#This Row],[Designation]]="Taxi Squad","",
IF(AND(TeamNine=All_Rosters[[#This Row],[Team Name]],All_Rosters[[#This Row],[Current Years]]&gt;0),All_Rosters[[#This Row],[Index]],""))</f>
        <v/>
      </c>
      <c r="AW125" s="42" t="str">
        <f>IFERROR(SMALL($AV$2:$AV$1000,ROWS($AV$2:AV125)),"")</f>
        <v/>
      </c>
      <c r="AX125" s="42" t="str">
        <f>IF(AND(All_Rosters[[#This Row],[Designation]]="Taxi Squad",TeamNine=All_Rosters[[#This Row],[Team Name]],All_Rosters[[#This Row],[Current Years]]&gt;0),All_Rosters[[#This Row],[Index]],"")</f>
        <v/>
      </c>
      <c r="AY125" s="42" t="str">
        <f>IFERROR(SMALL($AX$2:$AX$1000,ROWS($AX$2:AX125)),"")</f>
        <v/>
      </c>
      <c r="AZ125" s="42" t="str">
        <f>IF(All_Rosters[[#This Row],[Designation]]="Taxi Squad","",
IF(AND(TeamTen=All_Rosters[[#This Row],[Team Name]],All_Rosters[[#This Row],[Current Years]]&gt;0),All_Rosters[[#This Row],[Index]],""))</f>
        <v/>
      </c>
      <c r="BA125" s="42" t="str">
        <f>IFERROR(SMALL($AZ$2:$AZ$1000,ROWS($AZ$2:AZ125)),"")</f>
        <v/>
      </c>
      <c r="BB125" s="42" t="str">
        <f>IF(AND(All_Rosters[[#This Row],[Designation]]="Taxi Squad",TeamTen=All_Rosters[[#This Row],[Team Name]],All_Rosters[[#This Row],[Current Years]]&gt;0),All_Rosters[[#This Row],[Index]],"")</f>
        <v/>
      </c>
      <c r="BC125" s="42" t="str">
        <f>IFERROR(SMALL($BB$2:$BB$1000,ROWS($BB$2:BB125)),"")</f>
        <v/>
      </c>
      <c r="BD125" s="42" t="str">
        <f>IF(All_Rosters[[#This Row],[Designation]]="Taxi Squad","",
IF(AND(TeamEleven=All_Rosters[[#This Row],[Team Name]],All_Rosters[[#This Row],[Current Years]]&gt;0),All_Rosters[[#This Row],[Index]],""))</f>
        <v/>
      </c>
      <c r="BE125" s="42" t="str">
        <f>IFERROR(SMALL($BD$2:$BD$1000,ROWS($BD$2:BD125)),"")</f>
        <v/>
      </c>
      <c r="BF125" s="42" t="str">
        <f>IF(AND(All_Rosters[[#This Row],[Designation]]="Taxi Squad",TeamEleven=All_Rosters[[#This Row],[Team Name]],All_Rosters[[#This Row],[Current Years]]&gt;0),All_Rosters[[#This Row],[Index]],"")</f>
        <v/>
      </c>
      <c r="BG125" s="42" t="str">
        <f>IFERROR(SMALL($BF$2:$BF$1000,ROWS($BF$2:BF125)),"")</f>
        <v/>
      </c>
      <c r="BH125" s="42" t="str">
        <f>IF(All_Rosters[[#This Row],[Designation]]="Taxi Squad","",
IF(AND(TeamTwelve=All_Rosters[[#This Row],[Team Name]],All_Rosters[[#This Row],[Current Years]]&gt;0),All_Rosters[[#This Row],[Index]],""))</f>
        <v/>
      </c>
      <c r="BI125" s="42" t="str">
        <f>IFERROR(SMALL($BH$2:$BH$1000,ROWS($BH$2:BH125)),"")</f>
        <v/>
      </c>
      <c r="BJ125" s="42" t="str">
        <f>IF(AND(All_Rosters[[#This Row],[Designation]]="Taxi Squad",TeamTwelve=All_Rosters[[#This Row],[Team Name]],All_Rosters[[#This Row],[Current Years]]&gt;0),All_Rosters[[#This Row],[Index]],"")</f>
        <v/>
      </c>
      <c r="BK125" s="42" t="str">
        <f>IFERROR(SMALL($BJ$2:$BJ$1000,ROWS($BJ$2:BJ125)),"")</f>
        <v/>
      </c>
    </row>
    <row r="126" spans="1:63" x14ac:dyDescent="0.45">
      <c r="A126" t="s">
        <v>535</v>
      </c>
      <c r="B126" t="s">
        <v>288</v>
      </c>
      <c r="C126" t="s">
        <v>880</v>
      </c>
      <c r="D126" t="s">
        <v>16</v>
      </c>
      <c r="E126">
        <v>5</v>
      </c>
      <c r="F126">
        <v>3</v>
      </c>
      <c r="G126">
        <v>5</v>
      </c>
      <c r="H126" t="s">
        <v>1</v>
      </c>
      <c r="J126">
        <v>4</v>
      </c>
      <c r="K126">
        <v>125</v>
      </c>
      <c r="L126" t="str">
        <f>IF(All_Rosters[[#This Row],[Designation]]="Taxi Squad","",
IF(AND(TeamSelection=All_Rosters[[#This Row],[Team Name]],All_Rosters[[#This Row],[Current Years]]&gt;0),All_Rosters[[#This Row],[Index]],""))</f>
        <v/>
      </c>
      <c r="M126" t="str">
        <f>IFERROR(SMALL($L$2:$L$1000,ROWS($L$2:L126)),"")</f>
        <v/>
      </c>
      <c r="N126" t="str">
        <f>IF(AND(All_Rosters[[#This Row],[Designation]]="Taxi Squad",TeamSelection=All_Rosters[[#This Row],[Team Name]],All_Rosters[[#This Row],[Current Years]]&gt;0),All_Rosters[[#This Row],[Index]],"")</f>
        <v/>
      </c>
      <c r="O126" t="str">
        <f>IFERROR(SMALL($N$2:$N$1000,ROWS($N$2:N126)),"")</f>
        <v/>
      </c>
      <c r="P126" t="str">
        <f>IF(All_Rosters[[#This Row],[Designation]]="Taxi Squad","",
IF(AND(TeamOne=All_Rosters[[#This Row],[Team Name]],All_Rosters[[#This Row],[Current Years]]&gt;0),All_Rosters[[#This Row],[Index]],""))</f>
        <v/>
      </c>
      <c r="Q126" t="str">
        <f>IFERROR(SMALL($P$2:$P$1000,ROWS($P$2:P126)),"")</f>
        <v/>
      </c>
      <c r="R126" t="str">
        <f>IF(AND(All_Rosters[[#This Row],[Designation]]="Taxi Squad",TeamOne=All_Rosters[[#This Row],[Team Name]],All_Rosters[[#This Row],[Current Years]]&gt;0),All_Rosters[[#This Row],[Index]],"")</f>
        <v/>
      </c>
      <c r="S126" t="str">
        <f>IFERROR(SMALL($R$2:$R$1000,ROWS($R$2:R126)),"")</f>
        <v/>
      </c>
      <c r="T126" t="str">
        <f>IF(All_Rosters[[#This Row],[Designation]]="Taxi Squad","",
IF(AND(TeamTwo=All_Rosters[[#This Row],[Team Name]],All_Rosters[[#This Row],[Current Years]]&gt;0),All_Rosters[[#This Row],[Index]],""))</f>
        <v/>
      </c>
      <c r="U126" t="str">
        <f>IFERROR(SMALL($T$2:$T$1000,ROWS($T$2:T126)),"")</f>
        <v/>
      </c>
      <c r="V126" t="str">
        <f>IF(AND(All_Rosters[[#This Row],[Designation]]="Taxi Squad",TeamTwo=All_Rosters[[#This Row],[Team Name]],All_Rosters[[#This Row],[Current Years]]&gt;0),All_Rosters[[#This Row],[Index]],"")</f>
        <v/>
      </c>
      <c r="W126" t="str">
        <f>IFERROR(SMALL($V$2:$V$1000,ROWS($V$2:V126)),"")</f>
        <v/>
      </c>
      <c r="X126" s="42" t="str">
        <f>IF(All_Rosters[[#This Row],[Designation]]="Taxi Squad","",
IF(AND(TeamThree=All_Rosters[[#This Row],[Team Name]],All_Rosters[[#This Row],[Current Years]]&gt;0),All_Rosters[[#This Row],[Index]],""))</f>
        <v/>
      </c>
      <c r="Y126" s="42" t="str">
        <f>IFERROR(SMALL($X$2:$X$1000,ROWS($X$2:X126)),"")</f>
        <v/>
      </c>
      <c r="Z126" s="42" t="str">
        <f>IF(AND(All_Rosters[[#This Row],[Designation]]="Taxi Squad",TeamThree=All_Rosters[[#This Row],[Team Name]],All_Rosters[[#This Row],[Current Years]]&gt;0),All_Rosters[[#This Row],[Index]],"")</f>
        <v/>
      </c>
      <c r="AA126" s="42" t="str">
        <f>IFERROR(SMALL($Z$2:$Z$1000,ROWS($Z$2:Z126)),"")</f>
        <v/>
      </c>
      <c r="AB126" s="42">
        <f>IF(All_Rosters[[#This Row],[Designation]]="Taxi Squad","",
IF(AND(TeamFour=All_Rosters[[#This Row],[Team Name]],All_Rosters[[#This Row],[Current Years]]&gt;0),All_Rosters[[#This Row],[Index]],""))</f>
        <v>125</v>
      </c>
      <c r="AC126" s="42" t="str">
        <f>IFERROR(SMALL($AB$2:$AB$1000,ROWS($AB$2:AB126)),"")</f>
        <v/>
      </c>
      <c r="AD126" s="42" t="str">
        <f>IF(AND(All_Rosters[[#This Row],[Designation]]="Taxi Squad",TeamFour=All_Rosters[[#This Row],[Team Name]],All_Rosters[[#This Row],[Current Years]]&gt;0),All_Rosters[[#This Row],[Index]],"")</f>
        <v/>
      </c>
      <c r="AE126" s="42" t="str">
        <f>IFERROR(SMALL($AD$2:$AD$1000,ROWS($AD$2:AD126)),"")</f>
        <v/>
      </c>
      <c r="AF126" s="42" t="str">
        <f>IF(All_Rosters[[#This Row],[Designation]]="Taxi Squad","",
IF(AND(TeamFive=All_Rosters[[#This Row],[Team Name]],All_Rosters[[#This Row],[Current Years]]&gt;0),All_Rosters[[#This Row],[Index]],""))</f>
        <v/>
      </c>
      <c r="AG126" s="42" t="str">
        <f>IFERROR(SMALL($AF$2:$AF$1000,ROWS($AF$2:AF126)),"")</f>
        <v/>
      </c>
      <c r="AH126" s="42" t="str">
        <f>IF(AND(All_Rosters[[#This Row],[Designation]]="Taxi Squad",TeamFive=All_Rosters[[#This Row],[Team Name]],All_Rosters[[#This Row],[Current Years]]&gt;0),All_Rosters[[#This Row],[Index]],"")</f>
        <v/>
      </c>
      <c r="AI126" s="42" t="str">
        <f>IFERROR(SMALL($AH$2:$AH$1000,ROWS($AH$2:AH126)),"")</f>
        <v/>
      </c>
      <c r="AJ126" s="42" t="str">
        <f>IF(All_Rosters[[#This Row],[Designation]]="Taxi Squad","",
IF(AND(TeamSix=All_Rosters[[#This Row],[Team Name]],All_Rosters[[#This Row],[Current Years]]&gt;0),All_Rosters[[#This Row],[Index]],""))</f>
        <v/>
      </c>
      <c r="AK126" s="42" t="str">
        <f>IFERROR(SMALL($AJ$2:$AJ$1000,ROWS($AJ$2:AJ126)),"")</f>
        <v/>
      </c>
      <c r="AL126" s="42" t="str">
        <f>IF(AND(All_Rosters[[#This Row],[Designation]]="Taxi Squad",TeamSix=All_Rosters[[#This Row],[Team Name]],All_Rosters[[#This Row],[Current Years]]&gt;0),All_Rosters[[#This Row],[Index]],"")</f>
        <v/>
      </c>
      <c r="AM126" s="42" t="str">
        <f>IFERROR(SMALL($AL$2:$AL$1000,ROWS($AL$2:AL126)),"")</f>
        <v/>
      </c>
      <c r="AN126" s="42" t="str">
        <f>IF(All_Rosters[[#This Row],[Designation]]="Taxi Squad","",
IF(AND(TeamSeven=All_Rosters[[#This Row],[Team Name]],All_Rosters[[#This Row],[Current Years]]&gt;0),All_Rosters[[#This Row],[Index]],""))</f>
        <v/>
      </c>
      <c r="AO126" s="42" t="str">
        <f>IFERROR(SMALL($AN$2:$AN$1000,ROWS($AN$2:AN126)),"")</f>
        <v/>
      </c>
      <c r="AP126" s="42" t="str">
        <f>IF(AND(All_Rosters[[#This Row],[Designation]]="Taxi Squad",TeamSeven=All_Rosters[[#This Row],[Team Name]],All_Rosters[[#This Row],[Current Years]]&gt;0),All_Rosters[[#This Row],[Index]],"")</f>
        <v/>
      </c>
      <c r="AQ126" s="42" t="str">
        <f>IFERROR(SMALL($AP$2:$AP$1000,ROWS($AP$2:AP126)),"")</f>
        <v/>
      </c>
      <c r="AR126" s="42" t="str">
        <f>IF(All_Rosters[[#This Row],[Designation]]="Taxi Squad","",
IF(AND(TeamEight=All_Rosters[[#This Row],[Team Name]],All_Rosters[[#This Row],[Current Years]]&gt;0),All_Rosters[[#This Row],[Index]],""))</f>
        <v/>
      </c>
      <c r="AS126" s="42" t="str">
        <f>IFERROR(SMALL($AR$2:$AR$1000,ROWS($AR$2:AR126)),"")</f>
        <v/>
      </c>
      <c r="AT126" s="42" t="str">
        <f>IF(AND(All_Rosters[[#This Row],[Designation]]="Taxi Squad",TeamEight=All_Rosters[[#This Row],[Team Name]],All_Rosters[[#This Row],[Current Years]]&gt;0),All_Rosters[[#This Row],[Index]],"")</f>
        <v/>
      </c>
      <c r="AU126" s="42" t="str">
        <f>IFERROR(SMALL($AT$2:$AT$1000,ROWS($AT$2:AT126)),"")</f>
        <v/>
      </c>
      <c r="AV126" s="42" t="str">
        <f>IF(All_Rosters[[#This Row],[Designation]]="Taxi Squad","",
IF(AND(TeamNine=All_Rosters[[#This Row],[Team Name]],All_Rosters[[#This Row],[Current Years]]&gt;0),All_Rosters[[#This Row],[Index]],""))</f>
        <v/>
      </c>
      <c r="AW126" s="42" t="str">
        <f>IFERROR(SMALL($AV$2:$AV$1000,ROWS($AV$2:AV126)),"")</f>
        <v/>
      </c>
      <c r="AX126" s="42" t="str">
        <f>IF(AND(All_Rosters[[#This Row],[Designation]]="Taxi Squad",TeamNine=All_Rosters[[#This Row],[Team Name]],All_Rosters[[#This Row],[Current Years]]&gt;0),All_Rosters[[#This Row],[Index]],"")</f>
        <v/>
      </c>
      <c r="AY126" s="42" t="str">
        <f>IFERROR(SMALL($AX$2:$AX$1000,ROWS($AX$2:AX126)),"")</f>
        <v/>
      </c>
      <c r="AZ126" s="42" t="str">
        <f>IF(All_Rosters[[#This Row],[Designation]]="Taxi Squad","",
IF(AND(TeamTen=All_Rosters[[#This Row],[Team Name]],All_Rosters[[#This Row],[Current Years]]&gt;0),All_Rosters[[#This Row],[Index]],""))</f>
        <v/>
      </c>
      <c r="BA126" s="42" t="str">
        <f>IFERROR(SMALL($AZ$2:$AZ$1000,ROWS($AZ$2:AZ126)),"")</f>
        <v/>
      </c>
      <c r="BB126" s="42" t="str">
        <f>IF(AND(All_Rosters[[#This Row],[Designation]]="Taxi Squad",TeamTen=All_Rosters[[#This Row],[Team Name]],All_Rosters[[#This Row],[Current Years]]&gt;0),All_Rosters[[#This Row],[Index]],"")</f>
        <v/>
      </c>
      <c r="BC126" s="42" t="str">
        <f>IFERROR(SMALL($BB$2:$BB$1000,ROWS($BB$2:BB126)),"")</f>
        <v/>
      </c>
      <c r="BD126" s="42" t="str">
        <f>IF(All_Rosters[[#This Row],[Designation]]="Taxi Squad","",
IF(AND(TeamEleven=All_Rosters[[#This Row],[Team Name]],All_Rosters[[#This Row],[Current Years]]&gt;0),All_Rosters[[#This Row],[Index]],""))</f>
        <v/>
      </c>
      <c r="BE126" s="42" t="str">
        <f>IFERROR(SMALL($BD$2:$BD$1000,ROWS($BD$2:BD126)),"")</f>
        <v/>
      </c>
      <c r="BF126" s="42" t="str">
        <f>IF(AND(All_Rosters[[#This Row],[Designation]]="Taxi Squad",TeamEleven=All_Rosters[[#This Row],[Team Name]],All_Rosters[[#This Row],[Current Years]]&gt;0),All_Rosters[[#This Row],[Index]],"")</f>
        <v/>
      </c>
      <c r="BG126" s="42" t="str">
        <f>IFERROR(SMALL($BF$2:$BF$1000,ROWS($BF$2:BF126)),"")</f>
        <v/>
      </c>
      <c r="BH126" s="42" t="str">
        <f>IF(All_Rosters[[#This Row],[Designation]]="Taxi Squad","",
IF(AND(TeamTwelve=All_Rosters[[#This Row],[Team Name]],All_Rosters[[#This Row],[Current Years]]&gt;0),All_Rosters[[#This Row],[Index]],""))</f>
        <v/>
      </c>
      <c r="BI126" s="42" t="str">
        <f>IFERROR(SMALL($BH$2:$BH$1000,ROWS($BH$2:BH126)),"")</f>
        <v/>
      </c>
      <c r="BJ126" s="42" t="str">
        <f>IF(AND(All_Rosters[[#This Row],[Designation]]="Taxi Squad",TeamTwelve=All_Rosters[[#This Row],[Team Name]],All_Rosters[[#This Row],[Current Years]]&gt;0),All_Rosters[[#This Row],[Index]],"")</f>
        <v/>
      </c>
      <c r="BK126" s="42" t="str">
        <f>IFERROR(SMALL($BJ$2:$BJ$1000,ROWS($BJ$2:BJ126)),"")</f>
        <v/>
      </c>
    </row>
    <row r="127" spans="1:63" x14ac:dyDescent="0.45">
      <c r="A127" t="s">
        <v>535</v>
      </c>
      <c r="B127" t="s">
        <v>290</v>
      </c>
      <c r="C127" t="s">
        <v>167</v>
      </c>
      <c r="D127" t="s">
        <v>16</v>
      </c>
      <c r="E127">
        <v>5</v>
      </c>
      <c r="F127">
        <v>3</v>
      </c>
      <c r="G127">
        <v>5</v>
      </c>
      <c r="H127" t="s">
        <v>1</v>
      </c>
      <c r="J127">
        <v>4</v>
      </c>
      <c r="K127">
        <v>126</v>
      </c>
      <c r="L127" t="str">
        <f>IF(All_Rosters[[#This Row],[Designation]]="Taxi Squad","",
IF(AND(TeamSelection=All_Rosters[[#This Row],[Team Name]],All_Rosters[[#This Row],[Current Years]]&gt;0),All_Rosters[[#This Row],[Index]],""))</f>
        <v/>
      </c>
      <c r="M127" t="str">
        <f>IFERROR(SMALL($L$2:$L$1000,ROWS($L$2:L127)),"")</f>
        <v/>
      </c>
      <c r="N127" t="str">
        <f>IF(AND(All_Rosters[[#This Row],[Designation]]="Taxi Squad",TeamSelection=All_Rosters[[#This Row],[Team Name]],All_Rosters[[#This Row],[Current Years]]&gt;0),All_Rosters[[#This Row],[Index]],"")</f>
        <v/>
      </c>
      <c r="O127" t="str">
        <f>IFERROR(SMALL($N$2:$N$1000,ROWS($N$2:N127)),"")</f>
        <v/>
      </c>
      <c r="P127" t="str">
        <f>IF(All_Rosters[[#This Row],[Designation]]="Taxi Squad","",
IF(AND(TeamOne=All_Rosters[[#This Row],[Team Name]],All_Rosters[[#This Row],[Current Years]]&gt;0),All_Rosters[[#This Row],[Index]],""))</f>
        <v/>
      </c>
      <c r="Q127" t="str">
        <f>IFERROR(SMALL($P$2:$P$1000,ROWS($P$2:P127)),"")</f>
        <v/>
      </c>
      <c r="R127" t="str">
        <f>IF(AND(All_Rosters[[#This Row],[Designation]]="Taxi Squad",TeamOne=All_Rosters[[#This Row],[Team Name]],All_Rosters[[#This Row],[Current Years]]&gt;0),All_Rosters[[#This Row],[Index]],"")</f>
        <v/>
      </c>
      <c r="S127" t="str">
        <f>IFERROR(SMALL($R$2:$R$1000,ROWS($R$2:R127)),"")</f>
        <v/>
      </c>
      <c r="T127" t="str">
        <f>IF(All_Rosters[[#This Row],[Designation]]="Taxi Squad","",
IF(AND(TeamTwo=All_Rosters[[#This Row],[Team Name]],All_Rosters[[#This Row],[Current Years]]&gt;0),All_Rosters[[#This Row],[Index]],""))</f>
        <v/>
      </c>
      <c r="U127" t="str">
        <f>IFERROR(SMALL($T$2:$T$1000,ROWS($T$2:T127)),"")</f>
        <v/>
      </c>
      <c r="V127" t="str">
        <f>IF(AND(All_Rosters[[#This Row],[Designation]]="Taxi Squad",TeamTwo=All_Rosters[[#This Row],[Team Name]],All_Rosters[[#This Row],[Current Years]]&gt;0),All_Rosters[[#This Row],[Index]],"")</f>
        <v/>
      </c>
      <c r="W127" t="str">
        <f>IFERROR(SMALL($V$2:$V$1000,ROWS($V$2:V127)),"")</f>
        <v/>
      </c>
      <c r="X127" s="42" t="str">
        <f>IF(All_Rosters[[#This Row],[Designation]]="Taxi Squad","",
IF(AND(TeamThree=All_Rosters[[#This Row],[Team Name]],All_Rosters[[#This Row],[Current Years]]&gt;0),All_Rosters[[#This Row],[Index]],""))</f>
        <v/>
      </c>
      <c r="Y127" s="42" t="str">
        <f>IFERROR(SMALL($X$2:$X$1000,ROWS($X$2:X127)),"")</f>
        <v/>
      </c>
      <c r="Z127" s="42" t="str">
        <f>IF(AND(All_Rosters[[#This Row],[Designation]]="Taxi Squad",TeamThree=All_Rosters[[#This Row],[Team Name]],All_Rosters[[#This Row],[Current Years]]&gt;0),All_Rosters[[#This Row],[Index]],"")</f>
        <v/>
      </c>
      <c r="AA127" s="42" t="str">
        <f>IFERROR(SMALL($Z$2:$Z$1000,ROWS($Z$2:Z127)),"")</f>
        <v/>
      </c>
      <c r="AB127" s="42">
        <f>IF(All_Rosters[[#This Row],[Designation]]="Taxi Squad","",
IF(AND(TeamFour=All_Rosters[[#This Row],[Team Name]],All_Rosters[[#This Row],[Current Years]]&gt;0),All_Rosters[[#This Row],[Index]],""))</f>
        <v>126</v>
      </c>
      <c r="AC127" s="42" t="str">
        <f>IFERROR(SMALL($AB$2:$AB$1000,ROWS($AB$2:AB127)),"")</f>
        <v/>
      </c>
      <c r="AD127" s="42" t="str">
        <f>IF(AND(All_Rosters[[#This Row],[Designation]]="Taxi Squad",TeamFour=All_Rosters[[#This Row],[Team Name]],All_Rosters[[#This Row],[Current Years]]&gt;0),All_Rosters[[#This Row],[Index]],"")</f>
        <v/>
      </c>
      <c r="AE127" s="42" t="str">
        <f>IFERROR(SMALL($AD$2:$AD$1000,ROWS($AD$2:AD127)),"")</f>
        <v/>
      </c>
      <c r="AF127" s="42" t="str">
        <f>IF(All_Rosters[[#This Row],[Designation]]="Taxi Squad","",
IF(AND(TeamFive=All_Rosters[[#This Row],[Team Name]],All_Rosters[[#This Row],[Current Years]]&gt;0),All_Rosters[[#This Row],[Index]],""))</f>
        <v/>
      </c>
      <c r="AG127" s="42" t="str">
        <f>IFERROR(SMALL($AF$2:$AF$1000,ROWS($AF$2:AF127)),"")</f>
        <v/>
      </c>
      <c r="AH127" s="42" t="str">
        <f>IF(AND(All_Rosters[[#This Row],[Designation]]="Taxi Squad",TeamFive=All_Rosters[[#This Row],[Team Name]],All_Rosters[[#This Row],[Current Years]]&gt;0),All_Rosters[[#This Row],[Index]],"")</f>
        <v/>
      </c>
      <c r="AI127" s="42" t="str">
        <f>IFERROR(SMALL($AH$2:$AH$1000,ROWS($AH$2:AH127)),"")</f>
        <v/>
      </c>
      <c r="AJ127" s="42" t="str">
        <f>IF(All_Rosters[[#This Row],[Designation]]="Taxi Squad","",
IF(AND(TeamSix=All_Rosters[[#This Row],[Team Name]],All_Rosters[[#This Row],[Current Years]]&gt;0),All_Rosters[[#This Row],[Index]],""))</f>
        <v/>
      </c>
      <c r="AK127" s="42" t="str">
        <f>IFERROR(SMALL($AJ$2:$AJ$1000,ROWS($AJ$2:AJ127)),"")</f>
        <v/>
      </c>
      <c r="AL127" s="42" t="str">
        <f>IF(AND(All_Rosters[[#This Row],[Designation]]="Taxi Squad",TeamSix=All_Rosters[[#This Row],[Team Name]],All_Rosters[[#This Row],[Current Years]]&gt;0),All_Rosters[[#This Row],[Index]],"")</f>
        <v/>
      </c>
      <c r="AM127" s="42" t="str">
        <f>IFERROR(SMALL($AL$2:$AL$1000,ROWS($AL$2:AL127)),"")</f>
        <v/>
      </c>
      <c r="AN127" s="42" t="str">
        <f>IF(All_Rosters[[#This Row],[Designation]]="Taxi Squad","",
IF(AND(TeamSeven=All_Rosters[[#This Row],[Team Name]],All_Rosters[[#This Row],[Current Years]]&gt;0),All_Rosters[[#This Row],[Index]],""))</f>
        <v/>
      </c>
      <c r="AO127" s="42" t="str">
        <f>IFERROR(SMALL($AN$2:$AN$1000,ROWS($AN$2:AN127)),"")</f>
        <v/>
      </c>
      <c r="AP127" s="42" t="str">
        <f>IF(AND(All_Rosters[[#This Row],[Designation]]="Taxi Squad",TeamSeven=All_Rosters[[#This Row],[Team Name]],All_Rosters[[#This Row],[Current Years]]&gt;0),All_Rosters[[#This Row],[Index]],"")</f>
        <v/>
      </c>
      <c r="AQ127" s="42" t="str">
        <f>IFERROR(SMALL($AP$2:$AP$1000,ROWS($AP$2:AP127)),"")</f>
        <v/>
      </c>
      <c r="AR127" s="42" t="str">
        <f>IF(All_Rosters[[#This Row],[Designation]]="Taxi Squad","",
IF(AND(TeamEight=All_Rosters[[#This Row],[Team Name]],All_Rosters[[#This Row],[Current Years]]&gt;0),All_Rosters[[#This Row],[Index]],""))</f>
        <v/>
      </c>
      <c r="AS127" s="42" t="str">
        <f>IFERROR(SMALL($AR$2:$AR$1000,ROWS($AR$2:AR127)),"")</f>
        <v/>
      </c>
      <c r="AT127" s="42" t="str">
        <f>IF(AND(All_Rosters[[#This Row],[Designation]]="Taxi Squad",TeamEight=All_Rosters[[#This Row],[Team Name]],All_Rosters[[#This Row],[Current Years]]&gt;0),All_Rosters[[#This Row],[Index]],"")</f>
        <v/>
      </c>
      <c r="AU127" s="42" t="str">
        <f>IFERROR(SMALL($AT$2:$AT$1000,ROWS($AT$2:AT127)),"")</f>
        <v/>
      </c>
      <c r="AV127" s="42" t="str">
        <f>IF(All_Rosters[[#This Row],[Designation]]="Taxi Squad","",
IF(AND(TeamNine=All_Rosters[[#This Row],[Team Name]],All_Rosters[[#This Row],[Current Years]]&gt;0),All_Rosters[[#This Row],[Index]],""))</f>
        <v/>
      </c>
      <c r="AW127" s="42" t="str">
        <f>IFERROR(SMALL($AV$2:$AV$1000,ROWS($AV$2:AV127)),"")</f>
        <v/>
      </c>
      <c r="AX127" s="42" t="str">
        <f>IF(AND(All_Rosters[[#This Row],[Designation]]="Taxi Squad",TeamNine=All_Rosters[[#This Row],[Team Name]],All_Rosters[[#This Row],[Current Years]]&gt;0),All_Rosters[[#This Row],[Index]],"")</f>
        <v/>
      </c>
      <c r="AY127" s="42" t="str">
        <f>IFERROR(SMALL($AX$2:$AX$1000,ROWS($AX$2:AX127)),"")</f>
        <v/>
      </c>
      <c r="AZ127" s="42" t="str">
        <f>IF(All_Rosters[[#This Row],[Designation]]="Taxi Squad","",
IF(AND(TeamTen=All_Rosters[[#This Row],[Team Name]],All_Rosters[[#This Row],[Current Years]]&gt;0),All_Rosters[[#This Row],[Index]],""))</f>
        <v/>
      </c>
      <c r="BA127" s="42" t="str">
        <f>IFERROR(SMALL($AZ$2:$AZ$1000,ROWS($AZ$2:AZ127)),"")</f>
        <v/>
      </c>
      <c r="BB127" s="42" t="str">
        <f>IF(AND(All_Rosters[[#This Row],[Designation]]="Taxi Squad",TeamTen=All_Rosters[[#This Row],[Team Name]],All_Rosters[[#This Row],[Current Years]]&gt;0),All_Rosters[[#This Row],[Index]],"")</f>
        <v/>
      </c>
      <c r="BC127" s="42" t="str">
        <f>IFERROR(SMALL($BB$2:$BB$1000,ROWS($BB$2:BB127)),"")</f>
        <v/>
      </c>
      <c r="BD127" s="42" t="str">
        <f>IF(All_Rosters[[#This Row],[Designation]]="Taxi Squad","",
IF(AND(TeamEleven=All_Rosters[[#This Row],[Team Name]],All_Rosters[[#This Row],[Current Years]]&gt;0),All_Rosters[[#This Row],[Index]],""))</f>
        <v/>
      </c>
      <c r="BE127" s="42" t="str">
        <f>IFERROR(SMALL($BD$2:$BD$1000,ROWS($BD$2:BD127)),"")</f>
        <v/>
      </c>
      <c r="BF127" s="42" t="str">
        <f>IF(AND(All_Rosters[[#This Row],[Designation]]="Taxi Squad",TeamEleven=All_Rosters[[#This Row],[Team Name]],All_Rosters[[#This Row],[Current Years]]&gt;0),All_Rosters[[#This Row],[Index]],"")</f>
        <v/>
      </c>
      <c r="BG127" s="42" t="str">
        <f>IFERROR(SMALL($BF$2:$BF$1000,ROWS($BF$2:BF127)),"")</f>
        <v/>
      </c>
      <c r="BH127" s="42" t="str">
        <f>IF(All_Rosters[[#This Row],[Designation]]="Taxi Squad","",
IF(AND(TeamTwelve=All_Rosters[[#This Row],[Team Name]],All_Rosters[[#This Row],[Current Years]]&gt;0),All_Rosters[[#This Row],[Index]],""))</f>
        <v/>
      </c>
      <c r="BI127" s="42" t="str">
        <f>IFERROR(SMALL($BH$2:$BH$1000,ROWS($BH$2:BH127)),"")</f>
        <v/>
      </c>
      <c r="BJ127" s="42" t="str">
        <f>IF(AND(All_Rosters[[#This Row],[Designation]]="Taxi Squad",TeamTwelve=All_Rosters[[#This Row],[Team Name]],All_Rosters[[#This Row],[Current Years]]&gt;0),All_Rosters[[#This Row],[Index]],"")</f>
        <v/>
      </c>
      <c r="BK127" s="42" t="str">
        <f>IFERROR(SMALL($BJ$2:$BJ$1000,ROWS($BJ$2:BJ127)),"")</f>
        <v/>
      </c>
    </row>
    <row r="128" spans="1:63" x14ac:dyDescent="0.45">
      <c r="A128" t="s">
        <v>535</v>
      </c>
      <c r="B128" t="s">
        <v>291</v>
      </c>
      <c r="C128" t="s">
        <v>87</v>
      </c>
      <c r="D128" t="s">
        <v>16</v>
      </c>
      <c r="E128">
        <v>5</v>
      </c>
      <c r="F128">
        <v>3</v>
      </c>
      <c r="G128">
        <v>5</v>
      </c>
      <c r="H128" t="s">
        <v>1</v>
      </c>
      <c r="J128">
        <v>4</v>
      </c>
      <c r="K128">
        <v>127</v>
      </c>
      <c r="L128" t="str">
        <f>IF(All_Rosters[[#This Row],[Designation]]="Taxi Squad","",
IF(AND(TeamSelection=All_Rosters[[#This Row],[Team Name]],All_Rosters[[#This Row],[Current Years]]&gt;0),All_Rosters[[#This Row],[Index]],""))</f>
        <v/>
      </c>
      <c r="M128" t="str">
        <f>IFERROR(SMALL($L$2:$L$1000,ROWS($L$2:L128)),"")</f>
        <v/>
      </c>
      <c r="N128" t="str">
        <f>IF(AND(All_Rosters[[#This Row],[Designation]]="Taxi Squad",TeamSelection=All_Rosters[[#This Row],[Team Name]],All_Rosters[[#This Row],[Current Years]]&gt;0),All_Rosters[[#This Row],[Index]],"")</f>
        <v/>
      </c>
      <c r="O128" t="str">
        <f>IFERROR(SMALL($N$2:$N$1000,ROWS($N$2:N128)),"")</f>
        <v/>
      </c>
      <c r="P128" t="str">
        <f>IF(All_Rosters[[#This Row],[Designation]]="Taxi Squad","",
IF(AND(TeamOne=All_Rosters[[#This Row],[Team Name]],All_Rosters[[#This Row],[Current Years]]&gt;0),All_Rosters[[#This Row],[Index]],""))</f>
        <v/>
      </c>
      <c r="Q128" t="str">
        <f>IFERROR(SMALL($P$2:$P$1000,ROWS($P$2:P128)),"")</f>
        <v/>
      </c>
      <c r="R128" t="str">
        <f>IF(AND(All_Rosters[[#This Row],[Designation]]="Taxi Squad",TeamOne=All_Rosters[[#This Row],[Team Name]],All_Rosters[[#This Row],[Current Years]]&gt;0),All_Rosters[[#This Row],[Index]],"")</f>
        <v/>
      </c>
      <c r="S128" t="str">
        <f>IFERROR(SMALL($R$2:$R$1000,ROWS($R$2:R128)),"")</f>
        <v/>
      </c>
      <c r="T128" t="str">
        <f>IF(All_Rosters[[#This Row],[Designation]]="Taxi Squad","",
IF(AND(TeamTwo=All_Rosters[[#This Row],[Team Name]],All_Rosters[[#This Row],[Current Years]]&gt;0),All_Rosters[[#This Row],[Index]],""))</f>
        <v/>
      </c>
      <c r="U128" t="str">
        <f>IFERROR(SMALL($T$2:$T$1000,ROWS($T$2:T128)),"")</f>
        <v/>
      </c>
      <c r="V128" t="str">
        <f>IF(AND(All_Rosters[[#This Row],[Designation]]="Taxi Squad",TeamTwo=All_Rosters[[#This Row],[Team Name]],All_Rosters[[#This Row],[Current Years]]&gt;0),All_Rosters[[#This Row],[Index]],"")</f>
        <v/>
      </c>
      <c r="W128" t="str">
        <f>IFERROR(SMALL($V$2:$V$1000,ROWS($V$2:V128)),"")</f>
        <v/>
      </c>
      <c r="X128" s="42" t="str">
        <f>IF(All_Rosters[[#This Row],[Designation]]="Taxi Squad","",
IF(AND(TeamThree=All_Rosters[[#This Row],[Team Name]],All_Rosters[[#This Row],[Current Years]]&gt;0),All_Rosters[[#This Row],[Index]],""))</f>
        <v/>
      </c>
      <c r="Y128" s="42" t="str">
        <f>IFERROR(SMALL($X$2:$X$1000,ROWS($X$2:X128)),"")</f>
        <v/>
      </c>
      <c r="Z128" s="42" t="str">
        <f>IF(AND(All_Rosters[[#This Row],[Designation]]="Taxi Squad",TeamThree=All_Rosters[[#This Row],[Team Name]],All_Rosters[[#This Row],[Current Years]]&gt;0),All_Rosters[[#This Row],[Index]],"")</f>
        <v/>
      </c>
      <c r="AA128" s="42" t="str">
        <f>IFERROR(SMALL($Z$2:$Z$1000,ROWS($Z$2:Z128)),"")</f>
        <v/>
      </c>
      <c r="AB128" s="42">
        <f>IF(All_Rosters[[#This Row],[Designation]]="Taxi Squad","",
IF(AND(TeamFour=All_Rosters[[#This Row],[Team Name]],All_Rosters[[#This Row],[Current Years]]&gt;0),All_Rosters[[#This Row],[Index]],""))</f>
        <v>127</v>
      </c>
      <c r="AC128" s="42" t="str">
        <f>IFERROR(SMALL($AB$2:$AB$1000,ROWS($AB$2:AB128)),"")</f>
        <v/>
      </c>
      <c r="AD128" s="42" t="str">
        <f>IF(AND(All_Rosters[[#This Row],[Designation]]="Taxi Squad",TeamFour=All_Rosters[[#This Row],[Team Name]],All_Rosters[[#This Row],[Current Years]]&gt;0),All_Rosters[[#This Row],[Index]],"")</f>
        <v/>
      </c>
      <c r="AE128" s="42" t="str">
        <f>IFERROR(SMALL($AD$2:$AD$1000,ROWS($AD$2:AD128)),"")</f>
        <v/>
      </c>
      <c r="AF128" s="42" t="str">
        <f>IF(All_Rosters[[#This Row],[Designation]]="Taxi Squad","",
IF(AND(TeamFive=All_Rosters[[#This Row],[Team Name]],All_Rosters[[#This Row],[Current Years]]&gt;0),All_Rosters[[#This Row],[Index]],""))</f>
        <v/>
      </c>
      <c r="AG128" s="42" t="str">
        <f>IFERROR(SMALL($AF$2:$AF$1000,ROWS($AF$2:AF128)),"")</f>
        <v/>
      </c>
      <c r="AH128" s="42" t="str">
        <f>IF(AND(All_Rosters[[#This Row],[Designation]]="Taxi Squad",TeamFive=All_Rosters[[#This Row],[Team Name]],All_Rosters[[#This Row],[Current Years]]&gt;0),All_Rosters[[#This Row],[Index]],"")</f>
        <v/>
      </c>
      <c r="AI128" s="42" t="str">
        <f>IFERROR(SMALL($AH$2:$AH$1000,ROWS($AH$2:AH128)),"")</f>
        <v/>
      </c>
      <c r="AJ128" s="42" t="str">
        <f>IF(All_Rosters[[#This Row],[Designation]]="Taxi Squad","",
IF(AND(TeamSix=All_Rosters[[#This Row],[Team Name]],All_Rosters[[#This Row],[Current Years]]&gt;0),All_Rosters[[#This Row],[Index]],""))</f>
        <v/>
      </c>
      <c r="AK128" s="42" t="str">
        <f>IFERROR(SMALL($AJ$2:$AJ$1000,ROWS($AJ$2:AJ128)),"")</f>
        <v/>
      </c>
      <c r="AL128" s="42" t="str">
        <f>IF(AND(All_Rosters[[#This Row],[Designation]]="Taxi Squad",TeamSix=All_Rosters[[#This Row],[Team Name]],All_Rosters[[#This Row],[Current Years]]&gt;0),All_Rosters[[#This Row],[Index]],"")</f>
        <v/>
      </c>
      <c r="AM128" s="42" t="str">
        <f>IFERROR(SMALL($AL$2:$AL$1000,ROWS($AL$2:AL128)),"")</f>
        <v/>
      </c>
      <c r="AN128" s="42" t="str">
        <f>IF(All_Rosters[[#This Row],[Designation]]="Taxi Squad","",
IF(AND(TeamSeven=All_Rosters[[#This Row],[Team Name]],All_Rosters[[#This Row],[Current Years]]&gt;0),All_Rosters[[#This Row],[Index]],""))</f>
        <v/>
      </c>
      <c r="AO128" s="42" t="str">
        <f>IFERROR(SMALL($AN$2:$AN$1000,ROWS($AN$2:AN128)),"")</f>
        <v/>
      </c>
      <c r="AP128" s="42" t="str">
        <f>IF(AND(All_Rosters[[#This Row],[Designation]]="Taxi Squad",TeamSeven=All_Rosters[[#This Row],[Team Name]],All_Rosters[[#This Row],[Current Years]]&gt;0),All_Rosters[[#This Row],[Index]],"")</f>
        <v/>
      </c>
      <c r="AQ128" s="42" t="str">
        <f>IFERROR(SMALL($AP$2:$AP$1000,ROWS($AP$2:AP128)),"")</f>
        <v/>
      </c>
      <c r="AR128" s="42" t="str">
        <f>IF(All_Rosters[[#This Row],[Designation]]="Taxi Squad","",
IF(AND(TeamEight=All_Rosters[[#This Row],[Team Name]],All_Rosters[[#This Row],[Current Years]]&gt;0),All_Rosters[[#This Row],[Index]],""))</f>
        <v/>
      </c>
      <c r="AS128" s="42" t="str">
        <f>IFERROR(SMALL($AR$2:$AR$1000,ROWS($AR$2:AR128)),"")</f>
        <v/>
      </c>
      <c r="AT128" s="42" t="str">
        <f>IF(AND(All_Rosters[[#This Row],[Designation]]="Taxi Squad",TeamEight=All_Rosters[[#This Row],[Team Name]],All_Rosters[[#This Row],[Current Years]]&gt;0),All_Rosters[[#This Row],[Index]],"")</f>
        <v/>
      </c>
      <c r="AU128" s="42" t="str">
        <f>IFERROR(SMALL($AT$2:$AT$1000,ROWS($AT$2:AT128)),"")</f>
        <v/>
      </c>
      <c r="AV128" s="42" t="str">
        <f>IF(All_Rosters[[#This Row],[Designation]]="Taxi Squad","",
IF(AND(TeamNine=All_Rosters[[#This Row],[Team Name]],All_Rosters[[#This Row],[Current Years]]&gt;0),All_Rosters[[#This Row],[Index]],""))</f>
        <v/>
      </c>
      <c r="AW128" s="42" t="str">
        <f>IFERROR(SMALL($AV$2:$AV$1000,ROWS($AV$2:AV128)),"")</f>
        <v/>
      </c>
      <c r="AX128" s="42" t="str">
        <f>IF(AND(All_Rosters[[#This Row],[Designation]]="Taxi Squad",TeamNine=All_Rosters[[#This Row],[Team Name]],All_Rosters[[#This Row],[Current Years]]&gt;0),All_Rosters[[#This Row],[Index]],"")</f>
        <v/>
      </c>
      <c r="AY128" s="42" t="str">
        <f>IFERROR(SMALL($AX$2:$AX$1000,ROWS($AX$2:AX128)),"")</f>
        <v/>
      </c>
      <c r="AZ128" s="42" t="str">
        <f>IF(All_Rosters[[#This Row],[Designation]]="Taxi Squad","",
IF(AND(TeamTen=All_Rosters[[#This Row],[Team Name]],All_Rosters[[#This Row],[Current Years]]&gt;0),All_Rosters[[#This Row],[Index]],""))</f>
        <v/>
      </c>
      <c r="BA128" s="42" t="str">
        <f>IFERROR(SMALL($AZ$2:$AZ$1000,ROWS($AZ$2:AZ128)),"")</f>
        <v/>
      </c>
      <c r="BB128" s="42" t="str">
        <f>IF(AND(All_Rosters[[#This Row],[Designation]]="Taxi Squad",TeamTen=All_Rosters[[#This Row],[Team Name]],All_Rosters[[#This Row],[Current Years]]&gt;0),All_Rosters[[#This Row],[Index]],"")</f>
        <v/>
      </c>
      <c r="BC128" s="42" t="str">
        <f>IFERROR(SMALL($BB$2:$BB$1000,ROWS($BB$2:BB128)),"")</f>
        <v/>
      </c>
      <c r="BD128" s="42" t="str">
        <f>IF(All_Rosters[[#This Row],[Designation]]="Taxi Squad","",
IF(AND(TeamEleven=All_Rosters[[#This Row],[Team Name]],All_Rosters[[#This Row],[Current Years]]&gt;0),All_Rosters[[#This Row],[Index]],""))</f>
        <v/>
      </c>
      <c r="BE128" s="42" t="str">
        <f>IFERROR(SMALL($BD$2:$BD$1000,ROWS($BD$2:BD128)),"")</f>
        <v/>
      </c>
      <c r="BF128" s="42" t="str">
        <f>IF(AND(All_Rosters[[#This Row],[Designation]]="Taxi Squad",TeamEleven=All_Rosters[[#This Row],[Team Name]],All_Rosters[[#This Row],[Current Years]]&gt;0),All_Rosters[[#This Row],[Index]],"")</f>
        <v/>
      </c>
      <c r="BG128" s="42" t="str">
        <f>IFERROR(SMALL($BF$2:$BF$1000,ROWS($BF$2:BF128)),"")</f>
        <v/>
      </c>
      <c r="BH128" s="42" t="str">
        <f>IF(All_Rosters[[#This Row],[Designation]]="Taxi Squad","",
IF(AND(TeamTwelve=All_Rosters[[#This Row],[Team Name]],All_Rosters[[#This Row],[Current Years]]&gt;0),All_Rosters[[#This Row],[Index]],""))</f>
        <v/>
      </c>
      <c r="BI128" s="42" t="str">
        <f>IFERROR(SMALL($BH$2:$BH$1000,ROWS($BH$2:BH128)),"")</f>
        <v/>
      </c>
      <c r="BJ128" s="42" t="str">
        <f>IF(AND(All_Rosters[[#This Row],[Designation]]="Taxi Squad",TeamTwelve=All_Rosters[[#This Row],[Team Name]],All_Rosters[[#This Row],[Current Years]]&gt;0),All_Rosters[[#This Row],[Index]],"")</f>
        <v/>
      </c>
      <c r="BK128" s="42" t="str">
        <f>IFERROR(SMALL($BJ$2:$BJ$1000,ROWS($BJ$2:BJ128)),"")</f>
        <v/>
      </c>
    </row>
    <row r="129" spans="1:63" x14ac:dyDescent="0.45">
      <c r="A129" t="s">
        <v>535</v>
      </c>
      <c r="B129" t="s">
        <v>293</v>
      </c>
      <c r="C129" t="s">
        <v>22</v>
      </c>
      <c r="D129" t="s">
        <v>27</v>
      </c>
      <c r="E129">
        <v>149</v>
      </c>
      <c r="F129">
        <v>3</v>
      </c>
      <c r="G129">
        <v>149</v>
      </c>
      <c r="H129" t="s">
        <v>1</v>
      </c>
      <c r="J129">
        <v>4</v>
      </c>
      <c r="K129">
        <v>128</v>
      </c>
      <c r="L129" t="str">
        <f>IF(All_Rosters[[#This Row],[Designation]]="Taxi Squad","",
IF(AND(TeamSelection=All_Rosters[[#This Row],[Team Name]],All_Rosters[[#This Row],[Current Years]]&gt;0),All_Rosters[[#This Row],[Index]],""))</f>
        <v/>
      </c>
      <c r="M129" t="str">
        <f>IFERROR(SMALL($L$2:$L$1000,ROWS($L$2:L129)),"")</f>
        <v/>
      </c>
      <c r="N129" t="str">
        <f>IF(AND(All_Rosters[[#This Row],[Designation]]="Taxi Squad",TeamSelection=All_Rosters[[#This Row],[Team Name]],All_Rosters[[#This Row],[Current Years]]&gt;0),All_Rosters[[#This Row],[Index]],"")</f>
        <v/>
      </c>
      <c r="O129" t="str">
        <f>IFERROR(SMALL($N$2:$N$1000,ROWS($N$2:N129)),"")</f>
        <v/>
      </c>
      <c r="P129" t="str">
        <f>IF(All_Rosters[[#This Row],[Designation]]="Taxi Squad","",
IF(AND(TeamOne=All_Rosters[[#This Row],[Team Name]],All_Rosters[[#This Row],[Current Years]]&gt;0),All_Rosters[[#This Row],[Index]],""))</f>
        <v/>
      </c>
      <c r="Q129" t="str">
        <f>IFERROR(SMALL($P$2:$P$1000,ROWS($P$2:P129)),"")</f>
        <v/>
      </c>
      <c r="R129" t="str">
        <f>IF(AND(All_Rosters[[#This Row],[Designation]]="Taxi Squad",TeamOne=All_Rosters[[#This Row],[Team Name]],All_Rosters[[#This Row],[Current Years]]&gt;0),All_Rosters[[#This Row],[Index]],"")</f>
        <v/>
      </c>
      <c r="S129" t="str">
        <f>IFERROR(SMALL($R$2:$R$1000,ROWS($R$2:R129)),"")</f>
        <v/>
      </c>
      <c r="T129" t="str">
        <f>IF(All_Rosters[[#This Row],[Designation]]="Taxi Squad","",
IF(AND(TeamTwo=All_Rosters[[#This Row],[Team Name]],All_Rosters[[#This Row],[Current Years]]&gt;0),All_Rosters[[#This Row],[Index]],""))</f>
        <v/>
      </c>
      <c r="U129" t="str">
        <f>IFERROR(SMALL($T$2:$T$1000,ROWS($T$2:T129)),"")</f>
        <v/>
      </c>
      <c r="V129" t="str">
        <f>IF(AND(All_Rosters[[#This Row],[Designation]]="Taxi Squad",TeamTwo=All_Rosters[[#This Row],[Team Name]],All_Rosters[[#This Row],[Current Years]]&gt;0),All_Rosters[[#This Row],[Index]],"")</f>
        <v/>
      </c>
      <c r="W129" t="str">
        <f>IFERROR(SMALL($V$2:$V$1000,ROWS($V$2:V129)),"")</f>
        <v/>
      </c>
      <c r="X129" s="42" t="str">
        <f>IF(All_Rosters[[#This Row],[Designation]]="Taxi Squad","",
IF(AND(TeamThree=All_Rosters[[#This Row],[Team Name]],All_Rosters[[#This Row],[Current Years]]&gt;0),All_Rosters[[#This Row],[Index]],""))</f>
        <v/>
      </c>
      <c r="Y129" s="42" t="str">
        <f>IFERROR(SMALL($X$2:$X$1000,ROWS($X$2:X129)),"")</f>
        <v/>
      </c>
      <c r="Z129" s="42" t="str">
        <f>IF(AND(All_Rosters[[#This Row],[Designation]]="Taxi Squad",TeamThree=All_Rosters[[#This Row],[Team Name]],All_Rosters[[#This Row],[Current Years]]&gt;0),All_Rosters[[#This Row],[Index]],"")</f>
        <v/>
      </c>
      <c r="AA129" s="42" t="str">
        <f>IFERROR(SMALL($Z$2:$Z$1000,ROWS($Z$2:Z129)),"")</f>
        <v/>
      </c>
      <c r="AB129" s="42">
        <f>IF(All_Rosters[[#This Row],[Designation]]="Taxi Squad","",
IF(AND(TeamFour=All_Rosters[[#This Row],[Team Name]],All_Rosters[[#This Row],[Current Years]]&gt;0),All_Rosters[[#This Row],[Index]],""))</f>
        <v>128</v>
      </c>
      <c r="AC129" s="42" t="str">
        <f>IFERROR(SMALL($AB$2:$AB$1000,ROWS($AB$2:AB129)),"")</f>
        <v/>
      </c>
      <c r="AD129" s="42" t="str">
        <f>IF(AND(All_Rosters[[#This Row],[Designation]]="Taxi Squad",TeamFour=All_Rosters[[#This Row],[Team Name]],All_Rosters[[#This Row],[Current Years]]&gt;0),All_Rosters[[#This Row],[Index]],"")</f>
        <v/>
      </c>
      <c r="AE129" s="42" t="str">
        <f>IFERROR(SMALL($AD$2:$AD$1000,ROWS($AD$2:AD129)),"")</f>
        <v/>
      </c>
      <c r="AF129" s="42" t="str">
        <f>IF(All_Rosters[[#This Row],[Designation]]="Taxi Squad","",
IF(AND(TeamFive=All_Rosters[[#This Row],[Team Name]],All_Rosters[[#This Row],[Current Years]]&gt;0),All_Rosters[[#This Row],[Index]],""))</f>
        <v/>
      </c>
      <c r="AG129" s="42" t="str">
        <f>IFERROR(SMALL($AF$2:$AF$1000,ROWS($AF$2:AF129)),"")</f>
        <v/>
      </c>
      <c r="AH129" s="42" t="str">
        <f>IF(AND(All_Rosters[[#This Row],[Designation]]="Taxi Squad",TeamFive=All_Rosters[[#This Row],[Team Name]],All_Rosters[[#This Row],[Current Years]]&gt;0),All_Rosters[[#This Row],[Index]],"")</f>
        <v/>
      </c>
      <c r="AI129" s="42" t="str">
        <f>IFERROR(SMALL($AH$2:$AH$1000,ROWS($AH$2:AH129)),"")</f>
        <v/>
      </c>
      <c r="AJ129" s="42" t="str">
        <f>IF(All_Rosters[[#This Row],[Designation]]="Taxi Squad","",
IF(AND(TeamSix=All_Rosters[[#This Row],[Team Name]],All_Rosters[[#This Row],[Current Years]]&gt;0),All_Rosters[[#This Row],[Index]],""))</f>
        <v/>
      </c>
      <c r="AK129" s="42" t="str">
        <f>IFERROR(SMALL($AJ$2:$AJ$1000,ROWS($AJ$2:AJ129)),"")</f>
        <v/>
      </c>
      <c r="AL129" s="42" t="str">
        <f>IF(AND(All_Rosters[[#This Row],[Designation]]="Taxi Squad",TeamSix=All_Rosters[[#This Row],[Team Name]],All_Rosters[[#This Row],[Current Years]]&gt;0),All_Rosters[[#This Row],[Index]],"")</f>
        <v/>
      </c>
      <c r="AM129" s="42" t="str">
        <f>IFERROR(SMALL($AL$2:$AL$1000,ROWS($AL$2:AL129)),"")</f>
        <v/>
      </c>
      <c r="AN129" s="42" t="str">
        <f>IF(All_Rosters[[#This Row],[Designation]]="Taxi Squad","",
IF(AND(TeamSeven=All_Rosters[[#This Row],[Team Name]],All_Rosters[[#This Row],[Current Years]]&gt;0),All_Rosters[[#This Row],[Index]],""))</f>
        <v/>
      </c>
      <c r="AO129" s="42" t="str">
        <f>IFERROR(SMALL($AN$2:$AN$1000,ROWS($AN$2:AN129)),"")</f>
        <v/>
      </c>
      <c r="AP129" s="42" t="str">
        <f>IF(AND(All_Rosters[[#This Row],[Designation]]="Taxi Squad",TeamSeven=All_Rosters[[#This Row],[Team Name]],All_Rosters[[#This Row],[Current Years]]&gt;0),All_Rosters[[#This Row],[Index]],"")</f>
        <v/>
      </c>
      <c r="AQ129" s="42" t="str">
        <f>IFERROR(SMALL($AP$2:$AP$1000,ROWS($AP$2:AP129)),"")</f>
        <v/>
      </c>
      <c r="AR129" s="42" t="str">
        <f>IF(All_Rosters[[#This Row],[Designation]]="Taxi Squad","",
IF(AND(TeamEight=All_Rosters[[#This Row],[Team Name]],All_Rosters[[#This Row],[Current Years]]&gt;0),All_Rosters[[#This Row],[Index]],""))</f>
        <v/>
      </c>
      <c r="AS129" s="42" t="str">
        <f>IFERROR(SMALL($AR$2:$AR$1000,ROWS($AR$2:AR129)),"")</f>
        <v/>
      </c>
      <c r="AT129" s="42" t="str">
        <f>IF(AND(All_Rosters[[#This Row],[Designation]]="Taxi Squad",TeamEight=All_Rosters[[#This Row],[Team Name]],All_Rosters[[#This Row],[Current Years]]&gt;0),All_Rosters[[#This Row],[Index]],"")</f>
        <v/>
      </c>
      <c r="AU129" s="42" t="str">
        <f>IFERROR(SMALL($AT$2:$AT$1000,ROWS($AT$2:AT129)),"")</f>
        <v/>
      </c>
      <c r="AV129" s="42" t="str">
        <f>IF(All_Rosters[[#This Row],[Designation]]="Taxi Squad","",
IF(AND(TeamNine=All_Rosters[[#This Row],[Team Name]],All_Rosters[[#This Row],[Current Years]]&gt;0),All_Rosters[[#This Row],[Index]],""))</f>
        <v/>
      </c>
      <c r="AW129" s="42" t="str">
        <f>IFERROR(SMALL($AV$2:$AV$1000,ROWS($AV$2:AV129)),"")</f>
        <v/>
      </c>
      <c r="AX129" s="42" t="str">
        <f>IF(AND(All_Rosters[[#This Row],[Designation]]="Taxi Squad",TeamNine=All_Rosters[[#This Row],[Team Name]],All_Rosters[[#This Row],[Current Years]]&gt;0),All_Rosters[[#This Row],[Index]],"")</f>
        <v/>
      </c>
      <c r="AY129" s="42" t="str">
        <f>IFERROR(SMALL($AX$2:$AX$1000,ROWS($AX$2:AX129)),"")</f>
        <v/>
      </c>
      <c r="AZ129" s="42" t="str">
        <f>IF(All_Rosters[[#This Row],[Designation]]="Taxi Squad","",
IF(AND(TeamTen=All_Rosters[[#This Row],[Team Name]],All_Rosters[[#This Row],[Current Years]]&gt;0),All_Rosters[[#This Row],[Index]],""))</f>
        <v/>
      </c>
      <c r="BA129" s="42" t="str">
        <f>IFERROR(SMALL($AZ$2:$AZ$1000,ROWS($AZ$2:AZ129)),"")</f>
        <v/>
      </c>
      <c r="BB129" s="42" t="str">
        <f>IF(AND(All_Rosters[[#This Row],[Designation]]="Taxi Squad",TeamTen=All_Rosters[[#This Row],[Team Name]],All_Rosters[[#This Row],[Current Years]]&gt;0),All_Rosters[[#This Row],[Index]],"")</f>
        <v/>
      </c>
      <c r="BC129" s="42" t="str">
        <f>IFERROR(SMALL($BB$2:$BB$1000,ROWS($BB$2:BB129)),"")</f>
        <v/>
      </c>
      <c r="BD129" s="42" t="str">
        <f>IF(All_Rosters[[#This Row],[Designation]]="Taxi Squad","",
IF(AND(TeamEleven=All_Rosters[[#This Row],[Team Name]],All_Rosters[[#This Row],[Current Years]]&gt;0),All_Rosters[[#This Row],[Index]],""))</f>
        <v/>
      </c>
      <c r="BE129" s="42" t="str">
        <f>IFERROR(SMALL($BD$2:$BD$1000,ROWS($BD$2:BD129)),"")</f>
        <v/>
      </c>
      <c r="BF129" s="42" t="str">
        <f>IF(AND(All_Rosters[[#This Row],[Designation]]="Taxi Squad",TeamEleven=All_Rosters[[#This Row],[Team Name]],All_Rosters[[#This Row],[Current Years]]&gt;0),All_Rosters[[#This Row],[Index]],"")</f>
        <v/>
      </c>
      <c r="BG129" s="42" t="str">
        <f>IFERROR(SMALL($BF$2:$BF$1000,ROWS($BF$2:BF129)),"")</f>
        <v/>
      </c>
      <c r="BH129" s="42" t="str">
        <f>IF(All_Rosters[[#This Row],[Designation]]="Taxi Squad","",
IF(AND(TeamTwelve=All_Rosters[[#This Row],[Team Name]],All_Rosters[[#This Row],[Current Years]]&gt;0),All_Rosters[[#This Row],[Index]],""))</f>
        <v/>
      </c>
      <c r="BI129" s="42" t="str">
        <f>IFERROR(SMALL($BH$2:$BH$1000,ROWS($BH$2:BH129)),"")</f>
        <v/>
      </c>
      <c r="BJ129" s="42" t="str">
        <f>IF(AND(All_Rosters[[#This Row],[Designation]]="Taxi Squad",TeamTwelve=All_Rosters[[#This Row],[Team Name]],All_Rosters[[#This Row],[Current Years]]&gt;0),All_Rosters[[#This Row],[Index]],"")</f>
        <v/>
      </c>
      <c r="BK129" s="42" t="str">
        <f>IFERROR(SMALL($BJ$2:$BJ$1000,ROWS($BJ$2:BJ129)),"")</f>
        <v/>
      </c>
    </row>
    <row r="130" spans="1:63" x14ac:dyDescent="0.45">
      <c r="A130" t="s">
        <v>535</v>
      </c>
      <c r="B130" t="s">
        <v>294</v>
      </c>
      <c r="C130" t="s">
        <v>29</v>
      </c>
      <c r="D130" t="s">
        <v>27</v>
      </c>
      <c r="E130">
        <v>138</v>
      </c>
      <c r="F130">
        <v>3</v>
      </c>
      <c r="G130">
        <v>138</v>
      </c>
      <c r="H130" t="s">
        <v>1</v>
      </c>
      <c r="J130">
        <v>4</v>
      </c>
      <c r="K130">
        <v>129</v>
      </c>
      <c r="L130" t="str">
        <f>IF(All_Rosters[[#This Row],[Designation]]="Taxi Squad","",
IF(AND(TeamSelection=All_Rosters[[#This Row],[Team Name]],All_Rosters[[#This Row],[Current Years]]&gt;0),All_Rosters[[#This Row],[Index]],""))</f>
        <v/>
      </c>
      <c r="M130" t="str">
        <f>IFERROR(SMALL($L$2:$L$1000,ROWS($L$2:L130)),"")</f>
        <v/>
      </c>
      <c r="N130" t="str">
        <f>IF(AND(All_Rosters[[#This Row],[Designation]]="Taxi Squad",TeamSelection=All_Rosters[[#This Row],[Team Name]],All_Rosters[[#This Row],[Current Years]]&gt;0),All_Rosters[[#This Row],[Index]],"")</f>
        <v/>
      </c>
      <c r="O130" t="str">
        <f>IFERROR(SMALL($N$2:$N$1000,ROWS($N$2:N130)),"")</f>
        <v/>
      </c>
      <c r="P130" t="str">
        <f>IF(All_Rosters[[#This Row],[Designation]]="Taxi Squad","",
IF(AND(TeamOne=All_Rosters[[#This Row],[Team Name]],All_Rosters[[#This Row],[Current Years]]&gt;0),All_Rosters[[#This Row],[Index]],""))</f>
        <v/>
      </c>
      <c r="Q130" t="str">
        <f>IFERROR(SMALL($P$2:$P$1000,ROWS($P$2:P130)),"")</f>
        <v/>
      </c>
      <c r="R130" t="str">
        <f>IF(AND(All_Rosters[[#This Row],[Designation]]="Taxi Squad",TeamOne=All_Rosters[[#This Row],[Team Name]],All_Rosters[[#This Row],[Current Years]]&gt;0),All_Rosters[[#This Row],[Index]],"")</f>
        <v/>
      </c>
      <c r="S130" t="str">
        <f>IFERROR(SMALL($R$2:$R$1000,ROWS($R$2:R130)),"")</f>
        <v/>
      </c>
      <c r="T130" t="str">
        <f>IF(All_Rosters[[#This Row],[Designation]]="Taxi Squad","",
IF(AND(TeamTwo=All_Rosters[[#This Row],[Team Name]],All_Rosters[[#This Row],[Current Years]]&gt;0),All_Rosters[[#This Row],[Index]],""))</f>
        <v/>
      </c>
      <c r="U130" t="str">
        <f>IFERROR(SMALL($T$2:$T$1000,ROWS($T$2:T130)),"")</f>
        <v/>
      </c>
      <c r="V130" t="str">
        <f>IF(AND(All_Rosters[[#This Row],[Designation]]="Taxi Squad",TeamTwo=All_Rosters[[#This Row],[Team Name]],All_Rosters[[#This Row],[Current Years]]&gt;0),All_Rosters[[#This Row],[Index]],"")</f>
        <v/>
      </c>
      <c r="W130" t="str">
        <f>IFERROR(SMALL($V$2:$V$1000,ROWS($V$2:V130)),"")</f>
        <v/>
      </c>
      <c r="X130" s="42" t="str">
        <f>IF(All_Rosters[[#This Row],[Designation]]="Taxi Squad","",
IF(AND(TeamThree=All_Rosters[[#This Row],[Team Name]],All_Rosters[[#This Row],[Current Years]]&gt;0),All_Rosters[[#This Row],[Index]],""))</f>
        <v/>
      </c>
      <c r="Y130" s="42" t="str">
        <f>IFERROR(SMALL($X$2:$X$1000,ROWS($X$2:X130)),"")</f>
        <v/>
      </c>
      <c r="Z130" s="42" t="str">
        <f>IF(AND(All_Rosters[[#This Row],[Designation]]="Taxi Squad",TeamThree=All_Rosters[[#This Row],[Team Name]],All_Rosters[[#This Row],[Current Years]]&gt;0),All_Rosters[[#This Row],[Index]],"")</f>
        <v/>
      </c>
      <c r="AA130" s="42" t="str">
        <f>IFERROR(SMALL($Z$2:$Z$1000,ROWS($Z$2:Z130)),"")</f>
        <v/>
      </c>
      <c r="AB130" s="42">
        <f>IF(All_Rosters[[#This Row],[Designation]]="Taxi Squad","",
IF(AND(TeamFour=All_Rosters[[#This Row],[Team Name]],All_Rosters[[#This Row],[Current Years]]&gt;0),All_Rosters[[#This Row],[Index]],""))</f>
        <v>129</v>
      </c>
      <c r="AC130" s="42" t="str">
        <f>IFERROR(SMALL($AB$2:$AB$1000,ROWS($AB$2:AB130)),"")</f>
        <v/>
      </c>
      <c r="AD130" s="42" t="str">
        <f>IF(AND(All_Rosters[[#This Row],[Designation]]="Taxi Squad",TeamFour=All_Rosters[[#This Row],[Team Name]],All_Rosters[[#This Row],[Current Years]]&gt;0),All_Rosters[[#This Row],[Index]],"")</f>
        <v/>
      </c>
      <c r="AE130" s="42" t="str">
        <f>IFERROR(SMALL($AD$2:$AD$1000,ROWS($AD$2:AD130)),"")</f>
        <v/>
      </c>
      <c r="AF130" s="42" t="str">
        <f>IF(All_Rosters[[#This Row],[Designation]]="Taxi Squad","",
IF(AND(TeamFive=All_Rosters[[#This Row],[Team Name]],All_Rosters[[#This Row],[Current Years]]&gt;0),All_Rosters[[#This Row],[Index]],""))</f>
        <v/>
      </c>
      <c r="AG130" s="42" t="str">
        <f>IFERROR(SMALL($AF$2:$AF$1000,ROWS($AF$2:AF130)),"")</f>
        <v/>
      </c>
      <c r="AH130" s="42" t="str">
        <f>IF(AND(All_Rosters[[#This Row],[Designation]]="Taxi Squad",TeamFive=All_Rosters[[#This Row],[Team Name]],All_Rosters[[#This Row],[Current Years]]&gt;0),All_Rosters[[#This Row],[Index]],"")</f>
        <v/>
      </c>
      <c r="AI130" s="42" t="str">
        <f>IFERROR(SMALL($AH$2:$AH$1000,ROWS($AH$2:AH130)),"")</f>
        <v/>
      </c>
      <c r="AJ130" s="42" t="str">
        <f>IF(All_Rosters[[#This Row],[Designation]]="Taxi Squad","",
IF(AND(TeamSix=All_Rosters[[#This Row],[Team Name]],All_Rosters[[#This Row],[Current Years]]&gt;0),All_Rosters[[#This Row],[Index]],""))</f>
        <v/>
      </c>
      <c r="AK130" s="42" t="str">
        <f>IFERROR(SMALL($AJ$2:$AJ$1000,ROWS($AJ$2:AJ130)),"")</f>
        <v/>
      </c>
      <c r="AL130" s="42" t="str">
        <f>IF(AND(All_Rosters[[#This Row],[Designation]]="Taxi Squad",TeamSix=All_Rosters[[#This Row],[Team Name]],All_Rosters[[#This Row],[Current Years]]&gt;0),All_Rosters[[#This Row],[Index]],"")</f>
        <v/>
      </c>
      <c r="AM130" s="42" t="str">
        <f>IFERROR(SMALL($AL$2:$AL$1000,ROWS($AL$2:AL130)),"")</f>
        <v/>
      </c>
      <c r="AN130" s="42" t="str">
        <f>IF(All_Rosters[[#This Row],[Designation]]="Taxi Squad","",
IF(AND(TeamSeven=All_Rosters[[#This Row],[Team Name]],All_Rosters[[#This Row],[Current Years]]&gt;0),All_Rosters[[#This Row],[Index]],""))</f>
        <v/>
      </c>
      <c r="AO130" s="42" t="str">
        <f>IFERROR(SMALL($AN$2:$AN$1000,ROWS($AN$2:AN130)),"")</f>
        <v/>
      </c>
      <c r="AP130" s="42" t="str">
        <f>IF(AND(All_Rosters[[#This Row],[Designation]]="Taxi Squad",TeamSeven=All_Rosters[[#This Row],[Team Name]],All_Rosters[[#This Row],[Current Years]]&gt;0),All_Rosters[[#This Row],[Index]],"")</f>
        <v/>
      </c>
      <c r="AQ130" s="42" t="str">
        <f>IFERROR(SMALL($AP$2:$AP$1000,ROWS($AP$2:AP130)),"")</f>
        <v/>
      </c>
      <c r="AR130" s="42" t="str">
        <f>IF(All_Rosters[[#This Row],[Designation]]="Taxi Squad","",
IF(AND(TeamEight=All_Rosters[[#This Row],[Team Name]],All_Rosters[[#This Row],[Current Years]]&gt;0),All_Rosters[[#This Row],[Index]],""))</f>
        <v/>
      </c>
      <c r="AS130" s="42" t="str">
        <f>IFERROR(SMALL($AR$2:$AR$1000,ROWS($AR$2:AR130)),"")</f>
        <v/>
      </c>
      <c r="AT130" s="42" t="str">
        <f>IF(AND(All_Rosters[[#This Row],[Designation]]="Taxi Squad",TeamEight=All_Rosters[[#This Row],[Team Name]],All_Rosters[[#This Row],[Current Years]]&gt;0),All_Rosters[[#This Row],[Index]],"")</f>
        <v/>
      </c>
      <c r="AU130" s="42" t="str">
        <f>IFERROR(SMALL($AT$2:$AT$1000,ROWS($AT$2:AT130)),"")</f>
        <v/>
      </c>
      <c r="AV130" s="42" t="str">
        <f>IF(All_Rosters[[#This Row],[Designation]]="Taxi Squad","",
IF(AND(TeamNine=All_Rosters[[#This Row],[Team Name]],All_Rosters[[#This Row],[Current Years]]&gt;0),All_Rosters[[#This Row],[Index]],""))</f>
        <v/>
      </c>
      <c r="AW130" s="42" t="str">
        <f>IFERROR(SMALL($AV$2:$AV$1000,ROWS($AV$2:AV130)),"")</f>
        <v/>
      </c>
      <c r="AX130" s="42" t="str">
        <f>IF(AND(All_Rosters[[#This Row],[Designation]]="Taxi Squad",TeamNine=All_Rosters[[#This Row],[Team Name]],All_Rosters[[#This Row],[Current Years]]&gt;0),All_Rosters[[#This Row],[Index]],"")</f>
        <v/>
      </c>
      <c r="AY130" s="42" t="str">
        <f>IFERROR(SMALL($AX$2:$AX$1000,ROWS($AX$2:AX130)),"")</f>
        <v/>
      </c>
      <c r="AZ130" s="42" t="str">
        <f>IF(All_Rosters[[#This Row],[Designation]]="Taxi Squad","",
IF(AND(TeamTen=All_Rosters[[#This Row],[Team Name]],All_Rosters[[#This Row],[Current Years]]&gt;0),All_Rosters[[#This Row],[Index]],""))</f>
        <v/>
      </c>
      <c r="BA130" s="42" t="str">
        <f>IFERROR(SMALL($AZ$2:$AZ$1000,ROWS($AZ$2:AZ130)),"")</f>
        <v/>
      </c>
      <c r="BB130" s="42" t="str">
        <f>IF(AND(All_Rosters[[#This Row],[Designation]]="Taxi Squad",TeamTen=All_Rosters[[#This Row],[Team Name]],All_Rosters[[#This Row],[Current Years]]&gt;0),All_Rosters[[#This Row],[Index]],"")</f>
        <v/>
      </c>
      <c r="BC130" s="42" t="str">
        <f>IFERROR(SMALL($BB$2:$BB$1000,ROWS($BB$2:BB130)),"")</f>
        <v/>
      </c>
      <c r="BD130" s="42" t="str">
        <f>IF(All_Rosters[[#This Row],[Designation]]="Taxi Squad","",
IF(AND(TeamEleven=All_Rosters[[#This Row],[Team Name]],All_Rosters[[#This Row],[Current Years]]&gt;0),All_Rosters[[#This Row],[Index]],""))</f>
        <v/>
      </c>
      <c r="BE130" s="42" t="str">
        <f>IFERROR(SMALL($BD$2:$BD$1000,ROWS($BD$2:BD130)),"")</f>
        <v/>
      </c>
      <c r="BF130" s="42" t="str">
        <f>IF(AND(All_Rosters[[#This Row],[Designation]]="Taxi Squad",TeamEleven=All_Rosters[[#This Row],[Team Name]],All_Rosters[[#This Row],[Current Years]]&gt;0),All_Rosters[[#This Row],[Index]],"")</f>
        <v/>
      </c>
      <c r="BG130" s="42" t="str">
        <f>IFERROR(SMALL($BF$2:$BF$1000,ROWS($BF$2:BF130)),"")</f>
        <v/>
      </c>
      <c r="BH130" s="42" t="str">
        <f>IF(All_Rosters[[#This Row],[Designation]]="Taxi Squad","",
IF(AND(TeamTwelve=All_Rosters[[#This Row],[Team Name]],All_Rosters[[#This Row],[Current Years]]&gt;0),All_Rosters[[#This Row],[Index]],""))</f>
        <v/>
      </c>
      <c r="BI130" s="42" t="str">
        <f>IFERROR(SMALL($BH$2:$BH$1000,ROWS($BH$2:BH130)),"")</f>
        <v/>
      </c>
      <c r="BJ130" s="42" t="str">
        <f>IF(AND(All_Rosters[[#This Row],[Designation]]="Taxi Squad",TeamTwelve=All_Rosters[[#This Row],[Team Name]],All_Rosters[[#This Row],[Current Years]]&gt;0),All_Rosters[[#This Row],[Index]],"")</f>
        <v/>
      </c>
      <c r="BK130" s="42" t="str">
        <f>IFERROR(SMALL($BJ$2:$BJ$1000,ROWS($BJ$2:BJ130)),"")</f>
        <v/>
      </c>
    </row>
    <row r="131" spans="1:63" x14ac:dyDescent="0.45">
      <c r="A131" t="s">
        <v>535</v>
      </c>
      <c r="B131" t="s">
        <v>295</v>
      </c>
      <c r="C131" t="s">
        <v>114</v>
      </c>
      <c r="D131" t="s">
        <v>27</v>
      </c>
      <c r="E131">
        <v>90</v>
      </c>
      <c r="F131">
        <v>3</v>
      </c>
      <c r="G131">
        <v>90</v>
      </c>
      <c r="H131" t="s">
        <v>1</v>
      </c>
      <c r="J131">
        <v>4</v>
      </c>
      <c r="K131">
        <v>130</v>
      </c>
      <c r="L131" t="str">
        <f>IF(All_Rosters[[#This Row],[Designation]]="Taxi Squad","",
IF(AND(TeamSelection=All_Rosters[[#This Row],[Team Name]],All_Rosters[[#This Row],[Current Years]]&gt;0),All_Rosters[[#This Row],[Index]],""))</f>
        <v/>
      </c>
      <c r="M131" t="str">
        <f>IFERROR(SMALL($L$2:$L$1000,ROWS($L$2:L131)),"")</f>
        <v/>
      </c>
      <c r="N131" t="str">
        <f>IF(AND(All_Rosters[[#This Row],[Designation]]="Taxi Squad",TeamSelection=All_Rosters[[#This Row],[Team Name]],All_Rosters[[#This Row],[Current Years]]&gt;0),All_Rosters[[#This Row],[Index]],"")</f>
        <v/>
      </c>
      <c r="O131" t="str">
        <f>IFERROR(SMALL($N$2:$N$1000,ROWS($N$2:N131)),"")</f>
        <v/>
      </c>
      <c r="P131" t="str">
        <f>IF(All_Rosters[[#This Row],[Designation]]="Taxi Squad","",
IF(AND(TeamOne=All_Rosters[[#This Row],[Team Name]],All_Rosters[[#This Row],[Current Years]]&gt;0),All_Rosters[[#This Row],[Index]],""))</f>
        <v/>
      </c>
      <c r="Q131" t="str">
        <f>IFERROR(SMALL($P$2:$P$1000,ROWS($P$2:P131)),"")</f>
        <v/>
      </c>
      <c r="R131" t="str">
        <f>IF(AND(All_Rosters[[#This Row],[Designation]]="Taxi Squad",TeamOne=All_Rosters[[#This Row],[Team Name]],All_Rosters[[#This Row],[Current Years]]&gt;0),All_Rosters[[#This Row],[Index]],"")</f>
        <v/>
      </c>
      <c r="S131" t="str">
        <f>IFERROR(SMALL($R$2:$R$1000,ROWS($R$2:R131)),"")</f>
        <v/>
      </c>
      <c r="T131" t="str">
        <f>IF(All_Rosters[[#This Row],[Designation]]="Taxi Squad","",
IF(AND(TeamTwo=All_Rosters[[#This Row],[Team Name]],All_Rosters[[#This Row],[Current Years]]&gt;0),All_Rosters[[#This Row],[Index]],""))</f>
        <v/>
      </c>
      <c r="U131" t="str">
        <f>IFERROR(SMALL($T$2:$T$1000,ROWS($T$2:T131)),"")</f>
        <v/>
      </c>
      <c r="V131" t="str">
        <f>IF(AND(All_Rosters[[#This Row],[Designation]]="Taxi Squad",TeamTwo=All_Rosters[[#This Row],[Team Name]],All_Rosters[[#This Row],[Current Years]]&gt;0),All_Rosters[[#This Row],[Index]],"")</f>
        <v/>
      </c>
      <c r="W131" t="str">
        <f>IFERROR(SMALL($V$2:$V$1000,ROWS($V$2:V131)),"")</f>
        <v/>
      </c>
      <c r="X131" s="42" t="str">
        <f>IF(All_Rosters[[#This Row],[Designation]]="Taxi Squad","",
IF(AND(TeamThree=All_Rosters[[#This Row],[Team Name]],All_Rosters[[#This Row],[Current Years]]&gt;0),All_Rosters[[#This Row],[Index]],""))</f>
        <v/>
      </c>
      <c r="Y131" s="42" t="str">
        <f>IFERROR(SMALL($X$2:$X$1000,ROWS($X$2:X131)),"")</f>
        <v/>
      </c>
      <c r="Z131" s="42" t="str">
        <f>IF(AND(All_Rosters[[#This Row],[Designation]]="Taxi Squad",TeamThree=All_Rosters[[#This Row],[Team Name]],All_Rosters[[#This Row],[Current Years]]&gt;0),All_Rosters[[#This Row],[Index]],"")</f>
        <v/>
      </c>
      <c r="AA131" s="42" t="str">
        <f>IFERROR(SMALL($Z$2:$Z$1000,ROWS($Z$2:Z131)),"")</f>
        <v/>
      </c>
      <c r="AB131" s="42">
        <f>IF(All_Rosters[[#This Row],[Designation]]="Taxi Squad","",
IF(AND(TeamFour=All_Rosters[[#This Row],[Team Name]],All_Rosters[[#This Row],[Current Years]]&gt;0),All_Rosters[[#This Row],[Index]],""))</f>
        <v>130</v>
      </c>
      <c r="AC131" s="42" t="str">
        <f>IFERROR(SMALL($AB$2:$AB$1000,ROWS($AB$2:AB131)),"")</f>
        <v/>
      </c>
      <c r="AD131" s="42" t="str">
        <f>IF(AND(All_Rosters[[#This Row],[Designation]]="Taxi Squad",TeamFour=All_Rosters[[#This Row],[Team Name]],All_Rosters[[#This Row],[Current Years]]&gt;0),All_Rosters[[#This Row],[Index]],"")</f>
        <v/>
      </c>
      <c r="AE131" s="42" t="str">
        <f>IFERROR(SMALL($AD$2:$AD$1000,ROWS($AD$2:AD131)),"")</f>
        <v/>
      </c>
      <c r="AF131" s="42" t="str">
        <f>IF(All_Rosters[[#This Row],[Designation]]="Taxi Squad","",
IF(AND(TeamFive=All_Rosters[[#This Row],[Team Name]],All_Rosters[[#This Row],[Current Years]]&gt;0),All_Rosters[[#This Row],[Index]],""))</f>
        <v/>
      </c>
      <c r="AG131" s="42" t="str">
        <f>IFERROR(SMALL($AF$2:$AF$1000,ROWS($AF$2:AF131)),"")</f>
        <v/>
      </c>
      <c r="AH131" s="42" t="str">
        <f>IF(AND(All_Rosters[[#This Row],[Designation]]="Taxi Squad",TeamFive=All_Rosters[[#This Row],[Team Name]],All_Rosters[[#This Row],[Current Years]]&gt;0),All_Rosters[[#This Row],[Index]],"")</f>
        <v/>
      </c>
      <c r="AI131" s="42" t="str">
        <f>IFERROR(SMALL($AH$2:$AH$1000,ROWS($AH$2:AH131)),"")</f>
        <v/>
      </c>
      <c r="AJ131" s="42" t="str">
        <f>IF(All_Rosters[[#This Row],[Designation]]="Taxi Squad","",
IF(AND(TeamSix=All_Rosters[[#This Row],[Team Name]],All_Rosters[[#This Row],[Current Years]]&gt;0),All_Rosters[[#This Row],[Index]],""))</f>
        <v/>
      </c>
      <c r="AK131" s="42" t="str">
        <f>IFERROR(SMALL($AJ$2:$AJ$1000,ROWS($AJ$2:AJ131)),"")</f>
        <v/>
      </c>
      <c r="AL131" s="42" t="str">
        <f>IF(AND(All_Rosters[[#This Row],[Designation]]="Taxi Squad",TeamSix=All_Rosters[[#This Row],[Team Name]],All_Rosters[[#This Row],[Current Years]]&gt;0),All_Rosters[[#This Row],[Index]],"")</f>
        <v/>
      </c>
      <c r="AM131" s="42" t="str">
        <f>IFERROR(SMALL($AL$2:$AL$1000,ROWS($AL$2:AL131)),"")</f>
        <v/>
      </c>
      <c r="AN131" s="42" t="str">
        <f>IF(All_Rosters[[#This Row],[Designation]]="Taxi Squad","",
IF(AND(TeamSeven=All_Rosters[[#This Row],[Team Name]],All_Rosters[[#This Row],[Current Years]]&gt;0),All_Rosters[[#This Row],[Index]],""))</f>
        <v/>
      </c>
      <c r="AO131" s="42" t="str">
        <f>IFERROR(SMALL($AN$2:$AN$1000,ROWS($AN$2:AN131)),"")</f>
        <v/>
      </c>
      <c r="AP131" s="42" t="str">
        <f>IF(AND(All_Rosters[[#This Row],[Designation]]="Taxi Squad",TeamSeven=All_Rosters[[#This Row],[Team Name]],All_Rosters[[#This Row],[Current Years]]&gt;0),All_Rosters[[#This Row],[Index]],"")</f>
        <v/>
      </c>
      <c r="AQ131" s="42" t="str">
        <f>IFERROR(SMALL($AP$2:$AP$1000,ROWS($AP$2:AP131)),"")</f>
        <v/>
      </c>
      <c r="AR131" s="42" t="str">
        <f>IF(All_Rosters[[#This Row],[Designation]]="Taxi Squad","",
IF(AND(TeamEight=All_Rosters[[#This Row],[Team Name]],All_Rosters[[#This Row],[Current Years]]&gt;0),All_Rosters[[#This Row],[Index]],""))</f>
        <v/>
      </c>
      <c r="AS131" s="42" t="str">
        <f>IFERROR(SMALL($AR$2:$AR$1000,ROWS($AR$2:AR131)),"")</f>
        <v/>
      </c>
      <c r="AT131" s="42" t="str">
        <f>IF(AND(All_Rosters[[#This Row],[Designation]]="Taxi Squad",TeamEight=All_Rosters[[#This Row],[Team Name]],All_Rosters[[#This Row],[Current Years]]&gt;0),All_Rosters[[#This Row],[Index]],"")</f>
        <v/>
      </c>
      <c r="AU131" s="42" t="str">
        <f>IFERROR(SMALL($AT$2:$AT$1000,ROWS($AT$2:AT131)),"")</f>
        <v/>
      </c>
      <c r="AV131" s="42" t="str">
        <f>IF(All_Rosters[[#This Row],[Designation]]="Taxi Squad","",
IF(AND(TeamNine=All_Rosters[[#This Row],[Team Name]],All_Rosters[[#This Row],[Current Years]]&gt;0),All_Rosters[[#This Row],[Index]],""))</f>
        <v/>
      </c>
      <c r="AW131" s="42" t="str">
        <f>IFERROR(SMALL($AV$2:$AV$1000,ROWS($AV$2:AV131)),"")</f>
        <v/>
      </c>
      <c r="AX131" s="42" t="str">
        <f>IF(AND(All_Rosters[[#This Row],[Designation]]="Taxi Squad",TeamNine=All_Rosters[[#This Row],[Team Name]],All_Rosters[[#This Row],[Current Years]]&gt;0),All_Rosters[[#This Row],[Index]],"")</f>
        <v/>
      </c>
      <c r="AY131" s="42" t="str">
        <f>IFERROR(SMALL($AX$2:$AX$1000,ROWS($AX$2:AX131)),"")</f>
        <v/>
      </c>
      <c r="AZ131" s="42" t="str">
        <f>IF(All_Rosters[[#This Row],[Designation]]="Taxi Squad","",
IF(AND(TeamTen=All_Rosters[[#This Row],[Team Name]],All_Rosters[[#This Row],[Current Years]]&gt;0),All_Rosters[[#This Row],[Index]],""))</f>
        <v/>
      </c>
      <c r="BA131" s="42" t="str">
        <f>IFERROR(SMALL($AZ$2:$AZ$1000,ROWS($AZ$2:AZ131)),"")</f>
        <v/>
      </c>
      <c r="BB131" s="42" t="str">
        <f>IF(AND(All_Rosters[[#This Row],[Designation]]="Taxi Squad",TeamTen=All_Rosters[[#This Row],[Team Name]],All_Rosters[[#This Row],[Current Years]]&gt;0),All_Rosters[[#This Row],[Index]],"")</f>
        <v/>
      </c>
      <c r="BC131" s="42" t="str">
        <f>IFERROR(SMALL($BB$2:$BB$1000,ROWS($BB$2:BB131)),"")</f>
        <v/>
      </c>
      <c r="BD131" s="42" t="str">
        <f>IF(All_Rosters[[#This Row],[Designation]]="Taxi Squad","",
IF(AND(TeamEleven=All_Rosters[[#This Row],[Team Name]],All_Rosters[[#This Row],[Current Years]]&gt;0),All_Rosters[[#This Row],[Index]],""))</f>
        <v/>
      </c>
      <c r="BE131" s="42" t="str">
        <f>IFERROR(SMALL($BD$2:$BD$1000,ROWS($BD$2:BD131)),"")</f>
        <v/>
      </c>
      <c r="BF131" s="42" t="str">
        <f>IF(AND(All_Rosters[[#This Row],[Designation]]="Taxi Squad",TeamEleven=All_Rosters[[#This Row],[Team Name]],All_Rosters[[#This Row],[Current Years]]&gt;0),All_Rosters[[#This Row],[Index]],"")</f>
        <v/>
      </c>
      <c r="BG131" s="42" t="str">
        <f>IFERROR(SMALL($BF$2:$BF$1000,ROWS($BF$2:BF131)),"")</f>
        <v/>
      </c>
      <c r="BH131" s="42" t="str">
        <f>IF(All_Rosters[[#This Row],[Designation]]="Taxi Squad","",
IF(AND(TeamTwelve=All_Rosters[[#This Row],[Team Name]],All_Rosters[[#This Row],[Current Years]]&gt;0),All_Rosters[[#This Row],[Index]],""))</f>
        <v/>
      </c>
      <c r="BI131" s="42" t="str">
        <f>IFERROR(SMALL($BH$2:$BH$1000,ROWS($BH$2:BH131)),"")</f>
        <v/>
      </c>
      <c r="BJ131" s="42" t="str">
        <f>IF(AND(All_Rosters[[#This Row],[Designation]]="Taxi Squad",TeamTwelve=All_Rosters[[#This Row],[Team Name]],All_Rosters[[#This Row],[Current Years]]&gt;0),All_Rosters[[#This Row],[Index]],"")</f>
        <v/>
      </c>
      <c r="BK131" s="42" t="str">
        <f>IFERROR(SMALL($BJ$2:$BJ$1000,ROWS($BJ$2:BJ131)),"")</f>
        <v/>
      </c>
    </row>
    <row r="132" spans="1:63" x14ac:dyDescent="0.45">
      <c r="A132" t="s">
        <v>535</v>
      </c>
      <c r="B132" t="s">
        <v>296</v>
      </c>
      <c r="C132" t="s">
        <v>47</v>
      </c>
      <c r="D132" t="s">
        <v>27</v>
      </c>
      <c r="E132">
        <v>32</v>
      </c>
      <c r="F132">
        <v>3</v>
      </c>
      <c r="G132">
        <v>32</v>
      </c>
      <c r="H132" t="s">
        <v>1</v>
      </c>
      <c r="J132">
        <v>4</v>
      </c>
      <c r="K132">
        <v>131</v>
      </c>
      <c r="L132" t="str">
        <f>IF(All_Rosters[[#This Row],[Designation]]="Taxi Squad","",
IF(AND(TeamSelection=All_Rosters[[#This Row],[Team Name]],All_Rosters[[#This Row],[Current Years]]&gt;0),All_Rosters[[#This Row],[Index]],""))</f>
        <v/>
      </c>
      <c r="M132" t="str">
        <f>IFERROR(SMALL($L$2:$L$1000,ROWS($L$2:L132)),"")</f>
        <v/>
      </c>
      <c r="N132" t="str">
        <f>IF(AND(All_Rosters[[#This Row],[Designation]]="Taxi Squad",TeamSelection=All_Rosters[[#This Row],[Team Name]],All_Rosters[[#This Row],[Current Years]]&gt;0),All_Rosters[[#This Row],[Index]],"")</f>
        <v/>
      </c>
      <c r="O132" t="str">
        <f>IFERROR(SMALL($N$2:$N$1000,ROWS($N$2:N132)),"")</f>
        <v/>
      </c>
      <c r="P132" t="str">
        <f>IF(All_Rosters[[#This Row],[Designation]]="Taxi Squad","",
IF(AND(TeamOne=All_Rosters[[#This Row],[Team Name]],All_Rosters[[#This Row],[Current Years]]&gt;0),All_Rosters[[#This Row],[Index]],""))</f>
        <v/>
      </c>
      <c r="Q132" t="str">
        <f>IFERROR(SMALL($P$2:$P$1000,ROWS($P$2:P132)),"")</f>
        <v/>
      </c>
      <c r="R132" t="str">
        <f>IF(AND(All_Rosters[[#This Row],[Designation]]="Taxi Squad",TeamOne=All_Rosters[[#This Row],[Team Name]],All_Rosters[[#This Row],[Current Years]]&gt;0),All_Rosters[[#This Row],[Index]],"")</f>
        <v/>
      </c>
      <c r="S132" t="str">
        <f>IFERROR(SMALL($R$2:$R$1000,ROWS($R$2:R132)),"")</f>
        <v/>
      </c>
      <c r="T132" t="str">
        <f>IF(All_Rosters[[#This Row],[Designation]]="Taxi Squad","",
IF(AND(TeamTwo=All_Rosters[[#This Row],[Team Name]],All_Rosters[[#This Row],[Current Years]]&gt;0),All_Rosters[[#This Row],[Index]],""))</f>
        <v/>
      </c>
      <c r="U132" t="str">
        <f>IFERROR(SMALL($T$2:$T$1000,ROWS($T$2:T132)),"")</f>
        <v/>
      </c>
      <c r="V132" t="str">
        <f>IF(AND(All_Rosters[[#This Row],[Designation]]="Taxi Squad",TeamTwo=All_Rosters[[#This Row],[Team Name]],All_Rosters[[#This Row],[Current Years]]&gt;0),All_Rosters[[#This Row],[Index]],"")</f>
        <v/>
      </c>
      <c r="W132" t="str">
        <f>IFERROR(SMALL($V$2:$V$1000,ROWS($V$2:V132)),"")</f>
        <v/>
      </c>
      <c r="X132" s="42" t="str">
        <f>IF(All_Rosters[[#This Row],[Designation]]="Taxi Squad","",
IF(AND(TeamThree=All_Rosters[[#This Row],[Team Name]],All_Rosters[[#This Row],[Current Years]]&gt;0),All_Rosters[[#This Row],[Index]],""))</f>
        <v/>
      </c>
      <c r="Y132" s="42" t="str">
        <f>IFERROR(SMALL($X$2:$X$1000,ROWS($X$2:X132)),"")</f>
        <v/>
      </c>
      <c r="Z132" s="42" t="str">
        <f>IF(AND(All_Rosters[[#This Row],[Designation]]="Taxi Squad",TeamThree=All_Rosters[[#This Row],[Team Name]],All_Rosters[[#This Row],[Current Years]]&gt;0),All_Rosters[[#This Row],[Index]],"")</f>
        <v/>
      </c>
      <c r="AA132" s="42" t="str">
        <f>IFERROR(SMALL($Z$2:$Z$1000,ROWS($Z$2:Z132)),"")</f>
        <v/>
      </c>
      <c r="AB132" s="42">
        <f>IF(All_Rosters[[#This Row],[Designation]]="Taxi Squad","",
IF(AND(TeamFour=All_Rosters[[#This Row],[Team Name]],All_Rosters[[#This Row],[Current Years]]&gt;0),All_Rosters[[#This Row],[Index]],""))</f>
        <v>131</v>
      </c>
      <c r="AC132" s="42" t="str">
        <f>IFERROR(SMALL($AB$2:$AB$1000,ROWS($AB$2:AB132)),"")</f>
        <v/>
      </c>
      <c r="AD132" s="42" t="str">
        <f>IF(AND(All_Rosters[[#This Row],[Designation]]="Taxi Squad",TeamFour=All_Rosters[[#This Row],[Team Name]],All_Rosters[[#This Row],[Current Years]]&gt;0),All_Rosters[[#This Row],[Index]],"")</f>
        <v/>
      </c>
      <c r="AE132" s="42" t="str">
        <f>IFERROR(SMALL($AD$2:$AD$1000,ROWS($AD$2:AD132)),"")</f>
        <v/>
      </c>
      <c r="AF132" s="42" t="str">
        <f>IF(All_Rosters[[#This Row],[Designation]]="Taxi Squad","",
IF(AND(TeamFive=All_Rosters[[#This Row],[Team Name]],All_Rosters[[#This Row],[Current Years]]&gt;0),All_Rosters[[#This Row],[Index]],""))</f>
        <v/>
      </c>
      <c r="AG132" s="42" t="str">
        <f>IFERROR(SMALL($AF$2:$AF$1000,ROWS($AF$2:AF132)),"")</f>
        <v/>
      </c>
      <c r="AH132" s="42" t="str">
        <f>IF(AND(All_Rosters[[#This Row],[Designation]]="Taxi Squad",TeamFive=All_Rosters[[#This Row],[Team Name]],All_Rosters[[#This Row],[Current Years]]&gt;0),All_Rosters[[#This Row],[Index]],"")</f>
        <v/>
      </c>
      <c r="AI132" s="42" t="str">
        <f>IFERROR(SMALL($AH$2:$AH$1000,ROWS($AH$2:AH132)),"")</f>
        <v/>
      </c>
      <c r="AJ132" s="42" t="str">
        <f>IF(All_Rosters[[#This Row],[Designation]]="Taxi Squad","",
IF(AND(TeamSix=All_Rosters[[#This Row],[Team Name]],All_Rosters[[#This Row],[Current Years]]&gt;0),All_Rosters[[#This Row],[Index]],""))</f>
        <v/>
      </c>
      <c r="AK132" s="42" t="str">
        <f>IFERROR(SMALL($AJ$2:$AJ$1000,ROWS($AJ$2:AJ132)),"")</f>
        <v/>
      </c>
      <c r="AL132" s="42" t="str">
        <f>IF(AND(All_Rosters[[#This Row],[Designation]]="Taxi Squad",TeamSix=All_Rosters[[#This Row],[Team Name]],All_Rosters[[#This Row],[Current Years]]&gt;0),All_Rosters[[#This Row],[Index]],"")</f>
        <v/>
      </c>
      <c r="AM132" s="42" t="str">
        <f>IFERROR(SMALL($AL$2:$AL$1000,ROWS($AL$2:AL132)),"")</f>
        <v/>
      </c>
      <c r="AN132" s="42" t="str">
        <f>IF(All_Rosters[[#This Row],[Designation]]="Taxi Squad","",
IF(AND(TeamSeven=All_Rosters[[#This Row],[Team Name]],All_Rosters[[#This Row],[Current Years]]&gt;0),All_Rosters[[#This Row],[Index]],""))</f>
        <v/>
      </c>
      <c r="AO132" s="42" t="str">
        <f>IFERROR(SMALL($AN$2:$AN$1000,ROWS($AN$2:AN132)),"")</f>
        <v/>
      </c>
      <c r="AP132" s="42" t="str">
        <f>IF(AND(All_Rosters[[#This Row],[Designation]]="Taxi Squad",TeamSeven=All_Rosters[[#This Row],[Team Name]],All_Rosters[[#This Row],[Current Years]]&gt;0),All_Rosters[[#This Row],[Index]],"")</f>
        <v/>
      </c>
      <c r="AQ132" s="42" t="str">
        <f>IFERROR(SMALL($AP$2:$AP$1000,ROWS($AP$2:AP132)),"")</f>
        <v/>
      </c>
      <c r="AR132" s="42" t="str">
        <f>IF(All_Rosters[[#This Row],[Designation]]="Taxi Squad","",
IF(AND(TeamEight=All_Rosters[[#This Row],[Team Name]],All_Rosters[[#This Row],[Current Years]]&gt;0),All_Rosters[[#This Row],[Index]],""))</f>
        <v/>
      </c>
      <c r="AS132" s="42" t="str">
        <f>IFERROR(SMALL($AR$2:$AR$1000,ROWS($AR$2:AR132)),"")</f>
        <v/>
      </c>
      <c r="AT132" s="42" t="str">
        <f>IF(AND(All_Rosters[[#This Row],[Designation]]="Taxi Squad",TeamEight=All_Rosters[[#This Row],[Team Name]],All_Rosters[[#This Row],[Current Years]]&gt;0),All_Rosters[[#This Row],[Index]],"")</f>
        <v/>
      </c>
      <c r="AU132" s="42" t="str">
        <f>IFERROR(SMALL($AT$2:$AT$1000,ROWS($AT$2:AT132)),"")</f>
        <v/>
      </c>
      <c r="AV132" s="42" t="str">
        <f>IF(All_Rosters[[#This Row],[Designation]]="Taxi Squad","",
IF(AND(TeamNine=All_Rosters[[#This Row],[Team Name]],All_Rosters[[#This Row],[Current Years]]&gt;0),All_Rosters[[#This Row],[Index]],""))</f>
        <v/>
      </c>
      <c r="AW132" s="42" t="str">
        <f>IFERROR(SMALL($AV$2:$AV$1000,ROWS($AV$2:AV132)),"")</f>
        <v/>
      </c>
      <c r="AX132" s="42" t="str">
        <f>IF(AND(All_Rosters[[#This Row],[Designation]]="Taxi Squad",TeamNine=All_Rosters[[#This Row],[Team Name]],All_Rosters[[#This Row],[Current Years]]&gt;0),All_Rosters[[#This Row],[Index]],"")</f>
        <v/>
      </c>
      <c r="AY132" s="42" t="str">
        <f>IFERROR(SMALL($AX$2:$AX$1000,ROWS($AX$2:AX132)),"")</f>
        <v/>
      </c>
      <c r="AZ132" s="42" t="str">
        <f>IF(All_Rosters[[#This Row],[Designation]]="Taxi Squad","",
IF(AND(TeamTen=All_Rosters[[#This Row],[Team Name]],All_Rosters[[#This Row],[Current Years]]&gt;0),All_Rosters[[#This Row],[Index]],""))</f>
        <v/>
      </c>
      <c r="BA132" s="42" t="str">
        <f>IFERROR(SMALL($AZ$2:$AZ$1000,ROWS($AZ$2:AZ132)),"")</f>
        <v/>
      </c>
      <c r="BB132" s="42" t="str">
        <f>IF(AND(All_Rosters[[#This Row],[Designation]]="Taxi Squad",TeamTen=All_Rosters[[#This Row],[Team Name]],All_Rosters[[#This Row],[Current Years]]&gt;0),All_Rosters[[#This Row],[Index]],"")</f>
        <v/>
      </c>
      <c r="BC132" s="42" t="str">
        <f>IFERROR(SMALL($BB$2:$BB$1000,ROWS($BB$2:BB132)),"")</f>
        <v/>
      </c>
      <c r="BD132" s="42" t="str">
        <f>IF(All_Rosters[[#This Row],[Designation]]="Taxi Squad","",
IF(AND(TeamEleven=All_Rosters[[#This Row],[Team Name]],All_Rosters[[#This Row],[Current Years]]&gt;0),All_Rosters[[#This Row],[Index]],""))</f>
        <v/>
      </c>
      <c r="BE132" s="42" t="str">
        <f>IFERROR(SMALL($BD$2:$BD$1000,ROWS($BD$2:BD132)),"")</f>
        <v/>
      </c>
      <c r="BF132" s="42" t="str">
        <f>IF(AND(All_Rosters[[#This Row],[Designation]]="Taxi Squad",TeamEleven=All_Rosters[[#This Row],[Team Name]],All_Rosters[[#This Row],[Current Years]]&gt;0),All_Rosters[[#This Row],[Index]],"")</f>
        <v/>
      </c>
      <c r="BG132" s="42" t="str">
        <f>IFERROR(SMALL($BF$2:$BF$1000,ROWS($BF$2:BF132)),"")</f>
        <v/>
      </c>
      <c r="BH132" s="42" t="str">
        <f>IF(All_Rosters[[#This Row],[Designation]]="Taxi Squad","",
IF(AND(TeamTwelve=All_Rosters[[#This Row],[Team Name]],All_Rosters[[#This Row],[Current Years]]&gt;0),All_Rosters[[#This Row],[Index]],""))</f>
        <v/>
      </c>
      <c r="BI132" s="42" t="str">
        <f>IFERROR(SMALL($BH$2:$BH$1000,ROWS($BH$2:BH132)),"")</f>
        <v/>
      </c>
      <c r="BJ132" s="42" t="str">
        <f>IF(AND(All_Rosters[[#This Row],[Designation]]="Taxi Squad",TeamTwelve=All_Rosters[[#This Row],[Team Name]],All_Rosters[[#This Row],[Current Years]]&gt;0),All_Rosters[[#This Row],[Index]],"")</f>
        <v/>
      </c>
      <c r="BK132" s="42" t="str">
        <f>IFERROR(SMALL($BJ$2:$BJ$1000,ROWS($BJ$2:BJ132)),"")</f>
        <v/>
      </c>
    </row>
    <row r="133" spans="1:63" x14ac:dyDescent="0.45">
      <c r="A133" t="s">
        <v>535</v>
      </c>
      <c r="B133" t="s">
        <v>297</v>
      </c>
      <c r="C133" t="s">
        <v>41</v>
      </c>
      <c r="D133" t="s">
        <v>27</v>
      </c>
      <c r="E133">
        <v>29</v>
      </c>
      <c r="F133">
        <v>4</v>
      </c>
      <c r="G133">
        <v>29</v>
      </c>
      <c r="H133" t="s">
        <v>1</v>
      </c>
      <c r="J133">
        <v>4</v>
      </c>
      <c r="K133">
        <v>132</v>
      </c>
      <c r="L133" t="str">
        <f>IF(All_Rosters[[#This Row],[Designation]]="Taxi Squad","",
IF(AND(TeamSelection=All_Rosters[[#This Row],[Team Name]],All_Rosters[[#This Row],[Current Years]]&gt;0),All_Rosters[[#This Row],[Index]],""))</f>
        <v/>
      </c>
      <c r="M133" t="str">
        <f>IFERROR(SMALL($L$2:$L$1000,ROWS($L$2:L133)),"")</f>
        <v/>
      </c>
      <c r="N133" t="str">
        <f>IF(AND(All_Rosters[[#This Row],[Designation]]="Taxi Squad",TeamSelection=All_Rosters[[#This Row],[Team Name]],All_Rosters[[#This Row],[Current Years]]&gt;0),All_Rosters[[#This Row],[Index]],"")</f>
        <v/>
      </c>
      <c r="O133" t="str">
        <f>IFERROR(SMALL($N$2:$N$1000,ROWS($N$2:N133)),"")</f>
        <v/>
      </c>
      <c r="P133" t="str">
        <f>IF(All_Rosters[[#This Row],[Designation]]="Taxi Squad","",
IF(AND(TeamOne=All_Rosters[[#This Row],[Team Name]],All_Rosters[[#This Row],[Current Years]]&gt;0),All_Rosters[[#This Row],[Index]],""))</f>
        <v/>
      </c>
      <c r="Q133" t="str">
        <f>IFERROR(SMALL($P$2:$P$1000,ROWS($P$2:P133)),"")</f>
        <v/>
      </c>
      <c r="R133" t="str">
        <f>IF(AND(All_Rosters[[#This Row],[Designation]]="Taxi Squad",TeamOne=All_Rosters[[#This Row],[Team Name]],All_Rosters[[#This Row],[Current Years]]&gt;0),All_Rosters[[#This Row],[Index]],"")</f>
        <v/>
      </c>
      <c r="S133" t="str">
        <f>IFERROR(SMALL($R$2:$R$1000,ROWS($R$2:R133)),"")</f>
        <v/>
      </c>
      <c r="T133" t="str">
        <f>IF(All_Rosters[[#This Row],[Designation]]="Taxi Squad","",
IF(AND(TeamTwo=All_Rosters[[#This Row],[Team Name]],All_Rosters[[#This Row],[Current Years]]&gt;0),All_Rosters[[#This Row],[Index]],""))</f>
        <v/>
      </c>
      <c r="U133" t="str">
        <f>IFERROR(SMALL($T$2:$T$1000,ROWS($T$2:T133)),"")</f>
        <v/>
      </c>
      <c r="V133" t="str">
        <f>IF(AND(All_Rosters[[#This Row],[Designation]]="Taxi Squad",TeamTwo=All_Rosters[[#This Row],[Team Name]],All_Rosters[[#This Row],[Current Years]]&gt;0),All_Rosters[[#This Row],[Index]],"")</f>
        <v/>
      </c>
      <c r="W133" t="str">
        <f>IFERROR(SMALL($V$2:$V$1000,ROWS($V$2:V133)),"")</f>
        <v/>
      </c>
      <c r="X133" s="42" t="str">
        <f>IF(All_Rosters[[#This Row],[Designation]]="Taxi Squad","",
IF(AND(TeamThree=All_Rosters[[#This Row],[Team Name]],All_Rosters[[#This Row],[Current Years]]&gt;0),All_Rosters[[#This Row],[Index]],""))</f>
        <v/>
      </c>
      <c r="Y133" s="42" t="str">
        <f>IFERROR(SMALL($X$2:$X$1000,ROWS($X$2:X133)),"")</f>
        <v/>
      </c>
      <c r="Z133" s="42" t="str">
        <f>IF(AND(All_Rosters[[#This Row],[Designation]]="Taxi Squad",TeamThree=All_Rosters[[#This Row],[Team Name]],All_Rosters[[#This Row],[Current Years]]&gt;0),All_Rosters[[#This Row],[Index]],"")</f>
        <v/>
      </c>
      <c r="AA133" s="42" t="str">
        <f>IFERROR(SMALL($Z$2:$Z$1000,ROWS($Z$2:Z133)),"")</f>
        <v/>
      </c>
      <c r="AB133" s="42">
        <f>IF(All_Rosters[[#This Row],[Designation]]="Taxi Squad","",
IF(AND(TeamFour=All_Rosters[[#This Row],[Team Name]],All_Rosters[[#This Row],[Current Years]]&gt;0),All_Rosters[[#This Row],[Index]],""))</f>
        <v>132</v>
      </c>
      <c r="AC133" s="42" t="str">
        <f>IFERROR(SMALL($AB$2:$AB$1000,ROWS($AB$2:AB133)),"")</f>
        <v/>
      </c>
      <c r="AD133" s="42" t="str">
        <f>IF(AND(All_Rosters[[#This Row],[Designation]]="Taxi Squad",TeamFour=All_Rosters[[#This Row],[Team Name]],All_Rosters[[#This Row],[Current Years]]&gt;0),All_Rosters[[#This Row],[Index]],"")</f>
        <v/>
      </c>
      <c r="AE133" s="42" t="str">
        <f>IFERROR(SMALL($AD$2:$AD$1000,ROWS($AD$2:AD133)),"")</f>
        <v/>
      </c>
      <c r="AF133" s="42" t="str">
        <f>IF(All_Rosters[[#This Row],[Designation]]="Taxi Squad","",
IF(AND(TeamFive=All_Rosters[[#This Row],[Team Name]],All_Rosters[[#This Row],[Current Years]]&gt;0),All_Rosters[[#This Row],[Index]],""))</f>
        <v/>
      </c>
      <c r="AG133" s="42" t="str">
        <f>IFERROR(SMALL($AF$2:$AF$1000,ROWS($AF$2:AF133)),"")</f>
        <v/>
      </c>
      <c r="AH133" s="42" t="str">
        <f>IF(AND(All_Rosters[[#This Row],[Designation]]="Taxi Squad",TeamFive=All_Rosters[[#This Row],[Team Name]],All_Rosters[[#This Row],[Current Years]]&gt;0),All_Rosters[[#This Row],[Index]],"")</f>
        <v/>
      </c>
      <c r="AI133" s="42" t="str">
        <f>IFERROR(SMALL($AH$2:$AH$1000,ROWS($AH$2:AH133)),"")</f>
        <v/>
      </c>
      <c r="AJ133" s="42" t="str">
        <f>IF(All_Rosters[[#This Row],[Designation]]="Taxi Squad","",
IF(AND(TeamSix=All_Rosters[[#This Row],[Team Name]],All_Rosters[[#This Row],[Current Years]]&gt;0),All_Rosters[[#This Row],[Index]],""))</f>
        <v/>
      </c>
      <c r="AK133" s="42" t="str">
        <f>IFERROR(SMALL($AJ$2:$AJ$1000,ROWS($AJ$2:AJ133)),"")</f>
        <v/>
      </c>
      <c r="AL133" s="42" t="str">
        <f>IF(AND(All_Rosters[[#This Row],[Designation]]="Taxi Squad",TeamSix=All_Rosters[[#This Row],[Team Name]],All_Rosters[[#This Row],[Current Years]]&gt;0),All_Rosters[[#This Row],[Index]],"")</f>
        <v/>
      </c>
      <c r="AM133" s="42" t="str">
        <f>IFERROR(SMALL($AL$2:$AL$1000,ROWS($AL$2:AL133)),"")</f>
        <v/>
      </c>
      <c r="AN133" s="42" t="str">
        <f>IF(All_Rosters[[#This Row],[Designation]]="Taxi Squad","",
IF(AND(TeamSeven=All_Rosters[[#This Row],[Team Name]],All_Rosters[[#This Row],[Current Years]]&gt;0),All_Rosters[[#This Row],[Index]],""))</f>
        <v/>
      </c>
      <c r="AO133" s="42" t="str">
        <f>IFERROR(SMALL($AN$2:$AN$1000,ROWS($AN$2:AN133)),"")</f>
        <v/>
      </c>
      <c r="AP133" s="42" t="str">
        <f>IF(AND(All_Rosters[[#This Row],[Designation]]="Taxi Squad",TeamSeven=All_Rosters[[#This Row],[Team Name]],All_Rosters[[#This Row],[Current Years]]&gt;0),All_Rosters[[#This Row],[Index]],"")</f>
        <v/>
      </c>
      <c r="AQ133" s="42" t="str">
        <f>IFERROR(SMALL($AP$2:$AP$1000,ROWS($AP$2:AP133)),"")</f>
        <v/>
      </c>
      <c r="AR133" s="42" t="str">
        <f>IF(All_Rosters[[#This Row],[Designation]]="Taxi Squad","",
IF(AND(TeamEight=All_Rosters[[#This Row],[Team Name]],All_Rosters[[#This Row],[Current Years]]&gt;0),All_Rosters[[#This Row],[Index]],""))</f>
        <v/>
      </c>
      <c r="AS133" s="42" t="str">
        <f>IFERROR(SMALL($AR$2:$AR$1000,ROWS($AR$2:AR133)),"")</f>
        <v/>
      </c>
      <c r="AT133" s="42" t="str">
        <f>IF(AND(All_Rosters[[#This Row],[Designation]]="Taxi Squad",TeamEight=All_Rosters[[#This Row],[Team Name]],All_Rosters[[#This Row],[Current Years]]&gt;0),All_Rosters[[#This Row],[Index]],"")</f>
        <v/>
      </c>
      <c r="AU133" s="42" t="str">
        <f>IFERROR(SMALL($AT$2:$AT$1000,ROWS($AT$2:AT133)),"")</f>
        <v/>
      </c>
      <c r="AV133" s="42" t="str">
        <f>IF(All_Rosters[[#This Row],[Designation]]="Taxi Squad","",
IF(AND(TeamNine=All_Rosters[[#This Row],[Team Name]],All_Rosters[[#This Row],[Current Years]]&gt;0),All_Rosters[[#This Row],[Index]],""))</f>
        <v/>
      </c>
      <c r="AW133" s="42" t="str">
        <f>IFERROR(SMALL($AV$2:$AV$1000,ROWS($AV$2:AV133)),"")</f>
        <v/>
      </c>
      <c r="AX133" s="42" t="str">
        <f>IF(AND(All_Rosters[[#This Row],[Designation]]="Taxi Squad",TeamNine=All_Rosters[[#This Row],[Team Name]],All_Rosters[[#This Row],[Current Years]]&gt;0),All_Rosters[[#This Row],[Index]],"")</f>
        <v/>
      </c>
      <c r="AY133" s="42" t="str">
        <f>IFERROR(SMALL($AX$2:$AX$1000,ROWS($AX$2:AX133)),"")</f>
        <v/>
      </c>
      <c r="AZ133" s="42" t="str">
        <f>IF(All_Rosters[[#This Row],[Designation]]="Taxi Squad","",
IF(AND(TeamTen=All_Rosters[[#This Row],[Team Name]],All_Rosters[[#This Row],[Current Years]]&gt;0),All_Rosters[[#This Row],[Index]],""))</f>
        <v/>
      </c>
      <c r="BA133" s="42" t="str">
        <f>IFERROR(SMALL($AZ$2:$AZ$1000,ROWS($AZ$2:AZ133)),"")</f>
        <v/>
      </c>
      <c r="BB133" s="42" t="str">
        <f>IF(AND(All_Rosters[[#This Row],[Designation]]="Taxi Squad",TeamTen=All_Rosters[[#This Row],[Team Name]],All_Rosters[[#This Row],[Current Years]]&gt;0),All_Rosters[[#This Row],[Index]],"")</f>
        <v/>
      </c>
      <c r="BC133" s="42" t="str">
        <f>IFERROR(SMALL($BB$2:$BB$1000,ROWS($BB$2:BB133)),"")</f>
        <v/>
      </c>
      <c r="BD133" s="42" t="str">
        <f>IF(All_Rosters[[#This Row],[Designation]]="Taxi Squad","",
IF(AND(TeamEleven=All_Rosters[[#This Row],[Team Name]],All_Rosters[[#This Row],[Current Years]]&gt;0),All_Rosters[[#This Row],[Index]],""))</f>
        <v/>
      </c>
      <c r="BE133" s="42" t="str">
        <f>IFERROR(SMALL($BD$2:$BD$1000,ROWS($BD$2:BD133)),"")</f>
        <v/>
      </c>
      <c r="BF133" s="42" t="str">
        <f>IF(AND(All_Rosters[[#This Row],[Designation]]="Taxi Squad",TeamEleven=All_Rosters[[#This Row],[Team Name]],All_Rosters[[#This Row],[Current Years]]&gt;0),All_Rosters[[#This Row],[Index]],"")</f>
        <v/>
      </c>
      <c r="BG133" s="42" t="str">
        <f>IFERROR(SMALL($BF$2:$BF$1000,ROWS($BF$2:BF133)),"")</f>
        <v/>
      </c>
      <c r="BH133" s="42" t="str">
        <f>IF(All_Rosters[[#This Row],[Designation]]="Taxi Squad","",
IF(AND(TeamTwelve=All_Rosters[[#This Row],[Team Name]],All_Rosters[[#This Row],[Current Years]]&gt;0),All_Rosters[[#This Row],[Index]],""))</f>
        <v/>
      </c>
      <c r="BI133" s="42" t="str">
        <f>IFERROR(SMALL($BH$2:$BH$1000,ROWS($BH$2:BH133)),"")</f>
        <v/>
      </c>
      <c r="BJ133" s="42" t="str">
        <f>IF(AND(All_Rosters[[#This Row],[Designation]]="Taxi Squad",TeamTwelve=All_Rosters[[#This Row],[Team Name]],All_Rosters[[#This Row],[Current Years]]&gt;0),All_Rosters[[#This Row],[Index]],"")</f>
        <v/>
      </c>
      <c r="BK133" s="42" t="str">
        <f>IFERROR(SMALL($BJ$2:$BJ$1000,ROWS($BJ$2:BJ133)),"")</f>
        <v/>
      </c>
    </row>
    <row r="134" spans="1:63" x14ac:dyDescent="0.45">
      <c r="A134" t="s">
        <v>535</v>
      </c>
      <c r="B134" t="s">
        <v>298</v>
      </c>
      <c r="C134" t="s">
        <v>98</v>
      </c>
      <c r="D134" t="s">
        <v>27</v>
      </c>
      <c r="E134">
        <v>23</v>
      </c>
      <c r="F134">
        <v>4</v>
      </c>
      <c r="G134">
        <v>23</v>
      </c>
      <c r="H134" t="s">
        <v>1</v>
      </c>
      <c r="J134">
        <v>4</v>
      </c>
      <c r="K134">
        <v>133</v>
      </c>
      <c r="L134" t="str">
        <f>IF(All_Rosters[[#This Row],[Designation]]="Taxi Squad","",
IF(AND(TeamSelection=All_Rosters[[#This Row],[Team Name]],All_Rosters[[#This Row],[Current Years]]&gt;0),All_Rosters[[#This Row],[Index]],""))</f>
        <v/>
      </c>
      <c r="M134" t="str">
        <f>IFERROR(SMALL($L$2:$L$1000,ROWS($L$2:L134)),"")</f>
        <v/>
      </c>
      <c r="N134" t="str">
        <f>IF(AND(All_Rosters[[#This Row],[Designation]]="Taxi Squad",TeamSelection=All_Rosters[[#This Row],[Team Name]],All_Rosters[[#This Row],[Current Years]]&gt;0),All_Rosters[[#This Row],[Index]],"")</f>
        <v/>
      </c>
      <c r="O134" t="str">
        <f>IFERROR(SMALL($N$2:$N$1000,ROWS($N$2:N134)),"")</f>
        <v/>
      </c>
      <c r="P134" t="str">
        <f>IF(All_Rosters[[#This Row],[Designation]]="Taxi Squad","",
IF(AND(TeamOne=All_Rosters[[#This Row],[Team Name]],All_Rosters[[#This Row],[Current Years]]&gt;0),All_Rosters[[#This Row],[Index]],""))</f>
        <v/>
      </c>
      <c r="Q134" t="str">
        <f>IFERROR(SMALL($P$2:$P$1000,ROWS($P$2:P134)),"")</f>
        <v/>
      </c>
      <c r="R134" t="str">
        <f>IF(AND(All_Rosters[[#This Row],[Designation]]="Taxi Squad",TeamOne=All_Rosters[[#This Row],[Team Name]],All_Rosters[[#This Row],[Current Years]]&gt;0),All_Rosters[[#This Row],[Index]],"")</f>
        <v/>
      </c>
      <c r="S134" t="str">
        <f>IFERROR(SMALL($R$2:$R$1000,ROWS($R$2:R134)),"")</f>
        <v/>
      </c>
      <c r="T134" t="str">
        <f>IF(All_Rosters[[#This Row],[Designation]]="Taxi Squad","",
IF(AND(TeamTwo=All_Rosters[[#This Row],[Team Name]],All_Rosters[[#This Row],[Current Years]]&gt;0),All_Rosters[[#This Row],[Index]],""))</f>
        <v/>
      </c>
      <c r="U134" t="str">
        <f>IFERROR(SMALL($T$2:$T$1000,ROWS($T$2:T134)),"")</f>
        <v/>
      </c>
      <c r="V134" t="str">
        <f>IF(AND(All_Rosters[[#This Row],[Designation]]="Taxi Squad",TeamTwo=All_Rosters[[#This Row],[Team Name]],All_Rosters[[#This Row],[Current Years]]&gt;0),All_Rosters[[#This Row],[Index]],"")</f>
        <v/>
      </c>
      <c r="W134" t="str">
        <f>IFERROR(SMALL($V$2:$V$1000,ROWS($V$2:V134)),"")</f>
        <v/>
      </c>
      <c r="X134" s="42" t="str">
        <f>IF(All_Rosters[[#This Row],[Designation]]="Taxi Squad","",
IF(AND(TeamThree=All_Rosters[[#This Row],[Team Name]],All_Rosters[[#This Row],[Current Years]]&gt;0),All_Rosters[[#This Row],[Index]],""))</f>
        <v/>
      </c>
      <c r="Y134" s="42" t="str">
        <f>IFERROR(SMALL($X$2:$X$1000,ROWS($X$2:X134)),"")</f>
        <v/>
      </c>
      <c r="Z134" s="42" t="str">
        <f>IF(AND(All_Rosters[[#This Row],[Designation]]="Taxi Squad",TeamThree=All_Rosters[[#This Row],[Team Name]],All_Rosters[[#This Row],[Current Years]]&gt;0),All_Rosters[[#This Row],[Index]],"")</f>
        <v/>
      </c>
      <c r="AA134" s="42" t="str">
        <f>IFERROR(SMALL($Z$2:$Z$1000,ROWS($Z$2:Z134)),"")</f>
        <v/>
      </c>
      <c r="AB134" s="42">
        <f>IF(All_Rosters[[#This Row],[Designation]]="Taxi Squad","",
IF(AND(TeamFour=All_Rosters[[#This Row],[Team Name]],All_Rosters[[#This Row],[Current Years]]&gt;0),All_Rosters[[#This Row],[Index]],""))</f>
        <v>133</v>
      </c>
      <c r="AC134" s="42" t="str">
        <f>IFERROR(SMALL($AB$2:$AB$1000,ROWS($AB$2:AB134)),"")</f>
        <v/>
      </c>
      <c r="AD134" s="42" t="str">
        <f>IF(AND(All_Rosters[[#This Row],[Designation]]="Taxi Squad",TeamFour=All_Rosters[[#This Row],[Team Name]],All_Rosters[[#This Row],[Current Years]]&gt;0),All_Rosters[[#This Row],[Index]],"")</f>
        <v/>
      </c>
      <c r="AE134" s="42" t="str">
        <f>IFERROR(SMALL($AD$2:$AD$1000,ROWS($AD$2:AD134)),"")</f>
        <v/>
      </c>
      <c r="AF134" s="42" t="str">
        <f>IF(All_Rosters[[#This Row],[Designation]]="Taxi Squad","",
IF(AND(TeamFive=All_Rosters[[#This Row],[Team Name]],All_Rosters[[#This Row],[Current Years]]&gt;0),All_Rosters[[#This Row],[Index]],""))</f>
        <v/>
      </c>
      <c r="AG134" s="42" t="str">
        <f>IFERROR(SMALL($AF$2:$AF$1000,ROWS($AF$2:AF134)),"")</f>
        <v/>
      </c>
      <c r="AH134" s="42" t="str">
        <f>IF(AND(All_Rosters[[#This Row],[Designation]]="Taxi Squad",TeamFive=All_Rosters[[#This Row],[Team Name]],All_Rosters[[#This Row],[Current Years]]&gt;0),All_Rosters[[#This Row],[Index]],"")</f>
        <v/>
      </c>
      <c r="AI134" s="42" t="str">
        <f>IFERROR(SMALL($AH$2:$AH$1000,ROWS($AH$2:AH134)),"")</f>
        <v/>
      </c>
      <c r="AJ134" s="42" t="str">
        <f>IF(All_Rosters[[#This Row],[Designation]]="Taxi Squad","",
IF(AND(TeamSix=All_Rosters[[#This Row],[Team Name]],All_Rosters[[#This Row],[Current Years]]&gt;0),All_Rosters[[#This Row],[Index]],""))</f>
        <v/>
      </c>
      <c r="AK134" s="42" t="str">
        <f>IFERROR(SMALL($AJ$2:$AJ$1000,ROWS($AJ$2:AJ134)),"")</f>
        <v/>
      </c>
      <c r="AL134" s="42" t="str">
        <f>IF(AND(All_Rosters[[#This Row],[Designation]]="Taxi Squad",TeamSix=All_Rosters[[#This Row],[Team Name]],All_Rosters[[#This Row],[Current Years]]&gt;0),All_Rosters[[#This Row],[Index]],"")</f>
        <v/>
      </c>
      <c r="AM134" s="42" t="str">
        <f>IFERROR(SMALL($AL$2:$AL$1000,ROWS($AL$2:AL134)),"")</f>
        <v/>
      </c>
      <c r="AN134" s="42" t="str">
        <f>IF(All_Rosters[[#This Row],[Designation]]="Taxi Squad","",
IF(AND(TeamSeven=All_Rosters[[#This Row],[Team Name]],All_Rosters[[#This Row],[Current Years]]&gt;0),All_Rosters[[#This Row],[Index]],""))</f>
        <v/>
      </c>
      <c r="AO134" s="42" t="str">
        <f>IFERROR(SMALL($AN$2:$AN$1000,ROWS($AN$2:AN134)),"")</f>
        <v/>
      </c>
      <c r="AP134" s="42" t="str">
        <f>IF(AND(All_Rosters[[#This Row],[Designation]]="Taxi Squad",TeamSeven=All_Rosters[[#This Row],[Team Name]],All_Rosters[[#This Row],[Current Years]]&gt;0),All_Rosters[[#This Row],[Index]],"")</f>
        <v/>
      </c>
      <c r="AQ134" s="42" t="str">
        <f>IFERROR(SMALL($AP$2:$AP$1000,ROWS($AP$2:AP134)),"")</f>
        <v/>
      </c>
      <c r="AR134" s="42" t="str">
        <f>IF(All_Rosters[[#This Row],[Designation]]="Taxi Squad","",
IF(AND(TeamEight=All_Rosters[[#This Row],[Team Name]],All_Rosters[[#This Row],[Current Years]]&gt;0),All_Rosters[[#This Row],[Index]],""))</f>
        <v/>
      </c>
      <c r="AS134" s="42" t="str">
        <f>IFERROR(SMALL($AR$2:$AR$1000,ROWS($AR$2:AR134)),"")</f>
        <v/>
      </c>
      <c r="AT134" s="42" t="str">
        <f>IF(AND(All_Rosters[[#This Row],[Designation]]="Taxi Squad",TeamEight=All_Rosters[[#This Row],[Team Name]],All_Rosters[[#This Row],[Current Years]]&gt;0),All_Rosters[[#This Row],[Index]],"")</f>
        <v/>
      </c>
      <c r="AU134" s="42" t="str">
        <f>IFERROR(SMALL($AT$2:$AT$1000,ROWS($AT$2:AT134)),"")</f>
        <v/>
      </c>
      <c r="AV134" s="42" t="str">
        <f>IF(All_Rosters[[#This Row],[Designation]]="Taxi Squad","",
IF(AND(TeamNine=All_Rosters[[#This Row],[Team Name]],All_Rosters[[#This Row],[Current Years]]&gt;0),All_Rosters[[#This Row],[Index]],""))</f>
        <v/>
      </c>
      <c r="AW134" s="42" t="str">
        <f>IFERROR(SMALL($AV$2:$AV$1000,ROWS($AV$2:AV134)),"")</f>
        <v/>
      </c>
      <c r="AX134" s="42" t="str">
        <f>IF(AND(All_Rosters[[#This Row],[Designation]]="Taxi Squad",TeamNine=All_Rosters[[#This Row],[Team Name]],All_Rosters[[#This Row],[Current Years]]&gt;0),All_Rosters[[#This Row],[Index]],"")</f>
        <v/>
      </c>
      <c r="AY134" s="42" t="str">
        <f>IFERROR(SMALL($AX$2:$AX$1000,ROWS($AX$2:AX134)),"")</f>
        <v/>
      </c>
      <c r="AZ134" s="42" t="str">
        <f>IF(All_Rosters[[#This Row],[Designation]]="Taxi Squad","",
IF(AND(TeamTen=All_Rosters[[#This Row],[Team Name]],All_Rosters[[#This Row],[Current Years]]&gt;0),All_Rosters[[#This Row],[Index]],""))</f>
        <v/>
      </c>
      <c r="BA134" s="42" t="str">
        <f>IFERROR(SMALL($AZ$2:$AZ$1000,ROWS($AZ$2:AZ134)),"")</f>
        <v/>
      </c>
      <c r="BB134" s="42" t="str">
        <f>IF(AND(All_Rosters[[#This Row],[Designation]]="Taxi Squad",TeamTen=All_Rosters[[#This Row],[Team Name]],All_Rosters[[#This Row],[Current Years]]&gt;0),All_Rosters[[#This Row],[Index]],"")</f>
        <v/>
      </c>
      <c r="BC134" s="42" t="str">
        <f>IFERROR(SMALL($BB$2:$BB$1000,ROWS($BB$2:BB134)),"")</f>
        <v/>
      </c>
      <c r="BD134" s="42" t="str">
        <f>IF(All_Rosters[[#This Row],[Designation]]="Taxi Squad","",
IF(AND(TeamEleven=All_Rosters[[#This Row],[Team Name]],All_Rosters[[#This Row],[Current Years]]&gt;0),All_Rosters[[#This Row],[Index]],""))</f>
        <v/>
      </c>
      <c r="BE134" s="42" t="str">
        <f>IFERROR(SMALL($BD$2:$BD$1000,ROWS($BD$2:BD134)),"")</f>
        <v/>
      </c>
      <c r="BF134" s="42" t="str">
        <f>IF(AND(All_Rosters[[#This Row],[Designation]]="Taxi Squad",TeamEleven=All_Rosters[[#This Row],[Team Name]],All_Rosters[[#This Row],[Current Years]]&gt;0),All_Rosters[[#This Row],[Index]],"")</f>
        <v/>
      </c>
      <c r="BG134" s="42" t="str">
        <f>IFERROR(SMALL($BF$2:$BF$1000,ROWS($BF$2:BF134)),"")</f>
        <v/>
      </c>
      <c r="BH134" s="42" t="str">
        <f>IF(All_Rosters[[#This Row],[Designation]]="Taxi Squad","",
IF(AND(TeamTwelve=All_Rosters[[#This Row],[Team Name]],All_Rosters[[#This Row],[Current Years]]&gt;0),All_Rosters[[#This Row],[Index]],""))</f>
        <v/>
      </c>
      <c r="BI134" s="42" t="str">
        <f>IFERROR(SMALL($BH$2:$BH$1000,ROWS($BH$2:BH134)),"")</f>
        <v/>
      </c>
      <c r="BJ134" s="42" t="str">
        <f>IF(AND(All_Rosters[[#This Row],[Designation]]="Taxi Squad",TeamTwelve=All_Rosters[[#This Row],[Team Name]],All_Rosters[[#This Row],[Current Years]]&gt;0),All_Rosters[[#This Row],[Index]],"")</f>
        <v/>
      </c>
      <c r="BK134" s="42" t="str">
        <f>IFERROR(SMALL($BJ$2:$BJ$1000,ROWS($BJ$2:BJ134)),"")</f>
        <v/>
      </c>
    </row>
    <row r="135" spans="1:63" x14ac:dyDescent="0.45">
      <c r="A135" t="s">
        <v>535</v>
      </c>
      <c r="B135" t="s">
        <v>299</v>
      </c>
      <c r="C135" t="s">
        <v>13</v>
      </c>
      <c r="D135" t="s">
        <v>27</v>
      </c>
      <c r="E135">
        <v>5</v>
      </c>
      <c r="F135">
        <v>3</v>
      </c>
      <c r="G135">
        <v>5</v>
      </c>
      <c r="H135" t="s">
        <v>1</v>
      </c>
      <c r="J135">
        <v>4</v>
      </c>
      <c r="K135">
        <v>134</v>
      </c>
      <c r="L135" t="str">
        <f>IF(All_Rosters[[#This Row],[Designation]]="Taxi Squad","",
IF(AND(TeamSelection=All_Rosters[[#This Row],[Team Name]],All_Rosters[[#This Row],[Current Years]]&gt;0),All_Rosters[[#This Row],[Index]],""))</f>
        <v/>
      </c>
      <c r="M135" t="str">
        <f>IFERROR(SMALL($L$2:$L$1000,ROWS($L$2:L135)),"")</f>
        <v/>
      </c>
      <c r="N135" t="str">
        <f>IF(AND(All_Rosters[[#This Row],[Designation]]="Taxi Squad",TeamSelection=All_Rosters[[#This Row],[Team Name]],All_Rosters[[#This Row],[Current Years]]&gt;0),All_Rosters[[#This Row],[Index]],"")</f>
        <v/>
      </c>
      <c r="O135" t="str">
        <f>IFERROR(SMALL($N$2:$N$1000,ROWS($N$2:N135)),"")</f>
        <v/>
      </c>
      <c r="P135" t="str">
        <f>IF(All_Rosters[[#This Row],[Designation]]="Taxi Squad","",
IF(AND(TeamOne=All_Rosters[[#This Row],[Team Name]],All_Rosters[[#This Row],[Current Years]]&gt;0),All_Rosters[[#This Row],[Index]],""))</f>
        <v/>
      </c>
      <c r="Q135" t="str">
        <f>IFERROR(SMALL($P$2:$P$1000,ROWS($P$2:P135)),"")</f>
        <v/>
      </c>
      <c r="R135" t="str">
        <f>IF(AND(All_Rosters[[#This Row],[Designation]]="Taxi Squad",TeamOne=All_Rosters[[#This Row],[Team Name]],All_Rosters[[#This Row],[Current Years]]&gt;0),All_Rosters[[#This Row],[Index]],"")</f>
        <v/>
      </c>
      <c r="S135" t="str">
        <f>IFERROR(SMALL($R$2:$R$1000,ROWS($R$2:R135)),"")</f>
        <v/>
      </c>
      <c r="T135" t="str">
        <f>IF(All_Rosters[[#This Row],[Designation]]="Taxi Squad","",
IF(AND(TeamTwo=All_Rosters[[#This Row],[Team Name]],All_Rosters[[#This Row],[Current Years]]&gt;0),All_Rosters[[#This Row],[Index]],""))</f>
        <v/>
      </c>
      <c r="U135" t="str">
        <f>IFERROR(SMALL($T$2:$T$1000,ROWS($T$2:T135)),"")</f>
        <v/>
      </c>
      <c r="V135" t="str">
        <f>IF(AND(All_Rosters[[#This Row],[Designation]]="Taxi Squad",TeamTwo=All_Rosters[[#This Row],[Team Name]],All_Rosters[[#This Row],[Current Years]]&gt;0),All_Rosters[[#This Row],[Index]],"")</f>
        <v/>
      </c>
      <c r="W135" t="str">
        <f>IFERROR(SMALL($V$2:$V$1000,ROWS($V$2:V135)),"")</f>
        <v/>
      </c>
      <c r="X135" s="42" t="str">
        <f>IF(All_Rosters[[#This Row],[Designation]]="Taxi Squad","",
IF(AND(TeamThree=All_Rosters[[#This Row],[Team Name]],All_Rosters[[#This Row],[Current Years]]&gt;0),All_Rosters[[#This Row],[Index]],""))</f>
        <v/>
      </c>
      <c r="Y135" s="42" t="str">
        <f>IFERROR(SMALL($X$2:$X$1000,ROWS($X$2:X135)),"")</f>
        <v/>
      </c>
      <c r="Z135" s="42" t="str">
        <f>IF(AND(All_Rosters[[#This Row],[Designation]]="Taxi Squad",TeamThree=All_Rosters[[#This Row],[Team Name]],All_Rosters[[#This Row],[Current Years]]&gt;0),All_Rosters[[#This Row],[Index]],"")</f>
        <v/>
      </c>
      <c r="AA135" s="42" t="str">
        <f>IFERROR(SMALL($Z$2:$Z$1000,ROWS($Z$2:Z135)),"")</f>
        <v/>
      </c>
      <c r="AB135" s="42">
        <f>IF(All_Rosters[[#This Row],[Designation]]="Taxi Squad","",
IF(AND(TeamFour=All_Rosters[[#This Row],[Team Name]],All_Rosters[[#This Row],[Current Years]]&gt;0),All_Rosters[[#This Row],[Index]],""))</f>
        <v>134</v>
      </c>
      <c r="AC135" s="42" t="str">
        <f>IFERROR(SMALL($AB$2:$AB$1000,ROWS($AB$2:AB135)),"")</f>
        <v/>
      </c>
      <c r="AD135" s="42" t="str">
        <f>IF(AND(All_Rosters[[#This Row],[Designation]]="Taxi Squad",TeamFour=All_Rosters[[#This Row],[Team Name]],All_Rosters[[#This Row],[Current Years]]&gt;0),All_Rosters[[#This Row],[Index]],"")</f>
        <v/>
      </c>
      <c r="AE135" s="42" t="str">
        <f>IFERROR(SMALL($AD$2:$AD$1000,ROWS($AD$2:AD135)),"")</f>
        <v/>
      </c>
      <c r="AF135" s="42" t="str">
        <f>IF(All_Rosters[[#This Row],[Designation]]="Taxi Squad","",
IF(AND(TeamFive=All_Rosters[[#This Row],[Team Name]],All_Rosters[[#This Row],[Current Years]]&gt;0),All_Rosters[[#This Row],[Index]],""))</f>
        <v/>
      </c>
      <c r="AG135" s="42" t="str">
        <f>IFERROR(SMALL($AF$2:$AF$1000,ROWS($AF$2:AF135)),"")</f>
        <v/>
      </c>
      <c r="AH135" s="42" t="str">
        <f>IF(AND(All_Rosters[[#This Row],[Designation]]="Taxi Squad",TeamFive=All_Rosters[[#This Row],[Team Name]],All_Rosters[[#This Row],[Current Years]]&gt;0),All_Rosters[[#This Row],[Index]],"")</f>
        <v/>
      </c>
      <c r="AI135" s="42" t="str">
        <f>IFERROR(SMALL($AH$2:$AH$1000,ROWS($AH$2:AH135)),"")</f>
        <v/>
      </c>
      <c r="AJ135" s="42" t="str">
        <f>IF(All_Rosters[[#This Row],[Designation]]="Taxi Squad","",
IF(AND(TeamSix=All_Rosters[[#This Row],[Team Name]],All_Rosters[[#This Row],[Current Years]]&gt;0),All_Rosters[[#This Row],[Index]],""))</f>
        <v/>
      </c>
      <c r="AK135" s="42" t="str">
        <f>IFERROR(SMALL($AJ$2:$AJ$1000,ROWS($AJ$2:AJ135)),"")</f>
        <v/>
      </c>
      <c r="AL135" s="42" t="str">
        <f>IF(AND(All_Rosters[[#This Row],[Designation]]="Taxi Squad",TeamSix=All_Rosters[[#This Row],[Team Name]],All_Rosters[[#This Row],[Current Years]]&gt;0),All_Rosters[[#This Row],[Index]],"")</f>
        <v/>
      </c>
      <c r="AM135" s="42" t="str">
        <f>IFERROR(SMALL($AL$2:$AL$1000,ROWS($AL$2:AL135)),"")</f>
        <v/>
      </c>
      <c r="AN135" s="42" t="str">
        <f>IF(All_Rosters[[#This Row],[Designation]]="Taxi Squad","",
IF(AND(TeamSeven=All_Rosters[[#This Row],[Team Name]],All_Rosters[[#This Row],[Current Years]]&gt;0),All_Rosters[[#This Row],[Index]],""))</f>
        <v/>
      </c>
      <c r="AO135" s="42" t="str">
        <f>IFERROR(SMALL($AN$2:$AN$1000,ROWS($AN$2:AN135)),"")</f>
        <v/>
      </c>
      <c r="AP135" s="42" t="str">
        <f>IF(AND(All_Rosters[[#This Row],[Designation]]="Taxi Squad",TeamSeven=All_Rosters[[#This Row],[Team Name]],All_Rosters[[#This Row],[Current Years]]&gt;0),All_Rosters[[#This Row],[Index]],"")</f>
        <v/>
      </c>
      <c r="AQ135" s="42" t="str">
        <f>IFERROR(SMALL($AP$2:$AP$1000,ROWS($AP$2:AP135)),"")</f>
        <v/>
      </c>
      <c r="AR135" s="42" t="str">
        <f>IF(All_Rosters[[#This Row],[Designation]]="Taxi Squad","",
IF(AND(TeamEight=All_Rosters[[#This Row],[Team Name]],All_Rosters[[#This Row],[Current Years]]&gt;0),All_Rosters[[#This Row],[Index]],""))</f>
        <v/>
      </c>
      <c r="AS135" s="42" t="str">
        <f>IFERROR(SMALL($AR$2:$AR$1000,ROWS($AR$2:AR135)),"")</f>
        <v/>
      </c>
      <c r="AT135" s="42" t="str">
        <f>IF(AND(All_Rosters[[#This Row],[Designation]]="Taxi Squad",TeamEight=All_Rosters[[#This Row],[Team Name]],All_Rosters[[#This Row],[Current Years]]&gt;0),All_Rosters[[#This Row],[Index]],"")</f>
        <v/>
      </c>
      <c r="AU135" s="42" t="str">
        <f>IFERROR(SMALL($AT$2:$AT$1000,ROWS($AT$2:AT135)),"")</f>
        <v/>
      </c>
      <c r="AV135" s="42" t="str">
        <f>IF(All_Rosters[[#This Row],[Designation]]="Taxi Squad","",
IF(AND(TeamNine=All_Rosters[[#This Row],[Team Name]],All_Rosters[[#This Row],[Current Years]]&gt;0),All_Rosters[[#This Row],[Index]],""))</f>
        <v/>
      </c>
      <c r="AW135" s="42" t="str">
        <f>IFERROR(SMALL($AV$2:$AV$1000,ROWS($AV$2:AV135)),"")</f>
        <v/>
      </c>
      <c r="AX135" s="42" t="str">
        <f>IF(AND(All_Rosters[[#This Row],[Designation]]="Taxi Squad",TeamNine=All_Rosters[[#This Row],[Team Name]],All_Rosters[[#This Row],[Current Years]]&gt;0),All_Rosters[[#This Row],[Index]],"")</f>
        <v/>
      </c>
      <c r="AY135" s="42" t="str">
        <f>IFERROR(SMALL($AX$2:$AX$1000,ROWS($AX$2:AX135)),"")</f>
        <v/>
      </c>
      <c r="AZ135" s="42" t="str">
        <f>IF(All_Rosters[[#This Row],[Designation]]="Taxi Squad","",
IF(AND(TeamTen=All_Rosters[[#This Row],[Team Name]],All_Rosters[[#This Row],[Current Years]]&gt;0),All_Rosters[[#This Row],[Index]],""))</f>
        <v/>
      </c>
      <c r="BA135" s="42" t="str">
        <f>IFERROR(SMALL($AZ$2:$AZ$1000,ROWS($AZ$2:AZ135)),"")</f>
        <v/>
      </c>
      <c r="BB135" s="42" t="str">
        <f>IF(AND(All_Rosters[[#This Row],[Designation]]="Taxi Squad",TeamTen=All_Rosters[[#This Row],[Team Name]],All_Rosters[[#This Row],[Current Years]]&gt;0),All_Rosters[[#This Row],[Index]],"")</f>
        <v/>
      </c>
      <c r="BC135" s="42" t="str">
        <f>IFERROR(SMALL($BB$2:$BB$1000,ROWS($BB$2:BB135)),"")</f>
        <v/>
      </c>
      <c r="BD135" s="42" t="str">
        <f>IF(All_Rosters[[#This Row],[Designation]]="Taxi Squad","",
IF(AND(TeamEleven=All_Rosters[[#This Row],[Team Name]],All_Rosters[[#This Row],[Current Years]]&gt;0),All_Rosters[[#This Row],[Index]],""))</f>
        <v/>
      </c>
      <c r="BE135" s="42" t="str">
        <f>IFERROR(SMALL($BD$2:$BD$1000,ROWS($BD$2:BD135)),"")</f>
        <v/>
      </c>
      <c r="BF135" s="42" t="str">
        <f>IF(AND(All_Rosters[[#This Row],[Designation]]="Taxi Squad",TeamEleven=All_Rosters[[#This Row],[Team Name]],All_Rosters[[#This Row],[Current Years]]&gt;0),All_Rosters[[#This Row],[Index]],"")</f>
        <v/>
      </c>
      <c r="BG135" s="42" t="str">
        <f>IFERROR(SMALL($BF$2:$BF$1000,ROWS($BF$2:BF135)),"")</f>
        <v/>
      </c>
      <c r="BH135" s="42" t="str">
        <f>IF(All_Rosters[[#This Row],[Designation]]="Taxi Squad","",
IF(AND(TeamTwelve=All_Rosters[[#This Row],[Team Name]],All_Rosters[[#This Row],[Current Years]]&gt;0),All_Rosters[[#This Row],[Index]],""))</f>
        <v/>
      </c>
      <c r="BI135" s="42" t="str">
        <f>IFERROR(SMALL($BH$2:$BH$1000,ROWS($BH$2:BH135)),"")</f>
        <v/>
      </c>
      <c r="BJ135" s="42" t="str">
        <f>IF(AND(All_Rosters[[#This Row],[Designation]]="Taxi Squad",TeamTwelve=All_Rosters[[#This Row],[Team Name]],All_Rosters[[#This Row],[Current Years]]&gt;0),All_Rosters[[#This Row],[Index]],"")</f>
        <v/>
      </c>
      <c r="BK135" s="42" t="str">
        <f>IFERROR(SMALL($BJ$2:$BJ$1000,ROWS($BJ$2:BJ135)),"")</f>
        <v/>
      </c>
    </row>
    <row r="136" spans="1:63" x14ac:dyDescent="0.45">
      <c r="A136" t="s">
        <v>535</v>
      </c>
      <c r="B136" t="s">
        <v>300</v>
      </c>
      <c r="C136" t="s">
        <v>63</v>
      </c>
      <c r="D136" t="s">
        <v>36</v>
      </c>
      <c r="E136">
        <v>109</v>
      </c>
      <c r="F136">
        <v>3</v>
      </c>
      <c r="G136">
        <v>109</v>
      </c>
      <c r="H136" t="s">
        <v>1</v>
      </c>
      <c r="J136">
        <v>4</v>
      </c>
      <c r="K136">
        <v>135</v>
      </c>
      <c r="L136" t="str">
        <f>IF(All_Rosters[[#This Row],[Designation]]="Taxi Squad","",
IF(AND(TeamSelection=All_Rosters[[#This Row],[Team Name]],All_Rosters[[#This Row],[Current Years]]&gt;0),All_Rosters[[#This Row],[Index]],""))</f>
        <v/>
      </c>
      <c r="M136" t="str">
        <f>IFERROR(SMALL($L$2:$L$1000,ROWS($L$2:L136)),"")</f>
        <v/>
      </c>
      <c r="N136" t="str">
        <f>IF(AND(All_Rosters[[#This Row],[Designation]]="Taxi Squad",TeamSelection=All_Rosters[[#This Row],[Team Name]],All_Rosters[[#This Row],[Current Years]]&gt;0),All_Rosters[[#This Row],[Index]],"")</f>
        <v/>
      </c>
      <c r="O136" t="str">
        <f>IFERROR(SMALL($N$2:$N$1000,ROWS($N$2:N136)),"")</f>
        <v/>
      </c>
      <c r="P136" t="str">
        <f>IF(All_Rosters[[#This Row],[Designation]]="Taxi Squad","",
IF(AND(TeamOne=All_Rosters[[#This Row],[Team Name]],All_Rosters[[#This Row],[Current Years]]&gt;0),All_Rosters[[#This Row],[Index]],""))</f>
        <v/>
      </c>
      <c r="Q136" t="str">
        <f>IFERROR(SMALL($P$2:$P$1000,ROWS($P$2:P136)),"")</f>
        <v/>
      </c>
      <c r="R136" t="str">
        <f>IF(AND(All_Rosters[[#This Row],[Designation]]="Taxi Squad",TeamOne=All_Rosters[[#This Row],[Team Name]],All_Rosters[[#This Row],[Current Years]]&gt;0),All_Rosters[[#This Row],[Index]],"")</f>
        <v/>
      </c>
      <c r="S136" t="str">
        <f>IFERROR(SMALL($R$2:$R$1000,ROWS($R$2:R136)),"")</f>
        <v/>
      </c>
      <c r="T136" t="str">
        <f>IF(All_Rosters[[#This Row],[Designation]]="Taxi Squad","",
IF(AND(TeamTwo=All_Rosters[[#This Row],[Team Name]],All_Rosters[[#This Row],[Current Years]]&gt;0),All_Rosters[[#This Row],[Index]],""))</f>
        <v/>
      </c>
      <c r="U136" t="str">
        <f>IFERROR(SMALL($T$2:$T$1000,ROWS($T$2:T136)),"")</f>
        <v/>
      </c>
      <c r="V136" t="str">
        <f>IF(AND(All_Rosters[[#This Row],[Designation]]="Taxi Squad",TeamTwo=All_Rosters[[#This Row],[Team Name]],All_Rosters[[#This Row],[Current Years]]&gt;0),All_Rosters[[#This Row],[Index]],"")</f>
        <v/>
      </c>
      <c r="W136" t="str">
        <f>IFERROR(SMALL($V$2:$V$1000,ROWS($V$2:V136)),"")</f>
        <v/>
      </c>
      <c r="X136" s="42" t="str">
        <f>IF(All_Rosters[[#This Row],[Designation]]="Taxi Squad","",
IF(AND(TeamThree=All_Rosters[[#This Row],[Team Name]],All_Rosters[[#This Row],[Current Years]]&gt;0),All_Rosters[[#This Row],[Index]],""))</f>
        <v/>
      </c>
      <c r="Y136" s="42" t="str">
        <f>IFERROR(SMALL($X$2:$X$1000,ROWS($X$2:X136)),"")</f>
        <v/>
      </c>
      <c r="Z136" s="42" t="str">
        <f>IF(AND(All_Rosters[[#This Row],[Designation]]="Taxi Squad",TeamThree=All_Rosters[[#This Row],[Team Name]],All_Rosters[[#This Row],[Current Years]]&gt;0),All_Rosters[[#This Row],[Index]],"")</f>
        <v/>
      </c>
      <c r="AA136" s="42" t="str">
        <f>IFERROR(SMALL($Z$2:$Z$1000,ROWS($Z$2:Z136)),"")</f>
        <v/>
      </c>
      <c r="AB136" s="42">
        <f>IF(All_Rosters[[#This Row],[Designation]]="Taxi Squad","",
IF(AND(TeamFour=All_Rosters[[#This Row],[Team Name]],All_Rosters[[#This Row],[Current Years]]&gt;0),All_Rosters[[#This Row],[Index]],""))</f>
        <v>135</v>
      </c>
      <c r="AC136" s="42" t="str">
        <f>IFERROR(SMALL($AB$2:$AB$1000,ROWS($AB$2:AB136)),"")</f>
        <v/>
      </c>
      <c r="AD136" s="42" t="str">
        <f>IF(AND(All_Rosters[[#This Row],[Designation]]="Taxi Squad",TeamFour=All_Rosters[[#This Row],[Team Name]],All_Rosters[[#This Row],[Current Years]]&gt;0),All_Rosters[[#This Row],[Index]],"")</f>
        <v/>
      </c>
      <c r="AE136" s="42" t="str">
        <f>IFERROR(SMALL($AD$2:$AD$1000,ROWS($AD$2:AD136)),"")</f>
        <v/>
      </c>
      <c r="AF136" s="42" t="str">
        <f>IF(All_Rosters[[#This Row],[Designation]]="Taxi Squad","",
IF(AND(TeamFive=All_Rosters[[#This Row],[Team Name]],All_Rosters[[#This Row],[Current Years]]&gt;0),All_Rosters[[#This Row],[Index]],""))</f>
        <v/>
      </c>
      <c r="AG136" s="42" t="str">
        <f>IFERROR(SMALL($AF$2:$AF$1000,ROWS($AF$2:AF136)),"")</f>
        <v/>
      </c>
      <c r="AH136" s="42" t="str">
        <f>IF(AND(All_Rosters[[#This Row],[Designation]]="Taxi Squad",TeamFive=All_Rosters[[#This Row],[Team Name]],All_Rosters[[#This Row],[Current Years]]&gt;0),All_Rosters[[#This Row],[Index]],"")</f>
        <v/>
      </c>
      <c r="AI136" s="42" t="str">
        <f>IFERROR(SMALL($AH$2:$AH$1000,ROWS($AH$2:AH136)),"")</f>
        <v/>
      </c>
      <c r="AJ136" s="42" t="str">
        <f>IF(All_Rosters[[#This Row],[Designation]]="Taxi Squad","",
IF(AND(TeamSix=All_Rosters[[#This Row],[Team Name]],All_Rosters[[#This Row],[Current Years]]&gt;0),All_Rosters[[#This Row],[Index]],""))</f>
        <v/>
      </c>
      <c r="AK136" s="42" t="str">
        <f>IFERROR(SMALL($AJ$2:$AJ$1000,ROWS($AJ$2:AJ136)),"")</f>
        <v/>
      </c>
      <c r="AL136" s="42" t="str">
        <f>IF(AND(All_Rosters[[#This Row],[Designation]]="Taxi Squad",TeamSix=All_Rosters[[#This Row],[Team Name]],All_Rosters[[#This Row],[Current Years]]&gt;0),All_Rosters[[#This Row],[Index]],"")</f>
        <v/>
      </c>
      <c r="AM136" s="42" t="str">
        <f>IFERROR(SMALL($AL$2:$AL$1000,ROWS($AL$2:AL136)),"")</f>
        <v/>
      </c>
      <c r="AN136" s="42" t="str">
        <f>IF(All_Rosters[[#This Row],[Designation]]="Taxi Squad","",
IF(AND(TeamSeven=All_Rosters[[#This Row],[Team Name]],All_Rosters[[#This Row],[Current Years]]&gt;0),All_Rosters[[#This Row],[Index]],""))</f>
        <v/>
      </c>
      <c r="AO136" s="42" t="str">
        <f>IFERROR(SMALL($AN$2:$AN$1000,ROWS($AN$2:AN136)),"")</f>
        <v/>
      </c>
      <c r="AP136" s="42" t="str">
        <f>IF(AND(All_Rosters[[#This Row],[Designation]]="Taxi Squad",TeamSeven=All_Rosters[[#This Row],[Team Name]],All_Rosters[[#This Row],[Current Years]]&gt;0),All_Rosters[[#This Row],[Index]],"")</f>
        <v/>
      </c>
      <c r="AQ136" s="42" t="str">
        <f>IFERROR(SMALL($AP$2:$AP$1000,ROWS($AP$2:AP136)),"")</f>
        <v/>
      </c>
      <c r="AR136" s="42" t="str">
        <f>IF(All_Rosters[[#This Row],[Designation]]="Taxi Squad","",
IF(AND(TeamEight=All_Rosters[[#This Row],[Team Name]],All_Rosters[[#This Row],[Current Years]]&gt;0),All_Rosters[[#This Row],[Index]],""))</f>
        <v/>
      </c>
      <c r="AS136" s="42" t="str">
        <f>IFERROR(SMALL($AR$2:$AR$1000,ROWS($AR$2:AR136)),"")</f>
        <v/>
      </c>
      <c r="AT136" s="42" t="str">
        <f>IF(AND(All_Rosters[[#This Row],[Designation]]="Taxi Squad",TeamEight=All_Rosters[[#This Row],[Team Name]],All_Rosters[[#This Row],[Current Years]]&gt;0),All_Rosters[[#This Row],[Index]],"")</f>
        <v/>
      </c>
      <c r="AU136" s="42" t="str">
        <f>IFERROR(SMALL($AT$2:$AT$1000,ROWS($AT$2:AT136)),"")</f>
        <v/>
      </c>
      <c r="AV136" s="42" t="str">
        <f>IF(All_Rosters[[#This Row],[Designation]]="Taxi Squad","",
IF(AND(TeamNine=All_Rosters[[#This Row],[Team Name]],All_Rosters[[#This Row],[Current Years]]&gt;0),All_Rosters[[#This Row],[Index]],""))</f>
        <v/>
      </c>
      <c r="AW136" s="42" t="str">
        <f>IFERROR(SMALL($AV$2:$AV$1000,ROWS($AV$2:AV136)),"")</f>
        <v/>
      </c>
      <c r="AX136" s="42" t="str">
        <f>IF(AND(All_Rosters[[#This Row],[Designation]]="Taxi Squad",TeamNine=All_Rosters[[#This Row],[Team Name]],All_Rosters[[#This Row],[Current Years]]&gt;0),All_Rosters[[#This Row],[Index]],"")</f>
        <v/>
      </c>
      <c r="AY136" s="42" t="str">
        <f>IFERROR(SMALL($AX$2:$AX$1000,ROWS($AX$2:AX136)),"")</f>
        <v/>
      </c>
      <c r="AZ136" s="42" t="str">
        <f>IF(All_Rosters[[#This Row],[Designation]]="Taxi Squad","",
IF(AND(TeamTen=All_Rosters[[#This Row],[Team Name]],All_Rosters[[#This Row],[Current Years]]&gt;0),All_Rosters[[#This Row],[Index]],""))</f>
        <v/>
      </c>
      <c r="BA136" s="42" t="str">
        <f>IFERROR(SMALL($AZ$2:$AZ$1000,ROWS($AZ$2:AZ136)),"")</f>
        <v/>
      </c>
      <c r="BB136" s="42" t="str">
        <f>IF(AND(All_Rosters[[#This Row],[Designation]]="Taxi Squad",TeamTen=All_Rosters[[#This Row],[Team Name]],All_Rosters[[#This Row],[Current Years]]&gt;0),All_Rosters[[#This Row],[Index]],"")</f>
        <v/>
      </c>
      <c r="BC136" s="42" t="str">
        <f>IFERROR(SMALL($BB$2:$BB$1000,ROWS($BB$2:BB136)),"")</f>
        <v/>
      </c>
      <c r="BD136" s="42" t="str">
        <f>IF(All_Rosters[[#This Row],[Designation]]="Taxi Squad","",
IF(AND(TeamEleven=All_Rosters[[#This Row],[Team Name]],All_Rosters[[#This Row],[Current Years]]&gt;0),All_Rosters[[#This Row],[Index]],""))</f>
        <v/>
      </c>
      <c r="BE136" s="42" t="str">
        <f>IFERROR(SMALL($BD$2:$BD$1000,ROWS($BD$2:BD136)),"")</f>
        <v/>
      </c>
      <c r="BF136" s="42" t="str">
        <f>IF(AND(All_Rosters[[#This Row],[Designation]]="Taxi Squad",TeamEleven=All_Rosters[[#This Row],[Team Name]],All_Rosters[[#This Row],[Current Years]]&gt;0),All_Rosters[[#This Row],[Index]],"")</f>
        <v/>
      </c>
      <c r="BG136" s="42" t="str">
        <f>IFERROR(SMALL($BF$2:$BF$1000,ROWS($BF$2:BF136)),"")</f>
        <v/>
      </c>
      <c r="BH136" s="42" t="str">
        <f>IF(All_Rosters[[#This Row],[Designation]]="Taxi Squad","",
IF(AND(TeamTwelve=All_Rosters[[#This Row],[Team Name]],All_Rosters[[#This Row],[Current Years]]&gt;0),All_Rosters[[#This Row],[Index]],""))</f>
        <v/>
      </c>
      <c r="BI136" s="42" t="str">
        <f>IFERROR(SMALL($BH$2:$BH$1000,ROWS($BH$2:BH136)),"")</f>
        <v/>
      </c>
      <c r="BJ136" s="42" t="str">
        <f>IF(AND(All_Rosters[[#This Row],[Designation]]="Taxi Squad",TeamTwelve=All_Rosters[[#This Row],[Team Name]],All_Rosters[[#This Row],[Current Years]]&gt;0),All_Rosters[[#This Row],[Index]],"")</f>
        <v/>
      </c>
      <c r="BK136" s="42" t="str">
        <f>IFERROR(SMALL($BJ$2:$BJ$1000,ROWS($BJ$2:BJ136)),"")</f>
        <v/>
      </c>
    </row>
    <row r="137" spans="1:63" x14ac:dyDescent="0.45">
      <c r="A137" t="s">
        <v>535</v>
      </c>
      <c r="B137" t="s">
        <v>301</v>
      </c>
      <c r="C137" t="s">
        <v>24</v>
      </c>
      <c r="D137" t="s">
        <v>36</v>
      </c>
      <c r="E137">
        <v>33</v>
      </c>
      <c r="F137">
        <v>4</v>
      </c>
      <c r="G137">
        <v>33</v>
      </c>
      <c r="H137" t="s">
        <v>1</v>
      </c>
      <c r="J137">
        <v>4</v>
      </c>
      <c r="K137">
        <v>136</v>
      </c>
      <c r="L137" t="str">
        <f>IF(All_Rosters[[#This Row],[Designation]]="Taxi Squad","",
IF(AND(TeamSelection=All_Rosters[[#This Row],[Team Name]],All_Rosters[[#This Row],[Current Years]]&gt;0),All_Rosters[[#This Row],[Index]],""))</f>
        <v/>
      </c>
      <c r="M137" t="str">
        <f>IFERROR(SMALL($L$2:$L$1000,ROWS($L$2:L137)),"")</f>
        <v/>
      </c>
      <c r="N137" t="str">
        <f>IF(AND(All_Rosters[[#This Row],[Designation]]="Taxi Squad",TeamSelection=All_Rosters[[#This Row],[Team Name]],All_Rosters[[#This Row],[Current Years]]&gt;0),All_Rosters[[#This Row],[Index]],"")</f>
        <v/>
      </c>
      <c r="O137" t="str">
        <f>IFERROR(SMALL($N$2:$N$1000,ROWS($N$2:N137)),"")</f>
        <v/>
      </c>
      <c r="P137" t="str">
        <f>IF(All_Rosters[[#This Row],[Designation]]="Taxi Squad","",
IF(AND(TeamOne=All_Rosters[[#This Row],[Team Name]],All_Rosters[[#This Row],[Current Years]]&gt;0),All_Rosters[[#This Row],[Index]],""))</f>
        <v/>
      </c>
      <c r="Q137" t="str">
        <f>IFERROR(SMALL($P$2:$P$1000,ROWS($P$2:P137)),"")</f>
        <v/>
      </c>
      <c r="R137" t="str">
        <f>IF(AND(All_Rosters[[#This Row],[Designation]]="Taxi Squad",TeamOne=All_Rosters[[#This Row],[Team Name]],All_Rosters[[#This Row],[Current Years]]&gt;0),All_Rosters[[#This Row],[Index]],"")</f>
        <v/>
      </c>
      <c r="S137" t="str">
        <f>IFERROR(SMALL($R$2:$R$1000,ROWS($R$2:R137)),"")</f>
        <v/>
      </c>
      <c r="T137" t="str">
        <f>IF(All_Rosters[[#This Row],[Designation]]="Taxi Squad","",
IF(AND(TeamTwo=All_Rosters[[#This Row],[Team Name]],All_Rosters[[#This Row],[Current Years]]&gt;0),All_Rosters[[#This Row],[Index]],""))</f>
        <v/>
      </c>
      <c r="U137" t="str">
        <f>IFERROR(SMALL($T$2:$T$1000,ROWS($T$2:T137)),"")</f>
        <v/>
      </c>
      <c r="V137" t="str">
        <f>IF(AND(All_Rosters[[#This Row],[Designation]]="Taxi Squad",TeamTwo=All_Rosters[[#This Row],[Team Name]],All_Rosters[[#This Row],[Current Years]]&gt;0),All_Rosters[[#This Row],[Index]],"")</f>
        <v/>
      </c>
      <c r="W137" t="str">
        <f>IFERROR(SMALL($V$2:$V$1000,ROWS($V$2:V137)),"")</f>
        <v/>
      </c>
      <c r="X137" s="42" t="str">
        <f>IF(All_Rosters[[#This Row],[Designation]]="Taxi Squad","",
IF(AND(TeamThree=All_Rosters[[#This Row],[Team Name]],All_Rosters[[#This Row],[Current Years]]&gt;0),All_Rosters[[#This Row],[Index]],""))</f>
        <v/>
      </c>
      <c r="Y137" s="42" t="str">
        <f>IFERROR(SMALL($X$2:$X$1000,ROWS($X$2:X137)),"")</f>
        <v/>
      </c>
      <c r="Z137" s="42" t="str">
        <f>IF(AND(All_Rosters[[#This Row],[Designation]]="Taxi Squad",TeamThree=All_Rosters[[#This Row],[Team Name]],All_Rosters[[#This Row],[Current Years]]&gt;0),All_Rosters[[#This Row],[Index]],"")</f>
        <v/>
      </c>
      <c r="AA137" s="42" t="str">
        <f>IFERROR(SMALL($Z$2:$Z$1000,ROWS($Z$2:Z137)),"")</f>
        <v/>
      </c>
      <c r="AB137" s="42">
        <f>IF(All_Rosters[[#This Row],[Designation]]="Taxi Squad","",
IF(AND(TeamFour=All_Rosters[[#This Row],[Team Name]],All_Rosters[[#This Row],[Current Years]]&gt;0),All_Rosters[[#This Row],[Index]],""))</f>
        <v>136</v>
      </c>
      <c r="AC137" s="42" t="str">
        <f>IFERROR(SMALL($AB$2:$AB$1000,ROWS($AB$2:AB137)),"")</f>
        <v/>
      </c>
      <c r="AD137" s="42" t="str">
        <f>IF(AND(All_Rosters[[#This Row],[Designation]]="Taxi Squad",TeamFour=All_Rosters[[#This Row],[Team Name]],All_Rosters[[#This Row],[Current Years]]&gt;0),All_Rosters[[#This Row],[Index]],"")</f>
        <v/>
      </c>
      <c r="AE137" s="42" t="str">
        <f>IFERROR(SMALL($AD$2:$AD$1000,ROWS($AD$2:AD137)),"")</f>
        <v/>
      </c>
      <c r="AF137" s="42" t="str">
        <f>IF(All_Rosters[[#This Row],[Designation]]="Taxi Squad","",
IF(AND(TeamFive=All_Rosters[[#This Row],[Team Name]],All_Rosters[[#This Row],[Current Years]]&gt;0),All_Rosters[[#This Row],[Index]],""))</f>
        <v/>
      </c>
      <c r="AG137" s="42" t="str">
        <f>IFERROR(SMALL($AF$2:$AF$1000,ROWS($AF$2:AF137)),"")</f>
        <v/>
      </c>
      <c r="AH137" s="42" t="str">
        <f>IF(AND(All_Rosters[[#This Row],[Designation]]="Taxi Squad",TeamFive=All_Rosters[[#This Row],[Team Name]],All_Rosters[[#This Row],[Current Years]]&gt;0),All_Rosters[[#This Row],[Index]],"")</f>
        <v/>
      </c>
      <c r="AI137" s="42" t="str">
        <f>IFERROR(SMALL($AH$2:$AH$1000,ROWS($AH$2:AH137)),"")</f>
        <v/>
      </c>
      <c r="AJ137" s="42" t="str">
        <f>IF(All_Rosters[[#This Row],[Designation]]="Taxi Squad","",
IF(AND(TeamSix=All_Rosters[[#This Row],[Team Name]],All_Rosters[[#This Row],[Current Years]]&gt;0),All_Rosters[[#This Row],[Index]],""))</f>
        <v/>
      </c>
      <c r="AK137" s="42" t="str">
        <f>IFERROR(SMALL($AJ$2:$AJ$1000,ROWS($AJ$2:AJ137)),"")</f>
        <v/>
      </c>
      <c r="AL137" s="42" t="str">
        <f>IF(AND(All_Rosters[[#This Row],[Designation]]="Taxi Squad",TeamSix=All_Rosters[[#This Row],[Team Name]],All_Rosters[[#This Row],[Current Years]]&gt;0),All_Rosters[[#This Row],[Index]],"")</f>
        <v/>
      </c>
      <c r="AM137" s="42" t="str">
        <f>IFERROR(SMALL($AL$2:$AL$1000,ROWS($AL$2:AL137)),"")</f>
        <v/>
      </c>
      <c r="AN137" s="42" t="str">
        <f>IF(All_Rosters[[#This Row],[Designation]]="Taxi Squad","",
IF(AND(TeamSeven=All_Rosters[[#This Row],[Team Name]],All_Rosters[[#This Row],[Current Years]]&gt;0),All_Rosters[[#This Row],[Index]],""))</f>
        <v/>
      </c>
      <c r="AO137" s="42" t="str">
        <f>IFERROR(SMALL($AN$2:$AN$1000,ROWS($AN$2:AN137)),"")</f>
        <v/>
      </c>
      <c r="AP137" s="42" t="str">
        <f>IF(AND(All_Rosters[[#This Row],[Designation]]="Taxi Squad",TeamSeven=All_Rosters[[#This Row],[Team Name]],All_Rosters[[#This Row],[Current Years]]&gt;0),All_Rosters[[#This Row],[Index]],"")</f>
        <v/>
      </c>
      <c r="AQ137" s="42" t="str">
        <f>IFERROR(SMALL($AP$2:$AP$1000,ROWS($AP$2:AP137)),"")</f>
        <v/>
      </c>
      <c r="AR137" s="42" t="str">
        <f>IF(All_Rosters[[#This Row],[Designation]]="Taxi Squad","",
IF(AND(TeamEight=All_Rosters[[#This Row],[Team Name]],All_Rosters[[#This Row],[Current Years]]&gt;0),All_Rosters[[#This Row],[Index]],""))</f>
        <v/>
      </c>
      <c r="AS137" s="42" t="str">
        <f>IFERROR(SMALL($AR$2:$AR$1000,ROWS($AR$2:AR137)),"")</f>
        <v/>
      </c>
      <c r="AT137" s="42" t="str">
        <f>IF(AND(All_Rosters[[#This Row],[Designation]]="Taxi Squad",TeamEight=All_Rosters[[#This Row],[Team Name]],All_Rosters[[#This Row],[Current Years]]&gt;0),All_Rosters[[#This Row],[Index]],"")</f>
        <v/>
      </c>
      <c r="AU137" s="42" t="str">
        <f>IFERROR(SMALL($AT$2:$AT$1000,ROWS($AT$2:AT137)),"")</f>
        <v/>
      </c>
      <c r="AV137" s="42" t="str">
        <f>IF(All_Rosters[[#This Row],[Designation]]="Taxi Squad","",
IF(AND(TeamNine=All_Rosters[[#This Row],[Team Name]],All_Rosters[[#This Row],[Current Years]]&gt;0),All_Rosters[[#This Row],[Index]],""))</f>
        <v/>
      </c>
      <c r="AW137" s="42" t="str">
        <f>IFERROR(SMALL($AV$2:$AV$1000,ROWS($AV$2:AV137)),"")</f>
        <v/>
      </c>
      <c r="AX137" s="42" t="str">
        <f>IF(AND(All_Rosters[[#This Row],[Designation]]="Taxi Squad",TeamNine=All_Rosters[[#This Row],[Team Name]],All_Rosters[[#This Row],[Current Years]]&gt;0),All_Rosters[[#This Row],[Index]],"")</f>
        <v/>
      </c>
      <c r="AY137" s="42" t="str">
        <f>IFERROR(SMALL($AX$2:$AX$1000,ROWS($AX$2:AX137)),"")</f>
        <v/>
      </c>
      <c r="AZ137" s="42" t="str">
        <f>IF(All_Rosters[[#This Row],[Designation]]="Taxi Squad","",
IF(AND(TeamTen=All_Rosters[[#This Row],[Team Name]],All_Rosters[[#This Row],[Current Years]]&gt;0),All_Rosters[[#This Row],[Index]],""))</f>
        <v/>
      </c>
      <c r="BA137" s="42" t="str">
        <f>IFERROR(SMALL($AZ$2:$AZ$1000,ROWS($AZ$2:AZ137)),"")</f>
        <v/>
      </c>
      <c r="BB137" s="42" t="str">
        <f>IF(AND(All_Rosters[[#This Row],[Designation]]="Taxi Squad",TeamTen=All_Rosters[[#This Row],[Team Name]],All_Rosters[[#This Row],[Current Years]]&gt;0),All_Rosters[[#This Row],[Index]],"")</f>
        <v/>
      </c>
      <c r="BC137" s="42" t="str">
        <f>IFERROR(SMALL($BB$2:$BB$1000,ROWS($BB$2:BB137)),"")</f>
        <v/>
      </c>
      <c r="BD137" s="42" t="str">
        <f>IF(All_Rosters[[#This Row],[Designation]]="Taxi Squad","",
IF(AND(TeamEleven=All_Rosters[[#This Row],[Team Name]],All_Rosters[[#This Row],[Current Years]]&gt;0),All_Rosters[[#This Row],[Index]],""))</f>
        <v/>
      </c>
      <c r="BE137" s="42" t="str">
        <f>IFERROR(SMALL($BD$2:$BD$1000,ROWS($BD$2:BD137)),"")</f>
        <v/>
      </c>
      <c r="BF137" s="42" t="str">
        <f>IF(AND(All_Rosters[[#This Row],[Designation]]="Taxi Squad",TeamEleven=All_Rosters[[#This Row],[Team Name]],All_Rosters[[#This Row],[Current Years]]&gt;0),All_Rosters[[#This Row],[Index]],"")</f>
        <v/>
      </c>
      <c r="BG137" s="42" t="str">
        <f>IFERROR(SMALL($BF$2:$BF$1000,ROWS($BF$2:BF137)),"")</f>
        <v/>
      </c>
      <c r="BH137" s="42" t="str">
        <f>IF(All_Rosters[[#This Row],[Designation]]="Taxi Squad","",
IF(AND(TeamTwelve=All_Rosters[[#This Row],[Team Name]],All_Rosters[[#This Row],[Current Years]]&gt;0),All_Rosters[[#This Row],[Index]],""))</f>
        <v/>
      </c>
      <c r="BI137" s="42" t="str">
        <f>IFERROR(SMALL($BH$2:$BH$1000,ROWS($BH$2:BH137)),"")</f>
        <v/>
      </c>
      <c r="BJ137" s="42" t="str">
        <f>IF(AND(All_Rosters[[#This Row],[Designation]]="Taxi Squad",TeamTwelve=All_Rosters[[#This Row],[Team Name]],All_Rosters[[#This Row],[Current Years]]&gt;0),All_Rosters[[#This Row],[Index]],"")</f>
        <v/>
      </c>
      <c r="BK137" s="42" t="str">
        <f>IFERROR(SMALL($BJ$2:$BJ$1000,ROWS($BJ$2:BJ137)),"")</f>
        <v/>
      </c>
    </row>
    <row r="138" spans="1:63" x14ac:dyDescent="0.45">
      <c r="A138" t="s">
        <v>535</v>
      </c>
      <c r="B138" t="s">
        <v>302</v>
      </c>
      <c r="C138" t="s">
        <v>126</v>
      </c>
      <c r="D138" t="s">
        <v>36</v>
      </c>
      <c r="E138">
        <v>5</v>
      </c>
      <c r="F138">
        <v>3</v>
      </c>
      <c r="G138">
        <v>5</v>
      </c>
      <c r="H138" t="s">
        <v>1</v>
      </c>
      <c r="J138">
        <v>4</v>
      </c>
      <c r="K138">
        <v>137</v>
      </c>
      <c r="L138" t="str">
        <f>IF(All_Rosters[[#This Row],[Designation]]="Taxi Squad","",
IF(AND(TeamSelection=All_Rosters[[#This Row],[Team Name]],All_Rosters[[#This Row],[Current Years]]&gt;0),All_Rosters[[#This Row],[Index]],""))</f>
        <v/>
      </c>
      <c r="M138" t="str">
        <f>IFERROR(SMALL($L$2:$L$1000,ROWS($L$2:L138)),"")</f>
        <v/>
      </c>
      <c r="N138" t="str">
        <f>IF(AND(All_Rosters[[#This Row],[Designation]]="Taxi Squad",TeamSelection=All_Rosters[[#This Row],[Team Name]],All_Rosters[[#This Row],[Current Years]]&gt;0),All_Rosters[[#This Row],[Index]],"")</f>
        <v/>
      </c>
      <c r="O138" t="str">
        <f>IFERROR(SMALL($N$2:$N$1000,ROWS($N$2:N138)),"")</f>
        <v/>
      </c>
      <c r="P138" t="str">
        <f>IF(All_Rosters[[#This Row],[Designation]]="Taxi Squad","",
IF(AND(TeamOne=All_Rosters[[#This Row],[Team Name]],All_Rosters[[#This Row],[Current Years]]&gt;0),All_Rosters[[#This Row],[Index]],""))</f>
        <v/>
      </c>
      <c r="Q138" t="str">
        <f>IFERROR(SMALL($P$2:$P$1000,ROWS($P$2:P138)),"")</f>
        <v/>
      </c>
      <c r="R138" t="str">
        <f>IF(AND(All_Rosters[[#This Row],[Designation]]="Taxi Squad",TeamOne=All_Rosters[[#This Row],[Team Name]],All_Rosters[[#This Row],[Current Years]]&gt;0),All_Rosters[[#This Row],[Index]],"")</f>
        <v/>
      </c>
      <c r="S138" t="str">
        <f>IFERROR(SMALL($R$2:$R$1000,ROWS($R$2:R138)),"")</f>
        <v/>
      </c>
      <c r="T138" t="str">
        <f>IF(All_Rosters[[#This Row],[Designation]]="Taxi Squad","",
IF(AND(TeamTwo=All_Rosters[[#This Row],[Team Name]],All_Rosters[[#This Row],[Current Years]]&gt;0),All_Rosters[[#This Row],[Index]],""))</f>
        <v/>
      </c>
      <c r="U138" t="str">
        <f>IFERROR(SMALL($T$2:$T$1000,ROWS($T$2:T138)),"")</f>
        <v/>
      </c>
      <c r="V138" t="str">
        <f>IF(AND(All_Rosters[[#This Row],[Designation]]="Taxi Squad",TeamTwo=All_Rosters[[#This Row],[Team Name]],All_Rosters[[#This Row],[Current Years]]&gt;0),All_Rosters[[#This Row],[Index]],"")</f>
        <v/>
      </c>
      <c r="W138" t="str">
        <f>IFERROR(SMALL($V$2:$V$1000,ROWS($V$2:V138)),"")</f>
        <v/>
      </c>
      <c r="X138" s="42" t="str">
        <f>IF(All_Rosters[[#This Row],[Designation]]="Taxi Squad","",
IF(AND(TeamThree=All_Rosters[[#This Row],[Team Name]],All_Rosters[[#This Row],[Current Years]]&gt;0),All_Rosters[[#This Row],[Index]],""))</f>
        <v/>
      </c>
      <c r="Y138" s="42" t="str">
        <f>IFERROR(SMALL($X$2:$X$1000,ROWS($X$2:X138)),"")</f>
        <v/>
      </c>
      <c r="Z138" s="42" t="str">
        <f>IF(AND(All_Rosters[[#This Row],[Designation]]="Taxi Squad",TeamThree=All_Rosters[[#This Row],[Team Name]],All_Rosters[[#This Row],[Current Years]]&gt;0),All_Rosters[[#This Row],[Index]],"")</f>
        <v/>
      </c>
      <c r="AA138" s="42" t="str">
        <f>IFERROR(SMALL($Z$2:$Z$1000,ROWS($Z$2:Z138)),"")</f>
        <v/>
      </c>
      <c r="AB138" s="42">
        <f>IF(All_Rosters[[#This Row],[Designation]]="Taxi Squad","",
IF(AND(TeamFour=All_Rosters[[#This Row],[Team Name]],All_Rosters[[#This Row],[Current Years]]&gt;0),All_Rosters[[#This Row],[Index]],""))</f>
        <v>137</v>
      </c>
      <c r="AC138" s="42" t="str">
        <f>IFERROR(SMALL($AB$2:$AB$1000,ROWS($AB$2:AB138)),"")</f>
        <v/>
      </c>
      <c r="AD138" s="42" t="str">
        <f>IF(AND(All_Rosters[[#This Row],[Designation]]="Taxi Squad",TeamFour=All_Rosters[[#This Row],[Team Name]],All_Rosters[[#This Row],[Current Years]]&gt;0),All_Rosters[[#This Row],[Index]],"")</f>
        <v/>
      </c>
      <c r="AE138" s="42" t="str">
        <f>IFERROR(SMALL($AD$2:$AD$1000,ROWS($AD$2:AD138)),"")</f>
        <v/>
      </c>
      <c r="AF138" s="42" t="str">
        <f>IF(All_Rosters[[#This Row],[Designation]]="Taxi Squad","",
IF(AND(TeamFive=All_Rosters[[#This Row],[Team Name]],All_Rosters[[#This Row],[Current Years]]&gt;0),All_Rosters[[#This Row],[Index]],""))</f>
        <v/>
      </c>
      <c r="AG138" s="42" t="str">
        <f>IFERROR(SMALL($AF$2:$AF$1000,ROWS($AF$2:AF138)),"")</f>
        <v/>
      </c>
      <c r="AH138" s="42" t="str">
        <f>IF(AND(All_Rosters[[#This Row],[Designation]]="Taxi Squad",TeamFive=All_Rosters[[#This Row],[Team Name]],All_Rosters[[#This Row],[Current Years]]&gt;0),All_Rosters[[#This Row],[Index]],"")</f>
        <v/>
      </c>
      <c r="AI138" s="42" t="str">
        <f>IFERROR(SMALL($AH$2:$AH$1000,ROWS($AH$2:AH138)),"")</f>
        <v/>
      </c>
      <c r="AJ138" s="42" t="str">
        <f>IF(All_Rosters[[#This Row],[Designation]]="Taxi Squad","",
IF(AND(TeamSix=All_Rosters[[#This Row],[Team Name]],All_Rosters[[#This Row],[Current Years]]&gt;0),All_Rosters[[#This Row],[Index]],""))</f>
        <v/>
      </c>
      <c r="AK138" s="42" t="str">
        <f>IFERROR(SMALL($AJ$2:$AJ$1000,ROWS($AJ$2:AJ138)),"")</f>
        <v/>
      </c>
      <c r="AL138" s="42" t="str">
        <f>IF(AND(All_Rosters[[#This Row],[Designation]]="Taxi Squad",TeamSix=All_Rosters[[#This Row],[Team Name]],All_Rosters[[#This Row],[Current Years]]&gt;0),All_Rosters[[#This Row],[Index]],"")</f>
        <v/>
      </c>
      <c r="AM138" s="42" t="str">
        <f>IFERROR(SMALL($AL$2:$AL$1000,ROWS($AL$2:AL138)),"")</f>
        <v/>
      </c>
      <c r="AN138" s="42" t="str">
        <f>IF(All_Rosters[[#This Row],[Designation]]="Taxi Squad","",
IF(AND(TeamSeven=All_Rosters[[#This Row],[Team Name]],All_Rosters[[#This Row],[Current Years]]&gt;0),All_Rosters[[#This Row],[Index]],""))</f>
        <v/>
      </c>
      <c r="AO138" s="42" t="str">
        <f>IFERROR(SMALL($AN$2:$AN$1000,ROWS($AN$2:AN138)),"")</f>
        <v/>
      </c>
      <c r="AP138" s="42" t="str">
        <f>IF(AND(All_Rosters[[#This Row],[Designation]]="Taxi Squad",TeamSeven=All_Rosters[[#This Row],[Team Name]],All_Rosters[[#This Row],[Current Years]]&gt;0),All_Rosters[[#This Row],[Index]],"")</f>
        <v/>
      </c>
      <c r="AQ138" s="42" t="str">
        <f>IFERROR(SMALL($AP$2:$AP$1000,ROWS($AP$2:AP138)),"")</f>
        <v/>
      </c>
      <c r="AR138" s="42" t="str">
        <f>IF(All_Rosters[[#This Row],[Designation]]="Taxi Squad","",
IF(AND(TeamEight=All_Rosters[[#This Row],[Team Name]],All_Rosters[[#This Row],[Current Years]]&gt;0),All_Rosters[[#This Row],[Index]],""))</f>
        <v/>
      </c>
      <c r="AS138" s="42" t="str">
        <f>IFERROR(SMALL($AR$2:$AR$1000,ROWS($AR$2:AR138)),"")</f>
        <v/>
      </c>
      <c r="AT138" s="42" t="str">
        <f>IF(AND(All_Rosters[[#This Row],[Designation]]="Taxi Squad",TeamEight=All_Rosters[[#This Row],[Team Name]],All_Rosters[[#This Row],[Current Years]]&gt;0),All_Rosters[[#This Row],[Index]],"")</f>
        <v/>
      </c>
      <c r="AU138" s="42" t="str">
        <f>IFERROR(SMALL($AT$2:$AT$1000,ROWS($AT$2:AT138)),"")</f>
        <v/>
      </c>
      <c r="AV138" s="42" t="str">
        <f>IF(All_Rosters[[#This Row],[Designation]]="Taxi Squad","",
IF(AND(TeamNine=All_Rosters[[#This Row],[Team Name]],All_Rosters[[#This Row],[Current Years]]&gt;0),All_Rosters[[#This Row],[Index]],""))</f>
        <v/>
      </c>
      <c r="AW138" s="42" t="str">
        <f>IFERROR(SMALL($AV$2:$AV$1000,ROWS($AV$2:AV138)),"")</f>
        <v/>
      </c>
      <c r="AX138" s="42" t="str">
        <f>IF(AND(All_Rosters[[#This Row],[Designation]]="Taxi Squad",TeamNine=All_Rosters[[#This Row],[Team Name]],All_Rosters[[#This Row],[Current Years]]&gt;0),All_Rosters[[#This Row],[Index]],"")</f>
        <v/>
      </c>
      <c r="AY138" s="42" t="str">
        <f>IFERROR(SMALL($AX$2:$AX$1000,ROWS($AX$2:AX138)),"")</f>
        <v/>
      </c>
      <c r="AZ138" s="42" t="str">
        <f>IF(All_Rosters[[#This Row],[Designation]]="Taxi Squad","",
IF(AND(TeamTen=All_Rosters[[#This Row],[Team Name]],All_Rosters[[#This Row],[Current Years]]&gt;0),All_Rosters[[#This Row],[Index]],""))</f>
        <v/>
      </c>
      <c r="BA138" s="42" t="str">
        <f>IFERROR(SMALL($AZ$2:$AZ$1000,ROWS($AZ$2:AZ138)),"")</f>
        <v/>
      </c>
      <c r="BB138" s="42" t="str">
        <f>IF(AND(All_Rosters[[#This Row],[Designation]]="Taxi Squad",TeamTen=All_Rosters[[#This Row],[Team Name]],All_Rosters[[#This Row],[Current Years]]&gt;0),All_Rosters[[#This Row],[Index]],"")</f>
        <v/>
      </c>
      <c r="BC138" s="42" t="str">
        <f>IFERROR(SMALL($BB$2:$BB$1000,ROWS($BB$2:BB138)),"")</f>
        <v/>
      </c>
      <c r="BD138" s="42" t="str">
        <f>IF(All_Rosters[[#This Row],[Designation]]="Taxi Squad","",
IF(AND(TeamEleven=All_Rosters[[#This Row],[Team Name]],All_Rosters[[#This Row],[Current Years]]&gt;0),All_Rosters[[#This Row],[Index]],""))</f>
        <v/>
      </c>
      <c r="BE138" s="42" t="str">
        <f>IFERROR(SMALL($BD$2:$BD$1000,ROWS($BD$2:BD138)),"")</f>
        <v/>
      </c>
      <c r="BF138" s="42" t="str">
        <f>IF(AND(All_Rosters[[#This Row],[Designation]]="Taxi Squad",TeamEleven=All_Rosters[[#This Row],[Team Name]],All_Rosters[[#This Row],[Current Years]]&gt;0),All_Rosters[[#This Row],[Index]],"")</f>
        <v/>
      </c>
      <c r="BG138" s="42" t="str">
        <f>IFERROR(SMALL($BF$2:$BF$1000,ROWS($BF$2:BF138)),"")</f>
        <v/>
      </c>
      <c r="BH138" s="42" t="str">
        <f>IF(All_Rosters[[#This Row],[Designation]]="Taxi Squad","",
IF(AND(TeamTwelve=All_Rosters[[#This Row],[Team Name]],All_Rosters[[#This Row],[Current Years]]&gt;0),All_Rosters[[#This Row],[Index]],""))</f>
        <v/>
      </c>
      <c r="BI138" s="42" t="str">
        <f>IFERROR(SMALL($BH$2:$BH$1000,ROWS($BH$2:BH138)),"")</f>
        <v/>
      </c>
      <c r="BJ138" s="42" t="str">
        <f>IF(AND(All_Rosters[[#This Row],[Designation]]="Taxi Squad",TeamTwelve=All_Rosters[[#This Row],[Team Name]],All_Rosters[[#This Row],[Current Years]]&gt;0),All_Rosters[[#This Row],[Index]],"")</f>
        <v/>
      </c>
      <c r="BK138" s="42" t="str">
        <f>IFERROR(SMALL($BJ$2:$BJ$1000,ROWS($BJ$2:BJ138)),"")</f>
        <v/>
      </c>
    </row>
    <row r="139" spans="1:63" x14ac:dyDescent="0.45">
      <c r="A139" t="s">
        <v>535</v>
      </c>
      <c r="B139" t="s">
        <v>303</v>
      </c>
      <c r="C139" t="s">
        <v>56</v>
      </c>
      <c r="D139" t="s">
        <v>39</v>
      </c>
      <c r="E139">
        <v>3</v>
      </c>
      <c r="F139">
        <v>3</v>
      </c>
      <c r="G139">
        <v>3</v>
      </c>
      <c r="H139" t="s">
        <v>1</v>
      </c>
      <c r="J139">
        <v>4</v>
      </c>
      <c r="K139">
        <v>138</v>
      </c>
      <c r="L139" t="str">
        <f>IF(All_Rosters[[#This Row],[Designation]]="Taxi Squad","",
IF(AND(TeamSelection=All_Rosters[[#This Row],[Team Name]],All_Rosters[[#This Row],[Current Years]]&gt;0),All_Rosters[[#This Row],[Index]],""))</f>
        <v/>
      </c>
      <c r="M139" t="str">
        <f>IFERROR(SMALL($L$2:$L$1000,ROWS($L$2:L139)),"")</f>
        <v/>
      </c>
      <c r="N139" t="str">
        <f>IF(AND(All_Rosters[[#This Row],[Designation]]="Taxi Squad",TeamSelection=All_Rosters[[#This Row],[Team Name]],All_Rosters[[#This Row],[Current Years]]&gt;0),All_Rosters[[#This Row],[Index]],"")</f>
        <v/>
      </c>
      <c r="O139" t="str">
        <f>IFERROR(SMALL($N$2:$N$1000,ROWS($N$2:N139)),"")</f>
        <v/>
      </c>
      <c r="P139" t="str">
        <f>IF(All_Rosters[[#This Row],[Designation]]="Taxi Squad","",
IF(AND(TeamOne=All_Rosters[[#This Row],[Team Name]],All_Rosters[[#This Row],[Current Years]]&gt;0),All_Rosters[[#This Row],[Index]],""))</f>
        <v/>
      </c>
      <c r="Q139" t="str">
        <f>IFERROR(SMALL($P$2:$P$1000,ROWS($P$2:P139)),"")</f>
        <v/>
      </c>
      <c r="R139" t="str">
        <f>IF(AND(All_Rosters[[#This Row],[Designation]]="Taxi Squad",TeamOne=All_Rosters[[#This Row],[Team Name]],All_Rosters[[#This Row],[Current Years]]&gt;0),All_Rosters[[#This Row],[Index]],"")</f>
        <v/>
      </c>
      <c r="S139" t="str">
        <f>IFERROR(SMALL($R$2:$R$1000,ROWS($R$2:R139)),"")</f>
        <v/>
      </c>
      <c r="T139" t="str">
        <f>IF(All_Rosters[[#This Row],[Designation]]="Taxi Squad","",
IF(AND(TeamTwo=All_Rosters[[#This Row],[Team Name]],All_Rosters[[#This Row],[Current Years]]&gt;0),All_Rosters[[#This Row],[Index]],""))</f>
        <v/>
      </c>
      <c r="U139" t="str">
        <f>IFERROR(SMALL($T$2:$T$1000,ROWS($T$2:T139)),"")</f>
        <v/>
      </c>
      <c r="V139" t="str">
        <f>IF(AND(All_Rosters[[#This Row],[Designation]]="Taxi Squad",TeamTwo=All_Rosters[[#This Row],[Team Name]],All_Rosters[[#This Row],[Current Years]]&gt;0),All_Rosters[[#This Row],[Index]],"")</f>
        <v/>
      </c>
      <c r="W139" t="str">
        <f>IFERROR(SMALL($V$2:$V$1000,ROWS($V$2:V139)),"")</f>
        <v/>
      </c>
      <c r="X139" s="42" t="str">
        <f>IF(All_Rosters[[#This Row],[Designation]]="Taxi Squad","",
IF(AND(TeamThree=All_Rosters[[#This Row],[Team Name]],All_Rosters[[#This Row],[Current Years]]&gt;0),All_Rosters[[#This Row],[Index]],""))</f>
        <v/>
      </c>
      <c r="Y139" s="42" t="str">
        <f>IFERROR(SMALL($X$2:$X$1000,ROWS($X$2:X139)),"")</f>
        <v/>
      </c>
      <c r="Z139" s="42" t="str">
        <f>IF(AND(All_Rosters[[#This Row],[Designation]]="Taxi Squad",TeamThree=All_Rosters[[#This Row],[Team Name]],All_Rosters[[#This Row],[Current Years]]&gt;0),All_Rosters[[#This Row],[Index]],"")</f>
        <v/>
      </c>
      <c r="AA139" s="42" t="str">
        <f>IFERROR(SMALL($Z$2:$Z$1000,ROWS($Z$2:Z139)),"")</f>
        <v/>
      </c>
      <c r="AB139" s="42">
        <f>IF(All_Rosters[[#This Row],[Designation]]="Taxi Squad","",
IF(AND(TeamFour=All_Rosters[[#This Row],[Team Name]],All_Rosters[[#This Row],[Current Years]]&gt;0),All_Rosters[[#This Row],[Index]],""))</f>
        <v>138</v>
      </c>
      <c r="AC139" s="42" t="str">
        <f>IFERROR(SMALL($AB$2:$AB$1000,ROWS($AB$2:AB139)),"")</f>
        <v/>
      </c>
      <c r="AD139" s="42" t="str">
        <f>IF(AND(All_Rosters[[#This Row],[Designation]]="Taxi Squad",TeamFour=All_Rosters[[#This Row],[Team Name]],All_Rosters[[#This Row],[Current Years]]&gt;0),All_Rosters[[#This Row],[Index]],"")</f>
        <v/>
      </c>
      <c r="AE139" s="42" t="str">
        <f>IFERROR(SMALL($AD$2:$AD$1000,ROWS($AD$2:AD139)),"")</f>
        <v/>
      </c>
      <c r="AF139" s="42" t="str">
        <f>IF(All_Rosters[[#This Row],[Designation]]="Taxi Squad","",
IF(AND(TeamFive=All_Rosters[[#This Row],[Team Name]],All_Rosters[[#This Row],[Current Years]]&gt;0),All_Rosters[[#This Row],[Index]],""))</f>
        <v/>
      </c>
      <c r="AG139" s="42" t="str">
        <f>IFERROR(SMALL($AF$2:$AF$1000,ROWS($AF$2:AF139)),"")</f>
        <v/>
      </c>
      <c r="AH139" s="42" t="str">
        <f>IF(AND(All_Rosters[[#This Row],[Designation]]="Taxi Squad",TeamFive=All_Rosters[[#This Row],[Team Name]],All_Rosters[[#This Row],[Current Years]]&gt;0),All_Rosters[[#This Row],[Index]],"")</f>
        <v/>
      </c>
      <c r="AI139" s="42" t="str">
        <f>IFERROR(SMALL($AH$2:$AH$1000,ROWS($AH$2:AH139)),"")</f>
        <v/>
      </c>
      <c r="AJ139" s="42" t="str">
        <f>IF(All_Rosters[[#This Row],[Designation]]="Taxi Squad","",
IF(AND(TeamSix=All_Rosters[[#This Row],[Team Name]],All_Rosters[[#This Row],[Current Years]]&gt;0),All_Rosters[[#This Row],[Index]],""))</f>
        <v/>
      </c>
      <c r="AK139" s="42" t="str">
        <f>IFERROR(SMALL($AJ$2:$AJ$1000,ROWS($AJ$2:AJ139)),"")</f>
        <v/>
      </c>
      <c r="AL139" s="42" t="str">
        <f>IF(AND(All_Rosters[[#This Row],[Designation]]="Taxi Squad",TeamSix=All_Rosters[[#This Row],[Team Name]],All_Rosters[[#This Row],[Current Years]]&gt;0),All_Rosters[[#This Row],[Index]],"")</f>
        <v/>
      </c>
      <c r="AM139" s="42" t="str">
        <f>IFERROR(SMALL($AL$2:$AL$1000,ROWS($AL$2:AL139)),"")</f>
        <v/>
      </c>
      <c r="AN139" s="42" t="str">
        <f>IF(All_Rosters[[#This Row],[Designation]]="Taxi Squad","",
IF(AND(TeamSeven=All_Rosters[[#This Row],[Team Name]],All_Rosters[[#This Row],[Current Years]]&gt;0),All_Rosters[[#This Row],[Index]],""))</f>
        <v/>
      </c>
      <c r="AO139" s="42" t="str">
        <f>IFERROR(SMALL($AN$2:$AN$1000,ROWS($AN$2:AN139)),"")</f>
        <v/>
      </c>
      <c r="AP139" s="42" t="str">
        <f>IF(AND(All_Rosters[[#This Row],[Designation]]="Taxi Squad",TeamSeven=All_Rosters[[#This Row],[Team Name]],All_Rosters[[#This Row],[Current Years]]&gt;0),All_Rosters[[#This Row],[Index]],"")</f>
        <v/>
      </c>
      <c r="AQ139" s="42" t="str">
        <f>IFERROR(SMALL($AP$2:$AP$1000,ROWS($AP$2:AP139)),"")</f>
        <v/>
      </c>
      <c r="AR139" s="42" t="str">
        <f>IF(All_Rosters[[#This Row],[Designation]]="Taxi Squad","",
IF(AND(TeamEight=All_Rosters[[#This Row],[Team Name]],All_Rosters[[#This Row],[Current Years]]&gt;0),All_Rosters[[#This Row],[Index]],""))</f>
        <v/>
      </c>
      <c r="AS139" s="42" t="str">
        <f>IFERROR(SMALL($AR$2:$AR$1000,ROWS($AR$2:AR139)),"")</f>
        <v/>
      </c>
      <c r="AT139" s="42" t="str">
        <f>IF(AND(All_Rosters[[#This Row],[Designation]]="Taxi Squad",TeamEight=All_Rosters[[#This Row],[Team Name]],All_Rosters[[#This Row],[Current Years]]&gt;0),All_Rosters[[#This Row],[Index]],"")</f>
        <v/>
      </c>
      <c r="AU139" s="42" t="str">
        <f>IFERROR(SMALL($AT$2:$AT$1000,ROWS($AT$2:AT139)),"")</f>
        <v/>
      </c>
      <c r="AV139" s="42" t="str">
        <f>IF(All_Rosters[[#This Row],[Designation]]="Taxi Squad","",
IF(AND(TeamNine=All_Rosters[[#This Row],[Team Name]],All_Rosters[[#This Row],[Current Years]]&gt;0),All_Rosters[[#This Row],[Index]],""))</f>
        <v/>
      </c>
      <c r="AW139" s="42" t="str">
        <f>IFERROR(SMALL($AV$2:$AV$1000,ROWS($AV$2:AV139)),"")</f>
        <v/>
      </c>
      <c r="AX139" s="42" t="str">
        <f>IF(AND(All_Rosters[[#This Row],[Designation]]="Taxi Squad",TeamNine=All_Rosters[[#This Row],[Team Name]],All_Rosters[[#This Row],[Current Years]]&gt;0),All_Rosters[[#This Row],[Index]],"")</f>
        <v/>
      </c>
      <c r="AY139" s="42" t="str">
        <f>IFERROR(SMALL($AX$2:$AX$1000,ROWS($AX$2:AX139)),"")</f>
        <v/>
      </c>
      <c r="AZ139" s="42" t="str">
        <f>IF(All_Rosters[[#This Row],[Designation]]="Taxi Squad","",
IF(AND(TeamTen=All_Rosters[[#This Row],[Team Name]],All_Rosters[[#This Row],[Current Years]]&gt;0),All_Rosters[[#This Row],[Index]],""))</f>
        <v/>
      </c>
      <c r="BA139" s="42" t="str">
        <f>IFERROR(SMALL($AZ$2:$AZ$1000,ROWS($AZ$2:AZ139)),"")</f>
        <v/>
      </c>
      <c r="BB139" s="42" t="str">
        <f>IF(AND(All_Rosters[[#This Row],[Designation]]="Taxi Squad",TeamTen=All_Rosters[[#This Row],[Team Name]],All_Rosters[[#This Row],[Current Years]]&gt;0),All_Rosters[[#This Row],[Index]],"")</f>
        <v/>
      </c>
      <c r="BC139" s="42" t="str">
        <f>IFERROR(SMALL($BB$2:$BB$1000,ROWS($BB$2:BB139)),"")</f>
        <v/>
      </c>
      <c r="BD139" s="42" t="str">
        <f>IF(All_Rosters[[#This Row],[Designation]]="Taxi Squad","",
IF(AND(TeamEleven=All_Rosters[[#This Row],[Team Name]],All_Rosters[[#This Row],[Current Years]]&gt;0),All_Rosters[[#This Row],[Index]],""))</f>
        <v/>
      </c>
      <c r="BE139" s="42" t="str">
        <f>IFERROR(SMALL($BD$2:$BD$1000,ROWS($BD$2:BD139)),"")</f>
        <v/>
      </c>
      <c r="BF139" s="42" t="str">
        <f>IF(AND(All_Rosters[[#This Row],[Designation]]="Taxi Squad",TeamEleven=All_Rosters[[#This Row],[Team Name]],All_Rosters[[#This Row],[Current Years]]&gt;0),All_Rosters[[#This Row],[Index]],"")</f>
        <v/>
      </c>
      <c r="BG139" s="42" t="str">
        <f>IFERROR(SMALL($BF$2:$BF$1000,ROWS($BF$2:BF139)),"")</f>
        <v/>
      </c>
      <c r="BH139" s="42" t="str">
        <f>IF(All_Rosters[[#This Row],[Designation]]="Taxi Squad","",
IF(AND(TeamTwelve=All_Rosters[[#This Row],[Team Name]],All_Rosters[[#This Row],[Current Years]]&gt;0),All_Rosters[[#This Row],[Index]],""))</f>
        <v/>
      </c>
      <c r="BI139" s="42" t="str">
        <f>IFERROR(SMALL($BH$2:$BH$1000,ROWS($BH$2:BH139)),"")</f>
        <v/>
      </c>
      <c r="BJ139" s="42" t="str">
        <f>IF(AND(All_Rosters[[#This Row],[Designation]]="Taxi Squad",TeamTwelve=All_Rosters[[#This Row],[Team Name]],All_Rosters[[#This Row],[Current Years]]&gt;0),All_Rosters[[#This Row],[Index]],"")</f>
        <v/>
      </c>
      <c r="BK139" s="42" t="str">
        <f>IFERROR(SMALL($BJ$2:$BJ$1000,ROWS($BJ$2:BJ139)),"")</f>
        <v/>
      </c>
    </row>
    <row r="140" spans="1:63" x14ac:dyDescent="0.45">
      <c r="A140" t="s">
        <v>535</v>
      </c>
      <c r="B140" t="s">
        <v>304</v>
      </c>
      <c r="C140" t="s">
        <v>880</v>
      </c>
      <c r="D140" t="s">
        <v>42</v>
      </c>
      <c r="E140">
        <v>13</v>
      </c>
      <c r="F140">
        <v>3</v>
      </c>
      <c r="G140">
        <v>13</v>
      </c>
      <c r="H140" t="s">
        <v>1</v>
      </c>
      <c r="J140">
        <v>4</v>
      </c>
      <c r="K140">
        <v>139</v>
      </c>
      <c r="L140" t="str">
        <f>IF(All_Rosters[[#This Row],[Designation]]="Taxi Squad","",
IF(AND(TeamSelection=All_Rosters[[#This Row],[Team Name]],All_Rosters[[#This Row],[Current Years]]&gt;0),All_Rosters[[#This Row],[Index]],""))</f>
        <v/>
      </c>
      <c r="M140" t="str">
        <f>IFERROR(SMALL($L$2:$L$1000,ROWS($L$2:L140)),"")</f>
        <v/>
      </c>
      <c r="N140" t="str">
        <f>IF(AND(All_Rosters[[#This Row],[Designation]]="Taxi Squad",TeamSelection=All_Rosters[[#This Row],[Team Name]],All_Rosters[[#This Row],[Current Years]]&gt;0),All_Rosters[[#This Row],[Index]],"")</f>
        <v/>
      </c>
      <c r="O140" t="str">
        <f>IFERROR(SMALL($N$2:$N$1000,ROWS($N$2:N140)),"")</f>
        <v/>
      </c>
      <c r="P140" t="str">
        <f>IF(All_Rosters[[#This Row],[Designation]]="Taxi Squad","",
IF(AND(TeamOne=All_Rosters[[#This Row],[Team Name]],All_Rosters[[#This Row],[Current Years]]&gt;0),All_Rosters[[#This Row],[Index]],""))</f>
        <v/>
      </c>
      <c r="Q140" t="str">
        <f>IFERROR(SMALL($P$2:$P$1000,ROWS($P$2:P140)),"")</f>
        <v/>
      </c>
      <c r="R140" t="str">
        <f>IF(AND(All_Rosters[[#This Row],[Designation]]="Taxi Squad",TeamOne=All_Rosters[[#This Row],[Team Name]],All_Rosters[[#This Row],[Current Years]]&gt;0),All_Rosters[[#This Row],[Index]],"")</f>
        <v/>
      </c>
      <c r="S140" t="str">
        <f>IFERROR(SMALL($R$2:$R$1000,ROWS($R$2:R140)),"")</f>
        <v/>
      </c>
      <c r="T140" t="str">
        <f>IF(All_Rosters[[#This Row],[Designation]]="Taxi Squad","",
IF(AND(TeamTwo=All_Rosters[[#This Row],[Team Name]],All_Rosters[[#This Row],[Current Years]]&gt;0),All_Rosters[[#This Row],[Index]],""))</f>
        <v/>
      </c>
      <c r="U140" t="str">
        <f>IFERROR(SMALL($T$2:$T$1000,ROWS($T$2:T140)),"")</f>
        <v/>
      </c>
      <c r="V140" t="str">
        <f>IF(AND(All_Rosters[[#This Row],[Designation]]="Taxi Squad",TeamTwo=All_Rosters[[#This Row],[Team Name]],All_Rosters[[#This Row],[Current Years]]&gt;0),All_Rosters[[#This Row],[Index]],"")</f>
        <v/>
      </c>
      <c r="W140" t="str">
        <f>IFERROR(SMALL($V$2:$V$1000,ROWS($V$2:V140)),"")</f>
        <v/>
      </c>
      <c r="X140" s="42" t="str">
        <f>IF(All_Rosters[[#This Row],[Designation]]="Taxi Squad","",
IF(AND(TeamThree=All_Rosters[[#This Row],[Team Name]],All_Rosters[[#This Row],[Current Years]]&gt;0),All_Rosters[[#This Row],[Index]],""))</f>
        <v/>
      </c>
      <c r="Y140" s="42" t="str">
        <f>IFERROR(SMALL($X$2:$X$1000,ROWS($X$2:X140)),"")</f>
        <v/>
      </c>
      <c r="Z140" s="42" t="str">
        <f>IF(AND(All_Rosters[[#This Row],[Designation]]="Taxi Squad",TeamThree=All_Rosters[[#This Row],[Team Name]],All_Rosters[[#This Row],[Current Years]]&gt;0),All_Rosters[[#This Row],[Index]],"")</f>
        <v/>
      </c>
      <c r="AA140" s="42" t="str">
        <f>IFERROR(SMALL($Z$2:$Z$1000,ROWS($Z$2:Z140)),"")</f>
        <v/>
      </c>
      <c r="AB140" s="42">
        <f>IF(All_Rosters[[#This Row],[Designation]]="Taxi Squad","",
IF(AND(TeamFour=All_Rosters[[#This Row],[Team Name]],All_Rosters[[#This Row],[Current Years]]&gt;0),All_Rosters[[#This Row],[Index]],""))</f>
        <v>139</v>
      </c>
      <c r="AC140" s="42" t="str">
        <f>IFERROR(SMALL($AB$2:$AB$1000,ROWS($AB$2:AB140)),"")</f>
        <v/>
      </c>
      <c r="AD140" s="42" t="str">
        <f>IF(AND(All_Rosters[[#This Row],[Designation]]="Taxi Squad",TeamFour=All_Rosters[[#This Row],[Team Name]],All_Rosters[[#This Row],[Current Years]]&gt;0),All_Rosters[[#This Row],[Index]],"")</f>
        <v/>
      </c>
      <c r="AE140" s="42" t="str">
        <f>IFERROR(SMALL($AD$2:$AD$1000,ROWS($AD$2:AD140)),"")</f>
        <v/>
      </c>
      <c r="AF140" s="42" t="str">
        <f>IF(All_Rosters[[#This Row],[Designation]]="Taxi Squad","",
IF(AND(TeamFive=All_Rosters[[#This Row],[Team Name]],All_Rosters[[#This Row],[Current Years]]&gt;0),All_Rosters[[#This Row],[Index]],""))</f>
        <v/>
      </c>
      <c r="AG140" s="42" t="str">
        <f>IFERROR(SMALL($AF$2:$AF$1000,ROWS($AF$2:AF140)),"")</f>
        <v/>
      </c>
      <c r="AH140" s="42" t="str">
        <f>IF(AND(All_Rosters[[#This Row],[Designation]]="Taxi Squad",TeamFive=All_Rosters[[#This Row],[Team Name]],All_Rosters[[#This Row],[Current Years]]&gt;0),All_Rosters[[#This Row],[Index]],"")</f>
        <v/>
      </c>
      <c r="AI140" s="42" t="str">
        <f>IFERROR(SMALL($AH$2:$AH$1000,ROWS($AH$2:AH140)),"")</f>
        <v/>
      </c>
      <c r="AJ140" s="42" t="str">
        <f>IF(All_Rosters[[#This Row],[Designation]]="Taxi Squad","",
IF(AND(TeamSix=All_Rosters[[#This Row],[Team Name]],All_Rosters[[#This Row],[Current Years]]&gt;0),All_Rosters[[#This Row],[Index]],""))</f>
        <v/>
      </c>
      <c r="AK140" s="42" t="str">
        <f>IFERROR(SMALL($AJ$2:$AJ$1000,ROWS($AJ$2:AJ140)),"")</f>
        <v/>
      </c>
      <c r="AL140" s="42" t="str">
        <f>IF(AND(All_Rosters[[#This Row],[Designation]]="Taxi Squad",TeamSix=All_Rosters[[#This Row],[Team Name]],All_Rosters[[#This Row],[Current Years]]&gt;0),All_Rosters[[#This Row],[Index]],"")</f>
        <v/>
      </c>
      <c r="AM140" s="42" t="str">
        <f>IFERROR(SMALL($AL$2:$AL$1000,ROWS($AL$2:AL140)),"")</f>
        <v/>
      </c>
      <c r="AN140" s="42" t="str">
        <f>IF(All_Rosters[[#This Row],[Designation]]="Taxi Squad","",
IF(AND(TeamSeven=All_Rosters[[#This Row],[Team Name]],All_Rosters[[#This Row],[Current Years]]&gt;0),All_Rosters[[#This Row],[Index]],""))</f>
        <v/>
      </c>
      <c r="AO140" s="42" t="str">
        <f>IFERROR(SMALL($AN$2:$AN$1000,ROWS($AN$2:AN140)),"")</f>
        <v/>
      </c>
      <c r="AP140" s="42" t="str">
        <f>IF(AND(All_Rosters[[#This Row],[Designation]]="Taxi Squad",TeamSeven=All_Rosters[[#This Row],[Team Name]],All_Rosters[[#This Row],[Current Years]]&gt;0),All_Rosters[[#This Row],[Index]],"")</f>
        <v/>
      </c>
      <c r="AQ140" s="42" t="str">
        <f>IFERROR(SMALL($AP$2:$AP$1000,ROWS($AP$2:AP140)),"")</f>
        <v/>
      </c>
      <c r="AR140" s="42" t="str">
        <f>IF(All_Rosters[[#This Row],[Designation]]="Taxi Squad","",
IF(AND(TeamEight=All_Rosters[[#This Row],[Team Name]],All_Rosters[[#This Row],[Current Years]]&gt;0),All_Rosters[[#This Row],[Index]],""))</f>
        <v/>
      </c>
      <c r="AS140" s="42" t="str">
        <f>IFERROR(SMALL($AR$2:$AR$1000,ROWS($AR$2:AR140)),"")</f>
        <v/>
      </c>
      <c r="AT140" s="42" t="str">
        <f>IF(AND(All_Rosters[[#This Row],[Designation]]="Taxi Squad",TeamEight=All_Rosters[[#This Row],[Team Name]],All_Rosters[[#This Row],[Current Years]]&gt;0),All_Rosters[[#This Row],[Index]],"")</f>
        <v/>
      </c>
      <c r="AU140" s="42" t="str">
        <f>IFERROR(SMALL($AT$2:$AT$1000,ROWS($AT$2:AT140)),"")</f>
        <v/>
      </c>
      <c r="AV140" s="42" t="str">
        <f>IF(All_Rosters[[#This Row],[Designation]]="Taxi Squad","",
IF(AND(TeamNine=All_Rosters[[#This Row],[Team Name]],All_Rosters[[#This Row],[Current Years]]&gt;0),All_Rosters[[#This Row],[Index]],""))</f>
        <v/>
      </c>
      <c r="AW140" s="42" t="str">
        <f>IFERROR(SMALL($AV$2:$AV$1000,ROWS($AV$2:AV140)),"")</f>
        <v/>
      </c>
      <c r="AX140" s="42" t="str">
        <f>IF(AND(All_Rosters[[#This Row],[Designation]]="Taxi Squad",TeamNine=All_Rosters[[#This Row],[Team Name]],All_Rosters[[#This Row],[Current Years]]&gt;0),All_Rosters[[#This Row],[Index]],"")</f>
        <v/>
      </c>
      <c r="AY140" s="42" t="str">
        <f>IFERROR(SMALL($AX$2:$AX$1000,ROWS($AX$2:AX140)),"")</f>
        <v/>
      </c>
      <c r="AZ140" s="42" t="str">
        <f>IF(All_Rosters[[#This Row],[Designation]]="Taxi Squad","",
IF(AND(TeamTen=All_Rosters[[#This Row],[Team Name]],All_Rosters[[#This Row],[Current Years]]&gt;0),All_Rosters[[#This Row],[Index]],""))</f>
        <v/>
      </c>
      <c r="BA140" s="42" t="str">
        <f>IFERROR(SMALL($AZ$2:$AZ$1000,ROWS($AZ$2:AZ140)),"")</f>
        <v/>
      </c>
      <c r="BB140" s="42" t="str">
        <f>IF(AND(All_Rosters[[#This Row],[Designation]]="Taxi Squad",TeamTen=All_Rosters[[#This Row],[Team Name]],All_Rosters[[#This Row],[Current Years]]&gt;0),All_Rosters[[#This Row],[Index]],"")</f>
        <v/>
      </c>
      <c r="BC140" s="42" t="str">
        <f>IFERROR(SMALL($BB$2:$BB$1000,ROWS($BB$2:BB140)),"")</f>
        <v/>
      </c>
      <c r="BD140" s="42" t="str">
        <f>IF(All_Rosters[[#This Row],[Designation]]="Taxi Squad","",
IF(AND(TeamEleven=All_Rosters[[#This Row],[Team Name]],All_Rosters[[#This Row],[Current Years]]&gt;0),All_Rosters[[#This Row],[Index]],""))</f>
        <v/>
      </c>
      <c r="BE140" s="42" t="str">
        <f>IFERROR(SMALL($BD$2:$BD$1000,ROWS($BD$2:BD140)),"")</f>
        <v/>
      </c>
      <c r="BF140" s="42" t="str">
        <f>IF(AND(All_Rosters[[#This Row],[Designation]]="Taxi Squad",TeamEleven=All_Rosters[[#This Row],[Team Name]],All_Rosters[[#This Row],[Current Years]]&gt;0),All_Rosters[[#This Row],[Index]],"")</f>
        <v/>
      </c>
      <c r="BG140" s="42" t="str">
        <f>IFERROR(SMALL($BF$2:$BF$1000,ROWS($BF$2:BF140)),"")</f>
        <v/>
      </c>
      <c r="BH140" s="42" t="str">
        <f>IF(All_Rosters[[#This Row],[Designation]]="Taxi Squad","",
IF(AND(TeamTwelve=All_Rosters[[#This Row],[Team Name]],All_Rosters[[#This Row],[Current Years]]&gt;0),All_Rosters[[#This Row],[Index]],""))</f>
        <v/>
      </c>
      <c r="BI140" s="42" t="str">
        <f>IFERROR(SMALL($BH$2:$BH$1000,ROWS($BH$2:BH140)),"")</f>
        <v/>
      </c>
      <c r="BJ140" s="42" t="str">
        <f>IF(AND(All_Rosters[[#This Row],[Designation]]="Taxi Squad",TeamTwelve=All_Rosters[[#This Row],[Team Name]],All_Rosters[[#This Row],[Current Years]]&gt;0),All_Rosters[[#This Row],[Index]],"")</f>
        <v/>
      </c>
      <c r="BK140" s="42" t="str">
        <f>IFERROR(SMALL($BJ$2:$BJ$1000,ROWS($BJ$2:BJ140)),"")</f>
        <v/>
      </c>
    </row>
    <row r="141" spans="1:63" x14ac:dyDescent="0.45">
      <c r="A141" t="s">
        <v>535</v>
      </c>
      <c r="B141" t="s">
        <v>305</v>
      </c>
      <c r="C141" t="s">
        <v>107</v>
      </c>
      <c r="D141" t="s">
        <v>42</v>
      </c>
      <c r="E141">
        <v>9</v>
      </c>
      <c r="F141">
        <v>3</v>
      </c>
      <c r="G141">
        <v>9</v>
      </c>
      <c r="H141" t="s">
        <v>1</v>
      </c>
      <c r="J141">
        <v>4</v>
      </c>
      <c r="K141">
        <v>140</v>
      </c>
      <c r="L141" t="str">
        <f>IF(All_Rosters[[#This Row],[Designation]]="Taxi Squad","",
IF(AND(TeamSelection=All_Rosters[[#This Row],[Team Name]],All_Rosters[[#This Row],[Current Years]]&gt;0),All_Rosters[[#This Row],[Index]],""))</f>
        <v/>
      </c>
      <c r="M141" t="str">
        <f>IFERROR(SMALL($L$2:$L$1000,ROWS($L$2:L141)),"")</f>
        <v/>
      </c>
      <c r="N141" t="str">
        <f>IF(AND(All_Rosters[[#This Row],[Designation]]="Taxi Squad",TeamSelection=All_Rosters[[#This Row],[Team Name]],All_Rosters[[#This Row],[Current Years]]&gt;0),All_Rosters[[#This Row],[Index]],"")</f>
        <v/>
      </c>
      <c r="O141" t="str">
        <f>IFERROR(SMALL($N$2:$N$1000,ROWS($N$2:N141)),"")</f>
        <v/>
      </c>
      <c r="P141" t="str">
        <f>IF(All_Rosters[[#This Row],[Designation]]="Taxi Squad","",
IF(AND(TeamOne=All_Rosters[[#This Row],[Team Name]],All_Rosters[[#This Row],[Current Years]]&gt;0),All_Rosters[[#This Row],[Index]],""))</f>
        <v/>
      </c>
      <c r="Q141" t="str">
        <f>IFERROR(SMALL($P$2:$P$1000,ROWS($P$2:P141)),"")</f>
        <v/>
      </c>
      <c r="R141" t="str">
        <f>IF(AND(All_Rosters[[#This Row],[Designation]]="Taxi Squad",TeamOne=All_Rosters[[#This Row],[Team Name]],All_Rosters[[#This Row],[Current Years]]&gt;0),All_Rosters[[#This Row],[Index]],"")</f>
        <v/>
      </c>
      <c r="S141" t="str">
        <f>IFERROR(SMALL($R$2:$R$1000,ROWS($R$2:R141)),"")</f>
        <v/>
      </c>
      <c r="T141" t="str">
        <f>IF(All_Rosters[[#This Row],[Designation]]="Taxi Squad","",
IF(AND(TeamTwo=All_Rosters[[#This Row],[Team Name]],All_Rosters[[#This Row],[Current Years]]&gt;0),All_Rosters[[#This Row],[Index]],""))</f>
        <v/>
      </c>
      <c r="U141" t="str">
        <f>IFERROR(SMALL($T$2:$T$1000,ROWS($T$2:T141)),"")</f>
        <v/>
      </c>
      <c r="V141" t="str">
        <f>IF(AND(All_Rosters[[#This Row],[Designation]]="Taxi Squad",TeamTwo=All_Rosters[[#This Row],[Team Name]],All_Rosters[[#This Row],[Current Years]]&gt;0),All_Rosters[[#This Row],[Index]],"")</f>
        <v/>
      </c>
      <c r="W141" t="str">
        <f>IFERROR(SMALL($V$2:$V$1000,ROWS($V$2:V141)),"")</f>
        <v/>
      </c>
      <c r="X141" s="42" t="str">
        <f>IF(All_Rosters[[#This Row],[Designation]]="Taxi Squad","",
IF(AND(TeamThree=All_Rosters[[#This Row],[Team Name]],All_Rosters[[#This Row],[Current Years]]&gt;0),All_Rosters[[#This Row],[Index]],""))</f>
        <v/>
      </c>
      <c r="Y141" s="42" t="str">
        <f>IFERROR(SMALL($X$2:$X$1000,ROWS($X$2:X141)),"")</f>
        <v/>
      </c>
      <c r="Z141" s="42" t="str">
        <f>IF(AND(All_Rosters[[#This Row],[Designation]]="Taxi Squad",TeamThree=All_Rosters[[#This Row],[Team Name]],All_Rosters[[#This Row],[Current Years]]&gt;0),All_Rosters[[#This Row],[Index]],"")</f>
        <v/>
      </c>
      <c r="AA141" s="42" t="str">
        <f>IFERROR(SMALL($Z$2:$Z$1000,ROWS($Z$2:Z141)),"")</f>
        <v/>
      </c>
      <c r="AB141" s="42">
        <f>IF(All_Rosters[[#This Row],[Designation]]="Taxi Squad","",
IF(AND(TeamFour=All_Rosters[[#This Row],[Team Name]],All_Rosters[[#This Row],[Current Years]]&gt;0),All_Rosters[[#This Row],[Index]],""))</f>
        <v>140</v>
      </c>
      <c r="AC141" s="42" t="str">
        <f>IFERROR(SMALL($AB$2:$AB$1000,ROWS($AB$2:AB141)),"")</f>
        <v/>
      </c>
      <c r="AD141" s="42" t="str">
        <f>IF(AND(All_Rosters[[#This Row],[Designation]]="Taxi Squad",TeamFour=All_Rosters[[#This Row],[Team Name]],All_Rosters[[#This Row],[Current Years]]&gt;0),All_Rosters[[#This Row],[Index]],"")</f>
        <v/>
      </c>
      <c r="AE141" s="42" t="str">
        <f>IFERROR(SMALL($AD$2:$AD$1000,ROWS($AD$2:AD141)),"")</f>
        <v/>
      </c>
      <c r="AF141" s="42" t="str">
        <f>IF(All_Rosters[[#This Row],[Designation]]="Taxi Squad","",
IF(AND(TeamFive=All_Rosters[[#This Row],[Team Name]],All_Rosters[[#This Row],[Current Years]]&gt;0),All_Rosters[[#This Row],[Index]],""))</f>
        <v/>
      </c>
      <c r="AG141" s="42" t="str">
        <f>IFERROR(SMALL($AF$2:$AF$1000,ROWS($AF$2:AF141)),"")</f>
        <v/>
      </c>
      <c r="AH141" s="42" t="str">
        <f>IF(AND(All_Rosters[[#This Row],[Designation]]="Taxi Squad",TeamFive=All_Rosters[[#This Row],[Team Name]],All_Rosters[[#This Row],[Current Years]]&gt;0),All_Rosters[[#This Row],[Index]],"")</f>
        <v/>
      </c>
      <c r="AI141" s="42" t="str">
        <f>IFERROR(SMALL($AH$2:$AH$1000,ROWS($AH$2:AH141)),"")</f>
        <v/>
      </c>
      <c r="AJ141" s="42" t="str">
        <f>IF(All_Rosters[[#This Row],[Designation]]="Taxi Squad","",
IF(AND(TeamSix=All_Rosters[[#This Row],[Team Name]],All_Rosters[[#This Row],[Current Years]]&gt;0),All_Rosters[[#This Row],[Index]],""))</f>
        <v/>
      </c>
      <c r="AK141" s="42" t="str">
        <f>IFERROR(SMALL($AJ$2:$AJ$1000,ROWS($AJ$2:AJ141)),"")</f>
        <v/>
      </c>
      <c r="AL141" s="42" t="str">
        <f>IF(AND(All_Rosters[[#This Row],[Designation]]="Taxi Squad",TeamSix=All_Rosters[[#This Row],[Team Name]],All_Rosters[[#This Row],[Current Years]]&gt;0),All_Rosters[[#This Row],[Index]],"")</f>
        <v/>
      </c>
      <c r="AM141" s="42" t="str">
        <f>IFERROR(SMALL($AL$2:$AL$1000,ROWS($AL$2:AL141)),"")</f>
        <v/>
      </c>
      <c r="AN141" s="42" t="str">
        <f>IF(All_Rosters[[#This Row],[Designation]]="Taxi Squad","",
IF(AND(TeamSeven=All_Rosters[[#This Row],[Team Name]],All_Rosters[[#This Row],[Current Years]]&gt;0),All_Rosters[[#This Row],[Index]],""))</f>
        <v/>
      </c>
      <c r="AO141" s="42" t="str">
        <f>IFERROR(SMALL($AN$2:$AN$1000,ROWS($AN$2:AN141)),"")</f>
        <v/>
      </c>
      <c r="AP141" s="42" t="str">
        <f>IF(AND(All_Rosters[[#This Row],[Designation]]="Taxi Squad",TeamSeven=All_Rosters[[#This Row],[Team Name]],All_Rosters[[#This Row],[Current Years]]&gt;0),All_Rosters[[#This Row],[Index]],"")</f>
        <v/>
      </c>
      <c r="AQ141" s="42" t="str">
        <f>IFERROR(SMALL($AP$2:$AP$1000,ROWS($AP$2:AP141)),"")</f>
        <v/>
      </c>
      <c r="AR141" s="42" t="str">
        <f>IF(All_Rosters[[#This Row],[Designation]]="Taxi Squad","",
IF(AND(TeamEight=All_Rosters[[#This Row],[Team Name]],All_Rosters[[#This Row],[Current Years]]&gt;0),All_Rosters[[#This Row],[Index]],""))</f>
        <v/>
      </c>
      <c r="AS141" s="42" t="str">
        <f>IFERROR(SMALL($AR$2:$AR$1000,ROWS($AR$2:AR141)),"")</f>
        <v/>
      </c>
      <c r="AT141" s="42" t="str">
        <f>IF(AND(All_Rosters[[#This Row],[Designation]]="Taxi Squad",TeamEight=All_Rosters[[#This Row],[Team Name]],All_Rosters[[#This Row],[Current Years]]&gt;0),All_Rosters[[#This Row],[Index]],"")</f>
        <v/>
      </c>
      <c r="AU141" s="42" t="str">
        <f>IFERROR(SMALL($AT$2:$AT$1000,ROWS($AT$2:AT141)),"")</f>
        <v/>
      </c>
      <c r="AV141" s="42" t="str">
        <f>IF(All_Rosters[[#This Row],[Designation]]="Taxi Squad","",
IF(AND(TeamNine=All_Rosters[[#This Row],[Team Name]],All_Rosters[[#This Row],[Current Years]]&gt;0),All_Rosters[[#This Row],[Index]],""))</f>
        <v/>
      </c>
      <c r="AW141" s="42" t="str">
        <f>IFERROR(SMALL($AV$2:$AV$1000,ROWS($AV$2:AV141)),"")</f>
        <v/>
      </c>
      <c r="AX141" s="42" t="str">
        <f>IF(AND(All_Rosters[[#This Row],[Designation]]="Taxi Squad",TeamNine=All_Rosters[[#This Row],[Team Name]],All_Rosters[[#This Row],[Current Years]]&gt;0),All_Rosters[[#This Row],[Index]],"")</f>
        <v/>
      </c>
      <c r="AY141" s="42" t="str">
        <f>IFERROR(SMALL($AX$2:$AX$1000,ROWS($AX$2:AX141)),"")</f>
        <v/>
      </c>
      <c r="AZ141" s="42" t="str">
        <f>IF(All_Rosters[[#This Row],[Designation]]="Taxi Squad","",
IF(AND(TeamTen=All_Rosters[[#This Row],[Team Name]],All_Rosters[[#This Row],[Current Years]]&gt;0),All_Rosters[[#This Row],[Index]],""))</f>
        <v/>
      </c>
      <c r="BA141" s="42" t="str">
        <f>IFERROR(SMALL($AZ$2:$AZ$1000,ROWS($AZ$2:AZ141)),"")</f>
        <v/>
      </c>
      <c r="BB141" s="42" t="str">
        <f>IF(AND(All_Rosters[[#This Row],[Designation]]="Taxi Squad",TeamTen=All_Rosters[[#This Row],[Team Name]],All_Rosters[[#This Row],[Current Years]]&gt;0),All_Rosters[[#This Row],[Index]],"")</f>
        <v/>
      </c>
      <c r="BC141" s="42" t="str">
        <f>IFERROR(SMALL($BB$2:$BB$1000,ROWS($BB$2:BB141)),"")</f>
        <v/>
      </c>
      <c r="BD141" s="42" t="str">
        <f>IF(All_Rosters[[#This Row],[Designation]]="Taxi Squad","",
IF(AND(TeamEleven=All_Rosters[[#This Row],[Team Name]],All_Rosters[[#This Row],[Current Years]]&gt;0),All_Rosters[[#This Row],[Index]],""))</f>
        <v/>
      </c>
      <c r="BE141" s="42" t="str">
        <f>IFERROR(SMALL($BD$2:$BD$1000,ROWS($BD$2:BD141)),"")</f>
        <v/>
      </c>
      <c r="BF141" s="42" t="str">
        <f>IF(AND(All_Rosters[[#This Row],[Designation]]="Taxi Squad",TeamEleven=All_Rosters[[#This Row],[Team Name]],All_Rosters[[#This Row],[Current Years]]&gt;0),All_Rosters[[#This Row],[Index]],"")</f>
        <v/>
      </c>
      <c r="BG141" s="42" t="str">
        <f>IFERROR(SMALL($BF$2:$BF$1000,ROWS($BF$2:BF141)),"")</f>
        <v/>
      </c>
      <c r="BH141" s="42" t="str">
        <f>IF(All_Rosters[[#This Row],[Designation]]="Taxi Squad","",
IF(AND(TeamTwelve=All_Rosters[[#This Row],[Team Name]],All_Rosters[[#This Row],[Current Years]]&gt;0),All_Rosters[[#This Row],[Index]],""))</f>
        <v/>
      </c>
      <c r="BI141" s="42" t="str">
        <f>IFERROR(SMALL($BH$2:$BH$1000,ROWS($BH$2:BH141)),"")</f>
        <v/>
      </c>
      <c r="BJ141" s="42" t="str">
        <f>IF(AND(All_Rosters[[#This Row],[Designation]]="Taxi Squad",TeamTwelve=All_Rosters[[#This Row],[Team Name]],All_Rosters[[#This Row],[Current Years]]&gt;0),All_Rosters[[#This Row],[Index]],"")</f>
        <v/>
      </c>
      <c r="BK141" s="42" t="str">
        <f>IFERROR(SMALL($BJ$2:$BJ$1000,ROWS($BJ$2:BJ141)),"")</f>
        <v/>
      </c>
    </row>
    <row r="142" spans="1:63" x14ac:dyDescent="0.45">
      <c r="A142" t="s">
        <v>535</v>
      </c>
      <c r="B142" t="s">
        <v>306</v>
      </c>
      <c r="C142" t="s">
        <v>95</v>
      </c>
      <c r="D142" t="s">
        <v>45</v>
      </c>
      <c r="E142">
        <v>52</v>
      </c>
      <c r="F142">
        <v>3</v>
      </c>
      <c r="G142">
        <v>52</v>
      </c>
      <c r="H142" t="s">
        <v>1</v>
      </c>
      <c r="J142">
        <v>4</v>
      </c>
      <c r="K142">
        <v>141</v>
      </c>
      <c r="L142" t="str">
        <f>IF(All_Rosters[[#This Row],[Designation]]="Taxi Squad","",
IF(AND(TeamSelection=All_Rosters[[#This Row],[Team Name]],All_Rosters[[#This Row],[Current Years]]&gt;0),All_Rosters[[#This Row],[Index]],""))</f>
        <v/>
      </c>
      <c r="M142" t="str">
        <f>IFERROR(SMALL($L$2:$L$1000,ROWS($L$2:L142)),"")</f>
        <v/>
      </c>
      <c r="N142" t="str">
        <f>IF(AND(All_Rosters[[#This Row],[Designation]]="Taxi Squad",TeamSelection=All_Rosters[[#This Row],[Team Name]],All_Rosters[[#This Row],[Current Years]]&gt;0),All_Rosters[[#This Row],[Index]],"")</f>
        <v/>
      </c>
      <c r="O142" t="str">
        <f>IFERROR(SMALL($N$2:$N$1000,ROWS($N$2:N142)),"")</f>
        <v/>
      </c>
      <c r="P142" t="str">
        <f>IF(All_Rosters[[#This Row],[Designation]]="Taxi Squad","",
IF(AND(TeamOne=All_Rosters[[#This Row],[Team Name]],All_Rosters[[#This Row],[Current Years]]&gt;0),All_Rosters[[#This Row],[Index]],""))</f>
        <v/>
      </c>
      <c r="Q142" t="str">
        <f>IFERROR(SMALL($P$2:$P$1000,ROWS($P$2:P142)),"")</f>
        <v/>
      </c>
      <c r="R142" t="str">
        <f>IF(AND(All_Rosters[[#This Row],[Designation]]="Taxi Squad",TeamOne=All_Rosters[[#This Row],[Team Name]],All_Rosters[[#This Row],[Current Years]]&gt;0),All_Rosters[[#This Row],[Index]],"")</f>
        <v/>
      </c>
      <c r="S142" t="str">
        <f>IFERROR(SMALL($R$2:$R$1000,ROWS($R$2:R142)),"")</f>
        <v/>
      </c>
      <c r="T142" t="str">
        <f>IF(All_Rosters[[#This Row],[Designation]]="Taxi Squad","",
IF(AND(TeamTwo=All_Rosters[[#This Row],[Team Name]],All_Rosters[[#This Row],[Current Years]]&gt;0),All_Rosters[[#This Row],[Index]],""))</f>
        <v/>
      </c>
      <c r="U142" t="str">
        <f>IFERROR(SMALL($T$2:$T$1000,ROWS($T$2:T142)),"")</f>
        <v/>
      </c>
      <c r="V142" t="str">
        <f>IF(AND(All_Rosters[[#This Row],[Designation]]="Taxi Squad",TeamTwo=All_Rosters[[#This Row],[Team Name]],All_Rosters[[#This Row],[Current Years]]&gt;0),All_Rosters[[#This Row],[Index]],"")</f>
        <v/>
      </c>
      <c r="W142" t="str">
        <f>IFERROR(SMALL($V$2:$V$1000,ROWS($V$2:V142)),"")</f>
        <v/>
      </c>
      <c r="X142" s="42" t="str">
        <f>IF(All_Rosters[[#This Row],[Designation]]="Taxi Squad","",
IF(AND(TeamThree=All_Rosters[[#This Row],[Team Name]],All_Rosters[[#This Row],[Current Years]]&gt;0),All_Rosters[[#This Row],[Index]],""))</f>
        <v/>
      </c>
      <c r="Y142" s="42" t="str">
        <f>IFERROR(SMALL($X$2:$X$1000,ROWS($X$2:X142)),"")</f>
        <v/>
      </c>
      <c r="Z142" s="42" t="str">
        <f>IF(AND(All_Rosters[[#This Row],[Designation]]="Taxi Squad",TeamThree=All_Rosters[[#This Row],[Team Name]],All_Rosters[[#This Row],[Current Years]]&gt;0),All_Rosters[[#This Row],[Index]],"")</f>
        <v/>
      </c>
      <c r="AA142" s="42" t="str">
        <f>IFERROR(SMALL($Z$2:$Z$1000,ROWS($Z$2:Z142)),"")</f>
        <v/>
      </c>
      <c r="AB142" s="42">
        <f>IF(All_Rosters[[#This Row],[Designation]]="Taxi Squad","",
IF(AND(TeamFour=All_Rosters[[#This Row],[Team Name]],All_Rosters[[#This Row],[Current Years]]&gt;0),All_Rosters[[#This Row],[Index]],""))</f>
        <v>141</v>
      </c>
      <c r="AC142" s="42" t="str">
        <f>IFERROR(SMALL($AB$2:$AB$1000,ROWS($AB$2:AB142)),"")</f>
        <v/>
      </c>
      <c r="AD142" s="42" t="str">
        <f>IF(AND(All_Rosters[[#This Row],[Designation]]="Taxi Squad",TeamFour=All_Rosters[[#This Row],[Team Name]],All_Rosters[[#This Row],[Current Years]]&gt;0),All_Rosters[[#This Row],[Index]],"")</f>
        <v/>
      </c>
      <c r="AE142" s="42" t="str">
        <f>IFERROR(SMALL($AD$2:$AD$1000,ROWS($AD$2:AD142)),"")</f>
        <v/>
      </c>
      <c r="AF142" s="42" t="str">
        <f>IF(All_Rosters[[#This Row],[Designation]]="Taxi Squad","",
IF(AND(TeamFive=All_Rosters[[#This Row],[Team Name]],All_Rosters[[#This Row],[Current Years]]&gt;0),All_Rosters[[#This Row],[Index]],""))</f>
        <v/>
      </c>
      <c r="AG142" s="42" t="str">
        <f>IFERROR(SMALL($AF$2:$AF$1000,ROWS($AF$2:AF142)),"")</f>
        <v/>
      </c>
      <c r="AH142" s="42" t="str">
        <f>IF(AND(All_Rosters[[#This Row],[Designation]]="Taxi Squad",TeamFive=All_Rosters[[#This Row],[Team Name]],All_Rosters[[#This Row],[Current Years]]&gt;0),All_Rosters[[#This Row],[Index]],"")</f>
        <v/>
      </c>
      <c r="AI142" s="42" t="str">
        <f>IFERROR(SMALL($AH$2:$AH$1000,ROWS($AH$2:AH142)),"")</f>
        <v/>
      </c>
      <c r="AJ142" s="42" t="str">
        <f>IF(All_Rosters[[#This Row],[Designation]]="Taxi Squad","",
IF(AND(TeamSix=All_Rosters[[#This Row],[Team Name]],All_Rosters[[#This Row],[Current Years]]&gt;0),All_Rosters[[#This Row],[Index]],""))</f>
        <v/>
      </c>
      <c r="AK142" s="42" t="str">
        <f>IFERROR(SMALL($AJ$2:$AJ$1000,ROWS($AJ$2:AJ142)),"")</f>
        <v/>
      </c>
      <c r="AL142" s="42" t="str">
        <f>IF(AND(All_Rosters[[#This Row],[Designation]]="Taxi Squad",TeamSix=All_Rosters[[#This Row],[Team Name]],All_Rosters[[#This Row],[Current Years]]&gt;0),All_Rosters[[#This Row],[Index]],"")</f>
        <v/>
      </c>
      <c r="AM142" s="42" t="str">
        <f>IFERROR(SMALL($AL$2:$AL$1000,ROWS($AL$2:AL142)),"")</f>
        <v/>
      </c>
      <c r="AN142" s="42" t="str">
        <f>IF(All_Rosters[[#This Row],[Designation]]="Taxi Squad","",
IF(AND(TeamSeven=All_Rosters[[#This Row],[Team Name]],All_Rosters[[#This Row],[Current Years]]&gt;0),All_Rosters[[#This Row],[Index]],""))</f>
        <v/>
      </c>
      <c r="AO142" s="42" t="str">
        <f>IFERROR(SMALL($AN$2:$AN$1000,ROWS($AN$2:AN142)),"")</f>
        <v/>
      </c>
      <c r="AP142" s="42" t="str">
        <f>IF(AND(All_Rosters[[#This Row],[Designation]]="Taxi Squad",TeamSeven=All_Rosters[[#This Row],[Team Name]],All_Rosters[[#This Row],[Current Years]]&gt;0),All_Rosters[[#This Row],[Index]],"")</f>
        <v/>
      </c>
      <c r="AQ142" s="42" t="str">
        <f>IFERROR(SMALL($AP$2:$AP$1000,ROWS($AP$2:AP142)),"")</f>
        <v/>
      </c>
      <c r="AR142" s="42" t="str">
        <f>IF(All_Rosters[[#This Row],[Designation]]="Taxi Squad","",
IF(AND(TeamEight=All_Rosters[[#This Row],[Team Name]],All_Rosters[[#This Row],[Current Years]]&gt;0),All_Rosters[[#This Row],[Index]],""))</f>
        <v/>
      </c>
      <c r="AS142" s="42" t="str">
        <f>IFERROR(SMALL($AR$2:$AR$1000,ROWS($AR$2:AR142)),"")</f>
        <v/>
      </c>
      <c r="AT142" s="42" t="str">
        <f>IF(AND(All_Rosters[[#This Row],[Designation]]="Taxi Squad",TeamEight=All_Rosters[[#This Row],[Team Name]],All_Rosters[[#This Row],[Current Years]]&gt;0),All_Rosters[[#This Row],[Index]],"")</f>
        <v/>
      </c>
      <c r="AU142" s="42" t="str">
        <f>IFERROR(SMALL($AT$2:$AT$1000,ROWS($AT$2:AT142)),"")</f>
        <v/>
      </c>
      <c r="AV142" s="42" t="str">
        <f>IF(All_Rosters[[#This Row],[Designation]]="Taxi Squad","",
IF(AND(TeamNine=All_Rosters[[#This Row],[Team Name]],All_Rosters[[#This Row],[Current Years]]&gt;0),All_Rosters[[#This Row],[Index]],""))</f>
        <v/>
      </c>
      <c r="AW142" s="42" t="str">
        <f>IFERROR(SMALL($AV$2:$AV$1000,ROWS($AV$2:AV142)),"")</f>
        <v/>
      </c>
      <c r="AX142" s="42" t="str">
        <f>IF(AND(All_Rosters[[#This Row],[Designation]]="Taxi Squad",TeamNine=All_Rosters[[#This Row],[Team Name]],All_Rosters[[#This Row],[Current Years]]&gt;0),All_Rosters[[#This Row],[Index]],"")</f>
        <v/>
      </c>
      <c r="AY142" s="42" t="str">
        <f>IFERROR(SMALL($AX$2:$AX$1000,ROWS($AX$2:AX142)),"")</f>
        <v/>
      </c>
      <c r="AZ142" s="42" t="str">
        <f>IF(All_Rosters[[#This Row],[Designation]]="Taxi Squad","",
IF(AND(TeamTen=All_Rosters[[#This Row],[Team Name]],All_Rosters[[#This Row],[Current Years]]&gt;0),All_Rosters[[#This Row],[Index]],""))</f>
        <v/>
      </c>
      <c r="BA142" s="42" t="str">
        <f>IFERROR(SMALL($AZ$2:$AZ$1000,ROWS($AZ$2:AZ142)),"")</f>
        <v/>
      </c>
      <c r="BB142" s="42" t="str">
        <f>IF(AND(All_Rosters[[#This Row],[Designation]]="Taxi Squad",TeamTen=All_Rosters[[#This Row],[Team Name]],All_Rosters[[#This Row],[Current Years]]&gt;0),All_Rosters[[#This Row],[Index]],"")</f>
        <v/>
      </c>
      <c r="BC142" s="42" t="str">
        <f>IFERROR(SMALL($BB$2:$BB$1000,ROWS($BB$2:BB142)),"")</f>
        <v/>
      </c>
      <c r="BD142" s="42" t="str">
        <f>IF(All_Rosters[[#This Row],[Designation]]="Taxi Squad","",
IF(AND(TeamEleven=All_Rosters[[#This Row],[Team Name]],All_Rosters[[#This Row],[Current Years]]&gt;0),All_Rosters[[#This Row],[Index]],""))</f>
        <v/>
      </c>
      <c r="BE142" s="42" t="str">
        <f>IFERROR(SMALL($BD$2:$BD$1000,ROWS($BD$2:BD142)),"")</f>
        <v/>
      </c>
      <c r="BF142" s="42" t="str">
        <f>IF(AND(All_Rosters[[#This Row],[Designation]]="Taxi Squad",TeamEleven=All_Rosters[[#This Row],[Team Name]],All_Rosters[[#This Row],[Current Years]]&gt;0),All_Rosters[[#This Row],[Index]],"")</f>
        <v/>
      </c>
      <c r="BG142" s="42" t="str">
        <f>IFERROR(SMALL($BF$2:$BF$1000,ROWS($BF$2:BF142)),"")</f>
        <v/>
      </c>
      <c r="BH142" s="42" t="str">
        <f>IF(All_Rosters[[#This Row],[Designation]]="Taxi Squad","",
IF(AND(TeamTwelve=All_Rosters[[#This Row],[Team Name]],All_Rosters[[#This Row],[Current Years]]&gt;0),All_Rosters[[#This Row],[Index]],""))</f>
        <v/>
      </c>
      <c r="BI142" s="42" t="str">
        <f>IFERROR(SMALL($BH$2:$BH$1000,ROWS($BH$2:BH142)),"")</f>
        <v/>
      </c>
      <c r="BJ142" s="42" t="str">
        <f>IF(AND(All_Rosters[[#This Row],[Designation]]="Taxi Squad",TeamTwelve=All_Rosters[[#This Row],[Team Name]],All_Rosters[[#This Row],[Current Years]]&gt;0),All_Rosters[[#This Row],[Index]],"")</f>
        <v/>
      </c>
      <c r="BK142" s="42" t="str">
        <f>IFERROR(SMALL($BJ$2:$BJ$1000,ROWS($BJ$2:BJ142)),"")</f>
        <v/>
      </c>
    </row>
    <row r="143" spans="1:63" x14ac:dyDescent="0.45">
      <c r="A143" t="s">
        <v>535</v>
      </c>
      <c r="B143" t="s">
        <v>307</v>
      </c>
      <c r="C143" t="s">
        <v>114</v>
      </c>
      <c r="D143" t="s">
        <v>45</v>
      </c>
      <c r="E143">
        <v>19</v>
      </c>
      <c r="F143">
        <v>3</v>
      </c>
      <c r="G143">
        <v>19</v>
      </c>
      <c r="H143" t="s">
        <v>1</v>
      </c>
      <c r="J143">
        <v>4</v>
      </c>
      <c r="K143">
        <v>142</v>
      </c>
      <c r="L143" t="str">
        <f>IF(All_Rosters[[#This Row],[Designation]]="Taxi Squad","",
IF(AND(TeamSelection=All_Rosters[[#This Row],[Team Name]],All_Rosters[[#This Row],[Current Years]]&gt;0),All_Rosters[[#This Row],[Index]],""))</f>
        <v/>
      </c>
      <c r="M143" t="str">
        <f>IFERROR(SMALL($L$2:$L$1000,ROWS($L$2:L143)),"")</f>
        <v/>
      </c>
      <c r="N143" t="str">
        <f>IF(AND(All_Rosters[[#This Row],[Designation]]="Taxi Squad",TeamSelection=All_Rosters[[#This Row],[Team Name]],All_Rosters[[#This Row],[Current Years]]&gt;0),All_Rosters[[#This Row],[Index]],"")</f>
        <v/>
      </c>
      <c r="O143" t="str">
        <f>IFERROR(SMALL($N$2:$N$1000,ROWS($N$2:N143)),"")</f>
        <v/>
      </c>
      <c r="P143" t="str">
        <f>IF(All_Rosters[[#This Row],[Designation]]="Taxi Squad","",
IF(AND(TeamOne=All_Rosters[[#This Row],[Team Name]],All_Rosters[[#This Row],[Current Years]]&gt;0),All_Rosters[[#This Row],[Index]],""))</f>
        <v/>
      </c>
      <c r="Q143" t="str">
        <f>IFERROR(SMALL($P$2:$P$1000,ROWS($P$2:P143)),"")</f>
        <v/>
      </c>
      <c r="R143" t="str">
        <f>IF(AND(All_Rosters[[#This Row],[Designation]]="Taxi Squad",TeamOne=All_Rosters[[#This Row],[Team Name]],All_Rosters[[#This Row],[Current Years]]&gt;0),All_Rosters[[#This Row],[Index]],"")</f>
        <v/>
      </c>
      <c r="S143" t="str">
        <f>IFERROR(SMALL($R$2:$R$1000,ROWS($R$2:R143)),"")</f>
        <v/>
      </c>
      <c r="T143" t="str">
        <f>IF(All_Rosters[[#This Row],[Designation]]="Taxi Squad","",
IF(AND(TeamTwo=All_Rosters[[#This Row],[Team Name]],All_Rosters[[#This Row],[Current Years]]&gt;0),All_Rosters[[#This Row],[Index]],""))</f>
        <v/>
      </c>
      <c r="U143" t="str">
        <f>IFERROR(SMALL($T$2:$T$1000,ROWS($T$2:T143)),"")</f>
        <v/>
      </c>
      <c r="V143" t="str">
        <f>IF(AND(All_Rosters[[#This Row],[Designation]]="Taxi Squad",TeamTwo=All_Rosters[[#This Row],[Team Name]],All_Rosters[[#This Row],[Current Years]]&gt;0),All_Rosters[[#This Row],[Index]],"")</f>
        <v/>
      </c>
      <c r="W143" t="str">
        <f>IFERROR(SMALL($V$2:$V$1000,ROWS($V$2:V143)),"")</f>
        <v/>
      </c>
      <c r="X143" s="42" t="str">
        <f>IF(All_Rosters[[#This Row],[Designation]]="Taxi Squad","",
IF(AND(TeamThree=All_Rosters[[#This Row],[Team Name]],All_Rosters[[#This Row],[Current Years]]&gt;0),All_Rosters[[#This Row],[Index]],""))</f>
        <v/>
      </c>
      <c r="Y143" s="42" t="str">
        <f>IFERROR(SMALL($X$2:$X$1000,ROWS($X$2:X143)),"")</f>
        <v/>
      </c>
      <c r="Z143" s="42" t="str">
        <f>IF(AND(All_Rosters[[#This Row],[Designation]]="Taxi Squad",TeamThree=All_Rosters[[#This Row],[Team Name]],All_Rosters[[#This Row],[Current Years]]&gt;0),All_Rosters[[#This Row],[Index]],"")</f>
        <v/>
      </c>
      <c r="AA143" s="42" t="str">
        <f>IFERROR(SMALL($Z$2:$Z$1000,ROWS($Z$2:Z143)),"")</f>
        <v/>
      </c>
      <c r="AB143" s="42">
        <f>IF(All_Rosters[[#This Row],[Designation]]="Taxi Squad","",
IF(AND(TeamFour=All_Rosters[[#This Row],[Team Name]],All_Rosters[[#This Row],[Current Years]]&gt;0),All_Rosters[[#This Row],[Index]],""))</f>
        <v>142</v>
      </c>
      <c r="AC143" s="42" t="str">
        <f>IFERROR(SMALL($AB$2:$AB$1000,ROWS($AB$2:AB143)),"")</f>
        <v/>
      </c>
      <c r="AD143" s="42" t="str">
        <f>IF(AND(All_Rosters[[#This Row],[Designation]]="Taxi Squad",TeamFour=All_Rosters[[#This Row],[Team Name]],All_Rosters[[#This Row],[Current Years]]&gt;0),All_Rosters[[#This Row],[Index]],"")</f>
        <v/>
      </c>
      <c r="AE143" s="42" t="str">
        <f>IFERROR(SMALL($AD$2:$AD$1000,ROWS($AD$2:AD143)),"")</f>
        <v/>
      </c>
      <c r="AF143" s="42" t="str">
        <f>IF(All_Rosters[[#This Row],[Designation]]="Taxi Squad","",
IF(AND(TeamFive=All_Rosters[[#This Row],[Team Name]],All_Rosters[[#This Row],[Current Years]]&gt;0),All_Rosters[[#This Row],[Index]],""))</f>
        <v/>
      </c>
      <c r="AG143" s="42" t="str">
        <f>IFERROR(SMALL($AF$2:$AF$1000,ROWS($AF$2:AF143)),"")</f>
        <v/>
      </c>
      <c r="AH143" s="42" t="str">
        <f>IF(AND(All_Rosters[[#This Row],[Designation]]="Taxi Squad",TeamFive=All_Rosters[[#This Row],[Team Name]],All_Rosters[[#This Row],[Current Years]]&gt;0),All_Rosters[[#This Row],[Index]],"")</f>
        <v/>
      </c>
      <c r="AI143" s="42" t="str">
        <f>IFERROR(SMALL($AH$2:$AH$1000,ROWS($AH$2:AH143)),"")</f>
        <v/>
      </c>
      <c r="AJ143" s="42" t="str">
        <f>IF(All_Rosters[[#This Row],[Designation]]="Taxi Squad","",
IF(AND(TeamSix=All_Rosters[[#This Row],[Team Name]],All_Rosters[[#This Row],[Current Years]]&gt;0),All_Rosters[[#This Row],[Index]],""))</f>
        <v/>
      </c>
      <c r="AK143" s="42" t="str">
        <f>IFERROR(SMALL($AJ$2:$AJ$1000,ROWS($AJ$2:AJ143)),"")</f>
        <v/>
      </c>
      <c r="AL143" s="42" t="str">
        <f>IF(AND(All_Rosters[[#This Row],[Designation]]="Taxi Squad",TeamSix=All_Rosters[[#This Row],[Team Name]],All_Rosters[[#This Row],[Current Years]]&gt;0),All_Rosters[[#This Row],[Index]],"")</f>
        <v/>
      </c>
      <c r="AM143" s="42" t="str">
        <f>IFERROR(SMALL($AL$2:$AL$1000,ROWS($AL$2:AL143)),"")</f>
        <v/>
      </c>
      <c r="AN143" s="42" t="str">
        <f>IF(All_Rosters[[#This Row],[Designation]]="Taxi Squad","",
IF(AND(TeamSeven=All_Rosters[[#This Row],[Team Name]],All_Rosters[[#This Row],[Current Years]]&gt;0),All_Rosters[[#This Row],[Index]],""))</f>
        <v/>
      </c>
      <c r="AO143" s="42" t="str">
        <f>IFERROR(SMALL($AN$2:$AN$1000,ROWS($AN$2:AN143)),"")</f>
        <v/>
      </c>
      <c r="AP143" s="42" t="str">
        <f>IF(AND(All_Rosters[[#This Row],[Designation]]="Taxi Squad",TeamSeven=All_Rosters[[#This Row],[Team Name]],All_Rosters[[#This Row],[Current Years]]&gt;0),All_Rosters[[#This Row],[Index]],"")</f>
        <v/>
      </c>
      <c r="AQ143" s="42" t="str">
        <f>IFERROR(SMALL($AP$2:$AP$1000,ROWS($AP$2:AP143)),"")</f>
        <v/>
      </c>
      <c r="AR143" s="42" t="str">
        <f>IF(All_Rosters[[#This Row],[Designation]]="Taxi Squad","",
IF(AND(TeamEight=All_Rosters[[#This Row],[Team Name]],All_Rosters[[#This Row],[Current Years]]&gt;0),All_Rosters[[#This Row],[Index]],""))</f>
        <v/>
      </c>
      <c r="AS143" s="42" t="str">
        <f>IFERROR(SMALL($AR$2:$AR$1000,ROWS($AR$2:AR143)),"")</f>
        <v/>
      </c>
      <c r="AT143" s="42" t="str">
        <f>IF(AND(All_Rosters[[#This Row],[Designation]]="Taxi Squad",TeamEight=All_Rosters[[#This Row],[Team Name]],All_Rosters[[#This Row],[Current Years]]&gt;0),All_Rosters[[#This Row],[Index]],"")</f>
        <v/>
      </c>
      <c r="AU143" s="42" t="str">
        <f>IFERROR(SMALL($AT$2:$AT$1000,ROWS($AT$2:AT143)),"")</f>
        <v/>
      </c>
      <c r="AV143" s="42" t="str">
        <f>IF(All_Rosters[[#This Row],[Designation]]="Taxi Squad","",
IF(AND(TeamNine=All_Rosters[[#This Row],[Team Name]],All_Rosters[[#This Row],[Current Years]]&gt;0),All_Rosters[[#This Row],[Index]],""))</f>
        <v/>
      </c>
      <c r="AW143" s="42" t="str">
        <f>IFERROR(SMALL($AV$2:$AV$1000,ROWS($AV$2:AV143)),"")</f>
        <v/>
      </c>
      <c r="AX143" s="42" t="str">
        <f>IF(AND(All_Rosters[[#This Row],[Designation]]="Taxi Squad",TeamNine=All_Rosters[[#This Row],[Team Name]],All_Rosters[[#This Row],[Current Years]]&gt;0),All_Rosters[[#This Row],[Index]],"")</f>
        <v/>
      </c>
      <c r="AY143" s="42" t="str">
        <f>IFERROR(SMALL($AX$2:$AX$1000,ROWS($AX$2:AX143)),"")</f>
        <v/>
      </c>
      <c r="AZ143" s="42" t="str">
        <f>IF(All_Rosters[[#This Row],[Designation]]="Taxi Squad","",
IF(AND(TeamTen=All_Rosters[[#This Row],[Team Name]],All_Rosters[[#This Row],[Current Years]]&gt;0),All_Rosters[[#This Row],[Index]],""))</f>
        <v/>
      </c>
      <c r="BA143" s="42" t="str">
        <f>IFERROR(SMALL($AZ$2:$AZ$1000,ROWS($AZ$2:AZ143)),"")</f>
        <v/>
      </c>
      <c r="BB143" s="42" t="str">
        <f>IF(AND(All_Rosters[[#This Row],[Designation]]="Taxi Squad",TeamTen=All_Rosters[[#This Row],[Team Name]],All_Rosters[[#This Row],[Current Years]]&gt;0),All_Rosters[[#This Row],[Index]],"")</f>
        <v/>
      </c>
      <c r="BC143" s="42" t="str">
        <f>IFERROR(SMALL($BB$2:$BB$1000,ROWS($BB$2:BB143)),"")</f>
        <v/>
      </c>
      <c r="BD143" s="42" t="str">
        <f>IF(All_Rosters[[#This Row],[Designation]]="Taxi Squad","",
IF(AND(TeamEleven=All_Rosters[[#This Row],[Team Name]],All_Rosters[[#This Row],[Current Years]]&gt;0),All_Rosters[[#This Row],[Index]],""))</f>
        <v/>
      </c>
      <c r="BE143" s="42" t="str">
        <f>IFERROR(SMALL($BD$2:$BD$1000,ROWS($BD$2:BD143)),"")</f>
        <v/>
      </c>
      <c r="BF143" s="42" t="str">
        <f>IF(AND(All_Rosters[[#This Row],[Designation]]="Taxi Squad",TeamEleven=All_Rosters[[#This Row],[Team Name]],All_Rosters[[#This Row],[Current Years]]&gt;0),All_Rosters[[#This Row],[Index]],"")</f>
        <v/>
      </c>
      <c r="BG143" s="42" t="str">
        <f>IFERROR(SMALL($BF$2:$BF$1000,ROWS($BF$2:BF143)),"")</f>
        <v/>
      </c>
      <c r="BH143" s="42" t="str">
        <f>IF(All_Rosters[[#This Row],[Designation]]="Taxi Squad","",
IF(AND(TeamTwelve=All_Rosters[[#This Row],[Team Name]],All_Rosters[[#This Row],[Current Years]]&gt;0),All_Rosters[[#This Row],[Index]],""))</f>
        <v/>
      </c>
      <c r="BI143" s="42" t="str">
        <f>IFERROR(SMALL($BH$2:$BH$1000,ROWS($BH$2:BH143)),"")</f>
        <v/>
      </c>
      <c r="BJ143" s="42" t="str">
        <f>IF(AND(All_Rosters[[#This Row],[Designation]]="Taxi Squad",TeamTwelve=All_Rosters[[#This Row],[Team Name]],All_Rosters[[#This Row],[Current Years]]&gt;0),All_Rosters[[#This Row],[Index]],"")</f>
        <v/>
      </c>
      <c r="BK143" s="42" t="str">
        <f>IFERROR(SMALL($BJ$2:$BJ$1000,ROWS($BJ$2:BJ143)),"")</f>
        <v/>
      </c>
    </row>
    <row r="144" spans="1:63" x14ac:dyDescent="0.45">
      <c r="A144" t="s">
        <v>535</v>
      </c>
      <c r="B144" t="s">
        <v>308</v>
      </c>
      <c r="C144" t="s">
        <v>51</v>
      </c>
      <c r="D144" t="s">
        <v>45</v>
      </c>
      <c r="E144">
        <v>8</v>
      </c>
      <c r="F144">
        <v>3</v>
      </c>
      <c r="G144">
        <v>8</v>
      </c>
      <c r="H144" t="s">
        <v>1</v>
      </c>
      <c r="J144">
        <v>4</v>
      </c>
      <c r="K144">
        <v>143</v>
      </c>
      <c r="L144" t="str">
        <f>IF(All_Rosters[[#This Row],[Designation]]="Taxi Squad","",
IF(AND(TeamSelection=All_Rosters[[#This Row],[Team Name]],All_Rosters[[#This Row],[Current Years]]&gt;0),All_Rosters[[#This Row],[Index]],""))</f>
        <v/>
      </c>
      <c r="M144" t="str">
        <f>IFERROR(SMALL($L$2:$L$1000,ROWS($L$2:L144)),"")</f>
        <v/>
      </c>
      <c r="N144" t="str">
        <f>IF(AND(All_Rosters[[#This Row],[Designation]]="Taxi Squad",TeamSelection=All_Rosters[[#This Row],[Team Name]],All_Rosters[[#This Row],[Current Years]]&gt;0),All_Rosters[[#This Row],[Index]],"")</f>
        <v/>
      </c>
      <c r="O144" t="str">
        <f>IFERROR(SMALL($N$2:$N$1000,ROWS($N$2:N144)),"")</f>
        <v/>
      </c>
      <c r="P144" t="str">
        <f>IF(All_Rosters[[#This Row],[Designation]]="Taxi Squad","",
IF(AND(TeamOne=All_Rosters[[#This Row],[Team Name]],All_Rosters[[#This Row],[Current Years]]&gt;0),All_Rosters[[#This Row],[Index]],""))</f>
        <v/>
      </c>
      <c r="Q144" t="str">
        <f>IFERROR(SMALL($P$2:$P$1000,ROWS($P$2:P144)),"")</f>
        <v/>
      </c>
      <c r="R144" t="str">
        <f>IF(AND(All_Rosters[[#This Row],[Designation]]="Taxi Squad",TeamOne=All_Rosters[[#This Row],[Team Name]],All_Rosters[[#This Row],[Current Years]]&gt;0),All_Rosters[[#This Row],[Index]],"")</f>
        <v/>
      </c>
      <c r="S144" t="str">
        <f>IFERROR(SMALL($R$2:$R$1000,ROWS($R$2:R144)),"")</f>
        <v/>
      </c>
      <c r="T144" t="str">
        <f>IF(All_Rosters[[#This Row],[Designation]]="Taxi Squad","",
IF(AND(TeamTwo=All_Rosters[[#This Row],[Team Name]],All_Rosters[[#This Row],[Current Years]]&gt;0),All_Rosters[[#This Row],[Index]],""))</f>
        <v/>
      </c>
      <c r="U144" t="str">
        <f>IFERROR(SMALL($T$2:$T$1000,ROWS($T$2:T144)),"")</f>
        <v/>
      </c>
      <c r="V144" t="str">
        <f>IF(AND(All_Rosters[[#This Row],[Designation]]="Taxi Squad",TeamTwo=All_Rosters[[#This Row],[Team Name]],All_Rosters[[#This Row],[Current Years]]&gt;0),All_Rosters[[#This Row],[Index]],"")</f>
        <v/>
      </c>
      <c r="W144" t="str">
        <f>IFERROR(SMALL($V$2:$V$1000,ROWS($V$2:V144)),"")</f>
        <v/>
      </c>
      <c r="X144" s="42" t="str">
        <f>IF(All_Rosters[[#This Row],[Designation]]="Taxi Squad","",
IF(AND(TeamThree=All_Rosters[[#This Row],[Team Name]],All_Rosters[[#This Row],[Current Years]]&gt;0),All_Rosters[[#This Row],[Index]],""))</f>
        <v/>
      </c>
      <c r="Y144" s="42" t="str">
        <f>IFERROR(SMALL($X$2:$X$1000,ROWS($X$2:X144)),"")</f>
        <v/>
      </c>
      <c r="Z144" s="42" t="str">
        <f>IF(AND(All_Rosters[[#This Row],[Designation]]="Taxi Squad",TeamThree=All_Rosters[[#This Row],[Team Name]],All_Rosters[[#This Row],[Current Years]]&gt;0),All_Rosters[[#This Row],[Index]],"")</f>
        <v/>
      </c>
      <c r="AA144" s="42" t="str">
        <f>IFERROR(SMALL($Z$2:$Z$1000,ROWS($Z$2:Z144)),"")</f>
        <v/>
      </c>
      <c r="AB144" s="42">
        <f>IF(All_Rosters[[#This Row],[Designation]]="Taxi Squad","",
IF(AND(TeamFour=All_Rosters[[#This Row],[Team Name]],All_Rosters[[#This Row],[Current Years]]&gt;0),All_Rosters[[#This Row],[Index]],""))</f>
        <v>143</v>
      </c>
      <c r="AC144" s="42" t="str">
        <f>IFERROR(SMALL($AB$2:$AB$1000,ROWS($AB$2:AB144)),"")</f>
        <v/>
      </c>
      <c r="AD144" s="42" t="str">
        <f>IF(AND(All_Rosters[[#This Row],[Designation]]="Taxi Squad",TeamFour=All_Rosters[[#This Row],[Team Name]],All_Rosters[[#This Row],[Current Years]]&gt;0),All_Rosters[[#This Row],[Index]],"")</f>
        <v/>
      </c>
      <c r="AE144" s="42" t="str">
        <f>IFERROR(SMALL($AD$2:$AD$1000,ROWS($AD$2:AD144)),"")</f>
        <v/>
      </c>
      <c r="AF144" s="42" t="str">
        <f>IF(All_Rosters[[#This Row],[Designation]]="Taxi Squad","",
IF(AND(TeamFive=All_Rosters[[#This Row],[Team Name]],All_Rosters[[#This Row],[Current Years]]&gt;0),All_Rosters[[#This Row],[Index]],""))</f>
        <v/>
      </c>
      <c r="AG144" s="42" t="str">
        <f>IFERROR(SMALL($AF$2:$AF$1000,ROWS($AF$2:AF144)),"")</f>
        <v/>
      </c>
      <c r="AH144" s="42" t="str">
        <f>IF(AND(All_Rosters[[#This Row],[Designation]]="Taxi Squad",TeamFive=All_Rosters[[#This Row],[Team Name]],All_Rosters[[#This Row],[Current Years]]&gt;0),All_Rosters[[#This Row],[Index]],"")</f>
        <v/>
      </c>
      <c r="AI144" s="42" t="str">
        <f>IFERROR(SMALL($AH$2:$AH$1000,ROWS($AH$2:AH144)),"")</f>
        <v/>
      </c>
      <c r="AJ144" s="42" t="str">
        <f>IF(All_Rosters[[#This Row],[Designation]]="Taxi Squad","",
IF(AND(TeamSix=All_Rosters[[#This Row],[Team Name]],All_Rosters[[#This Row],[Current Years]]&gt;0),All_Rosters[[#This Row],[Index]],""))</f>
        <v/>
      </c>
      <c r="AK144" s="42" t="str">
        <f>IFERROR(SMALL($AJ$2:$AJ$1000,ROWS($AJ$2:AJ144)),"")</f>
        <v/>
      </c>
      <c r="AL144" s="42" t="str">
        <f>IF(AND(All_Rosters[[#This Row],[Designation]]="Taxi Squad",TeamSix=All_Rosters[[#This Row],[Team Name]],All_Rosters[[#This Row],[Current Years]]&gt;0),All_Rosters[[#This Row],[Index]],"")</f>
        <v/>
      </c>
      <c r="AM144" s="42" t="str">
        <f>IFERROR(SMALL($AL$2:$AL$1000,ROWS($AL$2:AL144)),"")</f>
        <v/>
      </c>
      <c r="AN144" s="42" t="str">
        <f>IF(All_Rosters[[#This Row],[Designation]]="Taxi Squad","",
IF(AND(TeamSeven=All_Rosters[[#This Row],[Team Name]],All_Rosters[[#This Row],[Current Years]]&gt;0),All_Rosters[[#This Row],[Index]],""))</f>
        <v/>
      </c>
      <c r="AO144" s="42" t="str">
        <f>IFERROR(SMALL($AN$2:$AN$1000,ROWS($AN$2:AN144)),"")</f>
        <v/>
      </c>
      <c r="AP144" s="42" t="str">
        <f>IF(AND(All_Rosters[[#This Row],[Designation]]="Taxi Squad",TeamSeven=All_Rosters[[#This Row],[Team Name]],All_Rosters[[#This Row],[Current Years]]&gt;0),All_Rosters[[#This Row],[Index]],"")</f>
        <v/>
      </c>
      <c r="AQ144" s="42" t="str">
        <f>IFERROR(SMALL($AP$2:$AP$1000,ROWS($AP$2:AP144)),"")</f>
        <v/>
      </c>
      <c r="AR144" s="42" t="str">
        <f>IF(All_Rosters[[#This Row],[Designation]]="Taxi Squad","",
IF(AND(TeamEight=All_Rosters[[#This Row],[Team Name]],All_Rosters[[#This Row],[Current Years]]&gt;0),All_Rosters[[#This Row],[Index]],""))</f>
        <v/>
      </c>
      <c r="AS144" s="42" t="str">
        <f>IFERROR(SMALL($AR$2:$AR$1000,ROWS($AR$2:AR144)),"")</f>
        <v/>
      </c>
      <c r="AT144" s="42" t="str">
        <f>IF(AND(All_Rosters[[#This Row],[Designation]]="Taxi Squad",TeamEight=All_Rosters[[#This Row],[Team Name]],All_Rosters[[#This Row],[Current Years]]&gt;0),All_Rosters[[#This Row],[Index]],"")</f>
        <v/>
      </c>
      <c r="AU144" s="42" t="str">
        <f>IFERROR(SMALL($AT$2:$AT$1000,ROWS($AT$2:AT144)),"")</f>
        <v/>
      </c>
      <c r="AV144" s="42" t="str">
        <f>IF(All_Rosters[[#This Row],[Designation]]="Taxi Squad","",
IF(AND(TeamNine=All_Rosters[[#This Row],[Team Name]],All_Rosters[[#This Row],[Current Years]]&gt;0),All_Rosters[[#This Row],[Index]],""))</f>
        <v/>
      </c>
      <c r="AW144" s="42" t="str">
        <f>IFERROR(SMALL($AV$2:$AV$1000,ROWS($AV$2:AV144)),"")</f>
        <v/>
      </c>
      <c r="AX144" s="42" t="str">
        <f>IF(AND(All_Rosters[[#This Row],[Designation]]="Taxi Squad",TeamNine=All_Rosters[[#This Row],[Team Name]],All_Rosters[[#This Row],[Current Years]]&gt;0),All_Rosters[[#This Row],[Index]],"")</f>
        <v/>
      </c>
      <c r="AY144" s="42" t="str">
        <f>IFERROR(SMALL($AX$2:$AX$1000,ROWS($AX$2:AX144)),"")</f>
        <v/>
      </c>
      <c r="AZ144" s="42" t="str">
        <f>IF(All_Rosters[[#This Row],[Designation]]="Taxi Squad","",
IF(AND(TeamTen=All_Rosters[[#This Row],[Team Name]],All_Rosters[[#This Row],[Current Years]]&gt;0),All_Rosters[[#This Row],[Index]],""))</f>
        <v/>
      </c>
      <c r="BA144" s="42" t="str">
        <f>IFERROR(SMALL($AZ$2:$AZ$1000,ROWS($AZ$2:AZ144)),"")</f>
        <v/>
      </c>
      <c r="BB144" s="42" t="str">
        <f>IF(AND(All_Rosters[[#This Row],[Designation]]="Taxi Squad",TeamTen=All_Rosters[[#This Row],[Team Name]],All_Rosters[[#This Row],[Current Years]]&gt;0),All_Rosters[[#This Row],[Index]],"")</f>
        <v/>
      </c>
      <c r="BC144" s="42" t="str">
        <f>IFERROR(SMALL($BB$2:$BB$1000,ROWS($BB$2:BB144)),"")</f>
        <v/>
      </c>
      <c r="BD144" s="42" t="str">
        <f>IF(All_Rosters[[#This Row],[Designation]]="Taxi Squad","",
IF(AND(TeamEleven=All_Rosters[[#This Row],[Team Name]],All_Rosters[[#This Row],[Current Years]]&gt;0),All_Rosters[[#This Row],[Index]],""))</f>
        <v/>
      </c>
      <c r="BE144" s="42" t="str">
        <f>IFERROR(SMALL($BD$2:$BD$1000,ROWS($BD$2:BD144)),"")</f>
        <v/>
      </c>
      <c r="BF144" s="42" t="str">
        <f>IF(AND(All_Rosters[[#This Row],[Designation]]="Taxi Squad",TeamEleven=All_Rosters[[#This Row],[Team Name]],All_Rosters[[#This Row],[Current Years]]&gt;0),All_Rosters[[#This Row],[Index]],"")</f>
        <v/>
      </c>
      <c r="BG144" s="42" t="str">
        <f>IFERROR(SMALL($BF$2:$BF$1000,ROWS($BF$2:BF144)),"")</f>
        <v/>
      </c>
      <c r="BH144" s="42" t="str">
        <f>IF(All_Rosters[[#This Row],[Designation]]="Taxi Squad","",
IF(AND(TeamTwelve=All_Rosters[[#This Row],[Team Name]],All_Rosters[[#This Row],[Current Years]]&gt;0),All_Rosters[[#This Row],[Index]],""))</f>
        <v/>
      </c>
      <c r="BI144" s="42" t="str">
        <f>IFERROR(SMALL($BH$2:$BH$1000,ROWS($BH$2:BH144)),"")</f>
        <v/>
      </c>
      <c r="BJ144" s="42" t="str">
        <f>IF(AND(All_Rosters[[#This Row],[Designation]]="Taxi Squad",TeamTwelve=All_Rosters[[#This Row],[Team Name]],All_Rosters[[#This Row],[Current Years]]&gt;0),All_Rosters[[#This Row],[Index]],"")</f>
        <v/>
      </c>
      <c r="BK144" s="42" t="str">
        <f>IFERROR(SMALL($BJ$2:$BJ$1000,ROWS($BJ$2:BJ144)),"")</f>
        <v/>
      </c>
    </row>
    <row r="145" spans="1:63" x14ac:dyDescent="0.45">
      <c r="A145" t="s">
        <v>535</v>
      </c>
      <c r="B145" t="s">
        <v>309</v>
      </c>
      <c r="C145" t="s">
        <v>84</v>
      </c>
      <c r="D145" t="s">
        <v>49</v>
      </c>
      <c r="E145">
        <v>73</v>
      </c>
      <c r="F145">
        <v>3</v>
      </c>
      <c r="G145">
        <v>73</v>
      </c>
      <c r="H145" t="s">
        <v>1</v>
      </c>
      <c r="J145">
        <v>4</v>
      </c>
      <c r="K145">
        <v>144</v>
      </c>
      <c r="L145" t="str">
        <f>IF(All_Rosters[[#This Row],[Designation]]="Taxi Squad","",
IF(AND(TeamSelection=All_Rosters[[#This Row],[Team Name]],All_Rosters[[#This Row],[Current Years]]&gt;0),All_Rosters[[#This Row],[Index]],""))</f>
        <v/>
      </c>
      <c r="M145" t="str">
        <f>IFERROR(SMALL($L$2:$L$1000,ROWS($L$2:L145)),"")</f>
        <v/>
      </c>
      <c r="N145" t="str">
        <f>IF(AND(All_Rosters[[#This Row],[Designation]]="Taxi Squad",TeamSelection=All_Rosters[[#This Row],[Team Name]],All_Rosters[[#This Row],[Current Years]]&gt;0),All_Rosters[[#This Row],[Index]],"")</f>
        <v/>
      </c>
      <c r="O145" t="str">
        <f>IFERROR(SMALL($N$2:$N$1000,ROWS($N$2:N145)),"")</f>
        <v/>
      </c>
      <c r="P145" t="str">
        <f>IF(All_Rosters[[#This Row],[Designation]]="Taxi Squad","",
IF(AND(TeamOne=All_Rosters[[#This Row],[Team Name]],All_Rosters[[#This Row],[Current Years]]&gt;0),All_Rosters[[#This Row],[Index]],""))</f>
        <v/>
      </c>
      <c r="Q145" t="str">
        <f>IFERROR(SMALL($P$2:$P$1000,ROWS($P$2:P145)),"")</f>
        <v/>
      </c>
      <c r="R145" t="str">
        <f>IF(AND(All_Rosters[[#This Row],[Designation]]="Taxi Squad",TeamOne=All_Rosters[[#This Row],[Team Name]],All_Rosters[[#This Row],[Current Years]]&gt;0),All_Rosters[[#This Row],[Index]],"")</f>
        <v/>
      </c>
      <c r="S145" t="str">
        <f>IFERROR(SMALL($R$2:$R$1000,ROWS($R$2:R145)),"")</f>
        <v/>
      </c>
      <c r="T145" t="str">
        <f>IF(All_Rosters[[#This Row],[Designation]]="Taxi Squad","",
IF(AND(TeamTwo=All_Rosters[[#This Row],[Team Name]],All_Rosters[[#This Row],[Current Years]]&gt;0),All_Rosters[[#This Row],[Index]],""))</f>
        <v/>
      </c>
      <c r="U145" t="str">
        <f>IFERROR(SMALL($T$2:$T$1000,ROWS($T$2:T145)),"")</f>
        <v/>
      </c>
      <c r="V145" t="str">
        <f>IF(AND(All_Rosters[[#This Row],[Designation]]="Taxi Squad",TeamTwo=All_Rosters[[#This Row],[Team Name]],All_Rosters[[#This Row],[Current Years]]&gt;0),All_Rosters[[#This Row],[Index]],"")</f>
        <v/>
      </c>
      <c r="W145" t="str">
        <f>IFERROR(SMALL($V$2:$V$1000,ROWS($V$2:V145)),"")</f>
        <v/>
      </c>
      <c r="X145" s="42" t="str">
        <f>IF(All_Rosters[[#This Row],[Designation]]="Taxi Squad","",
IF(AND(TeamThree=All_Rosters[[#This Row],[Team Name]],All_Rosters[[#This Row],[Current Years]]&gt;0),All_Rosters[[#This Row],[Index]],""))</f>
        <v/>
      </c>
      <c r="Y145" s="42" t="str">
        <f>IFERROR(SMALL($X$2:$X$1000,ROWS($X$2:X145)),"")</f>
        <v/>
      </c>
      <c r="Z145" s="42" t="str">
        <f>IF(AND(All_Rosters[[#This Row],[Designation]]="Taxi Squad",TeamThree=All_Rosters[[#This Row],[Team Name]],All_Rosters[[#This Row],[Current Years]]&gt;0),All_Rosters[[#This Row],[Index]],"")</f>
        <v/>
      </c>
      <c r="AA145" s="42" t="str">
        <f>IFERROR(SMALL($Z$2:$Z$1000,ROWS($Z$2:Z145)),"")</f>
        <v/>
      </c>
      <c r="AB145" s="42">
        <f>IF(All_Rosters[[#This Row],[Designation]]="Taxi Squad","",
IF(AND(TeamFour=All_Rosters[[#This Row],[Team Name]],All_Rosters[[#This Row],[Current Years]]&gt;0),All_Rosters[[#This Row],[Index]],""))</f>
        <v>144</v>
      </c>
      <c r="AC145" s="42" t="str">
        <f>IFERROR(SMALL($AB$2:$AB$1000,ROWS($AB$2:AB145)),"")</f>
        <v/>
      </c>
      <c r="AD145" s="42" t="str">
        <f>IF(AND(All_Rosters[[#This Row],[Designation]]="Taxi Squad",TeamFour=All_Rosters[[#This Row],[Team Name]],All_Rosters[[#This Row],[Current Years]]&gt;0),All_Rosters[[#This Row],[Index]],"")</f>
        <v/>
      </c>
      <c r="AE145" s="42" t="str">
        <f>IFERROR(SMALL($AD$2:$AD$1000,ROWS($AD$2:AD145)),"")</f>
        <v/>
      </c>
      <c r="AF145" s="42" t="str">
        <f>IF(All_Rosters[[#This Row],[Designation]]="Taxi Squad","",
IF(AND(TeamFive=All_Rosters[[#This Row],[Team Name]],All_Rosters[[#This Row],[Current Years]]&gt;0),All_Rosters[[#This Row],[Index]],""))</f>
        <v/>
      </c>
      <c r="AG145" s="42" t="str">
        <f>IFERROR(SMALL($AF$2:$AF$1000,ROWS($AF$2:AF145)),"")</f>
        <v/>
      </c>
      <c r="AH145" s="42" t="str">
        <f>IF(AND(All_Rosters[[#This Row],[Designation]]="Taxi Squad",TeamFive=All_Rosters[[#This Row],[Team Name]],All_Rosters[[#This Row],[Current Years]]&gt;0),All_Rosters[[#This Row],[Index]],"")</f>
        <v/>
      </c>
      <c r="AI145" s="42" t="str">
        <f>IFERROR(SMALL($AH$2:$AH$1000,ROWS($AH$2:AH145)),"")</f>
        <v/>
      </c>
      <c r="AJ145" s="42" t="str">
        <f>IF(All_Rosters[[#This Row],[Designation]]="Taxi Squad","",
IF(AND(TeamSix=All_Rosters[[#This Row],[Team Name]],All_Rosters[[#This Row],[Current Years]]&gt;0),All_Rosters[[#This Row],[Index]],""))</f>
        <v/>
      </c>
      <c r="AK145" s="42" t="str">
        <f>IFERROR(SMALL($AJ$2:$AJ$1000,ROWS($AJ$2:AJ145)),"")</f>
        <v/>
      </c>
      <c r="AL145" s="42" t="str">
        <f>IF(AND(All_Rosters[[#This Row],[Designation]]="Taxi Squad",TeamSix=All_Rosters[[#This Row],[Team Name]],All_Rosters[[#This Row],[Current Years]]&gt;0),All_Rosters[[#This Row],[Index]],"")</f>
        <v/>
      </c>
      <c r="AM145" s="42" t="str">
        <f>IFERROR(SMALL($AL$2:$AL$1000,ROWS($AL$2:AL145)),"")</f>
        <v/>
      </c>
      <c r="AN145" s="42" t="str">
        <f>IF(All_Rosters[[#This Row],[Designation]]="Taxi Squad","",
IF(AND(TeamSeven=All_Rosters[[#This Row],[Team Name]],All_Rosters[[#This Row],[Current Years]]&gt;0),All_Rosters[[#This Row],[Index]],""))</f>
        <v/>
      </c>
      <c r="AO145" s="42" t="str">
        <f>IFERROR(SMALL($AN$2:$AN$1000,ROWS($AN$2:AN145)),"")</f>
        <v/>
      </c>
      <c r="AP145" s="42" t="str">
        <f>IF(AND(All_Rosters[[#This Row],[Designation]]="Taxi Squad",TeamSeven=All_Rosters[[#This Row],[Team Name]],All_Rosters[[#This Row],[Current Years]]&gt;0),All_Rosters[[#This Row],[Index]],"")</f>
        <v/>
      </c>
      <c r="AQ145" s="42" t="str">
        <f>IFERROR(SMALL($AP$2:$AP$1000,ROWS($AP$2:AP145)),"")</f>
        <v/>
      </c>
      <c r="AR145" s="42" t="str">
        <f>IF(All_Rosters[[#This Row],[Designation]]="Taxi Squad","",
IF(AND(TeamEight=All_Rosters[[#This Row],[Team Name]],All_Rosters[[#This Row],[Current Years]]&gt;0),All_Rosters[[#This Row],[Index]],""))</f>
        <v/>
      </c>
      <c r="AS145" s="42" t="str">
        <f>IFERROR(SMALL($AR$2:$AR$1000,ROWS($AR$2:AR145)),"")</f>
        <v/>
      </c>
      <c r="AT145" s="42" t="str">
        <f>IF(AND(All_Rosters[[#This Row],[Designation]]="Taxi Squad",TeamEight=All_Rosters[[#This Row],[Team Name]],All_Rosters[[#This Row],[Current Years]]&gt;0),All_Rosters[[#This Row],[Index]],"")</f>
        <v/>
      </c>
      <c r="AU145" s="42" t="str">
        <f>IFERROR(SMALL($AT$2:$AT$1000,ROWS($AT$2:AT145)),"")</f>
        <v/>
      </c>
      <c r="AV145" s="42" t="str">
        <f>IF(All_Rosters[[#This Row],[Designation]]="Taxi Squad","",
IF(AND(TeamNine=All_Rosters[[#This Row],[Team Name]],All_Rosters[[#This Row],[Current Years]]&gt;0),All_Rosters[[#This Row],[Index]],""))</f>
        <v/>
      </c>
      <c r="AW145" s="42" t="str">
        <f>IFERROR(SMALL($AV$2:$AV$1000,ROWS($AV$2:AV145)),"")</f>
        <v/>
      </c>
      <c r="AX145" s="42" t="str">
        <f>IF(AND(All_Rosters[[#This Row],[Designation]]="Taxi Squad",TeamNine=All_Rosters[[#This Row],[Team Name]],All_Rosters[[#This Row],[Current Years]]&gt;0),All_Rosters[[#This Row],[Index]],"")</f>
        <v/>
      </c>
      <c r="AY145" s="42" t="str">
        <f>IFERROR(SMALL($AX$2:$AX$1000,ROWS($AX$2:AX145)),"")</f>
        <v/>
      </c>
      <c r="AZ145" s="42" t="str">
        <f>IF(All_Rosters[[#This Row],[Designation]]="Taxi Squad","",
IF(AND(TeamTen=All_Rosters[[#This Row],[Team Name]],All_Rosters[[#This Row],[Current Years]]&gt;0),All_Rosters[[#This Row],[Index]],""))</f>
        <v/>
      </c>
      <c r="BA145" s="42" t="str">
        <f>IFERROR(SMALL($AZ$2:$AZ$1000,ROWS($AZ$2:AZ145)),"")</f>
        <v/>
      </c>
      <c r="BB145" s="42" t="str">
        <f>IF(AND(All_Rosters[[#This Row],[Designation]]="Taxi Squad",TeamTen=All_Rosters[[#This Row],[Team Name]],All_Rosters[[#This Row],[Current Years]]&gt;0),All_Rosters[[#This Row],[Index]],"")</f>
        <v/>
      </c>
      <c r="BC145" s="42" t="str">
        <f>IFERROR(SMALL($BB$2:$BB$1000,ROWS($BB$2:BB145)),"")</f>
        <v/>
      </c>
      <c r="BD145" s="42" t="str">
        <f>IF(All_Rosters[[#This Row],[Designation]]="Taxi Squad","",
IF(AND(TeamEleven=All_Rosters[[#This Row],[Team Name]],All_Rosters[[#This Row],[Current Years]]&gt;0),All_Rosters[[#This Row],[Index]],""))</f>
        <v/>
      </c>
      <c r="BE145" s="42" t="str">
        <f>IFERROR(SMALL($BD$2:$BD$1000,ROWS($BD$2:BD145)),"")</f>
        <v/>
      </c>
      <c r="BF145" s="42" t="str">
        <f>IF(AND(All_Rosters[[#This Row],[Designation]]="Taxi Squad",TeamEleven=All_Rosters[[#This Row],[Team Name]],All_Rosters[[#This Row],[Current Years]]&gt;0),All_Rosters[[#This Row],[Index]],"")</f>
        <v/>
      </c>
      <c r="BG145" s="42" t="str">
        <f>IFERROR(SMALL($BF$2:$BF$1000,ROWS($BF$2:BF145)),"")</f>
        <v/>
      </c>
      <c r="BH145" s="42" t="str">
        <f>IF(All_Rosters[[#This Row],[Designation]]="Taxi Squad","",
IF(AND(TeamTwelve=All_Rosters[[#This Row],[Team Name]],All_Rosters[[#This Row],[Current Years]]&gt;0),All_Rosters[[#This Row],[Index]],""))</f>
        <v/>
      </c>
      <c r="BI145" s="42" t="str">
        <f>IFERROR(SMALL($BH$2:$BH$1000,ROWS($BH$2:BH145)),"")</f>
        <v/>
      </c>
      <c r="BJ145" s="42" t="str">
        <f>IF(AND(All_Rosters[[#This Row],[Designation]]="Taxi Squad",TeamTwelve=All_Rosters[[#This Row],[Team Name]],All_Rosters[[#This Row],[Current Years]]&gt;0),All_Rosters[[#This Row],[Index]],"")</f>
        <v/>
      </c>
      <c r="BK145" s="42" t="str">
        <f>IFERROR(SMALL($BJ$2:$BJ$1000,ROWS($BJ$2:BJ145)),"")</f>
        <v/>
      </c>
    </row>
    <row r="146" spans="1:63" x14ac:dyDescent="0.45">
      <c r="A146" t="s">
        <v>535</v>
      </c>
      <c r="B146" t="s">
        <v>310</v>
      </c>
      <c r="C146" t="s">
        <v>47</v>
      </c>
      <c r="D146" t="s">
        <v>49</v>
      </c>
      <c r="E146">
        <v>13</v>
      </c>
      <c r="F146">
        <v>3</v>
      </c>
      <c r="G146">
        <v>13</v>
      </c>
      <c r="H146" t="s">
        <v>1</v>
      </c>
      <c r="J146">
        <v>4</v>
      </c>
      <c r="K146">
        <v>145</v>
      </c>
      <c r="L146" t="str">
        <f>IF(All_Rosters[[#This Row],[Designation]]="Taxi Squad","",
IF(AND(TeamSelection=All_Rosters[[#This Row],[Team Name]],All_Rosters[[#This Row],[Current Years]]&gt;0),All_Rosters[[#This Row],[Index]],""))</f>
        <v/>
      </c>
      <c r="M146" t="str">
        <f>IFERROR(SMALL($L$2:$L$1000,ROWS($L$2:L146)),"")</f>
        <v/>
      </c>
      <c r="N146" t="str">
        <f>IF(AND(All_Rosters[[#This Row],[Designation]]="Taxi Squad",TeamSelection=All_Rosters[[#This Row],[Team Name]],All_Rosters[[#This Row],[Current Years]]&gt;0),All_Rosters[[#This Row],[Index]],"")</f>
        <v/>
      </c>
      <c r="O146" t="str">
        <f>IFERROR(SMALL($N$2:$N$1000,ROWS($N$2:N146)),"")</f>
        <v/>
      </c>
      <c r="P146" t="str">
        <f>IF(All_Rosters[[#This Row],[Designation]]="Taxi Squad","",
IF(AND(TeamOne=All_Rosters[[#This Row],[Team Name]],All_Rosters[[#This Row],[Current Years]]&gt;0),All_Rosters[[#This Row],[Index]],""))</f>
        <v/>
      </c>
      <c r="Q146" t="str">
        <f>IFERROR(SMALL($P$2:$P$1000,ROWS($P$2:P146)),"")</f>
        <v/>
      </c>
      <c r="R146" t="str">
        <f>IF(AND(All_Rosters[[#This Row],[Designation]]="Taxi Squad",TeamOne=All_Rosters[[#This Row],[Team Name]],All_Rosters[[#This Row],[Current Years]]&gt;0),All_Rosters[[#This Row],[Index]],"")</f>
        <v/>
      </c>
      <c r="S146" t="str">
        <f>IFERROR(SMALL($R$2:$R$1000,ROWS($R$2:R146)),"")</f>
        <v/>
      </c>
      <c r="T146" t="str">
        <f>IF(All_Rosters[[#This Row],[Designation]]="Taxi Squad","",
IF(AND(TeamTwo=All_Rosters[[#This Row],[Team Name]],All_Rosters[[#This Row],[Current Years]]&gt;0),All_Rosters[[#This Row],[Index]],""))</f>
        <v/>
      </c>
      <c r="U146" t="str">
        <f>IFERROR(SMALL($T$2:$T$1000,ROWS($T$2:T146)),"")</f>
        <v/>
      </c>
      <c r="V146" t="str">
        <f>IF(AND(All_Rosters[[#This Row],[Designation]]="Taxi Squad",TeamTwo=All_Rosters[[#This Row],[Team Name]],All_Rosters[[#This Row],[Current Years]]&gt;0),All_Rosters[[#This Row],[Index]],"")</f>
        <v/>
      </c>
      <c r="W146" t="str">
        <f>IFERROR(SMALL($V$2:$V$1000,ROWS($V$2:V146)),"")</f>
        <v/>
      </c>
      <c r="X146" s="42" t="str">
        <f>IF(All_Rosters[[#This Row],[Designation]]="Taxi Squad","",
IF(AND(TeamThree=All_Rosters[[#This Row],[Team Name]],All_Rosters[[#This Row],[Current Years]]&gt;0),All_Rosters[[#This Row],[Index]],""))</f>
        <v/>
      </c>
      <c r="Y146" s="42" t="str">
        <f>IFERROR(SMALL($X$2:$X$1000,ROWS($X$2:X146)),"")</f>
        <v/>
      </c>
      <c r="Z146" s="42" t="str">
        <f>IF(AND(All_Rosters[[#This Row],[Designation]]="Taxi Squad",TeamThree=All_Rosters[[#This Row],[Team Name]],All_Rosters[[#This Row],[Current Years]]&gt;0),All_Rosters[[#This Row],[Index]],"")</f>
        <v/>
      </c>
      <c r="AA146" s="42" t="str">
        <f>IFERROR(SMALL($Z$2:$Z$1000,ROWS($Z$2:Z146)),"")</f>
        <v/>
      </c>
      <c r="AB146" s="42">
        <f>IF(All_Rosters[[#This Row],[Designation]]="Taxi Squad","",
IF(AND(TeamFour=All_Rosters[[#This Row],[Team Name]],All_Rosters[[#This Row],[Current Years]]&gt;0),All_Rosters[[#This Row],[Index]],""))</f>
        <v>145</v>
      </c>
      <c r="AC146" s="42" t="str">
        <f>IFERROR(SMALL($AB$2:$AB$1000,ROWS($AB$2:AB146)),"")</f>
        <v/>
      </c>
      <c r="AD146" s="42" t="str">
        <f>IF(AND(All_Rosters[[#This Row],[Designation]]="Taxi Squad",TeamFour=All_Rosters[[#This Row],[Team Name]],All_Rosters[[#This Row],[Current Years]]&gt;0),All_Rosters[[#This Row],[Index]],"")</f>
        <v/>
      </c>
      <c r="AE146" s="42" t="str">
        <f>IFERROR(SMALL($AD$2:$AD$1000,ROWS($AD$2:AD146)),"")</f>
        <v/>
      </c>
      <c r="AF146" s="42" t="str">
        <f>IF(All_Rosters[[#This Row],[Designation]]="Taxi Squad","",
IF(AND(TeamFive=All_Rosters[[#This Row],[Team Name]],All_Rosters[[#This Row],[Current Years]]&gt;0),All_Rosters[[#This Row],[Index]],""))</f>
        <v/>
      </c>
      <c r="AG146" s="42" t="str">
        <f>IFERROR(SMALL($AF$2:$AF$1000,ROWS($AF$2:AF146)),"")</f>
        <v/>
      </c>
      <c r="AH146" s="42" t="str">
        <f>IF(AND(All_Rosters[[#This Row],[Designation]]="Taxi Squad",TeamFive=All_Rosters[[#This Row],[Team Name]],All_Rosters[[#This Row],[Current Years]]&gt;0),All_Rosters[[#This Row],[Index]],"")</f>
        <v/>
      </c>
      <c r="AI146" s="42" t="str">
        <f>IFERROR(SMALL($AH$2:$AH$1000,ROWS($AH$2:AH146)),"")</f>
        <v/>
      </c>
      <c r="AJ146" s="42" t="str">
        <f>IF(All_Rosters[[#This Row],[Designation]]="Taxi Squad","",
IF(AND(TeamSix=All_Rosters[[#This Row],[Team Name]],All_Rosters[[#This Row],[Current Years]]&gt;0),All_Rosters[[#This Row],[Index]],""))</f>
        <v/>
      </c>
      <c r="AK146" s="42" t="str">
        <f>IFERROR(SMALL($AJ$2:$AJ$1000,ROWS($AJ$2:AJ146)),"")</f>
        <v/>
      </c>
      <c r="AL146" s="42" t="str">
        <f>IF(AND(All_Rosters[[#This Row],[Designation]]="Taxi Squad",TeamSix=All_Rosters[[#This Row],[Team Name]],All_Rosters[[#This Row],[Current Years]]&gt;0),All_Rosters[[#This Row],[Index]],"")</f>
        <v/>
      </c>
      <c r="AM146" s="42" t="str">
        <f>IFERROR(SMALL($AL$2:$AL$1000,ROWS($AL$2:AL146)),"")</f>
        <v/>
      </c>
      <c r="AN146" s="42" t="str">
        <f>IF(All_Rosters[[#This Row],[Designation]]="Taxi Squad","",
IF(AND(TeamSeven=All_Rosters[[#This Row],[Team Name]],All_Rosters[[#This Row],[Current Years]]&gt;0),All_Rosters[[#This Row],[Index]],""))</f>
        <v/>
      </c>
      <c r="AO146" s="42" t="str">
        <f>IFERROR(SMALL($AN$2:$AN$1000,ROWS($AN$2:AN146)),"")</f>
        <v/>
      </c>
      <c r="AP146" s="42" t="str">
        <f>IF(AND(All_Rosters[[#This Row],[Designation]]="Taxi Squad",TeamSeven=All_Rosters[[#This Row],[Team Name]],All_Rosters[[#This Row],[Current Years]]&gt;0),All_Rosters[[#This Row],[Index]],"")</f>
        <v/>
      </c>
      <c r="AQ146" s="42" t="str">
        <f>IFERROR(SMALL($AP$2:$AP$1000,ROWS($AP$2:AP146)),"")</f>
        <v/>
      </c>
      <c r="AR146" s="42" t="str">
        <f>IF(All_Rosters[[#This Row],[Designation]]="Taxi Squad","",
IF(AND(TeamEight=All_Rosters[[#This Row],[Team Name]],All_Rosters[[#This Row],[Current Years]]&gt;0),All_Rosters[[#This Row],[Index]],""))</f>
        <v/>
      </c>
      <c r="AS146" s="42" t="str">
        <f>IFERROR(SMALL($AR$2:$AR$1000,ROWS($AR$2:AR146)),"")</f>
        <v/>
      </c>
      <c r="AT146" s="42" t="str">
        <f>IF(AND(All_Rosters[[#This Row],[Designation]]="Taxi Squad",TeamEight=All_Rosters[[#This Row],[Team Name]],All_Rosters[[#This Row],[Current Years]]&gt;0),All_Rosters[[#This Row],[Index]],"")</f>
        <v/>
      </c>
      <c r="AU146" s="42" t="str">
        <f>IFERROR(SMALL($AT$2:$AT$1000,ROWS($AT$2:AT146)),"")</f>
        <v/>
      </c>
      <c r="AV146" s="42" t="str">
        <f>IF(All_Rosters[[#This Row],[Designation]]="Taxi Squad","",
IF(AND(TeamNine=All_Rosters[[#This Row],[Team Name]],All_Rosters[[#This Row],[Current Years]]&gt;0),All_Rosters[[#This Row],[Index]],""))</f>
        <v/>
      </c>
      <c r="AW146" s="42" t="str">
        <f>IFERROR(SMALL($AV$2:$AV$1000,ROWS($AV$2:AV146)),"")</f>
        <v/>
      </c>
      <c r="AX146" s="42" t="str">
        <f>IF(AND(All_Rosters[[#This Row],[Designation]]="Taxi Squad",TeamNine=All_Rosters[[#This Row],[Team Name]],All_Rosters[[#This Row],[Current Years]]&gt;0),All_Rosters[[#This Row],[Index]],"")</f>
        <v/>
      </c>
      <c r="AY146" s="42" t="str">
        <f>IFERROR(SMALL($AX$2:$AX$1000,ROWS($AX$2:AX146)),"")</f>
        <v/>
      </c>
      <c r="AZ146" s="42" t="str">
        <f>IF(All_Rosters[[#This Row],[Designation]]="Taxi Squad","",
IF(AND(TeamTen=All_Rosters[[#This Row],[Team Name]],All_Rosters[[#This Row],[Current Years]]&gt;0),All_Rosters[[#This Row],[Index]],""))</f>
        <v/>
      </c>
      <c r="BA146" s="42" t="str">
        <f>IFERROR(SMALL($AZ$2:$AZ$1000,ROWS($AZ$2:AZ146)),"")</f>
        <v/>
      </c>
      <c r="BB146" s="42" t="str">
        <f>IF(AND(All_Rosters[[#This Row],[Designation]]="Taxi Squad",TeamTen=All_Rosters[[#This Row],[Team Name]],All_Rosters[[#This Row],[Current Years]]&gt;0),All_Rosters[[#This Row],[Index]],"")</f>
        <v/>
      </c>
      <c r="BC146" s="42" t="str">
        <f>IFERROR(SMALL($BB$2:$BB$1000,ROWS($BB$2:BB146)),"")</f>
        <v/>
      </c>
      <c r="BD146" s="42" t="str">
        <f>IF(All_Rosters[[#This Row],[Designation]]="Taxi Squad","",
IF(AND(TeamEleven=All_Rosters[[#This Row],[Team Name]],All_Rosters[[#This Row],[Current Years]]&gt;0),All_Rosters[[#This Row],[Index]],""))</f>
        <v/>
      </c>
      <c r="BE146" s="42" t="str">
        <f>IFERROR(SMALL($BD$2:$BD$1000,ROWS($BD$2:BD146)),"")</f>
        <v/>
      </c>
      <c r="BF146" s="42" t="str">
        <f>IF(AND(All_Rosters[[#This Row],[Designation]]="Taxi Squad",TeamEleven=All_Rosters[[#This Row],[Team Name]],All_Rosters[[#This Row],[Current Years]]&gt;0),All_Rosters[[#This Row],[Index]],"")</f>
        <v/>
      </c>
      <c r="BG146" s="42" t="str">
        <f>IFERROR(SMALL($BF$2:$BF$1000,ROWS($BF$2:BF146)),"")</f>
        <v/>
      </c>
      <c r="BH146" s="42" t="str">
        <f>IF(All_Rosters[[#This Row],[Designation]]="Taxi Squad","",
IF(AND(TeamTwelve=All_Rosters[[#This Row],[Team Name]],All_Rosters[[#This Row],[Current Years]]&gt;0),All_Rosters[[#This Row],[Index]],""))</f>
        <v/>
      </c>
      <c r="BI146" s="42" t="str">
        <f>IFERROR(SMALL($BH$2:$BH$1000,ROWS($BH$2:BH146)),"")</f>
        <v/>
      </c>
      <c r="BJ146" s="42" t="str">
        <f>IF(AND(All_Rosters[[#This Row],[Designation]]="Taxi Squad",TeamTwelve=All_Rosters[[#This Row],[Team Name]],All_Rosters[[#This Row],[Current Years]]&gt;0),All_Rosters[[#This Row],[Index]],"")</f>
        <v/>
      </c>
      <c r="BK146" s="42" t="str">
        <f>IFERROR(SMALL($BJ$2:$BJ$1000,ROWS($BJ$2:BJ146)),"")</f>
        <v/>
      </c>
    </row>
    <row r="147" spans="1:63" x14ac:dyDescent="0.45">
      <c r="A147" t="s">
        <v>535</v>
      </c>
      <c r="B147" t="s">
        <v>313</v>
      </c>
      <c r="C147" t="s">
        <v>78</v>
      </c>
      <c r="D147" t="s">
        <v>49</v>
      </c>
      <c r="E147">
        <v>7</v>
      </c>
      <c r="F147">
        <v>3</v>
      </c>
      <c r="G147">
        <v>7</v>
      </c>
      <c r="H147" t="s">
        <v>1</v>
      </c>
      <c r="J147">
        <v>4</v>
      </c>
      <c r="K147">
        <v>146</v>
      </c>
      <c r="L147" t="str">
        <f>IF(All_Rosters[[#This Row],[Designation]]="Taxi Squad","",
IF(AND(TeamSelection=All_Rosters[[#This Row],[Team Name]],All_Rosters[[#This Row],[Current Years]]&gt;0),All_Rosters[[#This Row],[Index]],""))</f>
        <v/>
      </c>
      <c r="M147" t="str">
        <f>IFERROR(SMALL($L$2:$L$1000,ROWS($L$2:L147)),"")</f>
        <v/>
      </c>
      <c r="N147" t="str">
        <f>IF(AND(All_Rosters[[#This Row],[Designation]]="Taxi Squad",TeamSelection=All_Rosters[[#This Row],[Team Name]],All_Rosters[[#This Row],[Current Years]]&gt;0),All_Rosters[[#This Row],[Index]],"")</f>
        <v/>
      </c>
      <c r="O147" t="str">
        <f>IFERROR(SMALL($N$2:$N$1000,ROWS($N$2:N147)),"")</f>
        <v/>
      </c>
      <c r="P147" t="str">
        <f>IF(All_Rosters[[#This Row],[Designation]]="Taxi Squad","",
IF(AND(TeamOne=All_Rosters[[#This Row],[Team Name]],All_Rosters[[#This Row],[Current Years]]&gt;0),All_Rosters[[#This Row],[Index]],""))</f>
        <v/>
      </c>
      <c r="Q147" t="str">
        <f>IFERROR(SMALL($P$2:$P$1000,ROWS($P$2:P147)),"")</f>
        <v/>
      </c>
      <c r="R147" t="str">
        <f>IF(AND(All_Rosters[[#This Row],[Designation]]="Taxi Squad",TeamOne=All_Rosters[[#This Row],[Team Name]],All_Rosters[[#This Row],[Current Years]]&gt;0),All_Rosters[[#This Row],[Index]],"")</f>
        <v/>
      </c>
      <c r="S147" t="str">
        <f>IFERROR(SMALL($R$2:$R$1000,ROWS($R$2:R147)),"")</f>
        <v/>
      </c>
      <c r="T147" t="str">
        <f>IF(All_Rosters[[#This Row],[Designation]]="Taxi Squad","",
IF(AND(TeamTwo=All_Rosters[[#This Row],[Team Name]],All_Rosters[[#This Row],[Current Years]]&gt;0),All_Rosters[[#This Row],[Index]],""))</f>
        <v/>
      </c>
      <c r="U147" t="str">
        <f>IFERROR(SMALL($T$2:$T$1000,ROWS($T$2:T147)),"")</f>
        <v/>
      </c>
      <c r="V147" t="str">
        <f>IF(AND(All_Rosters[[#This Row],[Designation]]="Taxi Squad",TeamTwo=All_Rosters[[#This Row],[Team Name]],All_Rosters[[#This Row],[Current Years]]&gt;0),All_Rosters[[#This Row],[Index]],"")</f>
        <v/>
      </c>
      <c r="W147" t="str">
        <f>IFERROR(SMALL($V$2:$V$1000,ROWS($V$2:V147)),"")</f>
        <v/>
      </c>
      <c r="X147" s="42" t="str">
        <f>IF(All_Rosters[[#This Row],[Designation]]="Taxi Squad","",
IF(AND(TeamThree=All_Rosters[[#This Row],[Team Name]],All_Rosters[[#This Row],[Current Years]]&gt;0),All_Rosters[[#This Row],[Index]],""))</f>
        <v/>
      </c>
      <c r="Y147" s="42" t="str">
        <f>IFERROR(SMALL($X$2:$X$1000,ROWS($X$2:X147)),"")</f>
        <v/>
      </c>
      <c r="Z147" s="42" t="str">
        <f>IF(AND(All_Rosters[[#This Row],[Designation]]="Taxi Squad",TeamThree=All_Rosters[[#This Row],[Team Name]],All_Rosters[[#This Row],[Current Years]]&gt;0),All_Rosters[[#This Row],[Index]],"")</f>
        <v/>
      </c>
      <c r="AA147" s="42" t="str">
        <f>IFERROR(SMALL($Z$2:$Z$1000,ROWS($Z$2:Z147)),"")</f>
        <v/>
      </c>
      <c r="AB147" s="42">
        <f>IF(All_Rosters[[#This Row],[Designation]]="Taxi Squad","",
IF(AND(TeamFour=All_Rosters[[#This Row],[Team Name]],All_Rosters[[#This Row],[Current Years]]&gt;0),All_Rosters[[#This Row],[Index]],""))</f>
        <v>146</v>
      </c>
      <c r="AC147" s="42" t="str">
        <f>IFERROR(SMALL($AB$2:$AB$1000,ROWS($AB$2:AB147)),"")</f>
        <v/>
      </c>
      <c r="AD147" s="42" t="str">
        <f>IF(AND(All_Rosters[[#This Row],[Designation]]="Taxi Squad",TeamFour=All_Rosters[[#This Row],[Team Name]],All_Rosters[[#This Row],[Current Years]]&gt;0),All_Rosters[[#This Row],[Index]],"")</f>
        <v/>
      </c>
      <c r="AE147" s="42" t="str">
        <f>IFERROR(SMALL($AD$2:$AD$1000,ROWS($AD$2:AD147)),"")</f>
        <v/>
      </c>
      <c r="AF147" s="42" t="str">
        <f>IF(All_Rosters[[#This Row],[Designation]]="Taxi Squad","",
IF(AND(TeamFive=All_Rosters[[#This Row],[Team Name]],All_Rosters[[#This Row],[Current Years]]&gt;0),All_Rosters[[#This Row],[Index]],""))</f>
        <v/>
      </c>
      <c r="AG147" s="42" t="str">
        <f>IFERROR(SMALL($AF$2:$AF$1000,ROWS($AF$2:AF147)),"")</f>
        <v/>
      </c>
      <c r="AH147" s="42" t="str">
        <f>IF(AND(All_Rosters[[#This Row],[Designation]]="Taxi Squad",TeamFive=All_Rosters[[#This Row],[Team Name]],All_Rosters[[#This Row],[Current Years]]&gt;0),All_Rosters[[#This Row],[Index]],"")</f>
        <v/>
      </c>
      <c r="AI147" s="42" t="str">
        <f>IFERROR(SMALL($AH$2:$AH$1000,ROWS($AH$2:AH147)),"")</f>
        <v/>
      </c>
      <c r="AJ147" s="42" t="str">
        <f>IF(All_Rosters[[#This Row],[Designation]]="Taxi Squad","",
IF(AND(TeamSix=All_Rosters[[#This Row],[Team Name]],All_Rosters[[#This Row],[Current Years]]&gt;0),All_Rosters[[#This Row],[Index]],""))</f>
        <v/>
      </c>
      <c r="AK147" s="42" t="str">
        <f>IFERROR(SMALL($AJ$2:$AJ$1000,ROWS($AJ$2:AJ147)),"")</f>
        <v/>
      </c>
      <c r="AL147" s="42" t="str">
        <f>IF(AND(All_Rosters[[#This Row],[Designation]]="Taxi Squad",TeamSix=All_Rosters[[#This Row],[Team Name]],All_Rosters[[#This Row],[Current Years]]&gt;0),All_Rosters[[#This Row],[Index]],"")</f>
        <v/>
      </c>
      <c r="AM147" s="42" t="str">
        <f>IFERROR(SMALL($AL$2:$AL$1000,ROWS($AL$2:AL147)),"")</f>
        <v/>
      </c>
      <c r="AN147" s="42" t="str">
        <f>IF(All_Rosters[[#This Row],[Designation]]="Taxi Squad","",
IF(AND(TeamSeven=All_Rosters[[#This Row],[Team Name]],All_Rosters[[#This Row],[Current Years]]&gt;0),All_Rosters[[#This Row],[Index]],""))</f>
        <v/>
      </c>
      <c r="AO147" s="42" t="str">
        <f>IFERROR(SMALL($AN$2:$AN$1000,ROWS($AN$2:AN147)),"")</f>
        <v/>
      </c>
      <c r="AP147" s="42" t="str">
        <f>IF(AND(All_Rosters[[#This Row],[Designation]]="Taxi Squad",TeamSeven=All_Rosters[[#This Row],[Team Name]],All_Rosters[[#This Row],[Current Years]]&gt;0),All_Rosters[[#This Row],[Index]],"")</f>
        <v/>
      </c>
      <c r="AQ147" s="42" t="str">
        <f>IFERROR(SMALL($AP$2:$AP$1000,ROWS($AP$2:AP147)),"")</f>
        <v/>
      </c>
      <c r="AR147" s="42" t="str">
        <f>IF(All_Rosters[[#This Row],[Designation]]="Taxi Squad","",
IF(AND(TeamEight=All_Rosters[[#This Row],[Team Name]],All_Rosters[[#This Row],[Current Years]]&gt;0),All_Rosters[[#This Row],[Index]],""))</f>
        <v/>
      </c>
      <c r="AS147" s="42" t="str">
        <f>IFERROR(SMALL($AR$2:$AR$1000,ROWS($AR$2:AR147)),"")</f>
        <v/>
      </c>
      <c r="AT147" s="42" t="str">
        <f>IF(AND(All_Rosters[[#This Row],[Designation]]="Taxi Squad",TeamEight=All_Rosters[[#This Row],[Team Name]],All_Rosters[[#This Row],[Current Years]]&gt;0),All_Rosters[[#This Row],[Index]],"")</f>
        <v/>
      </c>
      <c r="AU147" s="42" t="str">
        <f>IFERROR(SMALL($AT$2:$AT$1000,ROWS($AT$2:AT147)),"")</f>
        <v/>
      </c>
      <c r="AV147" s="42" t="str">
        <f>IF(All_Rosters[[#This Row],[Designation]]="Taxi Squad","",
IF(AND(TeamNine=All_Rosters[[#This Row],[Team Name]],All_Rosters[[#This Row],[Current Years]]&gt;0),All_Rosters[[#This Row],[Index]],""))</f>
        <v/>
      </c>
      <c r="AW147" s="42" t="str">
        <f>IFERROR(SMALL($AV$2:$AV$1000,ROWS($AV$2:AV147)),"")</f>
        <v/>
      </c>
      <c r="AX147" s="42" t="str">
        <f>IF(AND(All_Rosters[[#This Row],[Designation]]="Taxi Squad",TeamNine=All_Rosters[[#This Row],[Team Name]],All_Rosters[[#This Row],[Current Years]]&gt;0),All_Rosters[[#This Row],[Index]],"")</f>
        <v/>
      </c>
      <c r="AY147" s="42" t="str">
        <f>IFERROR(SMALL($AX$2:$AX$1000,ROWS($AX$2:AX147)),"")</f>
        <v/>
      </c>
      <c r="AZ147" s="42" t="str">
        <f>IF(All_Rosters[[#This Row],[Designation]]="Taxi Squad","",
IF(AND(TeamTen=All_Rosters[[#This Row],[Team Name]],All_Rosters[[#This Row],[Current Years]]&gt;0),All_Rosters[[#This Row],[Index]],""))</f>
        <v/>
      </c>
      <c r="BA147" s="42" t="str">
        <f>IFERROR(SMALL($AZ$2:$AZ$1000,ROWS($AZ$2:AZ147)),"")</f>
        <v/>
      </c>
      <c r="BB147" s="42" t="str">
        <f>IF(AND(All_Rosters[[#This Row],[Designation]]="Taxi Squad",TeamTen=All_Rosters[[#This Row],[Team Name]],All_Rosters[[#This Row],[Current Years]]&gt;0),All_Rosters[[#This Row],[Index]],"")</f>
        <v/>
      </c>
      <c r="BC147" s="42" t="str">
        <f>IFERROR(SMALL($BB$2:$BB$1000,ROWS($BB$2:BB147)),"")</f>
        <v/>
      </c>
      <c r="BD147" s="42" t="str">
        <f>IF(All_Rosters[[#This Row],[Designation]]="Taxi Squad","",
IF(AND(TeamEleven=All_Rosters[[#This Row],[Team Name]],All_Rosters[[#This Row],[Current Years]]&gt;0),All_Rosters[[#This Row],[Index]],""))</f>
        <v/>
      </c>
      <c r="BE147" s="42" t="str">
        <f>IFERROR(SMALL($BD$2:$BD$1000,ROWS($BD$2:BD147)),"")</f>
        <v/>
      </c>
      <c r="BF147" s="42" t="str">
        <f>IF(AND(All_Rosters[[#This Row],[Designation]]="Taxi Squad",TeamEleven=All_Rosters[[#This Row],[Team Name]],All_Rosters[[#This Row],[Current Years]]&gt;0),All_Rosters[[#This Row],[Index]],"")</f>
        <v/>
      </c>
      <c r="BG147" s="42" t="str">
        <f>IFERROR(SMALL($BF$2:$BF$1000,ROWS($BF$2:BF147)),"")</f>
        <v/>
      </c>
      <c r="BH147" s="42" t="str">
        <f>IF(All_Rosters[[#This Row],[Designation]]="Taxi Squad","",
IF(AND(TeamTwelve=All_Rosters[[#This Row],[Team Name]],All_Rosters[[#This Row],[Current Years]]&gt;0),All_Rosters[[#This Row],[Index]],""))</f>
        <v/>
      </c>
      <c r="BI147" s="42" t="str">
        <f>IFERROR(SMALL($BH$2:$BH$1000,ROWS($BH$2:BH147)),"")</f>
        <v/>
      </c>
      <c r="BJ147" s="42" t="str">
        <f>IF(AND(All_Rosters[[#This Row],[Designation]]="Taxi Squad",TeamTwelve=All_Rosters[[#This Row],[Team Name]],All_Rosters[[#This Row],[Current Years]]&gt;0),All_Rosters[[#This Row],[Index]],"")</f>
        <v/>
      </c>
      <c r="BK147" s="42" t="str">
        <f>IFERROR(SMALL($BJ$2:$BJ$1000,ROWS($BJ$2:BJ147)),"")</f>
        <v/>
      </c>
    </row>
    <row r="148" spans="1:63" x14ac:dyDescent="0.45">
      <c r="A148" t="s">
        <v>535</v>
      </c>
      <c r="B148" t="s">
        <v>312</v>
      </c>
      <c r="C148" t="s">
        <v>95</v>
      </c>
      <c r="D148" t="s">
        <v>49</v>
      </c>
      <c r="E148">
        <v>5</v>
      </c>
      <c r="F148">
        <v>3</v>
      </c>
      <c r="G148">
        <v>5</v>
      </c>
      <c r="H148" t="s">
        <v>1</v>
      </c>
      <c r="J148">
        <v>4</v>
      </c>
      <c r="K148">
        <v>147</v>
      </c>
      <c r="L148" t="str">
        <f>IF(All_Rosters[[#This Row],[Designation]]="Taxi Squad","",
IF(AND(TeamSelection=All_Rosters[[#This Row],[Team Name]],All_Rosters[[#This Row],[Current Years]]&gt;0),All_Rosters[[#This Row],[Index]],""))</f>
        <v/>
      </c>
      <c r="M148" t="str">
        <f>IFERROR(SMALL($L$2:$L$1000,ROWS($L$2:L148)),"")</f>
        <v/>
      </c>
      <c r="N148" t="str">
        <f>IF(AND(All_Rosters[[#This Row],[Designation]]="Taxi Squad",TeamSelection=All_Rosters[[#This Row],[Team Name]],All_Rosters[[#This Row],[Current Years]]&gt;0),All_Rosters[[#This Row],[Index]],"")</f>
        <v/>
      </c>
      <c r="O148" t="str">
        <f>IFERROR(SMALL($N$2:$N$1000,ROWS($N$2:N148)),"")</f>
        <v/>
      </c>
      <c r="P148" t="str">
        <f>IF(All_Rosters[[#This Row],[Designation]]="Taxi Squad","",
IF(AND(TeamOne=All_Rosters[[#This Row],[Team Name]],All_Rosters[[#This Row],[Current Years]]&gt;0),All_Rosters[[#This Row],[Index]],""))</f>
        <v/>
      </c>
      <c r="Q148" t="str">
        <f>IFERROR(SMALL($P$2:$P$1000,ROWS($P$2:P148)),"")</f>
        <v/>
      </c>
      <c r="R148" t="str">
        <f>IF(AND(All_Rosters[[#This Row],[Designation]]="Taxi Squad",TeamOne=All_Rosters[[#This Row],[Team Name]],All_Rosters[[#This Row],[Current Years]]&gt;0),All_Rosters[[#This Row],[Index]],"")</f>
        <v/>
      </c>
      <c r="S148" t="str">
        <f>IFERROR(SMALL($R$2:$R$1000,ROWS($R$2:R148)),"")</f>
        <v/>
      </c>
      <c r="T148" t="str">
        <f>IF(All_Rosters[[#This Row],[Designation]]="Taxi Squad","",
IF(AND(TeamTwo=All_Rosters[[#This Row],[Team Name]],All_Rosters[[#This Row],[Current Years]]&gt;0),All_Rosters[[#This Row],[Index]],""))</f>
        <v/>
      </c>
      <c r="U148" t="str">
        <f>IFERROR(SMALL($T$2:$T$1000,ROWS($T$2:T148)),"")</f>
        <v/>
      </c>
      <c r="V148" t="str">
        <f>IF(AND(All_Rosters[[#This Row],[Designation]]="Taxi Squad",TeamTwo=All_Rosters[[#This Row],[Team Name]],All_Rosters[[#This Row],[Current Years]]&gt;0),All_Rosters[[#This Row],[Index]],"")</f>
        <v/>
      </c>
      <c r="W148" t="str">
        <f>IFERROR(SMALL($V$2:$V$1000,ROWS($V$2:V148)),"")</f>
        <v/>
      </c>
      <c r="X148" s="42" t="str">
        <f>IF(All_Rosters[[#This Row],[Designation]]="Taxi Squad","",
IF(AND(TeamThree=All_Rosters[[#This Row],[Team Name]],All_Rosters[[#This Row],[Current Years]]&gt;0),All_Rosters[[#This Row],[Index]],""))</f>
        <v/>
      </c>
      <c r="Y148" s="42" t="str">
        <f>IFERROR(SMALL($X$2:$X$1000,ROWS($X$2:X148)),"")</f>
        <v/>
      </c>
      <c r="Z148" s="42" t="str">
        <f>IF(AND(All_Rosters[[#This Row],[Designation]]="Taxi Squad",TeamThree=All_Rosters[[#This Row],[Team Name]],All_Rosters[[#This Row],[Current Years]]&gt;0),All_Rosters[[#This Row],[Index]],"")</f>
        <v/>
      </c>
      <c r="AA148" s="42" t="str">
        <f>IFERROR(SMALL($Z$2:$Z$1000,ROWS($Z$2:Z148)),"")</f>
        <v/>
      </c>
      <c r="AB148" s="42">
        <f>IF(All_Rosters[[#This Row],[Designation]]="Taxi Squad","",
IF(AND(TeamFour=All_Rosters[[#This Row],[Team Name]],All_Rosters[[#This Row],[Current Years]]&gt;0),All_Rosters[[#This Row],[Index]],""))</f>
        <v>147</v>
      </c>
      <c r="AC148" s="42" t="str">
        <f>IFERROR(SMALL($AB$2:$AB$1000,ROWS($AB$2:AB148)),"")</f>
        <v/>
      </c>
      <c r="AD148" s="42" t="str">
        <f>IF(AND(All_Rosters[[#This Row],[Designation]]="Taxi Squad",TeamFour=All_Rosters[[#This Row],[Team Name]],All_Rosters[[#This Row],[Current Years]]&gt;0),All_Rosters[[#This Row],[Index]],"")</f>
        <v/>
      </c>
      <c r="AE148" s="42" t="str">
        <f>IFERROR(SMALL($AD$2:$AD$1000,ROWS($AD$2:AD148)),"")</f>
        <v/>
      </c>
      <c r="AF148" s="42" t="str">
        <f>IF(All_Rosters[[#This Row],[Designation]]="Taxi Squad","",
IF(AND(TeamFive=All_Rosters[[#This Row],[Team Name]],All_Rosters[[#This Row],[Current Years]]&gt;0),All_Rosters[[#This Row],[Index]],""))</f>
        <v/>
      </c>
      <c r="AG148" s="42" t="str">
        <f>IFERROR(SMALL($AF$2:$AF$1000,ROWS($AF$2:AF148)),"")</f>
        <v/>
      </c>
      <c r="AH148" s="42" t="str">
        <f>IF(AND(All_Rosters[[#This Row],[Designation]]="Taxi Squad",TeamFive=All_Rosters[[#This Row],[Team Name]],All_Rosters[[#This Row],[Current Years]]&gt;0),All_Rosters[[#This Row],[Index]],"")</f>
        <v/>
      </c>
      <c r="AI148" s="42" t="str">
        <f>IFERROR(SMALL($AH$2:$AH$1000,ROWS($AH$2:AH148)),"")</f>
        <v/>
      </c>
      <c r="AJ148" s="42" t="str">
        <f>IF(All_Rosters[[#This Row],[Designation]]="Taxi Squad","",
IF(AND(TeamSix=All_Rosters[[#This Row],[Team Name]],All_Rosters[[#This Row],[Current Years]]&gt;0),All_Rosters[[#This Row],[Index]],""))</f>
        <v/>
      </c>
      <c r="AK148" s="42" t="str">
        <f>IFERROR(SMALL($AJ$2:$AJ$1000,ROWS($AJ$2:AJ148)),"")</f>
        <v/>
      </c>
      <c r="AL148" s="42" t="str">
        <f>IF(AND(All_Rosters[[#This Row],[Designation]]="Taxi Squad",TeamSix=All_Rosters[[#This Row],[Team Name]],All_Rosters[[#This Row],[Current Years]]&gt;0),All_Rosters[[#This Row],[Index]],"")</f>
        <v/>
      </c>
      <c r="AM148" s="42" t="str">
        <f>IFERROR(SMALL($AL$2:$AL$1000,ROWS($AL$2:AL148)),"")</f>
        <v/>
      </c>
      <c r="AN148" s="42" t="str">
        <f>IF(All_Rosters[[#This Row],[Designation]]="Taxi Squad","",
IF(AND(TeamSeven=All_Rosters[[#This Row],[Team Name]],All_Rosters[[#This Row],[Current Years]]&gt;0),All_Rosters[[#This Row],[Index]],""))</f>
        <v/>
      </c>
      <c r="AO148" s="42" t="str">
        <f>IFERROR(SMALL($AN$2:$AN$1000,ROWS($AN$2:AN148)),"")</f>
        <v/>
      </c>
      <c r="AP148" s="42" t="str">
        <f>IF(AND(All_Rosters[[#This Row],[Designation]]="Taxi Squad",TeamSeven=All_Rosters[[#This Row],[Team Name]],All_Rosters[[#This Row],[Current Years]]&gt;0),All_Rosters[[#This Row],[Index]],"")</f>
        <v/>
      </c>
      <c r="AQ148" s="42" t="str">
        <f>IFERROR(SMALL($AP$2:$AP$1000,ROWS($AP$2:AP148)),"")</f>
        <v/>
      </c>
      <c r="AR148" s="42" t="str">
        <f>IF(All_Rosters[[#This Row],[Designation]]="Taxi Squad","",
IF(AND(TeamEight=All_Rosters[[#This Row],[Team Name]],All_Rosters[[#This Row],[Current Years]]&gt;0),All_Rosters[[#This Row],[Index]],""))</f>
        <v/>
      </c>
      <c r="AS148" s="42" t="str">
        <f>IFERROR(SMALL($AR$2:$AR$1000,ROWS($AR$2:AR148)),"")</f>
        <v/>
      </c>
      <c r="AT148" s="42" t="str">
        <f>IF(AND(All_Rosters[[#This Row],[Designation]]="Taxi Squad",TeamEight=All_Rosters[[#This Row],[Team Name]],All_Rosters[[#This Row],[Current Years]]&gt;0),All_Rosters[[#This Row],[Index]],"")</f>
        <v/>
      </c>
      <c r="AU148" s="42" t="str">
        <f>IFERROR(SMALL($AT$2:$AT$1000,ROWS($AT$2:AT148)),"")</f>
        <v/>
      </c>
      <c r="AV148" s="42" t="str">
        <f>IF(All_Rosters[[#This Row],[Designation]]="Taxi Squad","",
IF(AND(TeamNine=All_Rosters[[#This Row],[Team Name]],All_Rosters[[#This Row],[Current Years]]&gt;0),All_Rosters[[#This Row],[Index]],""))</f>
        <v/>
      </c>
      <c r="AW148" s="42" t="str">
        <f>IFERROR(SMALL($AV$2:$AV$1000,ROWS($AV$2:AV148)),"")</f>
        <v/>
      </c>
      <c r="AX148" s="42" t="str">
        <f>IF(AND(All_Rosters[[#This Row],[Designation]]="Taxi Squad",TeamNine=All_Rosters[[#This Row],[Team Name]],All_Rosters[[#This Row],[Current Years]]&gt;0),All_Rosters[[#This Row],[Index]],"")</f>
        <v/>
      </c>
      <c r="AY148" s="42" t="str">
        <f>IFERROR(SMALL($AX$2:$AX$1000,ROWS($AX$2:AX148)),"")</f>
        <v/>
      </c>
      <c r="AZ148" s="42" t="str">
        <f>IF(All_Rosters[[#This Row],[Designation]]="Taxi Squad","",
IF(AND(TeamTen=All_Rosters[[#This Row],[Team Name]],All_Rosters[[#This Row],[Current Years]]&gt;0),All_Rosters[[#This Row],[Index]],""))</f>
        <v/>
      </c>
      <c r="BA148" s="42" t="str">
        <f>IFERROR(SMALL($AZ$2:$AZ$1000,ROWS($AZ$2:AZ148)),"")</f>
        <v/>
      </c>
      <c r="BB148" s="42" t="str">
        <f>IF(AND(All_Rosters[[#This Row],[Designation]]="Taxi Squad",TeamTen=All_Rosters[[#This Row],[Team Name]],All_Rosters[[#This Row],[Current Years]]&gt;0),All_Rosters[[#This Row],[Index]],"")</f>
        <v/>
      </c>
      <c r="BC148" s="42" t="str">
        <f>IFERROR(SMALL($BB$2:$BB$1000,ROWS($BB$2:BB148)),"")</f>
        <v/>
      </c>
      <c r="BD148" s="42" t="str">
        <f>IF(All_Rosters[[#This Row],[Designation]]="Taxi Squad","",
IF(AND(TeamEleven=All_Rosters[[#This Row],[Team Name]],All_Rosters[[#This Row],[Current Years]]&gt;0),All_Rosters[[#This Row],[Index]],""))</f>
        <v/>
      </c>
      <c r="BE148" s="42" t="str">
        <f>IFERROR(SMALL($BD$2:$BD$1000,ROWS($BD$2:BD148)),"")</f>
        <v/>
      </c>
      <c r="BF148" s="42" t="str">
        <f>IF(AND(All_Rosters[[#This Row],[Designation]]="Taxi Squad",TeamEleven=All_Rosters[[#This Row],[Team Name]],All_Rosters[[#This Row],[Current Years]]&gt;0),All_Rosters[[#This Row],[Index]],"")</f>
        <v/>
      </c>
      <c r="BG148" s="42" t="str">
        <f>IFERROR(SMALL($BF$2:$BF$1000,ROWS($BF$2:BF148)),"")</f>
        <v/>
      </c>
      <c r="BH148" s="42" t="str">
        <f>IF(All_Rosters[[#This Row],[Designation]]="Taxi Squad","",
IF(AND(TeamTwelve=All_Rosters[[#This Row],[Team Name]],All_Rosters[[#This Row],[Current Years]]&gt;0),All_Rosters[[#This Row],[Index]],""))</f>
        <v/>
      </c>
      <c r="BI148" s="42" t="str">
        <f>IFERROR(SMALL($BH$2:$BH$1000,ROWS($BH$2:BH148)),"")</f>
        <v/>
      </c>
      <c r="BJ148" s="42" t="str">
        <f>IF(AND(All_Rosters[[#This Row],[Designation]]="Taxi Squad",TeamTwelve=All_Rosters[[#This Row],[Team Name]],All_Rosters[[#This Row],[Current Years]]&gt;0),All_Rosters[[#This Row],[Index]],"")</f>
        <v/>
      </c>
      <c r="BK148" s="42" t="str">
        <f>IFERROR(SMALL($BJ$2:$BJ$1000,ROWS($BJ$2:BJ148)),"")</f>
        <v/>
      </c>
    </row>
    <row r="149" spans="1:63" x14ac:dyDescent="0.45">
      <c r="A149" t="s">
        <v>535</v>
      </c>
      <c r="B149" t="s">
        <v>311</v>
      </c>
      <c r="C149" t="s">
        <v>22</v>
      </c>
      <c r="D149" t="s">
        <v>49</v>
      </c>
      <c r="E149">
        <v>5</v>
      </c>
      <c r="F149">
        <v>3</v>
      </c>
      <c r="G149">
        <v>5</v>
      </c>
      <c r="H149" t="s">
        <v>1</v>
      </c>
      <c r="J149">
        <v>4</v>
      </c>
      <c r="K149">
        <v>148</v>
      </c>
      <c r="L149" t="str">
        <f>IF(All_Rosters[[#This Row],[Designation]]="Taxi Squad","",
IF(AND(TeamSelection=All_Rosters[[#This Row],[Team Name]],All_Rosters[[#This Row],[Current Years]]&gt;0),All_Rosters[[#This Row],[Index]],""))</f>
        <v/>
      </c>
      <c r="M149" t="str">
        <f>IFERROR(SMALL($L$2:$L$1000,ROWS($L$2:L149)),"")</f>
        <v/>
      </c>
      <c r="N149" t="str">
        <f>IF(AND(All_Rosters[[#This Row],[Designation]]="Taxi Squad",TeamSelection=All_Rosters[[#This Row],[Team Name]],All_Rosters[[#This Row],[Current Years]]&gt;0),All_Rosters[[#This Row],[Index]],"")</f>
        <v/>
      </c>
      <c r="O149" t="str">
        <f>IFERROR(SMALL($N$2:$N$1000,ROWS($N$2:N149)),"")</f>
        <v/>
      </c>
      <c r="P149" t="str">
        <f>IF(All_Rosters[[#This Row],[Designation]]="Taxi Squad","",
IF(AND(TeamOne=All_Rosters[[#This Row],[Team Name]],All_Rosters[[#This Row],[Current Years]]&gt;0),All_Rosters[[#This Row],[Index]],""))</f>
        <v/>
      </c>
      <c r="Q149" t="str">
        <f>IFERROR(SMALL($P$2:$P$1000,ROWS($P$2:P149)),"")</f>
        <v/>
      </c>
      <c r="R149" t="str">
        <f>IF(AND(All_Rosters[[#This Row],[Designation]]="Taxi Squad",TeamOne=All_Rosters[[#This Row],[Team Name]],All_Rosters[[#This Row],[Current Years]]&gt;0),All_Rosters[[#This Row],[Index]],"")</f>
        <v/>
      </c>
      <c r="S149" t="str">
        <f>IFERROR(SMALL($R$2:$R$1000,ROWS($R$2:R149)),"")</f>
        <v/>
      </c>
      <c r="T149" t="str">
        <f>IF(All_Rosters[[#This Row],[Designation]]="Taxi Squad","",
IF(AND(TeamTwo=All_Rosters[[#This Row],[Team Name]],All_Rosters[[#This Row],[Current Years]]&gt;0),All_Rosters[[#This Row],[Index]],""))</f>
        <v/>
      </c>
      <c r="U149" t="str">
        <f>IFERROR(SMALL($T$2:$T$1000,ROWS($T$2:T149)),"")</f>
        <v/>
      </c>
      <c r="V149" t="str">
        <f>IF(AND(All_Rosters[[#This Row],[Designation]]="Taxi Squad",TeamTwo=All_Rosters[[#This Row],[Team Name]],All_Rosters[[#This Row],[Current Years]]&gt;0),All_Rosters[[#This Row],[Index]],"")</f>
        <v/>
      </c>
      <c r="W149" t="str">
        <f>IFERROR(SMALL($V$2:$V$1000,ROWS($V$2:V149)),"")</f>
        <v/>
      </c>
      <c r="X149" s="42" t="str">
        <f>IF(All_Rosters[[#This Row],[Designation]]="Taxi Squad","",
IF(AND(TeamThree=All_Rosters[[#This Row],[Team Name]],All_Rosters[[#This Row],[Current Years]]&gt;0),All_Rosters[[#This Row],[Index]],""))</f>
        <v/>
      </c>
      <c r="Y149" s="42" t="str">
        <f>IFERROR(SMALL($X$2:$X$1000,ROWS($X$2:X149)),"")</f>
        <v/>
      </c>
      <c r="Z149" s="42" t="str">
        <f>IF(AND(All_Rosters[[#This Row],[Designation]]="Taxi Squad",TeamThree=All_Rosters[[#This Row],[Team Name]],All_Rosters[[#This Row],[Current Years]]&gt;0),All_Rosters[[#This Row],[Index]],"")</f>
        <v/>
      </c>
      <c r="AA149" s="42" t="str">
        <f>IFERROR(SMALL($Z$2:$Z$1000,ROWS($Z$2:Z149)),"")</f>
        <v/>
      </c>
      <c r="AB149" s="42">
        <f>IF(All_Rosters[[#This Row],[Designation]]="Taxi Squad","",
IF(AND(TeamFour=All_Rosters[[#This Row],[Team Name]],All_Rosters[[#This Row],[Current Years]]&gt;0),All_Rosters[[#This Row],[Index]],""))</f>
        <v>148</v>
      </c>
      <c r="AC149" s="42" t="str">
        <f>IFERROR(SMALL($AB$2:$AB$1000,ROWS($AB$2:AB149)),"")</f>
        <v/>
      </c>
      <c r="AD149" s="42" t="str">
        <f>IF(AND(All_Rosters[[#This Row],[Designation]]="Taxi Squad",TeamFour=All_Rosters[[#This Row],[Team Name]],All_Rosters[[#This Row],[Current Years]]&gt;0),All_Rosters[[#This Row],[Index]],"")</f>
        <v/>
      </c>
      <c r="AE149" s="42" t="str">
        <f>IFERROR(SMALL($AD$2:$AD$1000,ROWS($AD$2:AD149)),"")</f>
        <v/>
      </c>
      <c r="AF149" s="42" t="str">
        <f>IF(All_Rosters[[#This Row],[Designation]]="Taxi Squad","",
IF(AND(TeamFive=All_Rosters[[#This Row],[Team Name]],All_Rosters[[#This Row],[Current Years]]&gt;0),All_Rosters[[#This Row],[Index]],""))</f>
        <v/>
      </c>
      <c r="AG149" s="42" t="str">
        <f>IFERROR(SMALL($AF$2:$AF$1000,ROWS($AF$2:AF149)),"")</f>
        <v/>
      </c>
      <c r="AH149" s="42" t="str">
        <f>IF(AND(All_Rosters[[#This Row],[Designation]]="Taxi Squad",TeamFive=All_Rosters[[#This Row],[Team Name]],All_Rosters[[#This Row],[Current Years]]&gt;0),All_Rosters[[#This Row],[Index]],"")</f>
        <v/>
      </c>
      <c r="AI149" s="42" t="str">
        <f>IFERROR(SMALL($AH$2:$AH$1000,ROWS($AH$2:AH149)),"")</f>
        <v/>
      </c>
      <c r="AJ149" s="42" t="str">
        <f>IF(All_Rosters[[#This Row],[Designation]]="Taxi Squad","",
IF(AND(TeamSix=All_Rosters[[#This Row],[Team Name]],All_Rosters[[#This Row],[Current Years]]&gt;0),All_Rosters[[#This Row],[Index]],""))</f>
        <v/>
      </c>
      <c r="AK149" s="42" t="str">
        <f>IFERROR(SMALL($AJ$2:$AJ$1000,ROWS($AJ$2:AJ149)),"")</f>
        <v/>
      </c>
      <c r="AL149" s="42" t="str">
        <f>IF(AND(All_Rosters[[#This Row],[Designation]]="Taxi Squad",TeamSix=All_Rosters[[#This Row],[Team Name]],All_Rosters[[#This Row],[Current Years]]&gt;0),All_Rosters[[#This Row],[Index]],"")</f>
        <v/>
      </c>
      <c r="AM149" s="42" t="str">
        <f>IFERROR(SMALL($AL$2:$AL$1000,ROWS($AL$2:AL149)),"")</f>
        <v/>
      </c>
      <c r="AN149" s="42" t="str">
        <f>IF(All_Rosters[[#This Row],[Designation]]="Taxi Squad","",
IF(AND(TeamSeven=All_Rosters[[#This Row],[Team Name]],All_Rosters[[#This Row],[Current Years]]&gt;0),All_Rosters[[#This Row],[Index]],""))</f>
        <v/>
      </c>
      <c r="AO149" s="42" t="str">
        <f>IFERROR(SMALL($AN$2:$AN$1000,ROWS($AN$2:AN149)),"")</f>
        <v/>
      </c>
      <c r="AP149" s="42" t="str">
        <f>IF(AND(All_Rosters[[#This Row],[Designation]]="Taxi Squad",TeamSeven=All_Rosters[[#This Row],[Team Name]],All_Rosters[[#This Row],[Current Years]]&gt;0),All_Rosters[[#This Row],[Index]],"")</f>
        <v/>
      </c>
      <c r="AQ149" s="42" t="str">
        <f>IFERROR(SMALL($AP$2:$AP$1000,ROWS($AP$2:AP149)),"")</f>
        <v/>
      </c>
      <c r="AR149" s="42" t="str">
        <f>IF(All_Rosters[[#This Row],[Designation]]="Taxi Squad","",
IF(AND(TeamEight=All_Rosters[[#This Row],[Team Name]],All_Rosters[[#This Row],[Current Years]]&gt;0),All_Rosters[[#This Row],[Index]],""))</f>
        <v/>
      </c>
      <c r="AS149" s="42" t="str">
        <f>IFERROR(SMALL($AR$2:$AR$1000,ROWS($AR$2:AR149)),"")</f>
        <v/>
      </c>
      <c r="AT149" s="42" t="str">
        <f>IF(AND(All_Rosters[[#This Row],[Designation]]="Taxi Squad",TeamEight=All_Rosters[[#This Row],[Team Name]],All_Rosters[[#This Row],[Current Years]]&gt;0),All_Rosters[[#This Row],[Index]],"")</f>
        <v/>
      </c>
      <c r="AU149" s="42" t="str">
        <f>IFERROR(SMALL($AT$2:$AT$1000,ROWS($AT$2:AT149)),"")</f>
        <v/>
      </c>
      <c r="AV149" s="42" t="str">
        <f>IF(All_Rosters[[#This Row],[Designation]]="Taxi Squad","",
IF(AND(TeamNine=All_Rosters[[#This Row],[Team Name]],All_Rosters[[#This Row],[Current Years]]&gt;0),All_Rosters[[#This Row],[Index]],""))</f>
        <v/>
      </c>
      <c r="AW149" s="42" t="str">
        <f>IFERROR(SMALL($AV$2:$AV$1000,ROWS($AV$2:AV149)),"")</f>
        <v/>
      </c>
      <c r="AX149" s="42" t="str">
        <f>IF(AND(All_Rosters[[#This Row],[Designation]]="Taxi Squad",TeamNine=All_Rosters[[#This Row],[Team Name]],All_Rosters[[#This Row],[Current Years]]&gt;0),All_Rosters[[#This Row],[Index]],"")</f>
        <v/>
      </c>
      <c r="AY149" s="42" t="str">
        <f>IFERROR(SMALL($AX$2:$AX$1000,ROWS($AX$2:AX149)),"")</f>
        <v/>
      </c>
      <c r="AZ149" s="42" t="str">
        <f>IF(All_Rosters[[#This Row],[Designation]]="Taxi Squad","",
IF(AND(TeamTen=All_Rosters[[#This Row],[Team Name]],All_Rosters[[#This Row],[Current Years]]&gt;0),All_Rosters[[#This Row],[Index]],""))</f>
        <v/>
      </c>
      <c r="BA149" s="42" t="str">
        <f>IFERROR(SMALL($AZ$2:$AZ$1000,ROWS($AZ$2:AZ149)),"")</f>
        <v/>
      </c>
      <c r="BB149" s="42" t="str">
        <f>IF(AND(All_Rosters[[#This Row],[Designation]]="Taxi Squad",TeamTen=All_Rosters[[#This Row],[Team Name]],All_Rosters[[#This Row],[Current Years]]&gt;0),All_Rosters[[#This Row],[Index]],"")</f>
        <v/>
      </c>
      <c r="BC149" s="42" t="str">
        <f>IFERROR(SMALL($BB$2:$BB$1000,ROWS($BB$2:BB149)),"")</f>
        <v/>
      </c>
      <c r="BD149" s="42" t="str">
        <f>IF(All_Rosters[[#This Row],[Designation]]="Taxi Squad","",
IF(AND(TeamEleven=All_Rosters[[#This Row],[Team Name]],All_Rosters[[#This Row],[Current Years]]&gt;0),All_Rosters[[#This Row],[Index]],""))</f>
        <v/>
      </c>
      <c r="BE149" s="42" t="str">
        <f>IFERROR(SMALL($BD$2:$BD$1000,ROWS($BD$2:BD149)),"")</f>
        <v/>
      </c>
      <c r="BF149" s="42" t="str">
        <f>IF(AND(All_Rosters[[#This Row],[Designation]]="Taxi Squad",TeamEleven=All_Rosters[[#This Row],[Team Name]],All_Rosters[[#This Row],[Current Years]]&gt;0),All_Rosters[[#This Row],[Index]],"")</f>
        <v/>
      </c>
      <c r="BG149" s="42" t="str">
        <f>IFERROR(SMALL($BF$2:$BF$1000,ROWS($BF$2:BF149)),"")</f>
        <v/>
      </c>
      <c r="BH149" s="42" t="str">
        <f>IF(All_Rosters[[#This Row],[Designation]]="Taxi Squad","",
IF(AND(TeamTwelve=All_Rosters[[#This Row],[Team Name]],All_Rosters[[#This Row],[Current Years]]&gt;0),All_Rosters[[#This Row],[Index]],""))</f>
        <v/>
      </c>
      <c r="BI149" s="42" t="str">
        <f>IFERROR(SMALL($BH$2:$BH$1000,ROWS($BH$2:BH149)),"")</f>
        <v/>
      </c>
      <c r="BJ149" s="42" t="str">
        <f>IF(AND(All_Rosters[[#This Row],[Designation]]="Taxi Squad",TeamTwelve=All_Rosters[[#This Row],[Team Name]],All_Rosters[[#This Row],[Current Years]]&gt;0),All_Rosters[[#This Row],[Index]],"")</f>
        <v/>
      </c>
      <c r="BK149" s="42" t="str">
        <f>IFERROR(SMALL($BJ$2:$BJ$1000,ROWS($BJ$2:BJ149)),"")</f>
        <v/>
      </c>
    </row>
    <row r="150" spans="1:63" x14ac:dyDescent="0.45">
      <c r="A150" t="s">
        <v>535</v>
      </c>
      <c r="B150" t="s">
        <v>314</v>
      </c>
      <c r="C150" t="s">
        <v>151</v>
      </c>
      <c r="D150" t="s">
        <v>49</v>
      </c>
      <c r="E150">
        <v>5</v>
      </c>
      <c r="F150">
        <v>3</v>
      </c>
      <c r="G150">
        <v>5</v>
      </c>
      <c r="H150" t="s">
        <v>1</v>
      </c>
      <c r="J150">
        <v>4</v>
      </c>
      <c r="K150">
        <v>149</v>
      </c>
      <c r="L150" t="str">
        <f>IF(All_Rosters[[#This Row],[Designation]]="Taxi Squad","",
IF(AND(TeamSelection=All_Rosters[[#This Row],[Team Name]],All_Rosters[[#This Row],[Current Years]]&gt;0),All_Rosters[[#This Row],[Index]],""))</f>
        <v/>
      </c>
      <c r="M150" t="str">
        <f>IFERROR(SMALL($L$2:$L$1000,ROWS($L$2:L150)),"")</f>
        <v/>
      </c>
      <c r="N150" t="str">
        <f>IF(AND(All_Rosters[[#This Row],[Designation]]="Taxi Squad",TeamSelection=All_Rosters[[#This Row],[Team Name]],All_Rosters[[#This Row],[Current Years]]&gt;0),All_Rosters[[#This Row],[Index]],"")</f>
        <v/>
      </c>
      <c r="O150" t="str">
        <f>IFERROR(SMALL($N$2:$N$1000,ROWS($N$2:N150)),"")</f>
        <v/>
      </c>
      <c r="P150" t="str">
        <f>IF(All_Rosters[[#This Row],[Designation]]="Taxi Squad","",
IF(AND(TeamOne=All_Rosters[[#This Row],[Team Name]],All_Rosters[[#This Row],[Current Years]]&gt;0),All_Rosters[[#This Row],[Index]],""))</f>
        <v/>
      </c>
      <c r="Q150" t="str">
        <f>IFERROR(SMALL($P$2:$P$1000,ROWS($P$2:P150)),"")</f>
        <v/>
      </c>
      <c r="R150" t="str">
        <f>IF(AND(All_Rosters[[#This Row],[Designation]]="Taxi Squad",TeamOne=All_Rosters[[#This Row],[Team Name]],All_Rosters[[#This Row],[Current Years]]&gt;0),All_Rosters[[#This Row],[Index]],"")</f>
        <v/>
      </c>
      <c r="S150" t="str">
        <f>IFERROR(SMALL($R$2:$R$1000,ROWS($R$2:R150)),"")</f>
        <v/>
      </c>
      <c r="T150" t="str">
        <f>IF(All_Rosters[[#This Row],[Designation]]="Taxi Squad","",
IF(AND(TeamTwo=All_Rosters[[#This Row],[Team Name]],All_Rosters[[#This Row],[Current Years]]&gt;0),All_Rosters[[#This Row],[Index]],""))</f>
        <v/>
      </c>
      <c r="U150" t="str">
        <f>IFERROR(SMALL($T$2:$T$1000,ROWS($T$2:T150)),"")</f>
        <v/>
      </c>
      <c r="V150" t="str">
        <f>IF(AND(All_Rosters[[#This Row],[Designation]]="Taxi Squad",TeamTwo=All_Rosters[[#This Row],[Team Name]],All_Rosters[[#This Row],[Current Years]]&gt;0),All_Rosters[[#This Row],[Index]],"")</f>
        <v/>
      </c>
      <c r="W150" t="str">
        <f>IFERROR(SMALL($V$2:$V$1000,ROWS($V$2:V150)),"")</f>
        <v/>
      </c>
      <c r="X150" s="42" t="str">
        <f>IF(All_Rosters[[#This Row],[Designation]]="Taxi Squad","",
IF(AND(TeamThree=All_Rosters[[#This Row],[Team Name]],All_Rosters[[#This Row],[Current Years]]&gt;0),All_Rosters[[#This Row],[Index]],""))</f>
        <v/>
      </c>
      <c r="Y150" s="42" t="str">
        <f>IFERROR(SMALL($X$2:$X$1000,ROWS($X$2:X150)),"")</f>
        <v/>
      </c>
      <c r="Z150" s="42" t="str">
        <f>IF(AND(All_Rosters[[#This Row],[Designation]]="Taxi Squad",TeamThree=All_Rosters[[#This Row],[Team Name]],All_Rosters[[#This Row],[Current Years]]&gt;0),All_Rosters[[#This Row],[Index]],"")</f>
        <v/>
      </c>
      <c r="AA150" s="42" t="str">
        <f>IFERROR(SMALL($Z$2:$Z$1000,ROWS($Z$2:Z150)),"")</f>
        <v/>
      </c>
      <c r="AB150" s="42">
        <f>IF(All_Rosters[[#This Row],[Designation]]="Taxi Squad","",
IF(AND(TeamFour=All_Rosters[[#This Row],[Team Name]],All_Rosters[[#This Row],[Current Years]]&gt;0),All_Rosters[[#This Row],[Index]],""))</f>
        <v>149</v>
      </c>
      <c r="AC150" s="42" t="str">
        <f>IFERROR(SMALL($AB$2:$AB$1000,ROWS($AB$2:AB150)),"")</f>
        <v/>
      </c>
      <c r="AD150" s="42" t="str">
        <f>IF(AND(All_Rosters[[#This Row],[Designation]]="Taxi Squad",TeamFour=All_Rosters[[#This Row],[Team Name]],All_Rosters[[#This Row],[Current Years]]&gt;0),All_Rosters[[#This Row],[Index]],"")</f>
        <v/>
      </c>
      <c r="AE150" s="42" t="str">
        <f>IFERROR(SMALL($AD$2:$AD$1000,ROWS($AD$2:AD150)),"")</f>
        <v/>
      </c>
      <c r="AF150" s="42" t="str">
        <f>IF(All_Rosters[[#This Row],[Designation]]="Taxi Squad","",
IF(AND(TeamFive=All_Rosters[[#This Row],[Team Name]],All_Rosters[[#This Row],[Current Years]]&gt;0),All_Rosters[[#This Row],[Index]],""))</f>
        <v/>
      </c>
      <c r="AG150" s="42" t="str">
        <f>IFERROR(SMALL($AF$2:$AF$1000,ROWS($AF$2:AF150)),"")</f>
        <v/>
      </c>
      <c r="AH150" s="42" t="str">
        <f>IF(AND(All_Rosters[[#This Row],[Designation]]="Taxi Squad",TeamFive=All_Rosters[[#This Row],[Team Name]],All_Rosters[[#This Row],[Current Years]]&gt;0),All_Rosters[[#This Row],[Index]],"")</f>
        <v/>
      </c>
      <c r="AI150" s="42" t="str">
        <f>IFERROR(SMALL($AH$2:$AH$1000,ROWS($AH$2:AH150)),"")</f>
        <v/>
      </c>
      <c r="AJ150" s="42" t="str">
        <f>IF(All_Rosters[[#This Row],[Designation]]="Taxi Squad","",
IF(AND(TeamSix=All_Rosters[[#This Row],[Team Name]],All_Rosters[[#This Row],[Current Years]]&gt;0),All_Rosters[[#This Row],[Index]],""))</f>
        <v/>
      </c>
      <c r="AK150" s="42" t="str">
        <f>IFERROR(SMALL($AJ$2:$AJ$1000,ROWS($AJ$2:AJ150)),"")</f>
        <v/>
      </c>
      <c r="AL150" s="42" t="str">
        <f>IF(AND(All_Rosters[[#This Row],[Designation]]="Taxi Squad",TeamSix=All_Rosters[[#This Row],[Team Name]],All_Rosters[[#This Row],[Current Years]]&gt;0),All_Rosters[[#This Row],[Index]],"")</f>
        <v/>
      </c>
      <c r="AM150" s="42" t="str">
        <f>IFERROR(SMALL($AL$2:$AL$1000,ROWS($AL$2:AL150)),"")</f>
        <v/>
      </c>
      <c r="AN150" s="42" t="str">
        <f>IF(All_Rosters[[#This Row],[Designation]]="Taxi Squad","",
IF(AND(TeamSeven=All_Rosters[[#This Row],[Team Name]],All_Rosters[[#This Row],[Current Years]]&gt;0),All_Rosters[[#This Row],[Index]],""))</f>
        <v/>
      </c>
      <c r="AO150" s="42" t="str">
        <f>IFERROR(SMALL($AN$2:$AN$1000,ROWS($AN$2:AN150)),"")</f>
        <v/>
      </c>
      <c r="AP150" s="42" t="str">
        <f>IF(AND(All_Rosters[[#This Row],[Designation]]="Taxi Squad",TeamSeven=All_Rosters[[#This Row],[Team Name]],All_Rosters[[#This Row],[Current Years]]&gt;0),All_Rosters[[#This Row],[Index]],"")</f>
        <v/>
      </c>
      <c r="AQ150" s="42" t="str">
        <f>IFERROR(SMALL($AP$2:$AP$1000,ROWS($AP$2:AP150)),"")</f>
        <v/>
      </c>
      <c r="AR150" s="42" t="str">
        <f>IF(All_Rosters[[#This Row],[Designation]]="Taxi Squad","",
IF(AND(TeamEight=All_Rosters[[#This Row],[Team Name]],All_Rosters[[#This Row],[Current Years]]&gt;0),All_Rosters[[#This Row],[Index]],""))</f>
        <v/>
      </c>
      <c r="AS150" s="42" t="str">
        <f>IFERROR(SMALL($AR$2:$AR$1000,ROWS($AR$2:AR150)),"")</f>
        <v/>
      </c>
      <c r="AT150" s="42" t="str">
        <f>IF(AND(All_Rosters[[#This Row],[Designation]]="Taxi Squad",TeamEight=All_Rosters[[#This Row],[Team Name]],All_Rosters[[#This Row],[Current Years]]&gt;0),All_Rosters[[#This Row],[Index]],"")</f>
        <v/>
      </c>
      <c r="AU150" s="42" t="str">
        <f>IFERROR(SMALL($AT$2:$AT$1000,ROWS($AT$2:AT150)),"")</f>
        <v/>
      </c>
      <c r="AV150" s="42" t="str">
        <f>IF(All_Rosters[[#This Row],[Designation]]="Taxi Squad","",
IF(AND(TeamNine=All_Rosters[[#This Row],[Team Name]],All_Rosters[[#This Row],[Current Years]]&gt;0),All_Rosters[[#This Row],[Index]],""))</f>
        <v/>
      </c>
      <c r="AW150" s="42" t="str">
        <f>IFERROR(SMALL($AV$2:$AV$1000,ROWS($AV$2:AV150)),"")</f>
        <v/>
      </c>
      <c r="AX150" s="42" t="str">
        <f>IF(AND(All_Rosters[[#This Row],[Designation]]="Taxi Squad",TeamNine=All_Rosters[[#This Row],[Team Name]],All_Rosters[[#This Row],[Current Years]]&gt;0),All_Rosters[[#This Row],[Index]],"")</f>
        <v/>
      </c>
      <c r="AY150" s="42" t="str">
        <f>IFERROR(SMALL($AX$2:$AX$1000,ROWS($AX$2:AX150)),"")</f>
        <v/>
      </c>
      <c r="AZ150" s="42" t="str">
        <f>IF(All_Rosters[[#This Row],[Designation]]="Taxi Squad","",
IF(AND(TeamTen=All_Rosters[[#This Row],[Team Name]],All_Rosters[[#This Row],[Current Years]]&gt;0),All_Rosters[[#This Row],[Index]],""))</f>
        <v/>
      </c>
      <c r="BA150" s="42" t="str">
        <f>IFERROR(SMALL($AZ$2:$AZ$1000,ROWS($AZ$2:AZ150)),"")</f>
        <v/>
      </c>
      <c r="BB150" s="42" t="str">
        <f>IF(AND(All_Rosters[[#This Row],[Designation]]="Taxi Squad",TeamTen=All_Rosters[[#This Row],[Team Name]],All_Rosters[[#This Row],[Current Years]]&gt;0),All_Rosters[[#This Row],[Index]],"")</f>
        <v/>
      </c>
      <c r="BC150" s="42" t="str">
        <f>IFERROR(SMALL($BB$2:$BB$1000,ROWS($BB$2:BB150)),"")</f>
        <v/>
      </c>
      <c r="BD150" s="42" t="str">
        <f>IF(All_Rosters[[#This Row],[Designation]]="Taxi Squad","",
IF(AND(TeamEleven=All_Rosters[[#This Row],[Team Name]],All_Rosters[[#This Row],[Current Years]]&gt;0),All_Rosters[[#This Row],[Index]],""))</f>
        <v/>
      </c>
      <c r="BE150" s="42" t="str">
        <f>IFERROR(SMALL($BD$2:$BD$1000,ROWS($BD$2:BD150)),"")</f>
        <v/>
      </c>
      <c r="BF150" s="42" t="str">
        <f>IF(AND(All_Rosters[[#This Row],[Designation]]="Taxi Squad",TeamEleven=All_Rosters[[#This Row],[Team Name]],All_Rosters[[#This Row],[Current Years]]&gt;0),All_Rosters[[#This Row],[Index]],"")</f>
        <v/>
      </c>
      <c r="BG150" s="42" t="str">
        <f>IFERROR(SMALL($BF$2:$BF$1000,ROWS($BF$2:BF150)),"")</f>
        <v/>
      </c>
      <c r="BH150" s="42" t="str">
        <f>IF(All_Rosters[[#This Row],[Designation]]="Taxi Squad","",
IF(AND(TeamTwelve=All_Rosters[[#This Row],[Team Name]],All_Rosters[[#This Row],[Current Years]]&gt;0),All_Rosters[[#This Row],[Index]],""))</f>
        <v/>
      </c>
      <c r="BI150" s="42" t="str">
        <f>IFERROR(SMALL($BH$2:$BH$1000,ROWS($BH$2:BH150)),"")</f>
        <v/>
      </c>
      <c r="BJ150" s="42" t="str">
        <f>IF(AND(All_Rosters[[#This Row],[Designation]]="Taxi Squad",TeamTwelve=All_Rosters[[#This Row],[Team Name]],All_Rosters[[#This Row],[Current Years]]&gt;0),All_Rosters[[#This Row],[Index]],"")</f>
        <v/>
      </c>
      <c r="BK150" s="42" t="str">
        <f>IFERROR(SMALL($BJ$2:$BJ$1000,ROWS($BJ$2:BJ150)),"")</f>
        <v/>
      </c>
    </row>
    <row r="151" spans="1:63" x14ac:dyDescent="0.45">
      <c r="A151" t="s">
        <v>535</v>
      </c>
      <c r="B151" t="s">
        <v>315</v>
      </c>
      <c r="C151" t="s">
        <v>29</v>
      </c>
      <c r="D151" t="s">
        <v>65</v>
      </c>
      <c r="E151">
        <v>32</v>
      </c>
      <c r="F151">
        <v>3</v>
      </c>
      <c r="G151">
        <v>32</v>
      </c>
      <c r="H151" t="s">
        <v>1</v>
      </c>
      <c r="J151">
        <v>4</v>
      </c>
      <c r="K151">
        <v>150</v>
      </c>
      <c r="L151" t="str">
        <f>IF(All_Rosters[[#This Row],[Designation]]="Taxi Squad","",
IF(AND(TeamSelection=All_Rosters[[#This Row],[Team Name]],All_Rosters[[#This Row],[Current Years]]&gt;0),All_Rosters[[#This Row],[Index]],""))</f>
        <v/>
      </c>
      <c r="M151" t="str">
        <f>IFERROR(SMALL($L$2:$L$1000,ROWS($L$2:L151)),"")</f>
        <v/>
      </c>
      <c r="N151" t="str">
        <f>IF(AND(All_Rosters[[#This Row],[Designation]]="Taxi Squad",TeamSelection=All_Rosters[[#This Row],[Team Name]],All_Rosters[[#This Row],[Current Years]]&gt;0),All_Rosters[[#This Row],[Index]],"")</f>
        <v/>
      </c>
      <c r="O151" t="str">
        <f>IFERROR(SMALL($N$2:$N$1000,ROWS($N$2:N151)),"")</f>
        <v/>
      </c>
      <c r="P151" t="str">
        <f>IF(All_Rosters[[#This Row],[Designation]]="Taxi Squad","",
IF(AND(TeamOne=All_Rosters[[#This Row],[Team Name]],All_Rosters[[#This Row],[Current Years]]&gt;0),All_Rosters[[#This Row],[Index]],""))</f>
        <v/>
      </c>
      <c r="Q151" t="str">
        <f>IFERROR(SMALL($P$2:$P$1000,ROWS($P$2:P151)),"")</f>
        <v/>
      </c>
      <c r="R151" t="str">
        <f>IF(AND(All_Rosters[[#This Row],[Designation]]="Taxi Squad",TeamOne=All_Rosters[[#This Row],[Team Name]],All_Rosters[[#This Row],[Current Years]]&gt;0),All_Rosters[[#This Row],[Index]],"")</f>
        <v/>
      </c>
      <c r="S151" t="str">
        <f>IFERROR(SMALL($R$2:$R$1000,ROWS($R$2:R151)),"")</f>
        <v/>
      </c>
      <c r="T151" t="str">
        <f>IF(All_Rosters[[#This Row],[Designation]]="Taxi Squad","",
IF(AND(TeamTwo=All_Rosters[[#This Row],[Team Name]],All_Rosters[[#This Row],[Current Years]]&gt;0),All_Rosters[[#This Row],[Index]],""))</f>
        <v/>
      </c>
      <c r="U151" t="str">
        <f>IFERROR(SMALL($T$2:$T$1000,ROWS($T$2:T151)),"")</f>
        <v/>
      </c>
      <c r="V151" t="str">
        <f>IF(AND(All_Rosters[[#This Row],[Designation]]="Taxi Squad",TeamTwo=All_Rosters[[#This Row],[Team Name]],All_Rosters[[#This Row],[Current Years]]&gt;0),All_Rosters[[#This Row],[Index]],"")</f>
        <v/>
      </c>
      <c r="W151" t="str">
        <f>IFERROR(SMALL($V$2:$V$1000,ROWS($V$2:V151)),"")</f>
        <v/>
      </c>
      <c r="X151" s="42" t="str">
        <f>IF(All_Rosters[[#This Row],[Designation]]="Taxi Squad","",
IF(AND(TeamThree=All_Rosters[[#This Row],[Team Name]],All_Rosters[[#This Row],[Current Years]]&gt;0),All_Rosters[[#This Row],[Index]],""))</f>
        <v/>
      </c>
      <c r="Y151" s="42" t="str">
        <f>IFERROR(SMALL($X$2:$X$1000,ROWS($X$2:X151)),"")</f>
        <v/>
      </c>
      <c r="Z151" s="42" t="str">
        <f>IF(AND(All_Rosters[[#This Row],[Designation]]="Taxi Squad",TeamThree=All_Rosters[[#This Row],[Team Name]],All_Rosters[[#This Row],[Current Years]]&gt;0),All_Rosters[[#This Row],[Index]],"")</f>
        <v/>
      </c>
      <c r="AA151" s="42" t="str">
        <f>IFERROR(SMALL($Z$2:$Z$1000,ROWS($Z$2:Z151)),"")</f>
        <v/>
      </c>
      <c r="AB151" s="42">
        <f>IF(All_Rosters[[#This Row],[Designation]]="Taxi Squad","",
IF(AND(TeamFour=All_Rosters[[#This Row],[Team Name]],All_Rosters[[#This Row],[Current Years]]&gt;0),All_Rosters[[#This Row],[Index]],""))</f>
        <v>150</v>
      </c>
      <c r="AC151" s="42" t="str">
        <f>IFERROR(SMALL($AB$2:$AB$1000,ROWS($AB$2:AB151)),"")</f>
        <v/>
      </c>
      <c r="AD151" s="42" t="str">
        <f>IF(AND(All_Rosters[[#This Row],[Designation]]="Taxi Squad",TeamFour=All_Rosters[[#This Row],[Team Name]],All_Rosters[[#This Row],[Current Years]]&gt;0),All_Rosters[[#This Row],[Index]],"")</f>
        <v/>
      </c>
      <c r="AE151" s="42" t="str">
        <f>IFERROR(SMALL($AD$2:$AD$1000,ROWS($AD$2:AD151)),"")</f>
        <v/>
      </c>
      <c r="AF151" s="42" t="str">
        <f>IF(All_Rosters[[#This Row],[Designation]]="Taxi Squad","",
IF(AND(TeamFive=All_Rosters[[#This Row],[Team Name]],All_Rosters[[#This Row],[Current Years]]&gt;0),All_Rosters[[#This Row],[Index]],""))</f>
        <v/>
      </c>
      <c r="AG151" s="42" t="str">
        <f>IFERROR(SMALL($AF$2:$AF$1000,ROWS($AF$2:AF151)),"")</f>
        <v/>
      </c>
      <c r="AH151" s="42" t="str">
        <f>IF(AND(All_Rosters[[#This Row],[Designation]]="Taxi Squad",TeamFive=All_Rosters[[#This Row],[Team Name]],All_Rosters[[#This Row],[Current Years]]&gt;0),All_Rosters[[#This Row],[Index]],"")</f>
        <v/>
      </c>
      <c r="AI151" s="42" t="str">
        <f>IFERROR(SMALL($AH$2:$AH$1000,ROWS($AH$2:AH151)),"")</f>
        <v/>
      </c>
      <c r="AJ151" s="42" t="str">
        <f>IF(All_Rosters[[#This Row],[Designation]]="Taxi Squad","",
IF(AND(TeamSix=All_Rosters[[#This Row],[Team Name]],All_Rosters[[#This Row],[Current Years]]&gt;0),All_Rosters[[#This Row],[Index]],""))</f>
        <v/>
      </c>
      <c r="AK151" s="42" t="str">
        <f>IFERROR(SMALL($AJ$2:$AJ$1000,ROWS($AJ$2:AJ151)),"")</f>
        <v/>
      </c>
      <c r="AL151" s="42" t="str">
        <f>IF(AND(All_Rosters[[#This Row],[Designation]]="Taxi Squad",TeamSix=All_Rosters[[#This Row],[Team Name]],All_Rosters[[#This Row],[Current Years]]&gt;0),All_Rosters[[#This Row],[Index]],"")</f>
        <v/>
      </c>
      <c r="AM151" s="42" t="str">
        <f>IFERROR(SMALL($AL$2:$AL$1000,ROWS($AL$2:AL151)),"")</f>
        <v/>
      </c>
      <c r="AN151" s="42" t="str">
        <f>IF(All_Rosters[[#This Row],[Designation]]="Taxi Squad","",
IF(AND(TeamSeven=All_Rosters[[#This Row],[Team Name]],All_Rosters[[#This Row],[Current Years]]&gt;0),All_Rosters[[#This Row],[Index]],""))</f>
        <v/>
      </c>
      <c r="AO151" s="42" t="str">
        <f>IFERROR(SMALL($AN$2:$AN$1000,ROWS($AN$2:AN151)),"")</f>
        <v/>
      </c>
      <c r="AP151" s="42" t="str">
        <f>IF(AND(All_Rosters[[#This Row],[Designation]]="Taxi Squad",TeamSeven=All_Rosters[[#This Row],[Team Name]],All_Rosters[[#This Row],[Current Years]]&gt;0),All_Rosters[[#This Row],[Index]],"")</f>
        <v/>
      </c>
      <c r="AQ151" s="42" t="str">
        <f>IFERROR(SMALL($AP$2:$AP$1000,ROWS($AP$2:AP151)),"")</f>
        <v/>
      </c>
      <c r="AR151" s="42" t="str">
        <f>IF(All_Rosters[[#This Row],[Designation]]="Taxi Squad","",
IF(AND(TeamEight=All_Rosters[[#This Row],[Team Name]],All_Rosters[[#This Row],[Current Years]]&gt;0),All_Rosters[[#This Row],[Index]],""))</f>
        <v/>
      </c>
      <c r="AS151" s="42" t="str">
        <f>IFERROR(SMALL($AR$2:$AR$1000,ROWS($AR$2:AR151)),"")</f>
        <v/>
      </c>
      <c r="AT151" s="42" t="str">
        <f>IF(AND(All_Rosters[[#This Row],[Designation]]="Taxi Squad",TeamEight=All_Rosters[[#This Row],[Team Name]],All_Rosters[[#This Row],[Current Years]]&gt;0),All_Rosters[[#This Row],[Index]],"")</f>
        <v/>
      </c>
      <c r="AU151" s="42" t="str">
        <f>IFERROR(SMALL($AT$2:$AT$1000,ROWS($AT$2:AT151)),"")</f>
        <v/>
      </c>
      <c r="AV151" s="42" t="str">
        <f>IF(All_Rosters[[#This Row],[Designation]]="Taxi Squad","",
IF(AND(TeamNine=All_Rosters[[#This Row],[Team Name]],All_Rosters[[#This Row],[Current Years]]&gt;0),All_Rosters[[#This Row],[Index]],""))</f>
        <v/>
      </c>
      <c r="AW151" s="42" t="str">
        <f>IFERROR(SMALL($AV$2:$AV$1000,ROWS($AV$2:AV151)),"")</f>
        <v/>
      </c>
      <c r="AX151" s="42" t="str">
        <f>IF(AND(All_Rosters[[#This Row],[Designation]]="Taxi Squad",TeamNine=All_Rosters[[#This Row],[Team Name]],All_Rosters[[#This Row],[Current Years]]&gt;0),All_Rosters[[#This Row],[Index]],"")</f>
        <v/>
      </c>
      <c r="AY151" s="42" t="str">
        <f>IFERROR(SMALL($AX$2:$AX$1000,ROWS($AX$2:AX151)),"")</f>
        <v/>
      </c>
      <c r="AZ151" s="42" t="str">
        <f>IF(All_Rosters[[#This Row],[Designation]]="Taxi Squad","",
IF(AND(TeamTen=All_Rosters[[#This Row],[Team Name]],All_Rosters[[#This Row],[Current Years]]&gt;0),All_Rosters[[#This Row],[Index]],""))</f>
        <v/>
      </c>
      <c r="BA151" s="42" t="str">
        <f>IFERROR(SMALL($AZ$2:$AZ$1000,ROWS($AZ$2:AZ151)),"")</f>
        <v/>
      </c>
      <c r="BB151" s="42" t="str">
        <f>IF(AND(All_Rosters[[#This Row],[Designation]]="Taxi Squad",TeamTen=All_Rosters[[#This Row],[Team Name]],All_Rosters[[#This Row],[Current Years]]&gt;0),All_Rosters[[#This Row],[Index]],"")</f>
        <v/>
      </c>
      <c r="BC151" s="42" t="str">
        <f>IFERROR(SMALL($BB$2:$BB$1000,ROWS($BB$2:BB151)),"")</f>
        <v/>
      </c>
      <c r="BD151" s="42" t="str">
        <f>IF(All_Rosters[[#This Row],[Designation]]="Taxi Squad","",
IF(AND(TeamEleven=All_Rosters[[#This Row],[Team Name]],All_Rosters[[#This Row],[Current Years]]&gt;0),All_Rosters[[#This Row],[Index]],""))</f>
        <v/>
      </c>
      <c r="BE151" s="42" t="str">
        <f>IFERROR(SMALL($BD$2:$BD$1000,ROWS($BD$2:BD151)),"")</f>
        <v/>
      </c>
      <c r="BF151" s="42" t="str">
        <f>IF(AND(All_Rosters[[#This Row],[Designation]]="Taxi Squad",TeamEleven=All_Rosters[[#This Row],[Team Name]],All_Rosters[[#This Row],[Current Years]]&gt;0),All_Rosters[[#This Row],[Index]],"")</f>
        <v/>
      </c>
      <c r="BG151" s="42" t="str">
        <f>IFERROR(SMALL($BF$2:$BF$1000,ROWS($BF$2:BF151)),"")</f>
        <v/>
      </c>
      <c r="BH151" s="42" t="str">
        <f>IF(All_Rosters[[#This Row],[Designation]]="Taxi Squad","",
IF(AND(TeamTwelve=All_Rosters[[#This Row],[Team Name]],All_Rosters[[#This Row],[Current Years]]&gt;0),All_Rosters[[#This Row],[Index]],""))</f>
        <v/>
      </c>
      <c r="BI151" s="42" t="str">
        <f>IFERROR(SMALL($BH$2:$BH$1000,ROWS($BH$2:BH151)),"")</f>
        <v/>
      </c>
      <c r="BJ151" s="42" t="str">
        <f>IF(AND(All_Rosters[[#This Row],[Designation]]="Taxi Squad",TeamTwelve=All_Rosters[[#This Row],[Team Name]],All_Rosters[[#This Row],[Current Years]]&gt;0),All_Rosters[[#This Row],[Index]],"")</f>
        <v/>
      </c>
      <c r="BK151" s="42" t="str">
        <f>IFERROR(SMALL($BJ$2:$BJ$1000,ROWS($BJ$2:BJ151)),"")</f>
        <v/>
      </c>
    </row>
    <row r="152" spans="1:63" x14ac:dyDescent="0.45">
      <c r="A152" t="s">
        <v>535</v>
      </c>
      <c r="B152" t="s">
        <v>316</v>
      </c>
      <c r="C152" t="s">
        <v>26</v>
      </c>
      <c r="D152" t="s">
        <v>65</v>
      </c>
      <c r="E152">
        <v>20</v>
      </c>
      <c r="F152">
        <v>3</v>
      </c>
      <c r="G152">
        <v>20</v>
      </c>
      <c r="H152" t="s">
        <v>1</v>
      </c>
      <c r="J152">
        <v>4</v>
      </c>
      <c r="K152">
        <v>151</v>
      </c>
      <c r="L152" t="str">
        <f>IF(All_Rosters[[#This Row],[Designation]]="Taxi Squad","",
IF(AND(TeamSelection=All_Rosters[[#This Row],[Team Name]],All_Rosters[[#This Row],[Current Years]]&gt;0),All_Rosters[[#This Row],[Index]],""))</f>
        <v/>
      </c>
      <c r="M152" t="str">
        <f>IFERROR(SMALL($L$2:$L$1000,ROWS($L$2:L152)),"")</f>
        <v/>
      </c>
      <c r="N152" t="str">
        <f>IF(AND(All_Rosters[[#This Row],[Designation]]="Taxi Squad",TeamSelection=All_Rosters[[#This Row],[Team Name]],All_Rosters[[#This Row],[Current Years]]&gt;0),All_Rosters[[#This Row],[Index]],"")</f>
        <v/>
      </c>
      <c r="O152" t="str">
        <f>IFERROR(SMALL($N$2:$N$1000,ROWS($N$2:N152)),"")</f>
        <v/>
      </c>
      <c r="P152" t="str">
        <f>IF(All_Rosters[[#This Row],[Designation]]="Taxi Squad","",
IF(AND(TeamOne=All_Rosters[[#This Row],[Team Name]],All_Rosters[[#This Row],[Current Years]]&gt;0),All_Rosters[[#This Row],[Index]],""))</f>
        <v/>
      </c>
      <c r="Q152" t="str">
        <f>IFERROR(SMALL($P$2:$P$1000,ROWS($P$2:P152)),"")</f>
        <v/>
      </c>
      <c r="R152" t="str">
        <f>IF(AND(All_Rosters[[#This Row],[Designation]]="Taxi Squad",TeamOne=All_Rosters[[#This Row],[Team Name]],All_Rosters[[#This Row],[Current Years]]&gt;0),All_Rosters[[#This Row],[Index]],"")</f>
        <v/>
      </c>
      <c r="S152" t="str">
        <f>IFERROR(SMALL($R$2:$R$1000,ROWS($R$2:R152)),"")</f>
        <v/>
      </c>
      <c r="T152" t="str">
        <f>IF(All_Rosters[[#This Row],[Designation]]="Taxi Squad","",
IF(AND(TeamTwo=All_Rosters[[#This Row],[Team Name]],All_Rosters[[#This Row],[Current Years]]&gt;0),All_Rosters[[#This Row],[Index]],""))</f>
        <v/>
      </c>
      <c r="U152" t="str">
        <f>IFERROR(SMALL($T$2:$T$1000,ROWS($T$2:T152)),"")</f>
        <v/>
      </c>
      <c r="V152" t="str">
        <f>IF(AND(All_Rosters[[#This Row],[Designation]]="Taxi Squad",TeamTwo=All_Rosters[[#This Row],[Team Name]],All_Rosters[[#This Row],[Current Years]]&gt;0),All_Rosters[[#This Row],[Index]],"")</f>
        <v/>
      </c>
      <c r="W152" t="str">
        <f>IFERROR(SMALL($V$2:$V$1000,ROWS($V$2:V152)),"")</f>
        <v/>
      </c>
      <c r="X152" s="42" t="str">
        <f>IF(All_Rosters[[#This Row],[Designation]]="Taxi Squad","",
IF(AND(TeamThree=All_Rosters[[#This Row],[Team Name]],All_Rosters[[#This Row],[Current Years]]&gt;0),All_Rosters[[#This Row],[Index]],""))</f>
        <v/>
      </c>
      <c r="Y152" s="42" t="str">
        <f>IFERROR(SMALL($X$2:$X$1000,ROWS($X$2:X152)),"")</f>
        <v/>
      </c>
      <c r="Z152" s="42" t="str">
        <f>IF(AND(All_Rosters[[#This Row],[Designation]]="Taxi Squad",TeamThree=All_Rosters[[#This Row],[Team Name]],All_Rosters[[#This Row],[Current Years]]&gt;0),All_Rosters[[#This Row],[Index]],"")</f>
        <v/>
      </c>
      <c r="AA152" s="42" t="str">
        <f>IFERROR(SMALL($Z$2:$Z$1000,ROWS($Z$2:Z152)),"")</f>
        <v/>
      </c>
      <c r="AB152" s="42">
        <f>IF(All_Rosters[[#This Row],[Designation]]="Taxi Squad","",
IF(AND(TeamFour=All_Rosters[[#This Row],[Team Name]],All_Rosters[[#This Row],[Current Years]]&gt;0),All_Rosters[[#This Row],[Index]],""))</f>
        <v>151</v>
      </c>
      <c r="AC152" s="42" t="str">
        <f>IFERROR(SMALL($AB$2:$AB$1000,ROWS($AB$2:AB152)),"")</f>
        <v/>
      </c>
      <c r="AD152" s="42" t="str">
        <f>IF(AND(All_Rosters[[#This Row],[Designation]]="Taxi Squad",TeamFour=All_Rosters[[#This Row],[Team Name]],All_Rosters[[#This Row],[Current Years]]&gt;0),All_Rosters[[#This Row],[Index]],"")</f>
        <v/>
      </c>
      <c r="AE152" s="42" t="str">
        <f>IFERROR(SMALL($AD$2:$AD$1000,ROWS($AD$2:AD152)),"")</f>
        <v/>
      </c>
      <c r="AF152" s="42" t="str">
        <f>IF(All_Rosters[[#This Row],[Designation]]="Taxi Squad","",
IF(AND(TeamFive=All_Rosters[[#This Row],[Team Name]],All_Rosters[[#This Row],[Current Years]]&gt;0),All_Rosters[[#This Row],[Index]],""))</f>
        <v/>
      </c>
      <c r="AG152" s="42" t="str">
        <f>IFERROR(SMALL($AF$2:$AF$1000,ROWS($AF$2:AF152)),"")</f>
        <v/>
      </c>
      <c r="AH152" s="42" t="str">
        <f>IF(AND(All_Rosters[[#This Row],[Designation]]="Taxi Squad",TeamFive=All_Rosters[[#This Row],[Team Name]],All_Rosters[[#This Row],[Current Years]]&gt;0),All_Rosters[[#This Row],[Index]],"")</f>
        <v/>
      </c>
      <c r="AI152" s="42" t="str">
        <f>IFERROR(SMALL($AH$2:$AH$1000,ROWS($AH$2:AH152)),"")</f>
        <v/>
      </c>
      <c r="AJ152" s="42" t="str">
        <f>IF(All_Rosters[[#This Row],[Designation]]="Taxi Squad","",
IF(AND(TeamSix=All_Rosters[[#This Row],[Team Name]],All_Rosters[[#This Row],[Current Years]]&gt;0),All_Rosters[[#This Row],[Index]],""))</f>
        <v/>
      </c>
      <c r="AK152" s="42" t="str">
        <f>IFERROR(SMALL($AJ$2:$AJ$1000,ROWS($AJ$2:AJ152)),"")</f>
        <v/>
      </c>
      <c r="AL152" s="42" t="str">
        <f>IF(AND(All_Rosters[[#This Row],[Designation]]="Taxi Squad",TeamSix=All_Rosters[[#This Row],[Team Name]],All_Rosters[[#This Row],[Current Years]]&gt;0),All_Rosters[[#This Row],[Index]],"")</f>
        <v/>
      </c>
      <c r="AM152" s="42" t="str">
        <f>IFERROR(SMALL($AL$2:$AL$1000,ROWS($AL$2:AL152)),"")</f>
        <v/>
      </c>
      <c r="AN152" s="42" t="str">
        <f>IF(All_Rosters[[#This Row],[Designation]]="Taxi Squad","",
IF(AND(TeamSeven=All_Rosters[[#This Row],[Team Name]],All_Rosters[[#This Row],[Current Years]]&gt;0),All_Rosters[[#This Row],[Index]],""))</f>
        <v/>
      </c>
      <c r="AO152" s="42" t="str">
        <f>IFERROR(SMALL($AN$2:$AN$1000,ROWS($AN$2:AN152)),"")</f>
        <v/>
      </c>
      <c r="AP152" s="42" t="str">
        <f>IF(AND(All_Rosters[[#This Row],[Designation]]="Taxi Squad",TeamSeven=All_Rosters[[#This Row],[Team Name]],All_Rosters[[#This Row],[Current Years]]&gt;0),All_Rosters[[#This Row],[Index]],"")</f>
        <v/>
      </c>
      <c r="AQ152" s="42" t="str">
        <f>IFERROR(SMALL($AP$2:$AP$1000,ROWS($AP$2:AP152)),"")</f>
        <v/>
      </c>
      <c r="AR152" s="42" t="str">
        <f>IF(All_Rosters[[#This Row],[Designation]]="Taxi Squad","",
IF(AND(TeamEight=All_Rosters[[#This Row],[Team Name]],All_Rosters[[#This Row],[Current Years]]&gt;0),All_Rosters[[#This Row],[Index]],""))</f>
        <v/>
      </c>
      <c r="AS152" s="42" t="str">
        <f>IFERROR(SMALL($AR$2:$AR$1000,ROWS($AR$2:AR152)),"")</f>
        <v/>
      </c>
      <c r="AT152" s="42" t="str">
        <f>IF(AND(All_Rosters[[#This Row],[Designation]]="Taxi Squad",TeamEight=All_Rosters[[#This Row],[Team Name]],All_Rosters[[#This Row],[Current Years]]&gt;0),All_Rosters[[#This Row],[Index]],"")</f>
        <v/>
      </c>
      <c r="AU152" s="42" t="str">
        <f>IFERROR(SMALL($AT$2:$AT$1000,ROWS($AT$2:AT152)),"")</f>
        <v/>
      </c>
      <c r="AV152" s="42" t="str">
        <f>IF(All_Rosters[[#This Row],[Designation]]="Taxi Squad","",
IF(AND(TeamNine=All_Rosters[[#This Row],[Team Name]],All_Rosters[[#This Row],[Current Years]]&gt;0),All_Rosters[[#This Row],[Index]],""))</f>
        <v/>
      </c>
      <c r="AW152" s="42" t="str">
        <f>IFERROR(SMALL($AV$2:$AV$1000,ROWS($AV$2:AV152)),"")</f>
        <v/>
      </c>
      <c r="AX152" s="42" t="str">
        <f>IF(AND(All_Rosters[[#This Row],[Designation]]="Taxi Squad",TeamNine=All_Rosters[[#This Row],[Team Name]],All_Rosters[[#This Row],[Current Years]]&gt;0),All_Rosters[[#This Row],[Index]],"")</f>
        <v/>
      </c>
      <c r="AY152" s="42" t="str">
        <f>IFERROR(SMALL($AX$2:$AX$1000,ROWS($AX$2:AX152)),"")</f>
        <v/>
      </c>
      <c r="AZ152" s="42" t="str">
        <f>IF(All_Rosters[[#This Row],[Designation]]="Taxi Squad","",
IF(AND(TeamTen=All_Rosters[[#This Row],[Team Name]],All_Rosters[[#This Row],[Current Years]]&gt;0),All_Rosters[[#This Row],[Index]],""))</f>
        <v/>
      </c>
      <c r="BA152" s="42" t="str">
        <f>IFERROR(SMALL($AZ$2:$AZ$1000,ROWS($AZ$2:AZ152)),"")</f>
        <v/>
      </c>
      <c r="BB152" s="42" t="str">
        <f>IF(AND(All_Rosters[[#This Row],[Designation]]="Taxi Squad",TeamTen=All_Rosters[[#This Row],[Team Name]],All_Rosters[[#This Row],[Current Years]]&gt;0),All_Rosters[[#This Row],[Index]],"")</f>
        <v/>
      </c>
      <c r="BC152" s="42" t="str">
        <f>IFERROR(SMALL($BB$2:$BB$1000,ROWS($BB$2:BB152)),"")</f>
        <v/>
      </c>
      <c r="BD152" s="42" t="str">
        <f>IF(All_Rosters[[#This Row],[Designation]]="Taxi Squad","",
IF(AND(TeamEleven=All_Rosters[[#This Row],[Team Name]],All_Rosters[[#This Row],[Current Years]]&gt;0),All_Rosters[[#This Row],[Index]],""))</f>
        <v/>
      </c>
      <c r="BE152" s="42" t="str">
        <f>IFERROR(SMALL($BD$2:$BD$1000,ROWS($BD$2:BD152)),"")</f>
        <v/>
      </c>
      <c r="BF152" s="42" t="str">
        <f>IF(AND(All_Rosters[[#This Row],[Designation]]="Taxi Squad",TeamEleven=All_Rosters[[#This Row],[Team Name]],All_Rosters[[#This Row],[Current Years]]&gt;0),All_Rosters[[#This Row],[Index]],"")</f>
        <v/>
      </c>
      <c r="BG152" s="42" t="str">
        <f>IFERROR(SMALL($BF$2:$BF$1000,ROWS($BF$2:BF152)),"")</f>
        <v/>
      </c>
      <c r="BH152" s="42" t="str">
        <f>IF(All_Rosters[[#This Row],[Designation]]="Taxi Squad","",
IF(AND(TeamTwelve=All_Rosters[[#This Row],[Team Name]],All_Rosters[[#This Row],[Current Years]]&gt;0),All_Rosters[[#This Row],[Index]],""))</f>
        <v/>
      </c>
      <c r="BI152" s="42" t="str">
        <f>IFERROR(SMALL($BH$2:$BH$1000,ROWS($BH$2:BH152)),"")</f>
        <v/>
      </c>
      <c r="BJ152" s="42" t="str">
        <f>IF(AND(All_Rosters[[#This Row],[Designation]]="Taxi Squad",TeamTwelve=All_Rosters[[#This Row],[Team Name]],All_Rosters[[#This Row],[Current Years]]&gt;0),All_Rosters[[#This Row],[Index]],"")</f>
        <v/>
      </c>
      <c r="BK152" s="42" t="str">
        <f>IFERROR(SMALL($BJ$2:$BJ$1000,ROWS($BJ$2:BJ152)),"")</f>
        <v/>
      </c>
    </row>
    <row r="153" spans="1:63" x14ac:dyDescent="0.45">
      <c r="A153" t="s">
        <v>535</v>
      </c>
      <c r="B153" t="s">
        <v>317</v>
      </c>
      <c r="C153" t="s">
        <v>84</v>
      </c>
      <c r="D153" t="s">
        <v>65</v>
      </c>
      <c r="E153">
        <v>5</v>
      </c>
      <c r="F153">
        <v>3</v>
      </c>
      <c r="G153">
        <v>5</v>
      </c>
      <c r="H153" t="s">
        <v>1</v>
      </c>
      <c r="J153">
        <v>4</v>
      </c>
      <c r="K153">
        <v>152</v>
      </c>
      <c r="L153" t="str">
        <f>IF(All_Rosters[[#This Row],[Designation]]="Taxi Squad","",
IF(AND(TeamSelection=All_Rosters[[#This Row],[Team Name]],All_Rosters[[#This Row],[Current Years]]&gt;0),All_Rosters[[#This Row],[Index]],""))</f>
        <v/>
      </c>
      <c r="M153" t="str">
        <f>IFERROR(SMALL($L$2:$L$1000,ROWS($L$2:L153)),"")</f>
        <v/>
      </c>
      <c r="N153" t="str">
        <f>IF(AND(All_Rosters[[#This Row],[Designation]]="Taxi Squad",TeamSelection=All_Rosters[[#This Row],[Team Name]],All_Rosters[[#This Row],[Current Years]]&gt;0),All_Rosters[[#This Row],[Index]],"")</f>
        <v/>
      </c>
      <c r="O153" t="str">
        <f>IFERROR(SMALL($N$2:$N$1000,ROWS($N$2:N153)),"")</f>
        <v/>
      </c>
      <c r="P153" t="str">
        <f>IF(All_Rosters[[#This Row],[Designation]]="Taxi Squad","",
IF(AND(TeamOne=All_Rosters[[#This Row],[Team Name]],All_Rosters[[#This Row],[Current Years]]&gt;0),All_Rosters[[#This Row],[Index]],""))</f>
        <v/>
      </c>
      <c r="Q153" t="str">
        <f>IFERROR(SMALL($P$2:$P$1000,ROWS($P$2:P153)),"")</f>
        <v/>
      </c>
      <c r="R153" t="str">
        <f>IF(AND(All_Rosters[[#This Row],[Designation]]="Taxi Squad",TeamOne=All_Rosters[[#This Row],[Team Name]],All_Rosters[[#This Row],[Current Years]]&gt;0),All_Rosters[[#This Row],[Index]],"")</f>
        <v/>
      </c>
      <c r="S153" t="str">
        <f>IFERROR(SMALL($R$2:$R$1000,ROWS($R$2:R153)),"")</f>
        <v/>
      </c>
      <c r="T153" t="str">
        <f>IF(All_Rosters[[#This Row],[Designation]]="Taxi Squad","",
IF(AND(TeamTwo=All_Rosters[[#This Row],[Team Name]],All_Rosters[[#This Row],[Current Years]]&gt;0),All_Rosters[[#This Row],[Index]],""))</f>
        <v/>
      </c>
      <c r="U153" t="str">
        <f>IFERROR(SMALL($T$2:$T$1000,ROWS($T$2:T153)),"")</f>
        <v/>
      </c>
      <c r="V153" t="str">
        <f>IF(AND(All_Rosters[[#This Row],[Designation]]="Taxi Squad",TeamTwo=All_Rosters[[#This Row],[Team Name]],All_Rosters[[#This Row],[Current Years]]&gt;0),All_Rosters[[#This Row],[Index]],"")</f>
        <v/>
      </c>
      <c r="W153" t="str">
        <f>IFERROR(SMALL($V$2:$V$1000,ROWS($V$2:V153)),"")</f>
        <v/>
      </c>
      <c r="X153" s="42" t="str">
        <f>IF(All_Rosters[[#This Row],[Designation]]="Taxi Squad","",
IF(AND(TeamThree=All_Rosters[[#This Row],[Team Name]],All_Rosters[[#This Row],[Current Years]]&gt;0),All_Rosters[[#This Row],[Index]],""))</f>
        <v/>
      </c>
      <c r="Y153" s="42" t="str">
        <f>IFERROR(SMALL($X$2:$X$1000,ROWS($X$2:X153)),"")</f>
        <v/>
      </c>
      <c r="Z153" s="42" t="str">
        <f>IF(AND(All_Rosters[[#This Row],[Designation]]="Taxi Squad",TeamThree=All_Rosters[[#This Row],[Team Name]],All_Rosters[[#This Row],[Current Years]]&gt;0),All_Rosters[[#This Row],[Index]],"")</f>
        <v/>
      </c>
      <c r="AA153" s="42" t="str">
        <f>IFERROR(SMALL($Z$2:$Z$1000,ROWS($Z$2:Z153)),"")</f>
        <v/>
      </c>
      <c r="AB153" s="42">
        <f>IF(All_Rosters[[#This Row],[Designation]]="Taxi Squad","",
IF(AND(TeamFour=All_Rosters[[#This Row],[Team Name]],All_Rosters[[#This Row],[Current Years]]&gt;0),All_Rosters[[#This Row],[Index]],""))</f>
        <v>152</v>
      </c>
      <c r="AC153" s="42" t="str">
        <f>IFERROR(SMALL($AB$2:$AB$1000,ROWS($AB$2:AB153)),"")</f>
        <v/>
      </c>
      <c r="AD153" s="42" t="str">
        <f>IF(AND(All_Rosters[[#This Row],[Designation]]="Taxi Squad",TeamFour=All_Rosters[[#This Row],[Team Name]],All_Rosters[[#This Row],[Current Years]]&gt;0),All_Rosters[[#This Row],[Index]],"")</f>
        <v/>
      </c>
      <c r="AE153" s="42" t="str">
        <f>IFERROR(SMALL($AD$2:$AD$1000,ROWS($AD$2:AD153)),"")</f>
        <v/>
      </c>
      <c r="AF153" s="42" t="str">
        <f>IF(All_Rosters[[#This Row],[Designation]]="Taxi Squad","",
IF(AND(TeamFive=All_Rosters[[#This Row],[Team Name]],All_Rosters[[#This Row],[Current Years]]&gt;0),All_Rosters[[#This Row],[Index]],""))</f>
        <v/>
      </c>
      <c r="AG153" s="42" t="str">
        <f>IFERROR(SMALL($AF$2:$AF$1000,ROWS($AF$2:AF153)),"")</f>
        <v/>
      </c>
      <c r="AH153" s="42" t="str">
        <f>IF(AND(All_Rosters[[#This Row],[Designation]]="Taxi Squad",TeamFive=All_Rosters[[#This Row],[Team Name]],All_Rosters[[#This Row],[Current Years]]&gt;0),All_Rosters[[#This Row],[Index]],"")</f>
        <v/>
      </c>
      <c r="AI153" s="42" t="str">
        <f>IFERROR(SMALL($AH$2:$AH$1000,ROWS($AH$2:AH153)),"")</f>
        <v/>
      </c>
      <c r="AJ153" s="42" t="str">
        <f>IF(All_Rosters[[#This Row],[Designation]]="Taxi Squad","",
IF(AND(TeamSix=All_Rosters[[#This Row],[Team Name]],All_Rosters[[#This Row],[Current Years]]&gt;0),All_Rosters[[#This Row],[Index]],""))</f>
        <v/>
      </c>
      <c r="AK153" s="42" t="str">
        <f>IFERROR(SMALL($AJ$2:$AJ$1000,ROWS($AJ$2:AJ153)),"")</f>
        <v/>
      </c>
      <c r="AL153" s="42" t="str">
        <f>IF(AND(All_Rosters[[#This Row],[Designation]]="Taxi Squad",TeamSix=All_Rosters[[#This Row],[Team Name]],All_Rosters[[#This Row],[Current Years]]&gt;0),All_Rosters[[#This Row],[Index]],"")</f>
        <v/>
      </c>
      <c r="AM153" s="42" t="str">
        <f>IFERROR(SMALL($AL$2:$AL$1000,ROWS($AL$2:AL153)),"")</f>
        <v/>
      </c>
      <c r="AN153" s="42" t="str">
        <f>IF(All_Rosters[[#This Row],[Designation]]="Taxi Squad","",
IF(AND(TeamSeven=All_Rosters[[#This Row],[Team Name]],All_Rosters[[#This Row],[Current Years]]&gt;0),All_Rosters[[#This Row],[Index]],""))</f>
        <v/>
      </c>
      <c r="AO153" s="42" t="str">
        <f>IFERROR(SMALL($AN$2:$AN$1000,ROWS($AN$2:AN153)),"")</f>
        <v/>
      </c>
      <c r="AP153" s="42" t="str">
        <f>IF(AND(All_Rosters[[#This Row],[Designation]]="Taxi Squad",TeamSeven=All_Rosters[[#This Row],[Team Name]],All_Rosters[[#This Row],[Current Years]]&gt;0),All_Rosters[[#This Row],[Index]],"")</f>
        <v/>
      </c>
      <c r="AQ153" s="42" t="str">
        <f>IFERROR(SMALL($AP$2:$AP$1000,ROWS($AP$2:AP153)),"")</f>
        <v/>
      </c>
      <c r="AR153" s="42" t="str">
        <f>IF(All_Rosters[[#This Row],[Designation]]="Taxi Squad","",
IF(AND(TeamEight=All_Rosters[[#This Row],[Team Name]],All_Rosters[[#This Row],[Current Years]]&gt;0),All_Rosters[[#This Row],[Index]],""))</f>
        <v/>
      </c>
      <c r="AS153" s="42" t="str">
        <f>IFERROR(SMALL($AR$2:$AR$1000,ROWS($AR$2:AR153)),"")</f>
        <v/>
      </c>
      <c r="AT153" s="42" t="str">
        <f>IF(AND(All_Rosters[[#This Row],[Designation]]="Taxi Squad",TeamEight=All_Rosters[[#This Row],[Team Name]],All_Rosters[[#This Row],[Current Years]]&gt;0),All_Rosters[[#This Row],[Index]],"")</f>
        <v/>
      </c>
      <c r="AU153" s="42" t="str">
        <f>IFERROR(SMALL($AT$2:$AT$1000,ROWS($AT$2:AT153)),"")</f>
        <v/>
      </c>
      <c r="AV153" s="42" t="str">
        <f>IF(All_Rosters[[#This Row],[Designation]]="Taxi Squad","",
IF(AND(TeamNine=All_Rosters[[#This Row],[Team Name]],All_Rosters[[#This Row],[Current Years]]&gt;0),All_Rosters[[#This Row],[Index]],""))</f>
        <v/>
      </c>
      <c r="AW153" s="42" t="str">
        <f>IFERROR(SMALL($AV$2:$AV$1000,ROWS($AV$2:AV153)),"")</f>
        <v/>
      </c>
      <c r="AX153" s="42" t="str">
        <f>IF(AND(All_Rosters[[#This Row],[Designation]]="Taxi Squad",TeamNine=All_Rosters[[#This Row],[Team Name]],All_Rosters[[#This Row],[Current Years]]&gt;0),All_Rosters[[#This Row],[Index]],"")</f>
        <v/>
      </c>
      <c r="AY153" s="42" t="str">
        <f>IFERROR(SMALL($AX$2:$AX$1000,ROWS($AX$2:AX153)),"")</f>
        <v/>
      </c>
      <c r="AZ153" s="42" t="str">
        <f>IF(All_Rosters[[#This Row],[Designation]]="Taxi Squad","",
IF(AND(TeamTen=All_Rosters[[#This Row],[Team Name]],All_Rosters[[#This Row],[Current Years]]&gt;0),All_Rosters[[#This Row],[Index]],""))</f>
        <v/>
      </c>
      <c r="BA153" s="42" t="str">
        <f>IFERROR(SMALL($AZ$2:$AZ$1000,ROWS($AZ$2:AZ153)),"")</f>
        <v/>
      </c>
      <c r="BB153" s="42" t="str">
        <f>IF(AND(All_Rosters[[#This Row],[Designation]]="Taxi Squad",TeamTen=All_Rosters[[#This Row],[Team Name]],All_Rosters[[#This Row],[Current Years]]&gt;0),All_Rosters[[#This Row],[Index]],"")</f>
        <v/>
      </c>
      <c r="BC153" s="42" t="str">
        <f>IFERROR(SMALL($BB$2:$BB$1000,ROWS($BB$2:BB153)),"")</f>
        <v/>
      </c>
      <c r="BD153" s="42" t="str">
        <f>IF(All_Rosters[[#This Row],[Designation]]="Taxi Squad","",
IF(AND(TeamEleven=All_Rosters[[#This Row],[Team Name]],All_Rosters[[#This Row],[Current Years]]&gt;0),All_Rosters[[#This Row],[Index]],""))</f>
        <v/>
      </c>
      <c r="BE153" s="42" t="str">
        <f>IFERROR(SMALL($BD$2:$BD$1000,ROWS($BD$2:BD153)),"")</f>
        <v/>
      </c>
      <c r="BF153" s="42" t="str">
        <f>IF(AND(All_Rosters[[#This Row],[Designation]]="Taxi Squad",TeamEleven=All_Rosters[[#This Row],[Team Name]],All_Rosters[[#This Row],[Current Years]]&gt;0),All_Rosters[[#This Row],[Index]],"")</f>
        <v/>
      </c>
      <c r="BG153" s="42" t="str">
        <f>IFERROR(SMALL($BF$2:$BF$1000,ROWS($BF$2:BF153)),"")</f>
        <v/>
      </c>
      <c r="BH153" s="42" t="str">
        <f>IF(All_Rosters[[#This Row],[Designation]]="Taxi Squad","",
IF(AND(TeamTwelve=All_Rosters[[#This Row],[Team Name]],All_Rosters[[#This Row],[Current Years]]&gt;0),All_Rosters[[#This Row],[Index]],""))</f>
        <v/>
      </c>
      <c r="BI153" s="42" t="str">
        <f>IFERROR(SMALL($BH$2:$BH$1000,ROWS($BH$2:BH153)),"")</f>
        <v/>
      </c>
      <c r="BJ153" s="42" t="str">
        <f>IF(AND(All_Rosters[[#This Row],[Designation]]="Taxi Squad",TeamTwelve=All_Rosters[[#This Row],[Team Name]],All_Rosters[[#This Row],[Current Years]]&gt;0),All_Rosters[[#This Row],[Index]],"")</f>
        <v/>
      </c>
      <c r="BK153" s="42" t="str">
        <f>IFERROR(SMALL($BJ$2:$BJ$1000,ROWS($BJ$2:BJ153)),"")</f>
        <v/>
      </c>
    </row>
    <row r="154" spans="1:63" x14ac:dyDescent="0.45">
      <c r="A154" t="s">
        <v>535</v>
      </c>
      <c r="B154" t="s">
        <v>319</v>
      </c>
      <c r="C154" t="s">
        <v>11</v>
      </c>
      <c r="D154" t="s">
        <v>65</v>
      </c>
      <c r="E154">
        <v>5</v>
      </c>
      <c r="F154">
        <v>3</v>
      </c>
      <c r="G154">
        <v>5</v>
      </c>
      <c r="H154" t="s">
        <v>1</v>
      </c>
      <c r="J154">
        <v>4</v>
      </c>
      <c r="K154">
        <v>153</v>
      </c>
      <c r="L154" t="str">
        <f>IF(All_Rosters[[#This Row],[Designation]]="Taxi Squad","",
IF(AND(TeamSelection=All_Rosters[[#This Row],[Team Name]],All_Rosters[[#This Row],[Current Years]]&gt;0),All_Rosters[[#This Row],[Index]],""))</f>
        <v/>
      </c>
      <c r="M154" t="str">
        <f>IFERROR(SMALL($L$2:$L$1000,ROWS($L$2:L154)),"")</f>
        <v/>
      </c>
      <c r="N154" t="str">
        <f>IF(AND(All_Rosters[[#This Row],[Designation]]="Taxi Squad",TeamSelection=All_Rosters[[#This Row],[Team Name]],All_Rosters[[#This Row],[Current Years]]&gt;0),All_Rosters[[#This Row],[Index]],"")</f>
        <v/>
      </c>
      <c r="O154" t="str">
        <f>IFERROR(SMALL($N$2:$N$1000,ROWS($N$2:N154)),"")</f>
        <v/>
      </c>
      <c r="P154" t="str">
        <f>IF(All_Rosters[[#This Row],[Designation]]="Taxi Squad","",
IF(AND(TeamOne=All_Rosters[[#This Row],[Team Name]],All_Rosters[[#This Row],[Current Years]]&gt;0),All_Rosters[[#This Row],[Index]],""))</f>
        <v/>
      </c>
      <c r="Q154" t="str">
        <f>IFERROR(SMALL($P$2:$P$1000,ROWS($P$2:P154)),"")</f>
        <v/>
      </c>
      <c r="R154" t="str">
        <f>IF(AND(All_Rosters[[#This Row],[Designation]]="Taxi Squad",TeamOne=All_Rosters[[#This Row],[Team Name]],All_Rosters[[#This Row],[Current Years]]&gt;0),All_Rosters[[#This Row],[Index]],"")</f>
        <v/>
      </c>
      <c r="S154" t="str">
        <f>IFERROR(SMALL($R$2:$R$1000,ROWS($R$2:R154)),"")</f>
        <v/>
      </c>
      <c r="T154" t="str">
        <f>IF(All_Rosters[[#This Row],[Designation]]="Taxi Squad","",
IF(AND(TeamTwo=All_Rosters[[#This Row],[Team Name]],All_Rosters[[#This Row],[Current Years]]&gt;0),All_Rosters[[#This Row],[Index]],""))</f>
        <v/>
      </c>
      <c r="U154" t="str">
        <f>IFERROR(SMALL($T$2:$T$1000,ROWS($T$2:T154)),"")</f>
        <v/>
      </c>
      <c r="V154" t="str">
        <f>IF(AND(All_Rosters[[#This Row],[Designation]]="Taxi Squad",TeamTwo=All_Rosters[[#This Row],[Team Name]],All_Rosters[[#This Row],[Current Years]]&gt;0),All_Rosters[[#This Row],[Index]],"")</f>
        <v/>
      </c>
      <c r="W154" t="str">
        <f>IFERROR(SMALL($V$2:$V$1000,ROWS($V$2:V154)),"")</f>
        <v/>
      </c>
      <c r="X154" s="42" t="str">
        <f>IF(All_Rosters[[#This Row],[Designation]]="Taxi Squad","",
IF(AND(TeamThree=All_Rosters[[#This Row],[Team Name]],All_Rosters[[#This Row],[Current Years]]&gt;0),All_Rosters[[#This Row],[Index]],""))</f>
        <v/>
      </c>
      <c r="Y154" s="42" t="str">
        <f>IFERROR(SMALL($X$2:$X$1000,ROWS($X$2:X154)),"")</f>
        <v/>
      </c>
      <c r="Z154" s="42" t="str">
        <f>IF(AND(All_Rosters[[#This Row],[Designation]]="Taxi Squad",TeamThree=All_Rosters[[#This Row],[Team Name]],All_Rosters[[#This Row],[Current Years]]&gt;0),All_Rosters[[#This Row],[Index]],"")</f>
        <v/>
      </c>
      <c r="AA154" s="42" t="str">
        <f>IFERROR(SMALL($Z$2:$Z$1000,ROWS($Z$2:Z154)),"")</f>
        <v/>
      </c>
      <c r="AB154" s="42">
        <f>IF(All_Rosters[[#This Row],[Designation]]="Taxi Squad","",
IF(AND(TeamFour=All_Rosters[[#This Row],[Team Name]],All_Rosters[[#This Row],[Current Years]]&gt;0),All_Rosters[[#This Row],[Index]],""))</f>
        <v>153</v>
      </c>
      <c r="AC154" s="42" t="str">
        <f>IFERROR(SMALL($AB$2:$AB$1000,ROWS($AB$2:AB154)),"")</f>
        <v/>
      </c>
      <c r="AD154" s="42" t="str">
        <f>IF(AND(All_Rosters[[#This Row],[Designation]]="Taxi Squad",TeamFour=All_Rosters[[#This Row],[Team Name]],All_Rosters[[#This Row],[Current Years]]&gt;0),All_Rosters[[#This Row],[Index]],"")</f>
        <v/>
      </c>
      <c r="AE154" s="42" t="str">
        <f>IFERROR(SMALL($AD$2:$AD$1000,ROWS($AD$2:AD154)),"")</f>
        <v/>
      </c>
      <c r="AF154" s="42" t="str">
        <f>IF(All_Rosters[[#This Row],[Designation]]="Taxi Squad","",
IF(AND(TeamFive=All_Rosters[[#This Row],[Team Name]],All_Rosters[[#This Row],[Current Years]]&gt;0),All_Rosters[[#This Row],[Index]],""))</f>
        <v/>
      </c>
      <c r="AG154" s="42" t="str">
        <f>IFERROR(SMALL($AF$2:$AF$1000,ROWS($AF$2:AF154)),"")</f>
        <v/>
      </c>
      <c r="AH154" s="42" t="str">
        <f>IF(AND(All_Rosters[[#This Row],[Designation]]="Taxi Squad",TeamFive=All_Rosters[[#This Row],[Team Name]],All_Rosters[[#This Row],[Current Years]]&gt;0),All_Rosters[[#This Row],[Index]],"")</f>
        <v/>
      </c>
      <c r="AI154" s="42" t="str">
        <f>IFERROR(SMALL($AH$2:$AH$1000,ROWS($AH$2:AH154)),"")</f>
        <v/>
      </c>
      <c r="AJ154" s="42" t="str">
        <f>IF(All_Rosters[[#This Row],[Designation]]="Taxi Squad","",
IF(AND(TeamSix=All_Rosters[[#This Row],[Team Name]],All_Rosters[[#This Row],[Current Years]]&gt;0),All_Rosters[[#This Row],[Index]],""))</f>
        <v/>
      </c>
      <c r="AK154" s="42" t="str">
        <f>IFERROR(SMALL($AJ$2:$AJ$1000,ROWS($AJ$2:AJ154)),"")</f>
        <v/>
      </c>
      <c r="AL154" s="42" t="str">
        <f>IF(AND(All_Rosters[[#This Row],[Designation]]="Taxi Squad",TeamSix=All_Rosters[[#This Row],[Team Name]],All_Rosters[[#This Row],[Current Years]]&gt;0),All_Rosters[[#This Row],[Index]],"")</f>
        <v/>
      </c>
      <c r="AM154" s="42" t="str">
        <f>IFERROR(SMALL($AL$2:$AL$1000,ROWS($AL$2:AL154)),"")</f>
        <v/>
      </c>
      <c r="AN154" s="42" t="str">
        <f>IF(All_Rosters[[#This Row],[Designation]]="Taxi Squad","",
IF(AND(TeamSeven=All_Rosters[[#This Row],[Team Name]],All_Rosters[[#This Row],[Current Years]]&gt;0),All_Rosters[[#This Row],[Index]],""))</f>
        <v/>
      </c>
      <c r="AO154" s="42" t="str">
        <f>IFERROR(SMALL($AN$2:$AN$1000,ROWS($AN$2:AN154)),"")</f>
        <v/>
      </c>
      <c r="AP154" s="42" t="str">
        <f>IF(AND(All_Rosters[[#This Row],[Designation]]="Taxi Squad",TeamSeven=All_Rosters[[#This Row],[Team Name]],All_Rosters[[#This Row],[Current Years]]&gt;0),All_Rosters[[#This Row],[Index]],"")</f>
        <v/>
      </c>
      <c r="AQ154" s="42" t="str">
        <f>IFERROR(SMALL($AP$2:$AP$1000,ROWS($AP$2:AP154)),"")</f>
        <v/>
      </c>
      <c r="AR154" s="42" t="str">
        <f>IF(All_Rosters[[#This Row],[Designation]]="Taxi Squad","",
IF(AND(TeamEight=All_Rosters[[#This Row],[Team Name]],All_Rosters[[#This Row],[Current Years]]&gt;0),All_Rosters[[#This Row],[Index]],""))</f>
        <v/>
      </c>
      <c r="AS154" s="42" t="str">
        <f>IFERROR(SMALL($AR$2:$AR$1000,ROWS($AR$2:AR154)),"")</f>
        <v/>
      </c>
      <c r="AT154" s="42" t="str">
        <f>IF(AND(All_Rosters[[#This Row],[Designation]]="Taxi Squad",TeamEight=All_Rosters[[#This Row],[Team Name]],All_Rosters[[#This Row],[Current Years]]&gt;0),All_Rosters[[#This Row],[Index]],"")</f>
        <v/>
      </c>
      <c r="AU154" s="42" t="str">
        <f>IFERROR(SMALL($AT$2:$AT$1000,ROWS($AT$2:AT154)),"")</f>
        <v/>
      </c>
      <c r="AV154" s="42" t="str">
        <f>IF(All_Rosters[[#This Row],[Designation]]="Taxi Squad","",
IF(AND(TeamNine=All_Rosters[[#This Row],[Team Name]],All_Rosters[[#This Row],[Current Years]]&gt;0),All_Rosters[[#This Row],[Index]],""))</f>
        <v/>
      </c>
      <c r="AW154" s="42" t="str">
        <f>IFERROR(SMALL($AV$2:$AV$1000,ROWS($AV$2:AV154)),"")</f>
        <v/>
      </c>
      <c r="AX154" s="42" t="str">
        <f>IF(AND(All_Rosters[[#This Row],[Designation]]="Taxi Squad",TeamNine=All_Rosters[[#This Row],[Team Name]],All_Rosters[[#This Row],[Current Years]]&gt;0),All_Rosters[[#This Row],[Index]],"")</f>
        <v/>
      </c>
      <c r="AY154" s="42" t="str">
        <f>IFERROR(SMALL($AX$2:$AX$1000,ROWS($AX$2:AX154)),"")</f>
        <v/>
      </c>
      <c r="AZ154" s="42" t="str">
        <f>IF(All_Rosters[[#This Row],[Designation]]="Taxi Squad","",
IF(AND(TeamTen=All_Rosters[[#This Row],[Team Name]],All_Rosters[[#This Row],[Current Years]]&gt;0),All_Rosters[[#This Row],[Index]],""))</f>
        <v/>
      </c>
      <c r="BA154" s="42" t="str">
        <f>IFERROR(SMALL($AZ$2:$AZ$1000,ROWS($AZ$2:AZ154)),"")</f>
        <v/>
      </c>
      <c r="BB154" s="42" t="str">
        <f>IF(AND(All_Rosters[[#This Row],[Designation]]="Taxi Squad",TeamTen=All_Rosters[[#This Row],[Team Name]],All_Rosters[[#This Row],[Current Years]]&gt;0),All_Rosters[[#This Row],[Index]],"")</f>
        <v/>
      </c>
      <c r="BC154" s="42" t="str">
        <f>IFERROR(SMALL($BB$2:$BB$1000,ROWS($BB$2:BB154)),"")</f>
        <v/>
      </c>
      <c r="BD154" s="42" t="str">
        <f>IF(All_Rosters[[#This Row],[Designation]]="Taxi Squad","",
IF(AND(TeamEleven=All_Rosters[[#This Row],[Team Name]],All_Rosters[[#This Row],[Current Years]]&gt;0),All_Rosters[[#This Row],[Index]],""))</f>
        <v/>
      </c>
      <c r="BE154" s="42" t="str">
        <f>IFERROR(SMALL($BD$2:$BD$1000,ROWS($BD$2:BD154)),"")</f>
        <v/>
      </c>
      <c r="BF154" s="42" t="str">
        <f>IF(AND(All_Rosters[[#This Row],[Designation]]="Taxi Squad",TeamEleven=All_Rosters[[#This Row],[Team Name]],All_Rosters[[#This Row],[Current Years]]&gt;0),All_Rosters[[#This Row],[Index]],"")</f>
        <v/>
      </c>
      <c r="BG154" s="42" t="str">
        <f>IFERROR(SMALL($BF$2:$BF$1000,ROWS($BF$2:BF154)),"")</f>
        <v/>
      </c>
      <c r="BH154" s="42" t="str">
        <f>IF(All_Rosters[[#This Row],[Designation]]="Taxi Squad","",
IF(AND(TeamTwelve=All_Rosters[[#This Row],[Team Name]],All_Rosters[[#This Row],[Current Years]]&gt;0),All_Rosters[[#This Row],[Index]],""))</f>
        <v/>
      </c>
      <c r="BI154" s="42" t="str">
        <f>IFERROR(SMALL($BH$2:$BH$1000,ROWS($BH$2:BH154)),"")</f>
        <v/>
      </c>
      <c r="BJ154" s="42" t="str">
        <f>IF(AND(All_Rosters[[#This Row],[Designation]]="Taxi Squad",TeamTwelve=All_Rosters[[#This Row],[Team Name]],All_Rosters[[#This Row],[Current Years]]&gt;0),All_Rosters[[#This Row],[Index]],"")</f>
        <v/>
      </c>
      <c r="BK154" s="42" t="str">
        <f>IFERROR(SMALL($BJ$2:$BJ$1000,ROWS($BJ$2:BJ154)),"")</f>
        <v/>
      </c>
    </row>
    <row r="155" spans="1:63" x14ac:dyDescent="0.45">
      <c r="A155" t="s">
        <v>535</v>
      </c>
      <c r="B155" t="s">
        <v>318</v>
      </c>
      <c r="C155" t="s">
        <v>114</v>
      </c>
      <c r="D155" t="s">
        <v>65</v>
      </c>
      <c r="E155">
        <v>5</v>
      </c>
      <c r="F155">
        <v>3</v>
      </c>
      <c r="G155">
        <v>5</v>
      </c>
      <c r="H155" t="s">
        <v>1</v>
      </c>
      <c r="J155">
        <v>4</v>
      </c>
      <c r="K155">
        <v>154</v>
      </c>
      <c r="L155" t="str">
        <f>IF(All_Rosters[[#This Row],[Designation]]="Taxi Squad","",
IF(AND(TeamSelection=All_Rosters[[#This Row],[Team Name]],All_Rosters[[#This Row],[Current Years]]&gt;0),All_Rosters[[#This Row],[Index]],""))</f>
        <v/>
      </c>
      <c r="M155" t="str">
        <f>IFERROR(SMALL($L$2:$L$1000,ROWS($L$2:L155)),"")</f>
        <v/>
      </c>
      <c r="N155" t="str">
        <f>IF(AND(All_Rosters[[#This Row],[Designation]]="Taxi Squad",TeamSelection=All_Rosters[[#This Row],[Team Name]],All_Rosters[[#This Row],[Current Years]]&gt;0),All_Rosters[[#This Row],[Index]],"")</f>
        <v/>
      </c>
      <c r="O155" t="str">
        <f>IFERROR(SMALL($N$2:$N$1000,ROWS($N$2:N155)),"")</f>
        <v/>
      </c>
      <c r="P155" t="str">
        <f>IF(All_Rosters[[#This Row],[Designation]]="Taxi Squad","",
IF(AND(TeamOne=All_Rosters[[#This Row],[Team Name]],All_Rosters[[#This Row],[Current Years]]&gt;0),All_Rosters[[#This Row],[Index]],""))</f>
        <v/>
      </c>
      <c r="Q155" t="str">
        <f>IFERROR(SMALL($P$2:$P$1000,ROWS($P$2:P155)),"")</f>
        <v/>
      </c>
      <c r="R155" t="str">
        <f>IF(AND(All_Rosters[[#This Row],[Designation]]="Taxi Squad",TeamOne=All_Rosters[[#This Row],[Team Name]],All_Rosters[[#This Row],[Current Years]]&gt;0),All_Rosters[[#This Row],[Index]],"")</f>
        <v/>
      </c>
      <c r="S155" t="str">
        <f>IFERROR(SMALL($R$2:$R$1000,ROWS($R$2:R155)),"")</f>
        <v/>
      </c>
      <c r="T155" t="str">
        <f>IF(All_Rosters[[#This Row],[Designation]]="Taxi Squad","",
IF(AND(TeamTwo=All_Rosters[[#This Row],[Team Name]],All_Rosters[[#This Row],[Current Years]]&gt;0),All_Rosters[[#This Row],[Index]],""))</f>
        <v/>
      </c>
      <c r="U155" t="str">
        <f>IFERROR(SMALL($T$2:$T$1000,ROWS($T$2:T155)),"")</f>
        <v/>
      </c>
      <c r="V155" t="str">
        <f>IF(AND(All_Rosters[[#This Row],[Designation]]="Taxi Squad",TeamTwo=All_Rosters[[#This Row],[Team Name]],All_Rosters[[#This Row],[Current Years]]&gt;0),All_Rosters[[#This Row],[Index]],"")</f>
        <v/>
      </c>
      <c r="W155" t="str">
        <f>IFERROR(SMALL($V$2:$V$1000,ROWS($V$2:V155)),"")</f>
        <v/>
      </c>
      <c r="X155" s="42" t="str">
        <f>IF(All_Rosters[[#This Row],[Designation]]="Taxi Squad","",
IF(AND(TeamThree=All_Rosters[[#This Row],[Team Name]],All_Rosters[[#This Row],[Current Years]]&gt;0),All_Rosters[[#This Row],[Index]],""))</f>
        <v/>
      </c>
      <c r="Y155" s="42" t="str">
        <f>IFERROR(SMALL($X$2:$X$1000,ROWS($X$2:X155)),"")</f>
        <v/>
      </c>
      <c r="Z155" s="42" t="str">
        <f>IF(AND(All_Rosters[[#This Row],[Designation]]="Taxi Squad",TeamThree=All_Rosters[[#This Row],[Team Name]],All_Rosters[[#This Row],[Current Years]]&gt;0),All_Rosters[[#This Row],[Index]],"")</f>
        <v/>
      </c>
      <c r="AA155" s="42" t="str">
        <f>IFERROR(SMALL($Z$2:$Z$1000,ROWS($Z$2:Z155)),"")</f>
        <v/>
      </c>
      <c r="AB155" s="42">
        <f>IF(All_Rosters[[#This Row],[Designation]]="Taxi Squad","",
IF(AND(TeamFour=All_Rosters[[#This Row],[Team Name]],All_Rosters[[#This Row],[Current Years]]&gt;0),All_Rosters[[#This Row],[Index]],""))</f>
        <v>154</v>
      </c>
      <c r="AC155" s="42" t="str">
        <f>IFERROR(SMALL($AB$2:$AB$1000,ROWS($AB$2:AB155)),"")</f>
        <v/>
      </c>
      <c r="AD155" s="42" t="str">
        <f>IF(AND(All_Rosters[[#This Row],[Designation]]="Taxi Squad",TeamFour=All_Rosters[[#This Row],[Team Name]],All_Rosters[[#This Row],[Current Years]]&gt;0),All_Rosters[[#This Row],[Index]],"")</f>
        <v/>
      </c>
      <c r="AE155" s="42" t="str">
        <f>IFERROR(SMALL($AD$2:$AD$1000,ROWS($AD$2:AD155)),"")</f>
        <v/>
      </c>
      <c r="AF155" s="42" t="str">
        <f>IF(All_Rosters[[#This Row],[Designation]]="Taxi Squad","",
IF(AND(TeamFive=All_Rosters[[#This Row],[Team Name]],All_Rosters[[#This Row],[Current Years]]&gt;0),All_Rosters[[#This Row],[Index]],""))</f>
        <v/>
      </c>
      <c r="AG155" s="42" t="str">
        <f>IFERROR(SMALL($AF$2:$AF$1000,ROWS($AF$2:AF155)),"")</f>
        <v/>
      </c>
      <c r="AH155" s="42" t="str">
        <f>IF(AND(All_Rosters[[#This Row],[Designation]]="Taxi Squad",TeamFive=All_Rosters[[#This Row],[Team Name]],All_Rosters[[#This Row],[Current Years]]&gt;0),All_Rosters[[#This Row],[Index]],"")</f>
        <v/>
      </c>
      <c r="AI155" s="42" t="str">
        <f>IFERROR(SMALL($AH$2:$AH$1000,ROWS($AH$2:AH155)),"")</f>
        <v/>
      </c>
      <c r="AJ155" s="42" t="str">
        <f>IF(All_Rosters[[#This Row],[Designation]]="Taxi Squad","",
IF(AND(TeamSix=All_Rosters[[#This Row],[Team Name]],All_Rosters[[#This Row],[Current Years]]&gt;0),All_Rosters[[#This Row],[Index]],""))</f>
        <v/>
      </c>
      <c r="AK155" s="42" t="str">
        <f>IFERROR(SMALL($AJ$2:$AJ$1000,ROWS($AJ$2:AJ155)),"")</f>
        <v/>
      </c>
      <c r="AL155" s="42" t="str">
        <f>IF(AND(All_Rosters[[#This Row],[Designation]]="Taxi Squad",TeamSix=All_Rosters[[#This Row],[Team Name]],All_Rosters[[#This Row],[Current Years]]&gt;0),All_Rosters[[#This Row],[Index]],"")</f>
        <v/>
      </c>
      <c r="AM155" s="42" t="str">
        <f>IFERROR(SMALL($AL$2:$AL$1000,ROWS($AL$2:AL155)),"")</f>
        <v/>
      </c>
      <c r="AN155" s="42" t="str">
        <f>IF(All_Rosters[[#This Row],[Designation]]="Taxi Squad","",
IF(AND(TeamSeven=All_Rosters[[#This Row],[Team Name]],All_Rosters[[#This Row],[Current Years]]&gt;0),All_Rosters[[#This Row],[Index]],""))</f>
        <v/>
      </c>
      <c r="AO155" s="42" t="str">
        <f>IFERROR(SMALL($AN$2:$AN$1000,ROWS($AN$2:AN155)),"")</f>
        <v/>
      </c>
      <c r="AP155" s="42" t="str">
        <f>IF(AND(All_Rosters[[#This Row],[Designation]]="Taxi Squad",TeamSeven=All_Rosters[[#This Row],[Team Name]],All_Rosters[[#This Row],[Current Years]]&gt;0),All_Rosters[[#This Row],[Index]],"")</f>
        <v/>
      </c>
      <c r="AQ155" s="42" t="str">
        <f>IFERROR(SMALL($AP$2:$AP$1000,ROWS($AP$2:AP155)),"")</f>
        <v/>
      </c>
      <c r="AR155" s="42" t="str">
        <f>IF(All_Rosters[[#This Row],[Designation]]="Taxi Squad","",
IF(AND(TeamEight=All_Rosters[[#This Row],[Team Name]],All_Rosters[[#This Row],[Current Years]]&gt;0),All_Rosters[[#This Row],[Index]],""))</f>
        <v/>
      </c>
      <c r="AS155" s="42" t="str">
        <f>IFERROR(SMALL($AR$2:$AR$1000,ROWS($AR$2:AR155)),"")</f>
        <v/>
      </c>
      <c r="AT155" s="42" t="str">
        <f>IF(AND(All_Rosters[[#This Row],[Designation]]="Taxi Squad",TeamEight=All_Rosters[[#This Row],[Team Name]],All_Rosters[[#This Row],[Current Years]]&gt;0),All_Rosters[[#This Row],[Index]],"")</f>
        <v/>
      </c>
      <c r="AU155" s="42" t="str">
        <f>IFERROR(SMALL($AT$2:$AT$1000,ROWS($AT$2:AT155)),"")</f>
        <v/>
      </c>
      <c r="AV155" s="42" t="str">
        <f>IF(All_Rosters[[#This Row],[Designation]]="Taxi Squad","",
IF(AND(TeamNine=All_Rosters[[#This Row],[Team Name]],All_Rosters[[#This Row],[Current Years]]&gt;0),All_Rosters[[#This Row],[Index]],""))</f>
        <v/>
      </c>
      <c r="AW155" s="42" t="str">
        <f>IFERROR(SMALL($AV$2:$AV$1000,ROWS($AV$2:AV155)),"")</f>
        <v/>
      </c>
      <c r="AX155" s="42" t="str">
        <f>IF(AND(All_Rosters[[#This Row],[Designation]]="Taxi Squad",TeamNine=All_Rosters[[#This Row],[Team Name]],All_Rosters[[#This Row],[Current Years]]&gt;0),All_Rosters[[#This Row],[Index]],"")</f>
        <v/>
      </c>
      <c r="AY155" s="42" t="str">
        <f>IFERROR(SMALL($AX$2:$AX$1000,ROWS($AX$2:AX155)),"")</f>
        <v/>
      </c>
      <c r="AZ155" s="42" t="str">
        <f>IF(All_Rosters[[#This Row],[Designation]]="Taxi Squad","",
IF(AND(TeamTen=All_Rosters[[#This Row],[Team Name]],All_Rosters[[#This Row],[Current Years]]&gt;0),All_Rosters[[#This Row],[Index]],""))</f>
        <v/>
      </c>
      <c r="BA155" s="42" t="str">
        <f>IFERROR(SMALL($AZ$2:$AZ$1000,ROWS($AZ$2:AZ155)),"")</f>
        <v/>
      </c>
      <c r="BB155" s="42" t="str">
        <f>IF(AND(All_Rosters[[#This Row],[Designation]]="Taxi Squad",TeamTen=All_Rosters[[#This Row],[Team Name]],All_Rosters[[#This Row],[Current Years]]&gt;0),All_Rosters[[#This Row],[Index]],"")</f>
        <v/>
      </c>
      <c r="BC155" s="42" t="str">
        <f>IFERROR(SMALL($BB$2:$BB$1000,ROWS($BB$2:BB155)),"")</f>
        <v/>
      </c>
      <c r="BD155" s="42" t="str">
        <f>IF(All_Rosters[[#This Row],[Designation]]="Taxi Squad","",
IF(AND(TeamEleven=All_Rosters[[#This Row],[Team Name]],All_Rosters[[#This Row],[Current Years]]&gt;0),All_Rosters[[#This Row],[Index]],""))</f>
        <v/>
      </c>
      <c r="BE155" s="42" t="str">
        <f>IFERROR(SMALL($BD$2:$BD$1000,ROWS($BD$2:BD155)),"")</f>
        <v/>
      </c>
      <c r="BF155" s="42" t="str">
        <f>IF(AND(All_Rosters[[#This Row],[Designation]]="Taxi Squad",TeamEleven=All_Rosters[[#This Row],[Team Name]],All_Rosters[[#This Row],[Current Years]]&gt;0),All_Rosters[[#This Row],[Index]],"")</f>
        <v/>
      </c>
      <c r="BG155" s="42" t="str">
        <f>IFERROR(SMALL($BF$2:$BF$1000,ROWS($BF$2:BF155)),"")</f>
        <v/>
      </c>
      <c r="BH155" s="42" t="str">
        <f>IF(All_Rosters[[#This Row],[Designation]]="Taxi Squad","",
IF(AND(TeamTwelve=All_Rosters[[#This Row],[Team Name]],All_Rosters[[#This Row],[Current Years]]&gt;0),All_Rosters[[#This Row],[Index]],""))</f>
        <v/>
      </c>
      <c r="BI155" s="42" t="str">
        <f>IFERROR(SMALL($BH$2:$BH$1000,ROWS($BH$2:BH155)),"")</f>
        <v/>
      </c>
      <c r="BJ155" s="42" t="str">
        <f>IF(AND(All_Rosters[[#This Row],[Designation]]="Taxi Squad",TeamTwelve=All_Rosters[[#This Row],[Team Name]],All_Rosters[[#This Row],[Current Years]]&gt;0),All_Rosters[[#This Row],[Index]],"")</f>
        <v/>
      </c>
      <c r="BK155" s="42" t="str">
        <f>IFERROR(SMALL($BJ$2:$BJ$1000,ROWS($BJ$2:BJ155)),"")</f>
        <v/>
      </c>
    </row>
    <row r="156" spans="1:63" x14ac:dyDescent="0.45">
      <c r="A156" t="s">
        <v>535</v>
      </c>
      <c r="B156" t="s">
        <v>320</v>
      </c>
      <c r="C156" t="s">
        <v>20</v>
      </c>
      <c r="D156" t="s">
        <v>16</v>
      </c>
      <c r="E156">
        <v>1</v>
      </c>
      <c r="F156">
        <v>4</v>
      </c>
      <c r="G156">
        <v>1</v>
      </c>
      <c r="H156" t="s">
        <v>1</v>
      </c>
      <c r="I156" t="s">
        <v>2</v>
      </c>
      <c r="J156">
        <v>4</v>
      </c>
      <c r="K156">
        <v>155</v>
      </c>
      <c r="L156" t="str">
        <f>IF(All_Rosters[[#This Row],[Designation]]="Taxi Squad","",
IF(AND(TeamSelection=All_Rosters[[#This Row],[Team Name]],All_Rosters[[#This Row],[Current Years]]&gt;0),All_Rosters[[#This Row],[Index]],""))</f>
        <v/>
      </c>
      <c r="M156" t="str">
        <f>IFERROR(SMALL($L$2:$L$1000,ROWS($L$2:L156)),"")</f>
        <v/>
      </c>
      <c r="N156" t="str">
        <f>IF(AND(All_Rosters[[#This Row],[Designation]]="Taxi Squad",TeamSelection=All_Rosters[[#This Row],[Team Name]],All_Rosters[[#This Row],[Current Years]]&gt;0),All_Rosters[[#This Row],[Index]],"")</f>
        <v/>
      </c>
      <c r="O156" t="str">
        <f>IFERROR(SMALL($N$2:$N$1000,ROWS($N$2:N156)),"")</f>
        <v/>
      </c>
      <c r="P156" t="str">
        <f>IF(All_Rosters[[#This Row],[Designation]]="Taxi Squad","",
IF(AND(TeamOne=All_Rosters[[#This Row],[Team Name]],All_Rosters[[#This Row],[Current Years]]&gt;0),All_Rosters[[#This Row],[Index]],""))</f>
        <v/>
      </c>
      <c r="Q156" t="str">
        <f>IFERROR(SMALL($P$2:$P$1000,ROWS($P$2:P156)),"")</f>
        <v/>
      </c>
      <c r="R156" t="str">
        <f>IF(AND(All_Rosters[[#This Row],[Designation]]="Taxi Squad",TeamOne=All_Rosters[[#This Row],[Team Name]],All_Rosters[[#This Row],[Current Years]]&gt;0),All_Rosters[[#This Row],[Index]],"")</f>
        <v/>
      </c>
      <c r="S156" t="str">
        <f>IFERROR(SMALL($R$2:$R$1000,ROWS($R$2:R156)),"")</f>
        <v/>
      </c>
      <c r="T156" t="str">
        <f>IF(All_Rosters[[#This Row],[Designation]]="Taxi Squad","",
IF(AND(TeamTwo=All_Rosters[[#This Row],[Team Name]],All_Rosters[[#This Row],[Current Years]]&gt;0),All_Rosters[[#This Row],[Index]],""))</f>
        <v/>
      </c>
      <c r="U156" t="str">
        <f>IFERROR(SMALL($T$2:$T$1000,ROWS($T$2:T156)),"")</f>
        <v/>
      </c>
      <c r="V156" t="str">
        <f>IF(AND(All_Rosters[[#This Row],[Designation]]="Taxi Squad",TeamTwo=All_Rosters[[#This Row],[Team Name]],All_Rosters[[#This Row],[Current Years]]&gt;0),All_Rosters[[#This Row],[Index]],"")</f>
        <v/>
      </c>
      <c r="W156" t="str">
        <f>IFERROR(SMALL($V$2:$V$1000,ROWS($V$2:V156)),"")</f>
        <v/>
      </c>
      <c r="X156" s="42" t="str">
        <f>IF(All_Rosters[[#This Row],[Designation]]="Taxi Squad","",
IF(AND(TeamThree=All_Rosters[[#This Row],[Team Name]],All_Rosters[[#This Row],[Current Years]]&gt;0),All_Rosters[[#This Row],[Index]],""))</f>
        <v/>
      </c>
      <c r="Y156" s="42" t="str">
        <f>IFERROR(SMALL($X$2:$X$1000,ROWS($X$2:X156)),"")</f>
        <v/>
      </c>
      <c r="Z156" s="42" t="str">
        <f>IF(AND(All_Rosters[[#This Row],[Designation]]="Taxi Squad",TeamThree=All_Rosters[[#This Row],[Team Name]],All_Rosters[[#This Row],[Current Years]]&gt;0),All_Rosters[[#This Row],[Index]],"")</f>
        <v/>
      </c>
      <c r="AA156" s="42" t="str">
        <f>IFERROR(SMALL($Z$2:$Z$1000,ROWS($Z$2:Z156)),"")</f>
        <v/>
      </c>
      <c r="AB156" s="42" t="str">
        <f>IF(All_Rosters[[#This Row],[Designation]]="Taxi Squad","",
IF(AND(TeamFour=All_Rosters[[#This Row],[Team Name]],All_Rosters[[#This Row],[Current Years]]&gt;0),All_Rosters[[#This Row],[Index]],""))</f>
        <v/>
      </c>
      <c r="AC156" s="42" t="str">
        <f>IFERROR(SMALL($AB$2:$AB$1000,ROWS($AB$2:AB156)),"")</f>
        <v/>
      </c>
      <c r="AD156" s="42">
        <f>IF(AND(All_Rosters[[#This Row],[Designation]]="Taxi Squad",TeamFour=All_Rosters[[#This Row],[Team Name]],All_Rosters[[#This Row],[Current Years]]&gt;0),All_Rosters[[#This Row],[Index]],"")</f>
        <v>155</v>
      </c>
      <c r="AE156" s="42" t="str">
        <f>IFERROR(SMALL($AD$2:$AD$1000,ROWS($AD$2:AD156)),"")</f>
        <v/>
      </c>
      <c r="AF156" s="42" t="str">
        <f>IF(All_Rosters[[#This Row],[Designation]]="Taxi Squad","",
IF(AND(TeamFive=All_Rosters[[#This Row],[Team Name]],All_Rosters[[#This Row],[Current Years]]&gt;0),All_Rosters[[#This Row],[Index]],""))</f>
        <v/>
      </c>
      <c r="AG156" s="42" t="str">
        <f>IFERROR(SMALL($AF$2:$AF$1000,ROWS($AF$2:AF156)),"")</f>
        <v/>
      </c>
      <c r="AH156" s="42" t="str">
        <f>IF(AND(All_Rosters[[#This Row],[Designation]]="Taxi Squad",TeamFive=All_Rosters[[#This Row],[Team Name]],All_Rosters[[#This Row],[Current Years]]&gt;0),All_Rosters[[#This Row],[Index]],"")</f>
        <v/>
      </c>
      <c r="AI156" s="42" t="str">
        <f>IFERROR(SMALL($AH$2:$AH$1000,ROWS($AH$2:AH156)),"")</f>
        <v/>
      </c>
      <c r="AJ156" s="42" t="str">
        <f>IF(All_Rosters[[#This Row],[Designation]]="Taxi Squad","",
IF(AND(TeamSix=All_Rosters[[#This Row],[Team Name]],All_Rosters[[#This Row],[Current Years]]&gt;0),All_Rosters[[#This Row],[Index]],""))</f>
        <v/>
      </c>
      <c r="AK156" s="42" t="str">
        <f>IFERROR(SMALL($AJ$2:$AJ$1000,ROWS($AJ$2:AJ156)),"")</f>
        <v/>
      </c>
      <c r="AL156" s="42" t="str">
        <f>IF(AND(All_Rosters[[#This Row],[Designation]]="Taxi Squad",TeamSix=All_Rosters[[#This Row],[Team Name]],All_Rosters[[#This Row],[Current Years]]&gt;0),All_Rosters[[#This Row],[Index]],"")</f>
        <v/>
      </c>
      <c r="AM156" s="42" t="str">
        <f>IFERROR(SMALL($AL$2:$AL$1000,ROWS($AL$2:AL156)),"")</f>
        <v/>
      </c>
      <c r="AN156" s="42" t="str">
        <f>IF(All_Rosters[[#This Row],[Designation]]="Taxi Squad","",
IF(AND(TeamSeven=All_Rosters[[#This Row],[Team Name]],All_Rosters[[#This Row],[Current Years]]&gt;0),All_Rosters[[#This Row],[Index]],""))</f>
        <v/>
      </c>
      <c r="AO156" s="42" t="str">
        <f>IFERROR(SMALL($AN$2:$AN$1000,ROWS($AN$2:AN156)),"")</f>
        <v/>
      </c>
      <c r="AP156" s="42" t="str">
        <f>IF(AND(All_Rosters[[#This Row],[Designation]]="Taxi Squad",TeamSeven=All_Rosters[[#This Row],[Team Name]],All_Rosters[[#This Row],[Current Years]]&gt;0),All_Rosters[[#This Row],[Index]],"")</f>
        <v/>
      </c>
      <c r="AQ156" s="42" t="str">
        <f>IFERROR(SMALL($AP$2:$AP$1000,ROWS($AP$2:AP156)),"")</f>
        <v/>
      </c>
      <c r="AR156" s="42" t="str">
        <f>IF(All_Rosters[[#This Row],[Designation]]="Taxi Squad","",
IF(AND(TeamEight=All_Rosters[[#This Row],[Team Name]],All_Rosters[[#This Row],[Current Years]]&gt;0),All_Rosters[[#This Row],[Index]],""))</f>
        <v/>
      </c>
      <c r="AS156" s="42" t="str">
        <f>IFERROR(SMALL($AR$2:$AR$1000,ROWS($AR$2:AR156)),"")</f>
        <v/>
      </c>
      <c r="AT156" s="42" t="str">
        <f>IF(AND(All_Rosters[[#This Row],[Designation]]="Taxi Squad",TeamEight=All_Rosters[[#This Row],[Team Name]],All_Rosters[[#This Row],[Current Years]]&gt;0),All_Rosters[[#This Row],[Index]],"")</f>
        <v/>
      </c>
      <c r="AU156" s="42" t="str">
        <f>IFERROR(SMALL($AT$2:$AT$1000,ROWS($AT$2:AT156)),"")</f>
        <v/>
      </c>
      <c r="AV156" s="42" t="str">
        <f>IF(All_Rosters[[#This Row],[Designation]]="Taxi Squad","",
IF(AND(TeamNine=All_Rosters[[#This Row],[Team Name]],All_Rosters[[#This Row],[Current Years]]&gt;0),All_Rosters[[#This Row],[Index]],""))</f>
        <v/>
      </c>
      <c r="AW156" s="42" t="str">
        <f>IFERROR(SMALL($AV$2:$AV$1000,ROWS($AV$2:AV156)),"")</f>
        <v/>
      </c>
      <c r="AX156" s="42" t="str">
        <f>IF(AND(All_Rosters[[#This Row],[Designation]]="Taxi Squad",TeamNine=All_Rosters[[#This Row],[Team Name]],All_Rosters[[#This Row],[Current Years]]&gt;0),All_Rosters[[#This Row],[Index]],"")</f>
        <v/>
      </c>
      <c r="AY156" s="42" t="str">
        <f>IFERROR(SMALL($AX$2:$AX$1000,ROWS($AX$2:AX156)),"")</f>
        <v/>
      </c>
      <c r="AZ156" s="42" t="str">
        <f>IF(All_Rosters[[#This Row],[Designation]]="Taxi Squad","",
IF(AND(TeamTen=All_Rosters[[#This Row],[Team Name]],All_Rosters[[#This Row],[Current Years]]&gt;0),All_Rosters[[#This Row],[Index]],""))</f>
        <v/>
      </c>
      <c r="BA156" s="42" t="str">
        <f>IFERROR(SMALL($AZ$2:$AZ$1000,ROWS($AZ$2:AZ156)),"")</f>
        <v/>
      </c>
      <c r="BB156" s="42" t="str">
        <f>IF(AND(All_Rosters[[#This Row],[Designation]]="Taxi Squad",TeamTen=All_Rosters[[#This Row],[Team Name]],All_Rosters[[#This Row],[Current Years]]&gt;0),All_Rosters[[#This Row],[Index]],"")</f>
        <v/>
      </c>
      <c r="BC156" s="42" t="str">
        <f>IFERROR(SMALL($BB$2:$BB$1000,ROWS($BB$2:BB156)),"")</f>
        <v/>
      </c>
      <c r="BD156" s="42" t="str">
        <f>IF(All_Rosters[[#This Row],[Designation]]="Taxi Squad","",
IF(AND(TeamEleven=All_Rosters[[#This Row],[Team Name]],All_Rosters[[#This Row],[Current Years]]&gt;0),All_Rosters[[#This Row],[Index]],""))</f>
        <v/>
      </c>
      <c r="BE156" s="42" t="str">
        <f>IFERROR(SMALL($BD$2:$BD$1000,ROWS($BD$2:BD156)),"")</f>
        <v/>
      </c>
      <c r="BF156" s="42" t="str">
        <f>IF(AND(All_Rosters[[#This Row],[Designation]]="Taxi Squad",TeamEleven=All_Rosters[[#This Row],[Team Name]],All_Rosters[[#This Row],[Current Years]]&gt;0),All_Rosters[[#This Row],[Index]],"")</f>
        <v/>
      </c>
      <c r="BG156" s="42" t="str">
        <f>IFERROR(SMALL($BF$2:$BF$1000,ROWS($BF$2:BF156)),"")</f>
        <v/>
      </c>
      <c r="BH156" s="42" t="str">
        <f>IF(All_Rosters[[#This Row],[Designation]]="Taxi Squad","",
IF(AND(TeamTwelve=All_Rosters[[#This Row],[Team Name]],All_Rosters[[#This Row],[Current Years]]&gt;0),All_Rosters[[#This Row],[Index]],""))</f>
        <v/>
      </c>
      <c r="BI156" s="42" t="str">
        <f>IFERROR(SMALL($BH$2:$BH$1000,ROWS($BH$2:BH156)),"")</f>
        <v/>
      </c>
      <c r="BJ156" s="42" t="str">
        <f>IF(AND(All_Rosters[[#This Row],[Designation]]="Taxi Squad",TeamTwelve=All_Rosters[[#This Row],[Team Name]],All_Rosters[[#This Row],[Current Years]]&gt;0),All_Rosters[[#This Row],[Index]],"")</f>
        <v/>
      </c>
      <c r="BK156" s="42" t="str">
        <f>IFERROR(SMALL($BJ$2:$BJ$1000,ROWS($BJ$2:BJ156)),"")</f>
        <v/>
      </c>
    </row>
    <row r="157" spans="1:63" x14ac:dyDescent="0.45">
      <c r="A157" t="s">
        <v>535</v>
      </c>
      <c r="B157" t="s">
        <v>321</v>
      </c>
      <c r="C157" t="s">
        <v>32</v>
      </c>
      <c r="D157" t="s">
        <v>36</v>
      </c>
      <c r="E157">
        <v>3</v>
      </c>
      <c r="F157">
        <v>4</v>
      </c>
      <c r="G157">
        <v>3</v>
      </c>
      <c r="H157" t="s">
        <v>1</v>
      </c>
      <c r="I157" t="s">
        <v>2</v>
      </c>
      <c r="J157">
        <v>4</v>
      </c>
      <c r="K157">
        <v>156</v>
      </c>
      <c r="L157" t="str">
        <f>IF(All_Rosters[[#This Row],[Designation]]="Taxi Squad","",
IF(AND(TeamSelection=All_Rosters[[#This Row],[Team Name]],All_Rosters[[#This Row],[Current Years]]&gt;0),All_Rosters[[#This Row],[Index]],""))</f>
        <v/>
      </c>
      <c r="M157" t="str">
        <f>IFERROR(SMALL($L$2:$L$1000,ROWS($L$2:L157)),"")</f>
        <v/>
      </c>
      <c r="N157" t="str">
        <f>IF(AND(All_Rosters[[#This Row],[Designation]]="Taxi Squad",TeamSelection=All_Rosters[[#This Row],[Team Name]],All_Rosters[[#This Row],[Current Years]]&gt;0),All_Rosters[[#This Row],[Index]],"")</f>
        <v/>
      </c>
      <c r="O157" t="str">
        <f>IFERROR(SMALL($N$2:$N$1000,ROWS($N$2:N157)),"")</f>
        <v/>
      </c>
      <c r="P157" t="str">
        <f>IF(All_Rosters[[#This Row],[Designation]]="Taxi Squad","",
IF(AND(TeamOne=All_Rosters[[#This Row],[Team Name]],All_Rosters[[#This Row],[Current Years]]&gt;0),All_Rosters[[#This Row],[Index]],""))</f>
        <v/>
      </c>
      <c r="Q157" t="str">
        <f>IFERROR(SMALL($P$2:$P$1000,ROWS($P$2:P157)),"")</f>
        <v/>
      </c>
      <c r="R157" t="str">
        <f>IF(AND(All_Rosters[[#This Row],[Designation]]="Taxi Squad",TeamOne=All_Rosters[[#This Row],[Team Name]],All_Rosters[[#This Row],[Current Years]]&gt;0),All_Rosters[[#This Row],[Index]],"")</f>
        <v/>
      </c>
      <c r="S157" t="str">
        <f>IFERROR(SMALL($R$2:$R$1000,ROWS($R$2:R157)),"")</f>
        <v/>
      </c>
      <c r="T157" t="str">
        <f>IF(All_Rosters[[#This Row],[Designation]]="Taxi Squad","",
IF(AND(TeamTwo=All_Rosters[[#This Row],[Team Name]],All_Rosters[[#This Row],[Current Years]]&gt;0),All_Rosters[[#This Row],[Index]],""))</f>
        <v/>
      </c>
      <c r="U157" t="str">
        <f>IFERROR(SMALL($T$2:$T$1000,ROWS($T$2:T157)),"")</f>
        <v/>
      </c>
      <c r="V157" t="str">
        <f>IF(AND(All_Rosters[[#This Row],[Designation]]="Taxi Squad",TeamTwo=All_Rosters[[#This Row],[Team Name]],All_Rosters[[#This Row],[Current Years]]&gt;0),All_Rosters[[#This Row],[Index]],"")</f>
        <v/>
      </c>
      <c r="W157" t="str">
        <f>IFERROR(SMALL($V$2:$V$1000,ROWS($V$2:V157)),"")</f>
        <v/>
      </c>
      <c r="X157" s="42" t="str">
        <f>IF(All_Rosters[[#This Row],[Designation]]="Taxi Squad","",
IF(AND(TeamThree=All_Rosters[[#This Row],[Team Name]],All_Rosters[[#This Row],[Current Years]]&gt;0),All_Rosters[[#This Row],[Index]],""))</f>
        <v/>
      </c>
      <c r="Y157" s="42" t="str">
        <f>IFERROR(SMALL($X$2:$X$1000,ROWS($X$2:X157)),"")</f>
        <v/>
      </c>
      <c r="Z157" s="42" t="str">
        <f>IF(AND(All_Rosters[[#This Row],[Designation]]="Taxi Squad",TeamThree=All_Rosters[[#This Row],[Team Name]],All_Rosters[[#This Row],[Current Years]]&gt;0),All_Rosters[[#This Row],[Index]],"")</f>
        <v/>
      </c>
      <c r="AA157" s="42" t="str">
        <f>IFERROR(SMALL($Z$2:$Z$1000,ROWS($Z$2:Z157)),"")</f>
        <v/>
      </c>
      <c r="AB157" s="42" t="str">
        <f>IF(All_Rosters[[#This Row],[Designation]]="Taxi Squad","",
IF(AND(TeamFour=All_Rosters[[#This Row],[Team Name]],All_Rosters[[#This Row],[Current Years]]&gt;0),All_Rosters[[#This Row],[Index]],""))</f>
        <v/>
      </c>
      <c r="AC157" s="42" t="str">
        <f>IFERROR(SMALL($AB$2:$AB$1000,ROWS($AB$2:AB157)),"")</f>
        <v/>
      </c>
      <c r="AD157" s="42">
        <f>IF(AND(All_Rosters[[#This Row],[Designation]]="Taxi Squad",TeamFour=All_Rosters[[#This Row],[Team Name]],All_Rosters[[#This Row],[Current Years]]&gt;0),All_Rosters[[#This Row],[Index]],"")</f>
        <v>156</v>
      </c>
      <c r="AE157" s="42" t="str">
        <f>IFERROR(SMALL($AD$2:$AD$1000,ROWS($AD$2:AD157)),"")</f>
        <v/>
      </c>
      <c r="AF157" s="42" t="str">
        <f>IF(All_Rosters[[#This Row],[Designation]]="Taxi Squad","",
IF(AND(TeamFive=All_Rosters[[#This Row],[Team Name]],All_Rosters[[#This Row],[Current Years]]&gt;0),All_Rosters[[#This Row],[Index]],""))</f>
        <v/>
      </c>
      <c r="AG157" s="42" t="str">
        <f>IFERROR(SMALL($AF$2:$AF$1000,ROWS($AF$2:AF157)),"")</f>
        <v/>
      </c>
      <c r="AH157" s="42" t="str">
        <f>IF(AND(All_Rosters[[#This Row],[Designation]]="Taxi Squad",TeamFive=All_Rosters[[#This Row],[Team Name]],All_Rosters[[#This Row],[Current Years]]&gt;0),All_Rosters[[#This Row],[Index]],"")</f>
        <v/>
      </c>
      <c r="AI157" s="42" t="str">
        <f>IFERROR(SMALL($AH$2:$AH$1000,ROWS($AH$2:AH157)),"")</f>
        <v/>
      </c>
      <c r="AJ157" s="42" t="str">
        <f>IF(All_Rosters[[#This Row],[Designation]]="Taxi Squad","",
IF(AND(TeamSix=All_Rosters[[#This Row],[Team Name]],All_Rosters[[#This Row],[Current Years]]&gt;0),All_Rosters[[#This Row],[Index]],""))</f>
        <v/>
      </c>
      <c r="AK157" s="42" t="str">
        <f>IFERROR(SMALL($AJ$2:$AJ$1000,ROWS($AJ$2:AJ157)),"")</f>
        <v/>
      </c>
      <c r="AL157" s="42" t="str">
        <f>IF(AND(All_Rosters[[#This Row],[Designation]]="Taxi Squad",TeamSix=All_Rosters[[#This Row],[Team Name]],All_Rosters[[#This Row],[Current Years]]&gt;0),All_Rosters[[#This Row],[Index]],"")</f>
        <v/>
      </c>
      <c r="AM157" s="42" t="str">
        <f>IFERROR(SMALL($AL$2:$AL$1000,ROWS($AL$2:AL157)),"")</f>
        <v/>
      </c>
      <c r="AN157" s="42" t="str">
        <f>IF(All_Rosters[[#This Row],[Designation]]="Taxi Squad","",
IF(AND(TeamSeven=All_Rosters[[#This Row],[Team Name]],All_Rosters[[#This Row],[Current Years]]&gt;0),All_Rosters[[#This Row],[Index]],""))</f>
        <v/>
      </c>
      <c r="AO157" s="42" t="str">
        <f>IFERROR(SMALL($AN$2:$AN$1000,ROWS($AN$2:AN157)),"")</f>
        <v/>
      </c>
      <c r="AP157" s="42" t="str">
        <f>IF(AND(All_Rosters[[#This Row],[Designation]]="Taxi Squad",TeamSeven=All_Rosters[[#This Row],[Team Name]],All_Rosters[[#This Row],[Current Years]]&gt;0),All_Rosters[[#This Row],[Index]],"")</f>
        <v/>
      </c>
      <c r="AQ157" s="42" t="str">
        <f>IFERROR(SMALL($AP$2:$AP$1000,ROWS($AP$2:AP157)),"")</f>
        <v/>
      </c>
      <c r="AR157" s="42" t="str">
        <f>IF(All_Rosters[[#This Row],[Designation]]="Taxi Squad","",
IF(AND(TeamEight=All_Rosters[[#This Row],[Team Name]],All_Rosters[[#This Row],[Current Years]]&gt;0),All_Rosters[[#This Row],[Index]],""))</f>
        <v/>
      </c>
      <c r="AS157" s="42" t="str">
        <f>IFERROR(SMALL($AR$2:$AR$1000,ROWS($AR$2:AR157)),"")</f>
        <v/>
      </c>
      <c r="AT157" s="42" t="str">
        <f>IF(AND(All_Rosters[[#This Row],[Designation]]="Taxi Squad",TeamEight=All_Rosters[[#This Row],[Team Name]],All_Rosters[[#This Row],[Current Years]]&gt;0),All_Rosters[[#This Row],[Index]],"")</f>
        <v/>
      </c>
      <c r="AU157" s="42" t="str">
        <f>IFERROR(SMALL($AT$2:$AT$1000,ROWS($AT$2:AT157)),"")</f>
        <v/>
      </c>
      <c r="AV157" s="42" t="str">
        <f>IF(All_Rosters[[#This Row],[Designation]]="Taxi Squad","",
IF(AND(TeamNine=All_Rosters[[#This Row],[Team Name]],All_Rosters[[#This Row],[Current Years]]&gt;0),All_Rosters[[#This Row],[Index]],""))</f>
        <v/>
      </c>
      <c r="AW157" s="42" t="str">
        <f>IFERROR(SMALL($AV$2:$AV$1000,ROWS($AV$2:AV157)),"")</f>
        <v/>
      </c>
      <c r="AX157" s="42" t="str">
        <f>IF(AND(All_Rosters[[#This Row],[Designation]]="Taxi Squad",TeamNine=All_Rosters[[#This Row],[Team Name]],All_Rosters[[#This Row],[Current Years]]&gt;0),All_Rosters[[#This Row],[Index]],"")</f>
        <v/>
      </c>
      <c r="AY157" s="42" t="str">
        <f>IFERROR(SMALL($AX$2:$AX$1000,ROWS($AX$2:AX157)),"")</f>
        <v/>
      </c>
      <c r="AZ157" s="42" t="str">
        <f>IF(All_Rosters[[#This Row],[Designation]]="Taxi Squad","",
IF(AND(TeamTen=All_Rosters[[#This Row],[Team Name]],All_Rosters[[#This Row],[Current Years]]&gt;0),All_Rosters[[#This Row],[Index]],""))</f>
        <v/>
      </c>
      <c r="BA157" s="42" t="str">
        <f>IFERROR(SMALL($AZ$2:$AZ$1000,ROWS($AZ$2:AZ157)),"")</f>
        <v/>
      </c>
      <c r="BB157" s="42" t="str">
        <f>IF(AND(All_Rosters[[#This Row],[Designation]]="Taxi Squad",TeamTen=All_Rosters[[#This Row],[Team Name]],All_Rosters[[#This Row],[Current Years]]&gt;0),All_Rosters[[#This Row],[Index]],"")</f>
        <v/>
      </c>
      <c r="BC157" s="42" t="str">
        <f>IFERROR(SMALL($BB$2:$BB$1000,ROWS($BB$2:BB157)),"")</f>
        <v/>
      </c>
      <c r="BD157" s="42" t="str">
        <f>IF(All_Rosters[[#This Row],[Designation]]="Taxi Squad","",
IF(AND(TeamEleven=All_Rosters[[#This Row],[Team Name]],All_Rosters[[#This Row],[Current Years]]&gt;0),All_Rosters[[#This Row],[Index]],""))</f>
        <v/>
      </c>
      <c r="BE157" s="42" t="str">
        <f>IFERROR(SMALL($BD$2:$BD$1000,ROWS($BD$2:BD157)),"")</f>
        <v/>
      </c>
      <c r="BF157" s="42" t="str">
        <f>IF(AND(All_Rosters[[#This Row],[Designation]]="Taxi Squad",TeamEleven=All_Rosters[[#This Row],[Team Name]],All_Rosters[[#This Row],[Current Years]]&gt;0),All_Rosters[[#This Row],[Index]],"")</f>
        <v/>
      </c>
      <c r="BG157" s="42" t="str">
        <f>IFERROR(SMALL($BF$2:$BF$1000,ROWS($BF$2:BF157)),"")</f>
        <v/>
      </c>
      <c r="BH157" s="42" t="str">
        <f>IF(All_Rosters[[#This Row],[Designation]]="Taxi Squad","",
IF(AND(TeamTwelve=All_Rosters[[#This Row],[Team Name]],All_Rosters[[#This Row],[Current Years]]&gt;0),All_Rosters[[#This Row],[Index]],""))</f>
        <v/>
      </c>
      <c r="BI157" s="42" t="str">
        <f>IFERROR(SMALL($BH$2:$BH$1000,ROWS($BH$2:BH157)),"")</f>
        <v/>
      </c>
      <c r="BJ157" s="42" t="str">
        <f>IF(AND(All_Rosters[[#This Row],[Designation]]="Taxi Squad",TeamTwelve=All_Rosters[[#This Row],[Team Name]],All_Rosters[[#This Row],[Current Years]]&gt;0),All_Rosters[[#This Row],[Index]],"")</f>
        <v/>
      </c>
      <c r="BK157" s="42" t="str">
        <f>IFERROR(SMALL($BJ$2:$BJ$1000,ROWS($BJ$2:BJ157)),"")</f>
        <v/>
      </c>
    </row>
    <row r="158" spans="1:63" x14ac:dyDescent="0.45">
      <c r="A158" t="s">
        <v>535</v>
      </c>
      <c r="B158" t="s">
        <v>322</v>
      </c>
      <c r="C158" t="s">
        <v>95</v>
      </c>
      <c r="D158" t="s">
        <v>36</v>
      </c>
      <c r="E158">
        <v>1</v>
      </c>
      <c r="F158">
        <v>4</v>
      </c>
      <c r="G158">
        <v>1</v>
      </c>
      <c r="H158" t="s">
        <v>1</v>
      </c>
      <c r="I158" t="s">
        <v>2</v>
      </c>
      <c r="J158">
        <v>4</v>
      </c>
      <c r="K158">
        <v>157</v>
      </c>
      <c r="L158" t="str">
        <f>IF(All_Rosters[[#This Row],[Designation]]="Taxi Squad","",
IF(AND(TeamSelection=All_Rosters[[#This Row],[Team Name]],All_Rosters[[#This Row],[Current Years]]&gt;0),All_Rosters[[#This Row],[Index]],""))</f>
        <v/>
      </c>
      <c r="M158" t="str">
        <f>IFERROR(SMALL($L$2:$L$1000,ROWS($L$2:L158)),"")</f>
        <v/>
      </c>
      <c r="N158" t="str">
        <f>IF(AND(All_Rosters[[#This Row],[Designation]]="Taxi Squad",TeamSelection=All_Rosters[[#This Row],[Team Name]],All_Rosters[[#This Row],[Current Years]]&gt;0),All_Rosters[[#This Row],[Index]],"")</f>
        <v/>
      </c>
      <c r="O158" t="str">
        <f>IFERROR(SMALL($N$2:$N$1000,ROWS($N$2:N158)),"")</f>
        <v/>
      </c>
      <c r="P158" t="str">
        <f>IF(All_Rosters[[#This Row],[Designation]]="Taxi Squad","",
IF(AND(TeamOne=All_Rosters[[#This Row],[Team Name]],All_Rosters[[#This Row],[Current Years]]&gt;0),All_Rosters[[#This Row],[Index]],""))</f>
        <v/>
      </c>
      <c r="Q158" t="str">
        <f>IFERROR(SMALL($P$2:$P$1000,ROWS($P$2:P158)),"")</f>
        <v/>
      </c>
      <c r="R158" t="str">
        <f>IF(AND(All_Rosters[[#This Row],[Designation]]="Taxi Squad",TeamOne=All_Rosters[[#This Row],[Team Name]],All_Rosters[[#This Row],[Current Years]]&gt;0),All_Rosters[[#This Row],[Index]],"")</f>
        <v/>
      </c>
      <c r="S158" t="str">
        <f>IFERROR(SMALL($R$2:$R$1000,ROWS($R$2:R158)),"")</f>
        <v/>
      </c>
      <c r="T158" t="str">
        <f>IF(All_Rosters[[#This Row],[Designation]]="Taxi Squad","",
IF(AND(TeamTwo=All_Rosters[[#This Row],[Team Name]],All_Rosters[[#This Row],[Current Years]]&gt;0),All_Rosters[[#This Row],[Index]],""))</f>
        <v/>
      </c>
      <c r="U158" t="str">
        <f>IFERROR(SMALL($T$2:$T$1000,ROWS($T$2:T158)),"")</f>
        <v/>
      </c>
      <c r="V158" t="str">
        <f>IF(AND(All_Rosters[[#This Row],[Designation]]="Taxi Squad",TeamTwo=All_Rosters[[#This Row],[Team Name]],All_Rosters[[#This Row],[Current Years]]&gt;0),All_Rosters[[#This Row],[Index]],"")</f>
        <v/>
      </c>
      <c r="W158" t="str">
        <f>IFERROR(SMALL($V$2:$V$1000,ROWS($V$2:V158)),"")</f>
        <v/>
      </c>
      <c r="X158" s="42" t="str">
        <f>IF(All_Rosters[[#This Row],[Designation]]="Taxi Squad","",
IF(AND(TeamThree=All_Rosters[[#This Row],[Team Name]],All_Rosters[[#This Row],[Current Years]]&gt;0),All_Rosters[[#This Row],[Index]],""))</f>
        <v/>
      </c>
      <c r="Y158" s="42" t="str">
        <f>IFERROR(SMALL($X$2:$X$1000,ROWS($X$2:X158)),"")</f>
        <v/>
      </c>
      <c r="Z158" s="42" t="str">
        <f>IF(AND(All_Rosters[[#This Row],[Designation]]="Taxi Squad",TeamThree=All_Rosters[[#This Row],[Team Name]],All_Rosters[[#This Row],[Current Years]]&gt;0),All_Rosters[[#This Row],[Index]],"")</f>
        <v/>
      </c>
      <c r="AA158" s="42" t="str">
        <f>IFERROR(SMALL($Z$2:$Z$1000,ROWS($Z$2:Z158)),"")</f>
        <v/>
      </c>
      <c r="AB158" s="42" t="str">
        <f>IF(All_Rosters[[#This Row],[Designation]]="Taxi Squad","",
IF(AND(TeamFour=All_Rosters[[#This Row],[Team Name]],All_Rosters[[#This Row],[Current Years]]&gt;0),All_Rosters[[#This Row],[Index]],""))</f>
        <v/>
      </c>
      <c r="AC158" s="42" t="str">
        <f>IFERROR(SMALL($AB$2:$AB$1000,ROWS($AB$2:AB158)),"")</f>
        <v/>
      </c>
      <c r="AD158" s="42">
        <f>IF(AND(All_Rosters[[#This Row],[Designation]]="Taxi Squad",TeamFour=All_Rosters[[#This Row],[Team Name]],All_Rosters[[#This Row],[Current Years]]&gt;0),All_Rosters[[#This Row],[Index]],"")</f>
        <v>157</v>
      </c>
      <c r="AE158" s="42" t="str">
        <f>IFERROR(SMALL($AD$2:$AD$1000,ROWS($AD$2:AD158)),"")</f>
        <v/>
      </c>
      <c r="AF158" s="42" t="str">
        <f>IF(All_Rosters[[#This Row],[Designation]]="Taxi Squad","",
IF(AND(TeamFive=All_Rosters[[#This Row],[Team Name]],All_Rosters[[#This Row],[Current Years]]&gt;0),All_Rosters[[#This Row],[Index]],""))</f>
        <v/>
      </c>
      <c r="AG158" s="42" t="str">
        <f>IFERROR(SMALL($AF$2:$AF$1000,ROWS($AF$2:AF158)),"")</f>
        <v/>
      </c>
      <c r="AH158" s="42" t="str">
        <f>IF(AND(All_Rosters[[#This Row],[Designation]]="Taxi Squad",TeamFive=All_Rosters[[#This Row],[Team Name]],All_Rosters[[#This Row],[Current Years]]&gt;0),All_Rosters[[#This Row],[Index]],"")</f>
        <v/>
      </c>
      <c r="AI158" s="42" t="str">
        <f>IFERROR(SMALL($AH$2:$AH$1000,ROWS($AH$2:AH158)),"")</f>
        <v/>
      </c>
      <c r="AJ158" s="42" t="str">
        <f>IF(All_Rosters[[#This Row],[Designation]]="Taxi Squad","",
IF(AND(TeamSix=All_Rosters[[#This Row],[Team Name]],All_Rosters[[#This Row],[Current Years]]&gt;0),All_Rosters[[#This Row],[Index]],""))</f>
        <v/>
      </c>
      <c r="AK158" s="42" t="str">
        <f>IFERROR(SMALL($AJ$2:$AJ$1000,ROWS($AJ$2:AJ158)),"")</f>
        <v/>
      </c>
      <c r="AL158" s="42" t="str">
        <f>IF(AND(All_Rosters[[#This Row],[Designation]]="Taxi Squad",TeamSix=All_Rosters[[#This Row],[Team Name]],All_Rosters[[#This Row],[Current Years]]&gt;0),All_Rosters[[#This Row],[Index]],"")</f>
        <v/>
      </c>
      <c r="AM158" s="42" t="str">
        <f>IFERROR(SMALL($AL$2:$AL$1000,ROWS($AL$2:AL158)),"")</f>
        <v/>
      </c>
      <c r="AN158" s="42" t="str">
        <f>IF(All_Rosters[[#This Row],[Designation]]="Taxi Squad","",
IF(AND(TeamSeven=All_Rosters[[#This Row],[Team Name]],All_Rosters[[#This Row],[Current Years]]&gt;0),All_Rosters[[#This Row],[Index]],""))</f>
        <v/>
      </c>
      <c r="AO158" s="42" t="str">
        <f>IFERROR(SMALL($AN$2:$AN$1000,ROWS($AN$2:AN158)),"")</f>
        <v/>
      </c>
      <c r="AP158" s="42" t="str">
        <f>IF(AND(All_Rosters[[#This Row],[Designation]]="Taxi Squad",TeamSeven=All_Rosters[[#This Row],[Team Name]],All_Rosters[[#This Row],[Current Years]]&gt;0),All_Rosters[[#This Row],[Index]],"")</f>
        <v/>
      </c>
      <c r="AQ158" s="42" t="str">
        <f>IFERROR(SMALL($AP$2:$AP$1000,ROWS($AP$2:AP158)),"")</f>
        <v/>
      </c>
      <c r="AR158" s="42" t="str">
        <f>IF(All_Rosters[[#This Row],[Designation]]="Taxi Squad","",
IF(AND(TeamEight=All_Rosters[[#This Row],[Team Name]],All_Rosters[[#This Row],[Current Years]]&gt;0),All_Rosters[[#This Row],[Index]],""))</f>
        <v/>
      </c>
      <c r="AS158" s="42" t="str">
        <f>IFERROR(SMALL($AR$2:$AR$1000,ROWS($AR$2:AR158)),"")</f>
        <v/>
      </c>
      <c r="AT158" s="42" t="str">
        <f>IF(AND(All_Rosters[[#This Row],[Designation]]="Taxi Squad",TeamEight=All_Rosters[[#This Row],[Team Name]],All_Rosters[[#This Row],[Current Years]]&gt;0),All_Rosters[[#This Row],[Index]],"")</f>
        <v/>
      </c>
      <c r="AU158" s="42" t="str">
        <f>IFERROR(SMALL($AT$2:$AT$1000,ROWS($AT$2:AT158)),"")</f>
        <v/>
      </c>
      <c r="AV158" s="42" t="str">
        <f>IF(All_Rosters[[#This Row],[Designation]]="Taxi Squad","",
IF(AND(TeamNine=All_Rosters[[#This Row],[Team Name]],All_Rosters[[#This Row],[Current Years]]&gt;0),All_Rosters[[#This Row],[Index]],""))</f>
        <v/>
      </c>
      <c r="AW158" s="42" t="str">
        <f>IFERROR(SMALL($AV$2:$AV$1000,ROWS($AV$2:AV158)),"")</f>
        <v/>
      </c>
      <c r="AX158" s="42" t="str">
        <f>IF(AND(All_Rosters[[#This Row],[Designation]]="Taxi Squad",TeamNine=All_Rosters[[#This Row],[Team Name]],All_Rosters[[#This Row],[Current Years]]&gt;0),All_Rosters[[#This Row],[Index]],"")</f>
        <v/>
      </c>
      <c r="AY158" s="42" t="str">
        <f>IFERROR(SMALL($AX$2:$AX$1000,ROWS($AX$2:AX158)),"")</f>
        <v/>
      </c>
      <c r="AZ158" s="42" t="str">
        <f>IF(All_Rosters[[#This Row],[Designation]]="Taxi Squad","",
IF(AND(TeamTen=All_Rosters[[#This Row],[Team Name]],All_Rosters[[#This Row],[Current Years]]&gt;0),All_Rosters[[#This Row],[Index]],""))</f>
        <v/>
      </c>
      <c r="BA158" s="42" t="str">
        <f>IFERROR(SMALL($AZ$2:$AZ$1000,ROWS($AZ$2:AZ158)),"")</f>
        <v/>
      </c>
      <c r="BB158" s="42" t="str">
        <f>IF(AND(All_Rosters[[#This Row],[Designation]]="Taxi Squad",TeamTen=All_Rosters[[#This Row],[Team Name]],All_Rosters[[#This Row],[Current Years]]&gt;0),All_Rosters[[#This Row],[Index]],"")</f>
        <v/>
      </c>
      <c r="BC158" s="42" t="str">
        <f>IFERROR(SMALL($BB$2:$BB$1000,ROWS($BB$2:BB158)),"")</f>
        <v/>
      </c>
      <c r="BD158" s="42" t="str">
        <f>IF(All_Rosters[[#This Row],[Designation]]="Taxi Squad","",
IF(AND(TeamEleven=All_Rosters[[#This Row],[Team Name]],All_Rosters[[#This Row],[Current Years]]&gt;0),All_Rosters[[#This Row],[Index]],""))</f>
        <v/>
      </c>
      <c r="BE158" s="42" t="str">
        <f>IFERROR(SMALL($BD$2:$BD$1000,ROWS($BD$2:BD158)),"")</f>
        <v/>
      </c>
      <c r="BF158" s="42" t="str">
        <f>IF(AND(All_Rosters[[#This Row],[Designation]]="Taxi Squad",TeamEleven=All_Rosters[[#This Row],[Team Name]],All_Rosters[[#This Row],[Current Years]]&gt;0),All_Rosters[[#This Row],[Index]],"")</f>
        <v/>
      </c>
      <c r="BG158" s="42" t="str">
        <f>IFERROR(SMALL($BF$2:$BF$1000,ROWS($BF$2:BF158)),"")</f>
        <v/>
      </c>
      <c r="BH158" s="42" t="str">
        <f>IF(All_Rosters[[#This Row],[Designation]]="Taxi Squad","",
IF(AND(TeamTwelve=All_Rosters[[#This Row],[Team Name]],All_Rosters[[#This Row],[Current Years]]&gt;0),All_Rosters[[#This Row],[Index]],""))</f>
        <v/>
      </c>
      <c r="BI158" s="42" t="str">
        <f>IFERROR(SMALL($BH$2:$BH$1000,ROWS($BH$2:BH158)),"")</f>
        <v/>
      </c>
      <c r="BJ158" s="42" t="str">
        <f>IF(AND(All_Rosters[[#This Row],[Designation]]="Taxi Squad",TeamTwelve=All_Rosters[[#This Row],[Team Name]],All_Rosters[[#This Row],[Current Years]]&gt;0),All_Rosters[[#This Row],[Index]],"")</f>
        <v/>
      </c>
      <c r="BK158" s="42" t="str">
        <f>IFERROR(SMALL($BJ$2:$BJ$1000,ROWS($BJ$2:BJ158)),"")</f>
        <v/>
      </c>
    </row>
    <row r="159" spans="1:63" x14ac:dyDescent="0.45">
      <c r="A159" t="s">
        <v>535</v>
      </c>
      <c r="B159" t="s">
        <v>323</v>
      </c>
      <c r="C159" t="s">
        <v>54</v>
      </c>
      <c r="D159" t="s">
        <v>42</v>
      </c>
      <c r="E159">
        <v>14</v>
      </c>
      <c r="F159">
        <v>4</v>
      </c>
      <c r="G159">
        <v>14</v>
      </c>
      <c r="H159" t="s">
        <v>1</v>
      </c>
      <c r="I159" t="s">
        <v>2</v>
      </c>
      <c r="J159">
        <v>4</v>
      </c>
      <c r="K159">
        <v>158</v>
      </c>
      <c r="L159" t="str">
        <f>IF(All_Rosters[[#This Row],[Designation]]="Taxi Squad","",
IF(AND(TeamSelection=All_Rosters[[#This Row],[Team Name]],All_Rosters[[#This Row],[Current Years]]&gt;0),All_Rosters[[#This Row],[Index]],""))</f>
        <v/>
      </c>
      <c r="M159" t="str">
        <f>IFERROR(SMALL($L$2:$L$1000,ROWS($L$2:L159)),"")</f>
        <v/>
      </c>
      <c r="N159" t="str">
        <f>IF(AND(All_Rosters[[#This Row],[Designation]]="Taxi Squad",TeamSelection=All_Rosters[[#This Row],[Team Name]],All_Rosters[[#This Row],[Current Years]]&gt;0),All_Rosters[[#This Row],[Index]],"")</f>
        <v/>
      </c>
      <c r="O159" t="str">
        <f>IFERROR(SMALL($N$2:$N$1000,ROWS($N$2:N159)),"")</f>
        <v/>
      </c>
      <c r="P159" t="str">
        <f>IF(All_Rosters[[#This Row],[Designation]]="Taxi Squad","",
IF(AND(TeamOne=All_Rosters[[#This Row],[Team Name]],All_Rosters[[#This Row],[Current Years]]&gt;0),All_Rosters[[#This Row],[Index]],""))</f>
        <v/>
      </c>
      <c r="Q159" t="str">
        <f>IFERROR(SMALL($P$2:$P$1000,ROWS($P$2:P159)),"")</f>
        <v/>
      </c>
      <c r="R159" t="str">
        <f>IF(AND(All_Rosters[[#This Row],[Designation]]="Taxi Squad",TeamOne=All_Rosters[[#This Row],[Team Name]],All_Rosters[[#This Row],[Current Years]]&gt;0),All_Rosters[[#This Row],[Index]],"")</f>
        <v/>
      </c>
      <c r="S159" t="str">
        <f>IFERROR(SMALL($R$2:$R$1000,ROWS($R$2:R159)),"")</f>
        <v/>
      </c>
      <c r="T159" t="str">
        <f>IF(All_Rosters[[#This Row],[Designation]]="Taxi Squad","",
IF(AND(TeamTwo=All_Rosters[[#This Row],[Team Name]],All_Rosters[[#This Row],[Current Years]]&gt;0),All_Rosters[[#This Row],[Index]],""))</f>
        <v/>
      </c>
      <c r="U159" t="str">
        <f>IFERROR(SMALL($T$2:$T$1000,ROWS($T$2:T159)),"")</f>
        <v/>
      </c>
      <c r="V159" t="str">
        <f>IF(AND(All_Rosters[[#This Row],[Designation]]="Taxi Squad",TeamTwo=All_Rosters[[#This Row],[Team Name]],All_Rosters[[#This Row],[Current Years]]&gt;0),All_Rosters[[#This Row],[Index]],"")</f>
        <v/>
      </c>
      <c r="W159" t="str">
        <f>IFERROR(SMALL($V$2:$V$1000,ROWS($V$2:V159)),"")</f>
        <v/>
      </c>
      <c r="X159" s="42" t="str">
        <f>IF(All_Rosters[[#This Row],[Designation]]="Taxi Squad","",
IF(AND(TeamThree=All_Rosters[[#This Row],[Team Name]],All_Rosters[[#This Row],[Current Years]]&gt;0),All_Rosters[[#This Row],[Index]],""))</f>
        <v/>
      </c>
      <c r="Y159" s="42" t="str">
        <f>IFERROR(SMALL($X$2:$X$1000,ROWS($X$2:X159)),"")</f>
        <v/>
      </c>
      <c r="Z159" s="42" t="str">
        <f>IF(AND(All_Rosters[[#This Row],[Designation]]="Taxi Squad",TeamThree=All_Rosters[[#This Row],[Team Name]],All_Rosters[[#This Row],[Current Years]]&gt;0),All_Rosters[[#This Row],[Index]],"")</f>
        <v/>
      </c>
      <c r="AA159" s="42" t="str">
        <f>IFERROR(SMALL($Z$2:$Z$1000,ROWS($Z$2:Z159)),"")</f>
        <v/>
      </c>
      <c r="AB159" s="42" t="str">
        <f>IF(All_Rosters[[#This Row],[Designation]]="Taxi Squad","",
IF(AND(TeamFour=All_Rosters[[#This Row],[Team Name]],All_Rosters[[#This Row],[Current Years]]&gt;0),All_Rosters[[#This Row],[Index]],""))</f>
        <v/>
      </c>
      <c r="AC159" s="42" t="str">
        <f>IFERROR(SMALL($AB$2:$AB$1000,ROWS($AB$2:AB159)),"")</f>
        <v/>
      </c>
      <c r="AD159" s="42">
        <f>IF(AND(All_Rosters[[#This Row],[Designation]]="Taxi Squad",TeamFour=All_Rosters[[#This Row],[Team Name]],All_Rosters[[#This Row],[Current Years]]&gt;0),All_Rosters[[#This Row],[Index]],"")</f>
        <v>158</v>
      </c>
      <c r="AE159" s="42" t="str">
        <f>IFERROR(SMALL($AD$2:$AD$1000,ROWS($AD$2:AD159)),"")</f>
        <v/>
      </c>
      <c r="AF159" s="42" t="str">
        <f>IF(All_Rosters[[#This Row],[Designation]]="Taxi Squad","",
IF(AND(TeamFive=All_Rosters[[#This Row],[Team Name]],All_Rosters[[#This Row],[Current Years]]&gt;0),All_Rosters[[#This Row],[Index]],""))</f>
        <v/>
      </c>
      <c r="AG159" s="42" t="str">
        <f>IFERROR(SMALL($AF$2:$AF$1000,ROWS($AF$2:AF159)),"")</f>
        <v/>
      </c>
      <c r="AH159" s="42" t="str">
        <f>IF(AND(All_Rosters[[#This Row],[Designation]]="Taxi Squad",TeamFive=All_Rosters[[#This Row],[Team Name]],All_Rosters[[#This Row],[Current Years]]&gt;0),All_Rosters[[#This Row],[Index]],"")</f>
        <v/>
      </c>
      <c r="AI159" s="42" t="str">
        <f>IFERROR(SMALL($AH$2:$AH$1000,ROWS($AH$2:AH159)),"")</f>
        <v/>
      </c>
      <c r="AJ159" s="42" t="str">
        <f>IF(All_Rosters[[#This Row],[Designation]]="Taxi Squad","",
IF(AND(TeamSix=All_Rosters[[#This Row],[Team Name]],All_Rosters[[#This Row],[Current Years]]&gt;0),All_Rosters[[#This Row],[Index]],""))</f>
        <v/>
      </c>
      <c r="AK159" s="42" t="str">
        <f>IFERROR(SMALL($AJ$2:$AJ$1000,ROWS($AJ$2:AJ159)),"")</f>
        <v/>
      </c>
      <c r="AL159" s="42" t="str">
        <f>IF(AND(All_Rosters[[#This Row],[Designation]]="Taxi Squad",TeamSix=All_Rosters[[#This Row],[Team Name]],All_Rosters[[#This Row],[Current Years]]&gt;0),All_Rosters[[#This Row],[Index]],"")</f>
        <v/>
      </c>
      <c r="AM159" s="42" t="str">
        <f>IFERROR(SMALL($AL$2:$AL$1000,ROWS($AL$2:AL159)),"")</f>
        <v/>
      </c>
      <c r="AN159" s="42" t="str">
        <f>IF(All_Rosters[[#This Row],[Designation]]="Taxi Squad","",
IF(AND(TeamSeven=All_Rosters[[#This Row],[Team Name]],All_Rosters[[#This Row],[Current Years]]&gt;0),All_Rosters[[#This Row],[Index]],""))</f>
        <v/>
      </c>
      <c r="AO159" s="42" t="str">
        <f>IFERROR(SMALL($AN$2:$AN$1000,ROWS($AN$2:AN159)),"")</f>
        <v/>
      </c>
      <c r="AP159" s="42" t="str">
        <f>IF(AND(All_Rosters[[#This Row],[Designation]]="Taxi Squad",TeamSeven=All_Rosters[[#This Row],[Team Name]],All_Rosters[[#This Row],[Current Years]]&gt;0),All_Rosters[[#This Row],[Index]],"")</f>
        <v/>
      </c>
      <c r="AQ159" s="42" t="str">
        <f>IFERROR(SMALL($AP$2:$AP$1000,ROWS($AP$2:AP159)),"")</f>
        <v/>
      </c>
      <c r="AR159" s="42" t="str">
        <f>IF(All_Rosters[[#This Row],[Designation]]="Taxi Squad","",
IF(AND(TeamEight=All_Rosters[[#This Row],[Team Name]],All_Rosters[[#This Row],[Current Years]]&gt;0),All_Rosters[[#This Row],[Index]],""))</f>
        <v/>
      </c>
      <c r="AS159" s="42" t="str">
        <f>IFERROR(SMALL($AR$2:$AR$1000,ROWS($AR$2:AR159)),"")</f>
        <v/>
      </c>
      <c r="AT159" s="42" t="str">
        <f>IF(AND(All_Rosters[[#This Row],[Designation]]="Taxi Squad",TeamEight=All_Rosters[[#This Row],[Team Name]],All_Rosters[[#This Row],[Current Years]]&gt;0),All_Rosters[[#This Row],[Index]],"")</f>
        <v/>
      </c>
      <c r="AU159" s="42" t="str">
        <f>IFERROR(SMALL($AT$2:$AT$1000,ROWS($AT$2:AT159)),"")</f>
        <v/>
      </c>
      <c r="AV159" s="42" t="str">
        <f>IF(All_Rosters[[#This Row],[Designation]]="Taxi Squad","",
IF(AND(TeamNine=All_Rosters[[#This Row],[Team Name]],All_Rosters[[#This Row],[Current Years]]&gt;0),All_Rosters[[#This Row],[Index]],""))</f>
        <v/>
      </c>
      <c r="AW159" s="42" t="str">
        <f>IFERROR(SMALL($AV$2:$AV$1000,ROWS($AV$2:AV159)),"")</f>
        <v/>
      </c>
      <c r="AX159" s="42" t="str">
        <f>IF(AND(All_Rosters[[#This Row],[Designation]]="Taxi Squad",TeamNine=All_Rosters[[#This Row],[Team Name]],All_Rosters[[#This Row],[Current Years]]&gt;0),All_Rosters[[#This Row],[Index]],"")</f>
        <v/>
      </c>
      <c r="AY159" s="42" t="str">
        <f>IFERROR(SMALL($AX$2:$AX$1000,ROWS($AX$2:AX159)),"")</f>
        <v/>
      </c>
      <c r="AZ159" s="42" t="str">
        <f>IF(All_Rosters[[#This Row],[Designation]]="Taxi Squad","",
IF(AND(TeamTen=All_Rosters[[#This Row],[Team Name]],All_Rosters[[#This Row],[Current Years]]&gt;0),All_Rosters[[#This Row],[Index]],""))</f>
        <v/>
      </c>
      <c r="BA159" s="42" t="str">
        <f>IFERROR(SMALL($AZ$2:$AZ$1000,ROWS($AZ$2:AZ159)),"")</f>
        <v/>
      </c>
      <c r="BB159" s="42" t="str">
        <f>IF(AND(All_Rosters[[#This Row],[Designation]]="Taxi Squad",TeamTen=All_Rosters[[#This Row],[Team Name]],All_Rosters[[#This Row],[Current Years]]&gt;0),All_Rosters[[#This Row],[Index]],"")</f>
        <v/>
      </c>
      <c r="BC159" s="42" t="str">
        <f>IFERROR(SMALL($BB$2:$BB$1000,ROWS($BB$2:BB159)),"")</f>
        <v/>
      </c>
      <c r="BD159" s="42" t="str">
        <f>IF(All_Rosters[[#This Row],[Designation]]="Taxi Squad","",
IF(AND(TeamEleven=All_Rosters[[#This Row],[Team Name]],All_Rosters[[#This Row],[Current Years]]&gt;0),All_Rosters[[#This Row],[Index]],""))</f>
        <v/>
      </c>
      <c r="BE159" s="42" t="str">
        <f>IFERROR(SMALL($BD$2:$BD$1000,ROWS($BD$2:BD159)),"")</f>
        <v/>
      </c>
      <c r="BF159" s="42" t="str">
        <f>IF(AND(All_Rosters[[#This Row],[Designation]]="Taxi Squad",TeamEleven=All_Rosters[[#This Row],[Team Name]],All_Rosters[[#This Row],[Current Years]]&gt;0),All_Rosters[[#This Row],[Index]],"")</f>
        <v/>
      </c>
      <c r="BG159" s="42" t="str">
        <f>IFERROR(SMALL($BF$2:$BF$1000,ROWS($BF$2:BF159)),"")</f>
        <v/>
      </c>
      <c r="BH159" s="42" t="str">
        <f>IF(All_Rosters[[#This Row],[Designation]]="Taxi Squad","",
IF(AND(TeamTwelve=All_Rosters[[#This Row],[Team Name]],All_Rosters[[#This Row],[Current Years]]&gt;0),All_Rosters[[#This Row],[Index]],""))</f>
        <v/>
      </c>
      <c r="BI159" s="42" t="str">
        <f>IFERROR(SMALL($BH$2:$BH$1000,ROWS($BH$2:BH159)),"")</f>
        <v/>
      </c>
      <c r="BJ159" s="42" t="str">
        <f>IF(AND(All_Rosters[[#This Row],[Designation]]="Taxi Squad",TeamTwelve=All_Rosters[[#This Row],[Team Name]],All_Rosters[[#This Row],[Current Years]]&gt;0),All_Rosters[[#This Row],[Index]],"")</f>
        <v/>
      </c>
      <c r="BK159" s="42" t="str">
        <f>IFERROR(SMALL($BJ$2:$BJ$1000,ROWS($BJ$2:BJ159)),"")</f>
        <v/>
      </c>
    </row>
    <row r="160" spans="1:63" x14ac:dyDescent="0.45">
      <c r="A160" t="s">
        <v>535</v>
      </c>
      <c r="B160" t="s">
        <v>324</v>
      </c>
      <c r="C160" t="s">
        <v>47</v>
      </c>
      <c r="D160" t="s">
        <v>42</v>
      </c>
      <c r="E160">
        <v>1</v>
      </c>
      <c r="F160">
        <v>4</v>
      </c>
      <c r="G160">
        <v>1</v>
      </c>
      <c r="H160" t="s">
        <v>1</v>
      </c>
      <c r="I160" t="s">
        <v>2</v>
      </c>
      <c r="J160">
        <v>4</v>
      </c>
      <c r="K160">
        <v>159</v>
      </c>
      <c r="L160" t="str">
        <f>IF(All_Rosters[[#This Row],[Designation]]="Taxi Squad","",
IF(AND(TeamSelection=All_Rosters[[#This Row],[Team Name]],All_Rosters[[#This Row],[Current Years]]&gt;0),All_Rosters[[#This Row],[Index]],""))</f>
        <v/>
      </c>
      <c r="M160" t="str">
        <f>IFERROR(SMALL($L$2:$L$1000,ROWS($L$2:L160)),"")</f>
        <v/>
      </c>
      <c r="N160" t="str">
        <f>IF(AND(All_Rosters[[#This Row],[Designation]]="Taxi Squad",TeamSelection=All_Rosters[[#This Row],[Team Name]],All_Rosters[[#This Row],[Current Years]]&gt;0),All_Rosters[[#This Row],[Index]],"")</f>
        <v/>
      </c>
      <c r="O160" t="str">
        <f>IFERROR(SMALL($N$2:$N$1000,ROWS($N$2:N160)),"")</f>
        <v/>
      </c>
      <c r="P160" t="str">
        <f>IF(All_Rosters[[#This Row],[Designation]]="Taxi Squad","",
IF(AND(TeamOne=All_Rosters[[#This Row],[Team Name]],All_Rosters[[#This Row],[Current Years]]&gt;0),All_Rosters[[#This Row],[Index]],""))</f>
        <v/>
      </c>
      <c r="Q160" t="str">
        <f>IFERROR(SMALL($P$2:$P$1000,ROWS($P$2:P160)),"")</f>
        <v/>
      </c>
      <c r="R160" t="str">
        <f>IF(AND(All_Rosters[[#This Row],[Designation]]="Taxi Squad",TeamOne=All_Rosters[[#This Row],[Team Name]],All_Rosters[[#This Row],[Current Years]]&gt;0),All_Rosters[[#This Row],[Index]],"")</f>
        <v/>
      </c>
      <c r="S160" t="str">
        <f>IFERROR(SMALL($R$2:$R$1000,ROWS($R$2:R160)),"")</f>
        <v/>
      </c>
      <c r="T160" t="str">
        <f>IF(All_Rosters[[#This Row],[Designation]]="Taxi Squad","",
IF(AND(TeamTwo=All_Rosters[[#This Row],[Team Name]],All_Rosters[[#This Row],[Current Years]]&gt;0),All_Rosters[[#This Row],[Index]],""))</f>
        <v/>
      </c>
      <c r="U160" t="str">
        <f>IFERROR(SMALL($T$2:$T$1000,ROWS($T$2:T160)),"")</f>
        <v/>
      </c>
      <c r="V160" t="str">
        <f>IF(AND(All_Rosters[[#This Row],[Designation]]="Taxi Squad",TeamTwo=All_Rosters[[#This Row],[Team Name]],All_Rosters[[#This Row],[Current Years]]&gt;0),All_Rosters[[#This Row],[Index]],"")</f>
        <v/>
      </c>
      <c r="W160" t="str">
        <f>IFERROR(SMALL($V$2:$V$1000,ROWS($V$2:V160)),"")</f>
        <v/>
      </c>
      <c r="X160" s="42" t="str">
        <f>IF(All_Rosters[[#This Row],[Designation]]="Taxi Squad","",
IF(AND(TeamThree=All_Rosters[[#This Row],[Team Name]],All_Rosters[[#This Row],[Current Years]]&gt;0),All_Rosters[[#This Row],[Index]],""))</f>
        <v/>
      </c>
      <c r="Y160" s="42" t="str">
        <f>IFERROR(SMALL($X$2:$X$1000,ROWS($X$2:X160)),"")</f>
        <v/>
      </c>
      <c r="Z160" s="42" t="str">
        <f>IF(AND(All_Rosters[[#This Row],[Designation]]="Taxi Squad",TeamThree=All_Rosters[[#This Row],[Team Name]],All_Rosters[[#This Row],[Current Years]]&gt;0),All_Rosters[[#This Row],[Index]],"")</f>
        <v/>
      </c>
      <c r="AA160" s="42" t="str">
        <f>IFERROR(SMALL($Z$2:$Z$1000,ROWS($Z$2:Z160)),"")</f>
        <v/>
      </c>
      <c r="AB160" s="42" t="str">
        <f>IF(All_Rosters[[#This Row],[Designation]]="Taxi Squad","",
IF(AND(TeamFour=All_Rosters[[#This Row],[Team Name]],All_Rosters[[#This Row],[Current Years]]&gt;0),All_Rosters[[#This Row],[Index]],""))</f>
        <v/>
      </c>
      <c r="AC160" s="42" t="str">
        <f>IFERROR(SMALL($AB$2:$AB$1000,ROWS($AB$2:AB160)),"")</f>
        <v/>
      </c>
      <c r="AD160" s="42">
        <f>IF(AND(All_Rosters[[#This Row],[Designation]]="Taxi Squad",TeamFour=All_Rosters[[#This Row],[Team Name]],All_Rosters[[#This Row],[Current Years]]&gt;0),All_Rosters[[#This Row],[Index]],"")</f>
        <v>159</v>
      </c>
      <c r="AE160" s="42" t="str">
        <f>IFERROR(SMALL($AD$2:$AD$1000,ROWS($AD$2:AD160)),"")</f>
        <v/>
      </c>
      <c r="AF160" s="42" t="str">
        <f>IF(All_Rosters[[#This Row],[Designation]]="Taxi Squad","",
IF(AND(TeamFive=All_Rosters[[#This Row],[Team Name]],All_Rosters[[#This Row],[Current Years]]&gt;0),All_Rosters[[#This Row],[Index]],""))</f>
        <v/>
      </c>
      <c r="AG160" s="42" t="str">
        <f>IFERROR(SMALL($AF$2:$AF$1000,ROWS($AF$2:AF160)),"")</f>
        <v/>
      </c>
      <c r="AH160" s="42" t="str">
        <f>IF(AND(All_Rosters[[#This Row],[Designation]]="Taxi Squad",TeamFive=All_Rosters[[#This Row],[Team Name]],All_Rosters[[#This Row],[Current Years]]&gt;0),All_Rosters[[#This Row],[Index]],"")</f>
        <v/>
      </c>
      <c r="AI160" s="42" t="str">
        <f>IFERROR(SMALL($AH$2:$AH$1000,ROWS($AH$2:AH160)),"")</f>
        <v/>
      </c>
      <c r="AJ160" s="42" t="str">
        <f>IF(All_Rosters[[#This Row],[Designation]]="Taxi Squad","",
IF(AND(TeamSix=All_Rosters[[#This Row],[Team Name]],All_Rosters[[#This Row],[Current Years]]&gt;0),All_Rosters[[#This Row],[Index]],""))</f>
        <v/>
      </c>
      <c r="AK160" s="42" t="str">
        <f>IFERROR(SMALL($AJ$2:$AJ$1000,ROWS($AJ$2:AJ160)),"")</f>
        <v/>
      </c>
      <c r="AL160" s="42" t="str">
        <f>IF(AND(All_Rosters[[#This Row],[Designation]]="Taxi Squad",TeamSix=All_Rosters[[#This Row],[Team Name]],All_Rosters[[#This Row],[Current Years]]&gt;0),All_Rosters[[#This Row],[Index]],"")</f>
        <v/>
      </c>
      <c r="AM160" s="42" t="str">
        <f>IFERROR(SMALL($AL$2:$AL$1000,ROWS($AL$2:AL160)),"")</f>
        <v/>
      </c>
      <c r="AN160" s="42" t="str">
        <f>IF(All_Rosters[[#This Row],[Designation]]="Taxi Squad","",
IF(AND(TeamSeven=All_Rosters[[#This Row],[Team Name]],All_Rosters[[#This Row],[Current Years]]&gt;0),All_Rosters[[#This Row],[Index]],""))</f>
        <v/>
      </c>
      <c r="AO160" s="42" t="str">
        <f>IFERROR(SMALL($AN$2:$AN$1000,ROWS($AN$2:AN160)),"")</f>
        <v/>
      </c>
      <c r="AP160" s="42" t="str">
        <f>IF(AND(All_Rosters[[#This Row],[Designation]]="Taxi Squad",TeamSeven=All_Rosters[[#This Row],[Team Name]],All_Rosters[[#This Row],[Current Years]]&gt;0),All_Rosters[[#This Row],[Index]],"")</f>
        <v/>
      </c>
      <c r="AQ160" s="42" t="str">
        <f>IFERROR(SMALL($AP$2:$AP$1000,ROWS($AP$2:AP160)),"")</f>
        <v/>
      </c>
      <c r="AR160" s="42" t="str">
        <f>IF(All_Rosters[[#This Row],[Designation]]="Taxi Squad","",
IF(AND(TeamEight=All_Rosters[[#This Row],[Team Name]],All_Rosters[[#This Row],[Current Years]]&gt;0),All_Rosters[[#This Row],[Index]],""))</f>
        <v/>
      </c>
      <c r="AS160" s="42" t="str">
        <f>IFERROR(SMALL($AR$2:$AR$1000,ROWS($AR$2:AR160)),"")</f>
        <v/>
      </c>
      <c r="AT160" s="42" t="str">
        <f>IF(AND(All_Rosters[[#This Row],[Designation]]="Taxi Squad",TeamEight=All_Rosters[[#This Row],[Team Name]],All_Rosters[[#This Row],[Current Years]]&gt;0),All_Rosters[[#This Row],[Index]],"")</f>
        <v/>
      </c>
      <c r="AU160" s="42" t="str">
        <f>IFERROR(SMALL($AT$2:$AT$1000,ROWS($AT$2:AT160)),"")</f>
        <v/>
      </c>
      <c r="AV160" s="42" t="str">
        <f>IF(All_Rosters[[#This Row],[Designation]]="Taxi Squad","",
IF(AND(TeamNine=All_Rosters[[#This Row],[Team Name]],All_Rosters[[#This Row],[Current Years]]&gt;0),All_Rosters[[#This Row],[Index]],""))</f>
        <v/>
      </c>
      <c r="AW160" s="42" t="str">
        <f>IFERROR(SMALL($AV$2:$AV$1000,ROWS($AV$2:AV160)),"")</f>
        <v/>
      </c>
      <c r="AX160" s="42" t="str">
        <f>IF(AND(All_Rosters[[#This Row],[Designation]]="Taxi Squad",TeamNine=All_Rosters[[#This Row],[Team Name]],All_Rosters[[#This Row],[Current Years]]&gt;0),All_Rosters[[#This Row],[Index]],"")</f>
        <v/>
      </c>
      <c r="AY160" s="42" t="str">
        <f>IFERROR(SMALL($AX$2:$AX$1000,ROWS($AX$2:AX160)),"")</f>
        <v/>
      </c>
      <c r="AZ160" s="42" t="str">
        <f>IF(All_Rosters[[#This Row],[Designation]]="Taxi Squad","",
IF(AND(TeamTen=All_Rosters[[#This Row],[Team Name]],All_Rosters[[#This Row],[Current Years]]&gt;0),All_Rosters[[#This Row],[Index]],""))</f>
        <v/>
      </c>
      <c r="BA160" s="42" t="str">
        <f>IFERROR(SMALL($AZ$2:$AZ$1000,ROWS($AZ$2:AZ160)),"")</f>
        <v/>
      </c>
      <c r="BB160" s="42" t="str">
        <f>IF(AND(All_Rosters[[#This Row],[Designation]]="Taxi Squad",TeamTen=All_Rosters[[#This Row],[Team Name]],All_Rosters[[#This Row],[Current Years]]&gt;0),All_Rosters[[#This Row],[Index]],"")</f>
        <v/>
      </c>
      <c r="BC160" s="42" t="str">
        <f>IFERROR(SMALL($BB$2:$BB$1000,ROWS($BB$2:BB160)),"")</f>
        <v/>
      </c>
      <c r="BD160" s="42" t="str">
        <f>IF(All_Rosters[[#This Row],[Designation]]="Taxi Squad","",
IF(AND(TeamEleven=All_Rosters[[#This Row],[Team Name]],All_Rosters[[#This Row],[Current Years]]&gt;0),All_Rosters[[#This Row],[Index]],""))</f>
        <v/>
      </c>
      <c r="BE160" s="42" t="str">
        <f>IFERROR(SMALL($BD$2:$BD$1000,ROWS($BD$2:BD160)),"")</f>
        <v/>
      </c>
      <c r="BF160" s="42" t="str">
        <f>IF(AND(All_Rosters[[#This Row],[Designation]]="Taxi Squad",TeamEleven=All_Rosters[[#This Row],[Team Name]],All_Rosters[[#This Row],[Current Years]]&gt;0),All_Rosters[[#This Row],[Index]],"")</f>
        <v/>
      </c>
      <c r="BG160" s="42" t="str">
        <f>IFERROR(SMALL($BF$2:$BF$1000,ROWS($BF$2:BF160)),"")</f>
        <v/>
      </c>
      <c r="BH160" s="42" t="str">
        <f>IF(All_Rosters[[#This Row],[Designation]]="Taxi Squad","",
IF(AND(TeamTwelve=All_Rosters[[#This Row],[Team Name]],All_Rosters[[#This Row],[Current Years]]&gt;0),All_Rosters[[#This Row],[Index]],""))</f>
        <v/>
      </c>
      <c r="BI160" s="42" t="str">
        <f>IFERROR(SMALL($BH$2:$BH$1000,ROWS($BH$2:BH160)),"")</f>
        <v/>
      </c>
      <c r="BJ160" s="42" t="str">
        <f>IF(AND(All_Rosters[[#This Row],[Designation]]="Taxi Squad",TeamTwelve=All_Rosters[[#This Row],[Team Name]],All_Rosters[[#This Row],[Current Years]]&gt;0),All_Rosters[[#This Row],[Index]],"")</f>
        <v/>
      </c>
      <c r="BK160" s="42" t="str">
        <f>IFERROR(SMALL($BJ$2:$BJ$1000,ROWS($BJ$2:BJ160)),"")</f>
        <v/>
      </c>
    </row>
    <row r="161" spans="1:63" x14ac:dyDescent="0.45">
      <c r="A161" t="s">
        <v>535</v>
      </c>
      <c r="B161" t="s">
        <v>325</v>
      </c>
      <c r="C161" t="s">
        <v>26</v>
      </c>
      <c r="D161" t="s">
        <v>65</v>
      </c>
      <c r="E161">
        <v>1</v>
      </c>
      <c r="F161">
        <v>4</v>
      </c>
      <c r="G161">
        <v>1</v>
      </c>
      <c r="H161" t="s">
        <v>1</v>
      </c>
      <c r="I161" t="s">
        <v>2</v>
      </c>
      <c r="J161">
        <v>4</v>
      </c>
      <c r="K161">
        <v>160</v>
      </c>
      <c r="L161" t="str">
        <f>IF(All_Rosters[[#This Row],[Designation]]="Taxi Squad","",
IF(AND(TeamSelection=All_Rosters[[#This Row],[Team Name]],All_Rosters[[#This Row],[Current Years]]&gt;0),All_Rosters[[#This Row],[Index]],""))</f>
        <v/>
      </c>
      <c r="M161" t="str">
        <f>IFERROR(SMALL($L$2:$L$1000,ROWS($L$2:L161)),"")</f>
        <v/>
      </c>
      <c r="N161" t="str">
        <f>IF(AND(All_Rosters[[#This Row],[Designation]]="Taxi Squad",TeamSelection=All_Rosters[[#This Row],[Team Name]],All_Rosters[[#This Row],[Current Years]]&gt;0),All_Rosters[[#This Row],[Index]],"")</f>
        <v/>
      </c>
      <c r="O161" t="str">
        <f>IFERROR(SMALL($N$2:$N$1000,ROWS($N$2:N161)),"")</f>
        <v/>
      </c>
      <c r="P161" t="str">
        <f>IF(All_Rosters[[#This Row],[Designation]]="Taxi Squad","",
IF(AND(TeamOne=All_Rosters[[#This Row],[Team Name]],All_Rosters[[#This Row],[Current Years]]&gt;0),All_Rosters[[#This Row],[Index]],""))</f>
        <v/>
      </c>
      <c r="Q161" t="str">
        <f>IFERROR(SMALL($P$2:$P$1000,ROWS($P$2:P161)),"")</f>
        <v/>
      </c>
      <c r="R161" t="str">
        <f>IF(AND(All_Rosters[[#This Row],[Designation]]="Taxi Squad",TeamOne=All_Rosters[[#This Row],[Team Name]],All_Rosters[[#This Row],[Current Years]]&gt;0),All_Rosters[[#This Row],[Index]],"")</f>
        <v/>
      </c>
      <c r="S161" t="str">
        <f>IFERROR(SMALL($R$2:$R$1000,ROWS($R$2:R161)),"")</f>
        <v/>
      </c>
      <c r="T161" t="str">
        <f>IF(All_Rosters[[#This Row],[Designation]]="Taxi Squad","",
IF(AND(TeamTwo=All_Rosters[[#This Row],[Team Name]],All_Rosters[[#This Row],[Current Years]]&gt;0),All_Rosters[[#This Row],[Index]],""))</f>
        <v/>
      </c>
      <c r="U161" t="str">
        <f>IFERROR(SMALL($T$2:$T$1000,ROWS($T$2:T161)),"")</f>
        <v/>
      </c>
      <c r="V161" t="str">
        <f>IF(AND(All_Rosters[[#This Row],[Designation]]="Taxi Squad",TeamTwo=All_Rosters[[#This Row],[Team Name]],All_Rosters[[#This Row],[Current Years]]&gt;0),All_Rosters[[#This Row],[Index]],"")</f>
        <v/>
      </c>
      <c r="W161" t="str">
        <f>IFERROR(SMALL($V$2:$V$1000,ROWS($V$2:V161)),"")</f>
        <v/>
      </c>
      <c r="X161" s="42" t="str">
        <f>IF(All_Rosters[[#This Row],[Designation]]="Taxi Squad","",
IF(AND(TeamThree=All_Rosters[[#This Row],[Team Name]],All_Rosters[[#This Row],[Current Years]]&gt;0),All_Rosters[[#This Row],[Index]],""))</f>
        <v/>
      </c>
      <c r="Y161" s="42" t="str">
        <f>IFERROR(SMALL($X$2:$X$1000,ROWS($X$2:X161)),"")</f>
        <v/>
      </c>
      <c r="Z161" s="42" t="str">
        <f>IF(AND(All_Rosters[[#This Row],[Designation]]="Taxi Squad",TeamThree=All_Rosters[[#This Row],[Team Name]],All_Rosters[[#This Row],[Current Years]]&gt;0),All_Rosters[[#This Row],[Index]],"")</f>
        <v/>
      </c>
      <c r="AA161" s="42" t="str">
        <f>IFERROR(SMALL($Z$2:$Z$1000,ROWS($Z$2:Z161)),"")</f>
        <v/>
      </c>
      <c r="AB161" s="42" t="str">
        <f>IF(All_Rosters[[#This Row],[Designation]]="Taxi Squad","",
IF(AND(TeamFour=All_Rosters[[#This Row],[Team Name]],All_Rosters[[#This Row],[Current Years]]&gt;0),All_Rosters[[#This Row],[Index]],""))</f>
        <v/>
      </c>
      <c r="AC161" s="42" t="str">
        <f>IFERROR(SMALL($AB$2:$AB$1000,ROWS($AB$2:AB161)),"")</f>
        <v/>
      </c>
      <c r="AD161" s="42">
        <f>IF(AND(All_Rosters[[#This Row],[Designation]]="Taxi Squad",TeamFour=All_Rosters[[#This Row],[Team Name]],All_Rosters[[#This Row],[Current Years]]&gt;0),All_Rosters[[#This Row],[Index]],"")</f>
        <v>160</v>
      </c>
      <c r="AE161" s="42" t="str">
        <f>IFERROR(SMALL($AD$2:$AD$1000,ROWS($AD$2:AD161)),"")</f>
        <v/>
      </c>
      <c r="AF161" s="42" t="str">
        <f>IF(All_Rosters[[#This Row],[Designation]]="Taxi Squad","",
IF(AND(TeamFive=All_Rosters[[#This Row],[Team Name]],All_Rosters[[#This Row],[Current Years]]&gt;0),All_Rosters[[#This Row],[Index]],""))</f>
        <v/>
      </c>
      <c r="AG161" s="42" t="str">
        <f>IFERROR(SMALL($AF$2:$AF$1000,ROWS($AF$2:AF161)),"")</f>
        <v/>
      </c>
      <c r="AH161" s="42" t="str">
        <f>IF(AND(All_Rosters[[#This Row],[Designation]]="Taxi Squad",TeamFive=All_Rosters[[#This Row],[Team Name]],All_Rosters[[#This Row],[Current Years]]&gt;0),All_Rosters[[#This Row],[Index]],"")</f>
        <v/>
      </c>
      <c r="AI161" s="42" t="str">
        <f>IFERROR(SMALL($AH$2:$AH$1000,ROWS($AH$2:AH161)),"")</f>
        <v/>
      </c>
      <c r="AJ161" s="42" t="str">
        <f>IF(All_Rosters[[#This Row],[Designation]]="Taxi Squad","",
IF(AND(TeamSix=All_Rosters[[#This Row],[Team Name]],All_Rosters[[#This Row],[Current Years]]&gt;0),All_Rosters[[#This Row],[Index]],""))</f>
        <v/>
      </c>
      <c r="AK161" s="42" t="str">
        <f>IFERROR(SMALL($AJ$2:$AJ$1000,ROWS($AJ$2:AJ161)),"")</f>
        <v/>
      </c>
      <c r="AL161" s="42" t="str">
        <f>IF(AND(All_Rosters[[#This Row],[Designation]]="Taxi Squad",TeamSix=All_Rosters[[#This Row],[Team Name]],All_Rosters[[#This Row],[Current Years]]&gt;0),All_Rosters[[#This Row],[Index]],"")</f>
        <v/>
      </c>
      <c r="AM161" s="42" t="str">
        <f>IFERROR(SMALL($AL$2:$AL$1000,ROWS($AL$2:AL161)),"")</f>
        <v/>
      </c>
      <c r="AN161" s="42" t="str">
        <f>IF(All_Rosters[[#This Row],[Designation]]="Taxi Squad","",
IF(AND(TeamSeven=All_Rosters[[#This Row],[Team Name]],All_Rosters[[#This Row],[Current Years]]&gt;0),All_Rosters[[#This Row],[Index]],""))</f>
        <v/>
      </c>
      <c r="AO161" s="42" t="str">
        <f>IFERROR(SMALL($AN$2:$AN$1000,ROWS($AN$2:AN161)),"")</f>
        <v/>
      </c>
      <c r="AP161" s="42" t="str">
        <f>IF(AND(All_Rosters[[#This Row],[Designation]]="Taxi Squad",TeamSeven=All_Rosters[[#This Row],[Team Name]],All_Rosters[[#This Row],[Current Years]]&gt;0),All_Rosters[[#This Row],[Index]],"")</f>
        <v/>
      </c>
      <c r="AQ161" s="42" t="str">
        <f>IFERROR(SMALL($AP$2:$AP$1000,ROWS($AP$2:AP161)),"")</f>
        <v/>
      </c>
      <c r="AR161" s="42" t="str">
        <f>IF(All_Rosters[[#This Row],[Designation]]="Taxi Squad","",
IF(AND(TeamEight=All_Rosters[[#This Row],[Team Name]],All_Rosters[[#This Row],[Current Years]]&gt;0),All_Rosters[[#This Row],[Index]],""))</f>
        <v/>
      </c>
      <c r="AS161" s="42" t="str">
        <f>IFERROR(SMALL($AR$2:$AR$1000,ROWS($AR$2:AR161)),"")</f>
        <v/>
      </c>
      <c r="AT161" s="42" t="str">
        <f>IF(AND(All_Rosters[[#This Row],[Designation]]="Taxi Squad",TeamEight=All_Rosters[[#This Row],[Team Name]],All_Rosters[[#This Row],[Current Years]]&gt;0),All_Rosters[[#This Row],[Index]],"")</f>
        <v/>
      </c>
      <c r="AU161" s="42" t="str">
        <f>IFERROR(SMALL($AT$2:$AT$1000,ROWS($AT$2:AT161)),"")</f>
        <v/>
      </c>
      <c r="AV161" s="42" t="str">
        <f>IF(All_Rosters[[#This Row],[Designation]]="Taxi Squad","",
IF(AND(TeamNine=All_Rosters[[#This Row],[Team Name]],All_Rosters[[#This Row],[Current Years]]&gt;0),All_Rosters[[#This Row],[Index]],""))</f>
        <v/>
      </c>
      <c r="AW161" s="42" t="str">
        <f>IFERROR(SMALL($AV$2:$AV$1000,ROWS($AV$2:AV161)),"")</f>
        <v/>
      </c>
      <c r="AX161" s="42" t="str">
        <f>IF(AND(All_Rosters[[#This Row],[Designation]]="Taxi Squad",TeamNine=All_Rosters[[#This Row],[Team Name]],All_Rosters[[#This Row],[Current Years]]&gt;0),All_Rosters[[#This Row],[Index]],"")</f>
        <v/>
      </c>
      <c r="AY161" s="42" t="str">
        <f>IFERROR(SMALL($AX$2:$AX$1000,ROWS($AX$2:AX161)),"")</f>
        <v/>
      </c>
      <c r="AZ161" s="42" t="str">
        <f>IF(All_Rosters[[#This Row],[Designation]]="Taxi Squad","",
IF(AND(TeamTen=All_Rosters[[#This Row],[Team Name]],All_Rosters[[#This Row],[Current Years]]&gt;0),All_Rosters[[#This Row],[Index]],""))</f>
        <v/>
      </c>
      <c r="BA161" s="42" t="str">
        <f>IFERROR(SMALL($AZ$2:$AZ$1000,ROWS($AZ$2:AZ161)),"")</f>
        <v/>
      </c>
      <c r="BB161" s="42" t="str">
        <f>IF(AND(All_Rosters[[#This Row],[Designation]]="Taxi Squad",TeamTen=All_Rosters[[#This Row],[Team Name]],All_Rosters[[#This Row],[Current Years]]&gt;0),All_Rosters[[#This Row],[Index]],"")</f>
        <v/>
      </c>
      <c r="BC161" s="42" t="str">
        <f>IFERROR(SMALL($BB$2:$BB$1000,ROWS($BB$2:BB161)),"")</f>
        <v/>
      </c>
      <c r="BD161" s="42" t="str">
        <f>IF(All_Rosters[[#This Row],[Designation]]="Taxi Squad","",
IF(AND(TeamEleven=All_Rosters[[#This Row],[Team Name]],All_Rosters[[#This Row],[Current Years]]&gt;0),All_Rosters[[#This Row],[Index]],""))</f>
        <v/>
      </c>
      <c r="BE161" s="42" t="str">
        <f>IFERROR(SMALL($BD$2:$BD$1000,ROWS($BD$2:BD161)),"")</f>
        <v/>
      </c>
      <c r="BF161" s="42" t="str">
        <f>IF(AND(All_Rosters[[#This Row],[Designation]]="Taxi Squad",TeamEleven=All_Rosters[[#This Row],[Team Name]],All_Rosters[[#This Row],[Current Years]]&gt;0),All_Rosters[[#This Row],[Index]],"")</f>
        <v/>
      </c>
      <c r="BG161" s="42" t="str">
        <f>IFERROR(SMALL($BF$2:$BF$1000,ROWS($BF$2:BF161)),"")</f>
        <v/>
      </c>
      <c r="BH161" s="42" t="str">
        <f>IF(All_Rosters[[#This Row],[Designation]]="Taxi Squad","",
IF(AND(TeamTwelve=All_Rosters[[#This Row],[Team Name]],All_Rosters[[#This Row],[Current Years]]&gt;0),All_Rosters[[#This Row],[Index]],""))</f>
        <v/>
      </c>
      <c r="BI161" s="42" t="str">
        <f>IFERROR(SMALL($BH$2:$BH$1000,ROWS($BH$2:BH161)),"")</f>
        <v/>
      </c>
      <c r="BJ161" s="42" t="str">
        <f>IF(AND(All_Rosters[[#This Row],[Designation]]="Taxi Squad",TeamTwelve=All_Rosters[[#This Row],[Team Name]],All_Rosters[[#This Row],[Current Years]]&gt;0),All_Rosters[[#This Row],[Index]],"")</f>
        <v/>
      </c>
      <c r="BK161" s="42" t="str">
        <f>IFERROR(SMALL($BJ$2:$BJ$1000,ROWS($BJ$2:BJ161)),"")</f>
        <v/>
      </c>
    </row>
    <row r="162" spans="1:63" x14ac:dyDescent="0.45">
      <c r="A162" t="s">
        <v>523</v>
      </c>
      <c r="B162" t="s">
        <v>326</v>
      </c>
      <c r="C162" t="s">
        <v>95</v>
      </c>
      <c r="D162" t="s">
        <v>9</v>
      </c>
      <c r="E162">
        <v>204</v>
      </c>
      <c r="F162">
        <v>3</v>
      </c>
      <c r="G162">
        <v>204</v>
      </c>
      <c r="H162" t="s">
        <v>1</v>
      </c>
      <c r="J162">
        <v>5</v>
      </c>
      <c r="K162">
        <v>161</v>
      </c>
      <c r="L162" t="str">
        <f>IF(All_Rosters[[#This Row],[Designation]]="Taxi Squad","",
IF(AND(TeamSelection=All_Rosters[[#This Row],[Team Name]],All_Rosters[[#This Row],[Current Years]]&gt;0),All_Rosters[[#This Row],[Index]],""))</f>
        <v/>
      </c>
      <c r="M162" t="str">
        <f>IFERROR(SMALL($L$2:$L$1000,ROWS($L$2:L162)),"")</f>
        <v/>
      </c>
      <c r="N162" t="str">
        <f>IF(AND(All_Rosters[[#This Row],[Designation]]="Taxi Squad",TeamSelection=All_Rosters[[#This Row],[Team Name]],All_Rosters[[#This Row],[Current Years]]&gt;0),All_Rosters[[#This Row],[Index]],"")</f>
        <v/>
      </c>
      <c r="O162" t="str">
        <f>IFERROR(SMALL($N$2:$N$1000,ROWS($N$2:N162)),"")</f>
        <v/>
      </c>
      <c r="P162" t="str">
        <f>IF(All_Rosters[[#This Row],[Designation]]="Taxi Squad","",
IF(AND(TeamOne=All_Rosters[[#This Row],[Team Name]],All_Rosters[[#This Row],[Current Years]]&gt;0),All_Rosters[[#This Row],[Index]],""))</f>
        <v/>
      </c>
      <c r="Q162" t="str">
        <f>IFERROR(SMALL($P$2:$P$1000,ROWS($P$2:P162)),"")</f>
        <v/>
      </c>
      <c r="R162" t="str">
        <f>IF(AND(All_Rosters[[#This Row],[Designation]]="Taxi Squad",TeamOne=All_Rosters[[#This Row],[Team Name]],All_Rosters[[#This Row],[Current Years]]&gt;0),All_Rosters[[#This Row],[Index]],"")</f>
        <v/>
      </c>
      <c r="S162" t="str">
        <f>IFERROR(SMALL($R$2:$R$1000,ROWS($R$2:R162)),"")</f>
        <v/>
      </c>
      <c r="T162" t="str">
        <f>IF(All_Rosters[[#This Row],[Designation]]="Taxi Squad","",
IF(AND(TeamTwo=All_Rosters[[#This Row],[Team Name]],All_Rosters[[#This Row],[Current Years]]&gt;0),All_Rosters[[#This Row],[Index]],""))</f>
        <v/>
      </c>
      <c r="U162" t="str">
        <f>IFERROR(SMALL($T$2:$T$1000,ROWS($T$2:T162)),"")</f>
        <v/>
      </c>
      <c r="V162" t="str">
        <f>IF(AND(All_Rosters[[#This Row],[Designation]]="Taxi Squad",TeamTwo=All_Rosters[[#This Row],[Team Name]],All_Rosters[[#This Row],[Current Years]]&gt;0),All_Rosters[[#This Row],[Index]],"")</f>
        <v/>
      </c>
      <c r="W162" t="str">
        <f>IFERROR(SMALL($V$2:$V$1000,ROWS($V$2:V162)),"")</f>
        <v/>
      </c>
      <c r="X162" s="42" t="str">
        <f>IF(All_Rosters[[#This Row],[Designation]]="Taxi Squad","",
IF(AND(TeamThree=All_Rosters[[#This Row],[Team Name]],All_Rosters[[#This Row],[Current Years]]&gt;0),All_Rosters[[#This Row],[Index]],""))</f>
        <v/>
      </c>
      <c r="Y162" s="42" t="str">
        <f>IFERROR(SMALL($X$2:$X$1000,ROWS($X$2:X162)),"")</f>
        <v/>
      </c>
      <c r="Z162" s="42" t="str">
        <f>IF(AND(All_Rosters[[#This Row],[Designation]]="Taxi Squad",TeamThree=All_Rosters[[#This Row],[Team Name]],All_Rosters[[#This Row],[Current Years]]&gt;0),All_Rosters[[#This Row],[Index]],"")</f>
        <v/>
      </c>
      <c r="AA162" s="42" t="str">
        <f>IFERROR(SMALL($Z$2:$Z$1000,ROWS($Z$2:Z162)),"")</f>
        <v/>
      </c>
      <c r="AB162" s="42" t="str">
        <f>IF(All_Rosters[[#This Row],[Designation]]="Taxi Squad","",
IF(AND(TeamFour=All_Rosters[[#This Row],[Team Name]],All_Rosters[[#This Row],[Current Years]]&gt;0),All_Rosters[[#This Row],[Index]],""))</f>
        <v/>
      </c>
      <c r="AC162" s="42" t="str">
        <f>IFERROR(SMALL($AB$2:$AB$1000,ROWS($AB$2:AB162)),"")</f>
        <v/>
      </c>
      <c r="AD162" s="42" t="str">
        <f>IF(AND(All_Rosters[[#This Row],[Designation]]="Taxi Squad",TeamFour=All_Rosters[[#This Row],[Team Name]],All_Rosters[[#This Row],[Current Years]]&gt;0),All_Rosters[[#This Row],[Index]],"")</f>
        <v/>
      </c>
      <c r="AE162" s="42" t="str">
        <f>IFERROR(SMALL($AD$2:$AD$1000,ROWS($AD$2:AD162)),"")</f>
        <v/>
      </c>
      <c r="AF162" s="42">
        <f>IF(All_Rosters[[#This Row],[Designation]]="Taxi Squad","",
IF(AND(TeamFive=All_Rosters[[#This Row],[Team Name]],All_Rosters[[#This Row],[Current Years]]&gt;0),All_Rosters[[#This Row],[Index]],""))</f>
        <v>161</v>
      </c>
      <c r="AG162" s="42" t="str">
        <f>IFERROR(SMALL($AF$2:$AF$1000,ROWS($AF$2:AF162)),"")</f>
        <v/>
      </c>
      <c r="AH162" s="42" t="str">
        <f>IF(AND(All_Rosters[[#This Row],[Designation]]="Taxi Squad",TeamFive=All_Rosters[[#This Row],[Team Name]],All_Rosters[[#This Row],[Current Years]]&gt;0),All_Rosters[[#This Row],[Index]],"")</f>
        <v/>
      </c>
      <c r="AI162" s="42" t="str">
        <f>IFERROR(SMALL($AH$2:$AH$1000,ROWS($AH$2:AH162)),"")</f>
        <v/>
      </c>
      <c r="AJ162" s="42" t="str">
        <f>IF(All_Rosters[[#This Row],[Designation]]="Taxi Squad","",
IF(AND(TeamSix=All_Rosters[[#This Row],[Team Name]],All_Rosters[[#This Row],[Current Years]]&gt;0),All_Rosters[[#This Row],[Index]],""))</f>
        <v/>
      </c>
      <c r="AK162" s="42" t="str">
        <f>IFERROR(SMALL($AJ$2:$AJ$1000,ROWS($AJ$2:AJ162)),"")</f>
        <v/>
      </c>
      <c r="AL162" s="42" t="str">
        <f>IF(AND(All_Rosters[[#This Row],[Designation]]="Taxi Squad",TeamSix=All_Rosters[[#This Row],[Team Name]],All_Rosters[[#This Row],[Current Years]]&gt;0),All_Rosters[[#This Row],[Index]],"")</f>
        <v/>
      </c>
      <c r="AM162" s="42" t="str">
        <f>IFERROR(SMALL($AL$2:$AL$1000,ROWS($AL$2:AL162)),"")</f>
        <v/>
      </c>
      <c r="AN162" s="42" t="str">
        <f>IF(All_Rosters[[#This Row],[Designation]]="Taxi Squad","",
IF(AND(TeamSeven=All_Rosters[[#This Row],[Team Name]],All_Rosters[[#This Row],[Current Years]]&gt;0),All_Rosters[[#This Row],[Index]],""))</f>
        <v/>
      </c>
      <c r="AO162" s="42" t="str">
        <f>IFERROR(SMALL($AN$2:$AN$1000,ROWS($AN$2:AN162)),"")</f>
        <v/>
      </c>
      <c r="AP162" s="42" t="str">
        <f>IF(AND(All_Rosters[[#This Row],[Designation]]="Taxi Squad",TeamSeven=All_Rosters[[#This Row],[Team Name]],All_Rosters[[#This Row],[Current Years]]&gt;0),All_Rosters[[#This Row],[Index]],"")</f>
        <v/>
      </c>
      <c r="AQ162" s="42" t="str">
        <f>IFERROR(SMALL($AP$2:$AP$1000,ROWS($AP$2:AP162)),"")</f>
        <v/>
      </c>
      <c r="AR162" s="42" t="str">
        <f>IF(All_Rosters[[#This Row],[Designation]]="Taxi Squad","",
IF(AND(TeamEight=All_Rosters[[#This Row],[Team Name]],All_Rosters[[#This Row],[Current Years]]&gt;0),All_Rosters[[#This Row],[Index]],""))</f>
        <v/>
      </c>
      <c r="AS162" s="42" t="str">
        <f>IFERROR(SMALL($AR$2:$AR$1000,ROWS($AR$2:AR162)),"")</f>
        <v/>
      </c>
      <c r="AT162" s="42" t="str">
        <f>IF(AND(All_Rosters[[#This Row],[Designation]]="Taxi Squad",TeamEight=All_Rosters[[#This Row],[Team Name]],All_Rosters[[#This Row],[Current Years]]&gt;0),All_Rosters[[#This Row],[Index]],"")</f>
        <v/>
      </c>
      <c r="AU162" s="42" t="str">
        <f>IFERROR(SMALL($AT$2:$AT$1000,ROWS($AT$2:AT162)),"")</f>
        <v/>
      </c>
      <c r="AV162" s="42" t="str">
        <f>IF(All_Rosters[[#This Row],[Designation]]="Taxi Squad","",
IF(AND(TeamNine=All_Rosters[[#This Row],[Team Name]],All_Rosters[[#This Row],[Current Years]]&gt;0),All_Rosters[[#This Row],[Index]],""))</f>
        <v/>
      </c>
      <c r="AW162" s="42" t="str">
        <f>IFERROR(SMALL($AV$2:$AV$1000,ROWS($AV$2:AV162)),"")</f>
        <v/>
      </c>
      <c r="AX162" s="42" t="str">
        <f>IF(AND(All_Rosters[[#This Row],[Designation]]="Taxi Squad",TeamNine=All_Rosters[[#This Row],[Team Name]],All_Rosters[[#This Row],[Current Years]]&gt;0),All_Rosters[[#This Row],[Index]],"")</f>
        <v/>
      </c>
      <c r="AY162" s="42" t="str">
        <f>IFERROR(SMALL($AX$2:$AX$1000,ROWS($AX$2:AX162)),"")</f>
        <v/>
      </c>
      <c r="AZ162" s="42" t="str">
        <f>IF(All_Rosters[[#This Row],[Designation]]="Taxi Squad","",
IF(AND(TeamTen=All_Rosters[[#This Row],[Team Name]],All_Rosters[[#This Row],[Current Years]]&gt;0),All_Rosters[[#This Row],[Index]],""))</f>
        <v/>
      </c>
      <c r="BA162" s="42" t="str">
        <f>IFERROR(SMALL($AZ$2:$AZ$1000,ROWS($AZ$2:AZ162)),"")</f>
        <v/>
      </c>
      <c r="BB162" s="42" t="str">
        <f>IF(AND(All_Rosters[[#This Row],[Designation]]="Taxi Squad",TeamTen=All_Rosters[[#This Row],[Team Name]],All_Rosters[[#This Row],[Current Years]]&gt;0),All_Rosters[[#This Row],[Index]],"")</f>
        <v/>
      </c>
      <c r="BC162" s="42" t="str">
        <f>IFERROR(SMALL($BB$2:$BB$1000,ROWS($BB$2:BB162)),"")</f>
        <v/>
      </c>
      <c r="BD162" s="42" t="str">
        <f>IF(All_Rosters[[#This Row],[Designation]]="Taxi Squad","",
IF(AND(TeamEleven=All_Rosters[[#This Row],[Team Name]],All_Rosters[[#This Row],[Current Years]]&gt;0),All_Rosters[[#This Row],[Index]],""))</f>
        <v/>
      </c>
      <c r="BE162" s="42" t="str">
        <f>IFERROR(SMALL($BD$2:$BD$1000,ROWS($BD$2:BD162)),"")</f>
        <v/>
      </c>
      <c r="BF162" s="42" t="str">
        <f>IF(AND(All_Rosters[[#This Row],[Designation]]="Taxi Squad",TeamEleven=All_Rosters[[#This Row],[Team Name]],All_Rosters[[#This Row],[Current Years]]&gt;0),All_Rosters[[#This Row],[Index]],"")</f>
        <v/>
      </c>
      <c r="BG162" s="42" t="str">
        <f>IFERROR(SMALL($BF$2:$BF$1000,ROWS($BF$2:BF162)),"")</f>
        <v/>
      </c>
      <c r="BH162" s="42" t="str">
        <f>IF(All_Rosters[[#This Row],[Designation]]="Taxi Squad","",
IF(AND(TeamTwelve=All_Rosters[[#This Row],[Team Name]],All_Rosters[[#This Row],[Current Years]]&gt;0),All_Rosters[[#This Row],[Index]],""))</f>
        <v/>
      </c>
      <c r="BI162" s="42" t="str">
        <f>IFERROR(SMALL($BH$2:$BH$1000,ROWS($BH$2:BH162)),"")</f>
        <v/>
      </c>
      <c r="BJ162" s="42" t="str">
        <f>IF(AND(All_Rosters[[#This Row],[Designation]]="Taxi Squad",TeamTwelve=All_Rosters[[#This Row],[Team Name]],All_Rosters[[#This Row],[Current Years]]&gt;0),All_Rosters[[#This Row],[Index]],"")</f>
        <v/>
      </c>
      <c r="BK162" s="42" t="str">
        <f>IFERROR(SMALL($BJ$2:$BJ$1000,ROWS($BJ$2:BJ162)),"")</f>
        <v/>
      </c>
    </row>
    <row r="163" spans="1:63" x14ac:dyDescent="0.45">
      <c r="A163" t="s">
        <v>523</v>
      </c>
      <c r="B163" t="s">
        <v>327</v>
      </c>
      <c r="C163" t="s">
        <v>95</v>
      </c>
      <c r="D163" t="s">
        <v>9</v>
      </c>
      <c r="E163">
        <v>89</v>
      </c>
      <c r="F163">
        <v>3</v>
      </c>
      <c r="G163">
        <v>89</v>
      </c>
      <c r="H163" t="s">
        <v>1</v>
      </c>
      <c r="J163">
        <v>5</v>
      </c>
      <c r="K163">
        <v>162</v>
      </c>
      <c r="L163" t="str">
        <f>IF(All_Rosters[[#This Row],[Designation]]="Taxi Squad","",
IF(AND(TeamSelection=All_Rosters[[#This Row],[Team Name]],All_Rosters[[#This Row],[Current Years]]&gt;0),All_Rosters[[#This Row],[Index]],""))</f>
        <v/>
      </c>
      <c r="M163" t="str">
        <f>IFERROR(SMALL($L$2:$L$1000,ROWS($L$2:L163)),"")</f>
        <v/>
      </c>
      <c r="N163" t="str">
        <f>IF(AND(All_Rosters[[#This Row],[Designation]]="Taxi Squad",TeamSelection=All_Rosters[[#This Row],[Team Name]],All_Rosters[[#This Row],[Current Years]]&gt;0),All_Rosters[[#This Row],[Index]],"")</f>
        <v/>
      </c>
      <c r="O163" t="str">
        <f>IFERROR(SMALL($N$2:$N$1000,ROWS($N$2:N163)),"")</f>
        <v/>
      </c>
      <c r="P163" t="str">
        <f>IF(All_Rosters[[#This Row],[Designation]]="Taxi Squad","",
IF(AND(TeamOne=All_Rosters[[#This Row],[Team Name]],All_Rosters[[#This Row],[Current Years]]&gt;0),All_Rosters[[#This Row],[Index]],""))</f>
        <v/>
      </c>
      <c r="Q163" t="str">
        <f>IFERROR(SMALL($P$2:$P$1000,ROWS($P$2:P163)),"")</f>
        <v/>
      </c>
      <c r="R163" t="str">
        <f>IF(AND(All_Rosters[[#This Row],[Designation]]="Taxi Squad",TeamOne=All_Rosters[[#This Row],[Team Name]],All_Rosters[[#This Row],[Current Years]]&gt;0),All_Rosters[[#This Row],[Index]],"")</f>
        <v/>
      </c>
      <c r="S163" t="str">
        <f>IFERROR(SMALL($R$2:$R$1000,ROWS($R$2:R163)),"")</f>
        <v/>
      </c>
      <c r="T163" t="str">
        <f>IF(All_Rosters[[#This Row],[Designation]]="Taxi Squad","",
IF(AND(TeamTwo=All_Rosters[[#This Row],[Team Name]],All_Rosters[[#This Row],[Current Years]]&gt;0),All_Rosters[[#This Row],[Index]],""))</f>
        <v/>
      </c>
      <c r="U163" t="str">
        <f>IFERROR(SMALL($T$2:$T$1000,ROWS($T$2:T163)),"")</f>
        <v/>
      </c>
      <c r="V163" t="str">
        <f>IF(AND(All_Rosters[[#This Row],[Designation]]="Taxi Squad",TeamTwo=All_Rosters[[#This Row],[Team Name]],All_Rosters[[#This Row],[Current Years]]&gt;0),All_Rosters[[#This Row],[Index]],"")</f>
        <v/>
      </c>
      <c r="W163" t="str">
        <f>IFERROR(SMALL($V$2:$V$1000,ROWS($V$2:V163)),"")</f>
        <v/>
      </c>
      <c r="X163" s="42" t="str">
        <f>IF(All_Rosters[[#This Row],[Designation]]="Taxi Squad","",
IF(AND(TeamThree=All_Rosters[[#This Row],[Team Name]],All_Rosters[[#This Row],[Current Years]]&gt;0),All_Rosters[[#This Row],[Index]],""))</f>
        <v/>
      </c>
      <c r="Y163" s="42" t="str">
        <f>IFERROR(SMALL($X$2:$X$1000,ROWS($X$2:X163)),"")</f>
        <v/>
      </c>
      <c r="Z163" s="42" t="str">
        <f>IF(AND(All_Rosters[[#This Row],[Designation]]="Taxi Squad",TeamThree=All_Rosters[[#This Row],[Team Name]],All_Rosters[[#This Row],[Current Years]]&gt;0),All_Rosters[[#This Row],[Index]],"")</f>
        <v/>
      </c>
      <c r="AA163" s="42" t="str">
        <f>IFERROR(SMALL($Z$2:$Z$1000,ROWS($Z$2:Z163)),"")</f>
        <v/>
      </c>
      <c r="AB163" s="42" t="str">
        <f>IF(All_Rosters[[#This Row],[Designation]]="Taxi Squad","",
IF(AND(TeamFour=All_Rosters[[#This Row],[Team Name]],All_Rosters[[#This Row],[Current Years]]&gt;0),All_Rosters[[#This Row],[Index]],""))</f>
        <v/>
      </c>
      <c r="AC163" s="42" t="str">
        <f>IFERROR(SMALL($AB$2:$AB$1000,ROWS($AB$2:AB163)),"")</f>
        <v/>
      </c>
      <c r="AD163" s="42" t="str">
        <f>IF(AND(All_Rosters[[#This Row],[Designation]]="Taxi Squad",TeamFour=All_Rosters[[#This Row],[Team Name]],All_Rosters[[#This Row],[Current Years]]&gt;0),All_Rosters[[#This Row],[Index]],"")</f>
        <v/>
      </c>
      <c r="AE163" s="42" t="str">
        <f>IFERROR(SMALL($AD$2:$AD$1000,ROWS($AD$2:AD163)),"")</f>
        <v/>
      </c>
      <c r="AF163" s="42">
        <f>IF(All_Rosters[[#This Row],[Designation]]="Taxi Squad","",
IF(AND(TeamFive=All_Rosters[[#This Row],[Team Name]],All_Rosters[[#This Row],[Current Years]]&gt;0),All_Rosters[[#This Row],[Index]],""))</f>
        <v>162</v>
      </c>
      <c r="AG163" s="42" t="str">
        <f>IFERROR(SMALL($AF$2:$AF$1000,ROWS($AF$2:AF163)),"")</f>
        <v/>
      </c>
      <c r="AH163" s="42" t="str">
        <f>IF(AND(All_Rosters[[#This Row],[Designation]]="Taxi Squad",TeamFive=All_Rosters[[#This Row],[Team Name]],All_Rosters[[#This Row],[Current Years]]&gt;0),All_Rosters[[#This Row],[Index]],"")</f>
        <v/>
      </c>
      <c r="AI163" s="42" t="str">
        <f>IFERROR(SMALL($AH$2:$AH$1000,ROWS($AH$2:AH163)),"")</f>
        <v/>
      </c>
      <c r="AJ163" s="42" t="str">
        <f>IF(All_Rosters[[#This Row],[Designation]]="Taxi Squad","",
IF(AND(TeamSix=All_Rosters[[#This Row],[Team Name]],All_Rosters[[#This Row],[Current Years]]&gt;0),All_Rosters[[#This Row],[Index]],""))</f>
        <v/>
      </c>
      <c r="AK163" s="42" t="str">
        <f>IFERROR(SMALL($AJ$2:$AJ$1000,ROWS($AJ$2:AJ163)),"")</f>
        <v/>
      </c>
      <c r="AL163" s="42" t="str">
        <f>IF(AND(All_Rosters[[#This Row],[Designation]]="Taxi Squad",TeamSix=All_Rosters[[#This Row],[Team Name]],All_Rosters[[#This Row],[Current Years]]&gt;0),All_Rosters[[#This Row],[Index]],"")</f>
        <v/>
      </c>
      <c r="AM163" s="42" t="str">
        <f>IFERROR(SMALL($AL$2:$AL$1000,ROWS($AL$2:AL163)),"")</f>
        <v/>
      </c>
      <c r="AN163" s="42" t="str">
        <f>IF(All_Rosters[[#This Row],[Designation]]="Taxi Squad","",
IF(AND(TeamSeven=All_Rosters[[#This Row],[Team Name]],All_Rosters[[#This Row],[Current Years]]&gt;0),All_Rosters[[#This Row],[Index]],""))</f>
        <v/>
      </c>
      <c r="AO163" s="42" t="str">
        <f>IFERROR(SMALL($AN$2:$AN$1000,ROWS($AN$2:AN163)),"")</f>
        <v/>
      </c>
      <c r="AP163" s="42" t="str">
        <f>IF(AND(All_Rosters[[#This Row],[Designation]]="Taxi Squad",TeamSeven=All_Rosters[[#This Row],[Team Name]],All_Rosters[[#This Row],[Current Years]]&gt;0),All_Rosters[[#This Row],[Index]],"")</f>
        <v/>
      </c>
      <c r="AQ163" s="42" t="str">
        <f>IFERROR(SMALL($AP$2:$AP$1000,ROWS($AP$2:AP163)),"")</f>
        <v/>
      </c>
      <c r="AR163" s="42" t="str">
        <f>IF(All_Rosters[[#This Row],[Designation]]="Taxi Squad","",
IF(AND(TeamEight=All_Rosters[[#This Row],[Team Name]],All_Rosters[[#This Row],[Current Years]]&gt;0),All_Rosters[[#This Row],[Index]],""))</f>
        <v/>
      </c>
      <c r="AS163" s="42" t="str">
        <f>IFERROR(SMALL($AR$2:$AR$1000,ROWS($AR$2:AR163)),"")</f>
        <v/>
      </c>
      <c r="AT163" s="42" t="str">
        <f>IF(AND(All_Rosters[[#This Row],[Designation]]="Taxi Squad",TeamEight=All_Rosters[[#This Row],[Team Name]],All_Rosters[[#This Row],[Current Years]]&gt;0),All_Rosters[[#This Row],[Index]],"")</f>
        <v/>
      </c>
      <c r="AU163" s="42" t="str">
        <f>IFERROR(SMALL($AT$2:$AT$1000,ROWS($AT$2:AT163)),"")</f>
        <v/>
      </c>
      <c r="AV163" s="42" t="str">
        <f>IF(All_Rosters[[#This Row],[Designation]]="Taxi Squad","",
IF(AND(TeamNine=All_Rosters[[#This Row],[Team Name]],All_Rosters[[#This Row],[Current Years]]&gt;0),All_Rosters[[#This Row],[Index]],""))</f>
        <v/>
      </c>
      <c r="AW163" s="42" t="str">
        <f>IFERROR(SMALL($AV$2:$AV$1000,ROWS($AV$2:AV163)),"")</f>
        <v/>
      </c>
      <c r="AX163" s="42" t="str">
        <f>IF(AND(All_Rosters[[#This Row],[Designation]]="Taxi Squad",TeamNine=All_Rosters[[#This Row],[Team Name]],All_Rosters[[#This Row],[Current Years]]&gt;0),All_Rosters[[#This Row],[Index]],"")</f>
        <v/>
      </c>
      <c r="AY163" s="42" t="str">
        <f>IFERROR(SMALL($AX$2:$AX$1000,ROWS($AX$2:AX163)),"")</f>
        <v/>
      </c>
      <c r="AZ163" s="42" t="str">
        <f>IF(All_Rosters[[#This Row],[Designation]]="Taxi Squad","",
IF(AND(TeamTen=All_Rosters[[#This Row],[Team Name]],All_Rosters[[#This Row],[Current Years]]&gt;0),All_Rosters[[#This Row],[Index]],""))</f>
        <v/>
      </c>
      <c r="BA163" s="42" t="str">
        <f>IFERROR(SMALL($AZ$2:$AZ$1000,ROWS($AZ$2:AZ163)),"")</f>
        <v/>
      </c>
      <c r="BB163" s="42" t="str">
        <f>IF(AND(All_Rosters[[#This Row],[Designation]]="Taxi Squad",TeamTen=All_Rosters[[#This Row],[Team Name]],All_Rosters[[#This Row],[Current Years]]&gt;0),All_Rosters[[#This Row],[Index]],"")</f>
        <v/>
      </c>
      <c r="BC163" s="42" t="str">
        <f>IFERROR(SMALL($BB$2:$BB$1000,ROWS($BB$2:BB163)),"")</f>
        <v/>
      </c>
      <c r="BD163" s="42" t="str">
        <f>IF(All_Rosters[[#This Row],[Designation]]="Taxi Squad","",
IF(AND(TeamEleven=All_Rosters[[#This Row],[Team Name]],All_Rosters[[#This Row],[Current Years]]&gt;0),All_Rosters[[#This Row],[Index]],""))</f>
        <v/>
      </c>
      <c r="BE163" s="42" t="str">
        <f>IFERROR(SMALL($BD$2:$BD$1000,ROWS($BD$2:BD163)),"")</f>
        <v/>
      </c>
      <c r="BF163" s="42" t="str">
        <f>IF(AND(All_Rosters[[#This Row],[Designation]]="Taxi Squad",TeamEleven=All_Rosters[[#This Row],[Team Name]],All_Rosters[[#This Row],[Current Years]]&gt;0),All_Rosters[[#This Row],[Index]],"")</f>
        <v/>
      </c>
      <c r="BG163" s="42" t="str">
        <f>IFERROR(SMALL($BF$2:$BF$1000,ROWS($BF$2:BF163)),"")</f>
        <v/>
      </c>
      <c r="BH163" s="42" t="str">
        <f>IF(All_Rosters[[#This Row],[Designation]]="Taxi Squad","",
IF(AND(TeamTwelve=All_Rosters[[#This Row],[Team Name]],All_Rosters[[#This Row],[Current Years]]&gt;0),All_Rosters[[#This Row],[Index]],""))</f>
        <v/>
      </c>
      <c r="BI163" s="42" t="str">
        <f>IFERROR(SMALL($BH$2:$BH$1000,ROWS($BH$2:BH163)),"")</f>
        <v/>
      </c>
      <c r="BJ163" s="42" t="str">
        <f>IF(AND(All_Rosters[[#This Row],[Designation]]="Taxi Squad",TeamTwelve=All_Rosters[[#This Row],[Team Name]],All_Rosters[[#This Row],[Current Years]]&gt;0),All_Rosters[[#This Row],[Index]],"")</f>
        <v/>
      </c>
      <c r="BK163" s="42" t="str">
        <f>IFERROR(SMALL($BJ$2:$BJ$1000,ROWS($BJ$2:BJ163)),"")</f>
        <v/>
      </c>
    </row>
    <row r="164" spans="1:63" x14ac:dyDescent="0.45">
      <c r="A164" t="s">
        <v>523</v>
      </c>
      <c r="B164" t="s">
        <v>328</v>
      </c>
      <c r="C164" t="s">
        <v>114</v>
      </c>
      <c r="D164" t="s">
        <v>9</v>
      </c>
      <c r="E164">
        <v>65</v>
      </c>
      <c r="F164">
        <v>4</v>
      </c>
      <c r="G164">
        <v>65</v>
      </c>
      <c r="H164" t="s">
        <v>1</v>
      </c>
      <c r="J164">
        <v>5</v>
      </c>
      <c r="K164">
        <v>163</v>
      </c>
      <c r="L164" t="str">
        <f>IF(All_Rosters[[#This Row],[Designation]]="Taxi Squad","",
IF(AND(TeamSelection=All_Rosters[[#This Row],[Team Name]],All_Rosters[[#This Row],[Current Years]]&gt;0),All_Rosters[[#This Row],[Index]],""))</f>
        <v/>
      </c>
      <c r="M164" t="str">
        <f>IFERROR(SMALL($L$2:$L$1000,ROWS($L$2:L164)),"")</f>
        <v/>
      </c>
      <c r="N164" t="str">
        <f>IF(AND(All_Rosters[[#This Row],[Designation]]="Taxi Squad",TeamSelection=All_Rosters[[#This Row],[Team Name]],All_Rosters[[#This Row],[Current Years]]&gt;0),All_Rosters[[#This Row],[Index]],"")</f>
        <v/>
      </c>
      <c r="O164" t="str">
        <f>IFERROR(SMALL($N$2:$N$1000,ROWS($N$2:N164)),"")</f>
        <v/>
      </c>
      <c r="P164" t="str">
        <f>IF(All_Rosters[[#This Row],[Designation]]="Taxi Squad","",
IF(AND(TeamOne=All_Rosters[[#This Row],[Team Name]],All_Rosters[[#This Row],[Current Years]]&gt;0),All_Rosters[[#This Row],[Index]],""))</f>
        <v/>
      </c>
      <c r="Q164" t="str">
        <f>IFERROR(SMALL($P$2:$P$1000,ROWS($P$2:P164)),"")</f>
        <v/>
      </c>
      <c r="R164" t="str">
        <f>IF(AND(All_Rosters[[#This Row],[Designation]]="Taxi Squad",TeamOne=All_Rosters[[#This Row],[Team Name]],All_Rosters[[#This Row],[Current Years]]&gt;0),All_Rosters[[#This Row],[Index]],"")</f>
        <v/>
      </c>
      <c r="S164" t="str">
        <f>IFERROR(SMALL($R$2:$R$1000,ROWS($R$2:R164)),"")</f>
        <v/>
      </c>
      <c r="T164" t="str">
        <f>IF(All_Rosters[[#This Row],[Designation]]="Taxi Squad","",
IF(AND(TeamTwo=All_Rosters[[#This Row],[Team Name]],All_Rosters[[#This Row],[Current Years]]&gt;0),All_Rosters[[#This Row],[Index]],""))</f>
        <v/>
      </c>
      <c r="U164" t="str">
        <f>IFERROR(SMALL($T$2:$T$1000,ROWS($T$2:T164)),"")</f>
        <v/>
      </c>
      <c r="V164" t="str">
        <f>IF(AND(All_Rosters[[#This Row],[Designation]]="Taxi Squad",TeamTwo=All_Rosters[[#This Row],[Team Name]],All_Rosters[[#This Row],[Current Years]]&gt;0),All_Rosters[[#This Row],[Index]],"")</f>
        <v/>
      </c>
      <c r="W164" t="str">
        <f>IFERROR(SMALL($V$2:$V$1000,ROWS($V$2:V164)),"")</f>
        <v/>
      </c>
      <c r="X164" s="42" t="str">
        <f>IF(All_Rosters[[#This Row],[Designation]]="Taxi Squad","",
IF(AND(TeamThree=All_Rosters[[#This Row],[Team Name]],All_Rosters[[#This Row],[Current Years]]&gt;0),All_Rosters[[#This Row],[Index]],""))</f>
        <v/>
      </c>
      <c r="Y164" s="42" t="str">
        <f>IFERROR(SMALL($X$2:$X$1000,ROWS($X$2:X164)),"")</f>
        <v/>
      </c>
      <c r="Z164" s="42" t="str">
        <f>IF(AND(All_Rosters[[#This Row],[Designation]]="Taxi Squad",TeamThree=All_Rosters[[#This Row],[Team Name]],All_Rosters[[#This Row],[Current Years]]&gt;0),All_Rosters[[#This Row],[Index]],"")</f>
        <v/>
      </c>
      <c r="AA164" s="42" t="str">
        <f>IFERROR(SMALL($Z$2:$Z$1000,ROWS($Z$2:Z164)),"")</f>
        <v/>
      </c>
      <c r="AB164" s="42" t="str">
        <f>IF(All_Rosters[[#This Row],[Designation]]="Taxi Squad","",
IF(AND(TeamFour=All_Rosters[[#This Row],[Team Name]],All_Rosters[[#This Row],[Current Years]]&gt;0),All_Rosters[[#This Row],[Index]],""))</f>
        <v/>
      </c>
      <c r="AC164" s="42" t="str">
        <f>IFERROR(SMALL($AB$2:$AB$1000,ROWS($AB$2:AB164)),"")</f>
        <v/>
      </c>
      <c r="AD164" s="42" t="str">
        <f>IF(AND(All_Rosters[[#This Row],[Designation]]="Taxi Squad",TeamFour=All_Rosters[[#This Row],[Team Name]],All_Rosters[[#This Row],[Current Years]]&gt;0),All_Rosters[[#This Row],[Index]],"")</f>
        <v/>
      </c>
      <c r="AE164" s="42" t="str">
        <f>IFERROR(SMALL($AD$2:$AD$1000,ROWS($AD$2:AD164)),"")</f>
        <v/>
      </c>
      <c r="AF164" s="42">
        <f>IF(All_Rosters[[#This Row],[Designation]]="Taxi Squad","",
IF(AND(TeamFive=All_Rosters[[#This Row],[Team Name]],All_Rosters[[#This Row],[Current Years]]&gt;0),All_Rosters[[#This Row],[Index]],""))</f>
        <v>163</v>
      </c>
      <c r="AG164" s="42" t="str">
        <f>IFERROR(SMALL($AF$2:$AF$1000,ROWS($AF$2:AF164)),"")</f>
        <v/>
      </c>
      <c r="AH164" s="42" t="str">
        <f>IF(AND(All_Rosters[[#This Row],[Designation]]="Taxi Squad",TeamFive=All_Rosters[[#This Row],[Team Name]],All_Rosters[[#This Row],[Current Years]]&gt;0),All_Rosters[[#This Row],[Index]],"")</f>
        <v/>
      </c>
      <c r="AI164" s="42" t="str">
        <f>IFERROR(SMALL($AH$2:$AH$1000,ROWS($AH$2:AH164)),"")</f>
        <v/>
      </c>
      <c r="AJ164" s="42" t="str">
        <f>IF(All_Rosters[[#This Row],[Designation]]="Taxi Squad","",
IF(AND(TeamSix=All_Rosters[[#This Row],[Team Name]],All_Rosters[[#This Row],[Current Years]]&gt;0),All_Rosters[[#This Row],[Index]],""))</f>
        <v/>
      </c>
      <c r="AK164" s="42" t="str">
        <f>IFERROR(SMALL($AJ$2:$AJ$1000,ROWS($AJ$2:AJ164)),"")</f>
        <v/>
      </c>
      <c r="AL164" s="42" t="str">
        <f>IF(AND(All_Rosters[[#This Row],[Designation]]="Taxi Squad",TeamSix=All_Rosters[[#This Row],[Team Name]],All_Rosters[[#This Row],[Current Years]]&gt;0),All_Rosters[[#This Row],[Index]],"")</f>
        <v/>
      </c>
      <c r="AM164" s="42" t="str">
        <f>IFERROR(SMALL($AL$2:$AL$1000,ROWS($AL$2:AL164)),"")</f>
        <v/>
      </c>
      <c r="AN164" s="42" t="str">
        <f>IF(All_Rosters[[#This Row],[Designation]]="Taxi Squad","",
IF(AND(TeamSeven=All_Rosters[[#This Row],[Team Name]],All_Rosters[[#This Row],[Current Years]]&gt;0),All_Rosters[[#This Row],[Index]],""))</f>
        <v/>
      </c>
      <c r="AO164" s="42" t="str">
        <f>IFERROR(SMALL($AN$2:$AN$1000,ROWS($AN$2:AN164)),"")</f>
        <v/>
      </c>
      <c r="AP164" s="42" t="str">
        <f>IF(AND(All_Rosters[[#This Row],[Designation]]="Taxi Squad",TeamSeven=All_Rosters[[#This Row],[Team Name]],All_Rosters[[#This Row],[Current Years]]&gt;0),All_Rosters[[#This Row],[Index]],"")</f>
        <v/>
      </c>
      <c r="AQ164" s="42" t="str">
        <f>IFERROR(SMALL($AP$2:$AP$1000,ROWS($AP$2:AP164)),"")</f>
        <v/>
      </c>
      <c r="AR164" s="42" t="str">
        <f>IF(All_Rosters[[#This Row],[Designation]]="Taxi Squad","",
IF(AND(TeamEight=All_Rosters[[#This Row],[Team Name]],All_Rosters[[#This Row],[Current Years]]&gt;0),All_Rosters[[#This Row],[Index]],""))</f>
        <v/>
      </c>
      <c r="AS164" s="42" t="str">
        <f>IFERROR(SMALL($AR$2:$AR$1000,ROWS($AR$2:AR164)),"")</f>
        <v/>
      </c>
      <c r="AT164" s="42" t="str">
        <f>IF(AND(All_Rosters[[#This Row],[Designation]]="Taxi Squad",TeamEight=All_Rosters[[#This Row],[Team Name]],All_Rosters[[#This Row],[Current Years]]&gt;0),All_Rosters[[#This Row],[Index]],"")</f>
        <v/>
      </c>
      <c r="AU164" s="42" t="str">
        <f>IFERROR(SMALL($AT$2:$AT$1000,ROWS($AT$2:AT164)),"")</f>
        <v/>
      </c>
      <c r="AV164" s="42" t="str">
        <f>IF(All_Rosters[[#This Row],[Designation]]="Taxi Squad","",
IF(AND(TeamNine=All_Rosters[[#This Row],[Team Name]],All_Rosters[[#This Row],[Current Years]]&gt;0),All_Rosters[[#This Row],[Index]],""))</f>
        <v/>
      </c>
      <c r="AW164" s="42" t="str">
        <f>IFERROR(SMALL($AV$2:$AV$1000,ROWS($AV$2:AV164)),"")</f>
        <v/>
      </c>
      <c r="AX164" s="42" t="str">
        <f>IF(AND(All_Rosters[[#This Row],[Designation]]="Taxi Squad",TeamNine=All_Rosters[[#This Row],[Team Name]],All_Rosters[[#This Row],[Current Years]]&gt;0),All_Rosters[[#This Row],[Index]],"")</f>
        <v/>
      </c>
      <c r="AY164" s="42" t="str">
        <f>IFERROR(SMALL($AX$2:$AX$1000,ROWS($AX$2:AX164)),"")</f>
        <v/>
      </c>
      <c r="AZ164" s="42" t="str">
        <f>IF(All_Rosters[[#This Row],[Designation]]="Taxi Squad","",
IF(AND(TeamTen=All_Rosters[[#This Row],[Team Name]],All_Rosters[[#This Row],[Current Years]]&gt;0),All_Rosters[[#This Row],[Index]],""))</f>
        <v/>
      </c>
      <c r="BA164" s="42" t="str">
        <f>IFERROR(SMALL($AZ$2:$AZ$1000,ROWS($AZ$2:AZ164)),"")</f>
        <v/>
      </c>
      <c r="BB164" s="42" t="str">
        <f>IF(AND(All_Rosters[[#This Row],[Designation]]="Taxi Squad",TeamTen=All_Rosters[[#This Row],[Team Name]],All_Rosters[[#This Row],[Current Years]]&gt;0),All_Rosters[[#This Row],[Index]],"")</f>
        <v/>
      </c>
      <c r="BC164" s="42" t="str">
        <f>IFERROR(SMALL($BB$2:$BB$1000,ROWS($BB$2:BB164)),"")</f>
        <v/>
      </c>
      <c r="BD164" s="42" t="str">
        <f>IF(All_Rosters[[#This Row],[Designation]]="Taxi Squad","",
IF(AND(TeamEleven=All_Rosters[[#This Row],[Team Name]],All_Rosters[[#This Row],[Current Years]]&gt;0),All_Rosters[[#This Row],[Index]],""))</f>
        <v/>
      </c>
      <c r="BE164" s="42" t="str">
        <f>IFERROR(SMALL($BD$2:$BD$1000,ROWS($BD$2:BD164)),"")</f>
        <v/>
      </c>
      <c r="BF164" s="42" t="str">
        <f>IF(AND(All_Rosters[[#This Row],[Designation]]="Taxi Squad",TeamEleven=All_Rosters[[#This Row],[Team Name]],All_Rosters[[#This Row],[Current Years]]&gt;0),All_Rosters[[#This Row],[Index]],"")</f>
        <v/>
      </c>
      <c r="BG164" s="42" t="str">
        <f>IFERROR(SMALL($BF$2:$BF$1000,ROWS($BF$2:BF164)),"")</f>
        <v/>
      </c>
      <c r="BH164" s="42" t="str">
        <f>IF(All_Rosters[[#This Row],[Designation]]="Taxi Squad","",
IF(AND(TeamTwelve=All_Rosters[[#This Row],[Team Name]],All_Rosters[[#This Row],[Current Years]]&gt;0),All_Rosters[[#This Row],[Index]],""))</f>
        <v/>
      </c>
      <c r="BI164" s="42" t="str">
        <f>IFERROR(SMALL($BH$2:$BH$1000,ROWS($BH$2:BH164)),"")</f>
        <v/>
      </c>
      <c r="BJ164" s="42" t="str">
        <f>IF(AND(All_Rosters[[#This Row],[Designation]]="Taxi Squad",TeamTwelve=All_Rosters[[#This Row],[Team Name]],All_Rosters[[#This Row],[Current Years]]&gt;0),All_Rosters[[#This Row],[Index]],"")</f>
        <v/>
      </c>
      <c r="BK164" s="42" t="str">
        <f>IFERROR(SMALL($BJ$2:$BJ$1000,ROWS($BJ$2:BJ164)),"")</f>
        <v/>
      </c>
    </row>
    <row r="165" spans="1:63" x14ac:dyDescent="0.45">
      <c r="A165" t="s">
        <v>523</v>
      </c>
      <c r="B165" t="s">
        <v>506</v>
      </c>
      <c r="C165" t="s">
        <v>22</v>
      </c>
      <c r="D165" t="s">
        <v>9</v>
      </c>
      <c r="E165">
        <v>52</v>
      </c>
      <c r="F165">
        <v>4</v>
      </c>
      <c r="G165">
        <v>52</v>
      </c>
      <c r="H165" t="s">
        <v>1</v>
      </c>
      <c r="J165">
        <v>5</v>
      </c>
      <c r="K165">
        <v>164</v>
      </c>
      <c r="L165" t="str">
        <f>IF(All_Rosters[[#This Row],[Designation]]="Taxi Squad","",
IF(AND(TeamSelection=All_Rosters[[#This Row],[Team Name]],All_Rosters[[#This Row],[Current Years]]&gt;0),All_Rosters[[#This Row],[Index]],""))</f>
        <v/>
      </c>
      <c r="M165" t="str">
        <f>IFERROR(SMALL($L$2:$L$1000,ROWS($L$2:L165)),"")</f>
        <v/>
      </c>
      <c r="N165" t="str">
        <f>IF(AND(All_Rosters[[#This Row],[Designation]]="Taxi Squad",TeamSelection=All_Rosters[[#This Row],[Team Name]],All_Rosters[[#This Row],[Current Years]]&gt;0),All_Rosters[[#This Row],[Index]],"")</f>
        <v/>
      </c>
      <c r="O165" t="str">
        <f>IFERROR(SMALL($N$2:$N$1000,ROWS($N$2:N165)),"")</f>
        <v/>
      </c>
      <c r="P165" t="str">
        <f>IF(All_Rosters[[#This Row],[Designation]]="Taxi Squad","",
IF(AND(TeamOne=All_Rosters[[#This Row],[Team Name]],All_Rosters[[#This Row],[Current Years]]&gt;0),All_Rosters[[#This Row],[Index]],""))</f>
        <v/>
      </c>
      <c r="Q165" t="str">
        <f>IFERROR(SMALL($P$2:$P$1000,ROWS($P$2:P165)),"")</f>
        <v/>
      </c>
      <c r="R165" t="str">
        <f>IF(AND(All_Rosters[[#This Row],[Designation]]="Taxi Squad",TeamOne=All_Rosters[[#This Row],[Team Name]],All_Rosters[[#This Row],[Current Years]]&gt;0),All_Rosters[[#This Row],[Index]],"")</f>
        <v/>
      </c>
      <c r="S165" t="str">
        <f>IFERROR(SMALL($R$2:$R$1000,ROWS($R$2:R165)),"")</f>
        <v/>
      </c>
      <c r="T165" t="str">
        <f>IF(All_Rosters[[#This Row],[Designation]]="Taxi Squad","",
IF(AND(TeamTwo=All_Rosters[[#This Row],[Team Name]],All_Rosters[[#This Row],[Current Years]]&gt;0),All_Rosters[[#This Row],[Index]],""))</f>
        <v/>
      </c>
      <c r="U165" t="str">
        <f>IFERROR(SMALL($T$2:$T$1000,ROWS($T$2:T165)),"")</f>
        <v/>
      </c>
      <c r="V165" t="str">
        <f>IF(AND(All_Rosters[[#This Row],[Designation]]="Taxi Squad",TeamTwo=All_Rosters[[#This Row],[Team Name]],All_Rosters[[#This Row],[Current Years]]&gt;0),All_Rosters[[#This Row],[Index]],"")</f>
        <v/>
      </c>
      <c r="W165" t="str">
        <f>IFERROR(SMALL($V$2:$V$1000,ROWS($V$2:V165)),"")</f>
        <v/>
      </c>
      <c r="X165" s="42" t="str">
        <f>IF(All_Rosters[[#This Row],[Designation]]="Taxi Squad","",
IF(AND(TeamThree=All_Rosters[[#This Row],[Team Name]],All_Rosters[[#This Row],[Current Years]]&gt;0),All_Rosters[[#This Row],[Index]],""))</f>
        <v/>
      </c>
      <c r="Y165" s="42" t="str">
        <f>IFERROR(SMALL($X$2:$X$1000,ROWS($X$2:X165)),"")</f>
        <v/>
      </c>
      <c r="Z165" s="42" t="str">
        <f>IF(AND(All_Rosters[[#This Row],[Designation]]="Taxi Squad",TeamThree=All_Rosters[[#This Row],[Team Name]],All_Rosters[[#This Row],[Current Years]]&gt;0),All_Rosters[[#This Row],[Index]],"")</f>
        <v/>
      </c>
      <c r="AA165" s="42" t="str">
        <f>IFERROR(SMALL($Z$2:$Z$1000,ROWS($Z$2:Z165)),"")</f>
        <v/>
      </c>
      <c r="AB165" s="42" t="str">
        <f>IF(All_Rosters[[#This Row],[Designation]]="Taxi Squad","",
IF(AND(TeamFour=All_Rosters[[#This Row],[Team Name]],All_Rosters[[#This Row],[Current Years]]&gt;0),All_Rosters[[#This Row],[Index]],""))</f>
        <v/>
      </c>
      <c r="AC165" s="42" t="str">
        <f>IFERROR(SMALL($AB$2:$AB$1000,ROWS($AB$2:AB165)),"")</f>
        <v/>
      </c>
      <c r="AD165" s="42" t="str">
        <f>IF(AND(All_Rosters[[#This Row],[Designation]]="Taxi Squad",TeamFour=All_Rosters[[#This Row],[Team Name]],All_Rosters[[#This Row],[Current Years]]&gt;0),All_Rosters[[#This Row],[Index]],"")</f>
        <v/>
      </c>
      <c r="AE165" s="42" t="str">
        <f>IFERROR(SMALL($AD$2:$AD$1000,ROWS($AD$2:AD165)),"")</f>
        <v/>
      </c>
      <c r="AF165" s="42">
        <f>IF(All_Rosters[[#This Row],[Designation]]="Taxi Squad","",
IF(AND(TeamFive=All_Rosters[[#This Row],[Team Name]],All_Rosters[[#This Row],[Current Years]]&gt;0),All_Rosters[[#This Row],[Index]],""))</f>
        <v>164</v>
      </c>
      <c r="AG165" s="42" t="str">
        <f>IFERROR(SMALL($AF$2:$AF$1000,ROWS($AF$2:AF165)),"")</f>
        <v/>
      </c>
      <c r="AH165" s="42" t="str">
        <f>IF(AND(All_Rosters[[#This Row],[Designation]]="Taxi Squad",TeamFive=All_Rosters[[#This Row],[Team Name]],All_Rosters[[#This Row],[Current Years]]&gt;0),All_Rosters[[#This Row],[Index]],"")</f>
        <v/>
      </c>
      <c r="AI165" s="42" t="str">
        <f>IFERROR(SMALL($AH$2:$AH$1000,ROWS($AH$2:AH165)),"")</f>
        <v/>
      </c>
      <c r="AJ165" s="42" t="str">
        <f>IF(All_Rosters[[#This Row],[Designation]]="Taxi Squad","",
IF(AND(TeamSix=All_Rosters[[#This Row],[Team Name]],All_Rosters[[#This Row],[Current Years]]&gt;0),All_Rosters[[#This Row],[Index]],""))</f>
        <v/>
      </c>
      <c r="AK165" s="42" t="str">
        <f>IFERROR(SMALL($AJ$2:$AJ$1000,ROWS($AJ$2:AJ165)),"")</f>
        <v/>
      </c>
      <c r="AL165" s="42" t="str">
        <f>IF(AND(All_Rosters[[#This Row],[Designation]]="Taxi Squad",TeamSix=All_Rosters[[#This Row],[Team Name]],All_Rosters[[#This Row],[Current Years]]&gt;0),All_Rosters[[#This Row],[Index]],"")</f>
        <v/>
      </c>
      <c r="AM165" s="42" t="str">
        <f>IFERROR(SMALL($AL$2:$AL$1000,ROWS($AL$2:AL165)),"")</f>
        <v/>
      </c>
      <c r="AN165" s="42" t="str">
        <f>IF(All_Rosters[[#This Row],[Designation]]="Taxi Squad","",
IF(AND(TeamSeven=All_Rosters[[#This Row],[Team Name]],All_Rosters[[#This Row],[Current Years]]&gt;0),All_Rosters[[#This Row],[Index]],""))</f>
        <v/>
      </c>
      <c r="AO165" s="42" t="str">
        <f>IFERROR(SMALL($AN$2:$AN$1000,ROWS($AN$2:AN165)),"")</f>
        <v/>
      </c>
      <c r="AP165" s="42" t="str">
        <f>IF(AND(All_Rosters[[#This Row],[Designation]]="Taxi Squad",TeamSeven=All_Rosters[[#This Row],[Team Name]],All_Rosters[[#This Row],[Current Years]]&gt;0),All_Rosters[[#This Row],[Index]],"")</f>
        <v/>
      </c>
      <c r="AQ165" s="42" t="str">
        <f>IFERROR(SMALL($AP$2:$AP$1000,ROWS($AP$2:AP165)),"")</f>
        <v/>
      </c>
      <c r="AR165" s="42" t="str">
        <f>IF(All_Rosters[[#This Row],[Designation]]="Taxi Squad","",
IF(AND(TeamEight=All_Rosters[[#This Row],[Team Name]],All_Rosters[[#This Row],[Current Years]]&gt;0),All_Rosters[[#This Row],[Index]],""))</f>
        <v/>
      </c>
      <c r="AS165" s="42" t="str">
        <f>IFERROR(SMALL($AR$2:$AR$1000,ROWS($AR$2:AR165)),"")</f>
        <v/>
      </c>
      <c r="AT165" s="42" t="str">
        <f>IF(AND(All_Rosters[[#This Row],[Designation]]="Taxi Squad",TeamEight=All_Rosters[[#This Row],[Team Name]],All_Rosters[[#This Row],[Current Years]]&gt;0),All_Rosters[[#This Row],[Index]],"")</f>
        <v/>
      </c>
      <c r="AU165" s="42" t="str">
        <f>IFERROR(SMALL($AT$2:$AT$1000,ROWS($AT$2:AT165)),"")</f>
        <v/>
      </c>
      <c r="AV165" s="42" t="str">
        <f>IF(All_Rosters[[#This Row],[Designation]]="Taxi Squad","",
IF(AND(TeamNine=All_Rosters[[#This Row],[Team Name]],All_Rosters[[#This Row],[Current Years]]&gt;0),All_Rosters[[#This Row],[Index]],""))</f>
        <v/>
      </c>
      <c r="AW165" s="42" t="str">
        <f>IFERROR(SMALL($AV$2:$AV$1000,ROWS($AV$2:AV165)),"")</f>
        <v/>
      </c>
      <c r="AX165" s="42" t="str">
        <f>IF(AND(All_Rosters[[#This Row],[Designation]]="Taxi Squad",TeamNine=All_Rosters[[#This Row],[Team Name]],All_Rosters[[#This Row],[Current Years]]&gt;0),All_Rosters[[#This Row],[Index]],"")</f>
        <v/>
      </c>
      <c r="AY165" s="42" t="str">
        <f>IFERROR(SMALL($AX$2:$AX$1000,ROWS($AX$2:AX165)),"")</f>
        <v/>
      </c>
      <c r="AZ165" s="42" t="str">
        <f>IF(All_Rosters[[#This Row],[Designation]]="Taxi Squad","",
IF(AND(TeamTen=All_Rosters[[#This Row],[Team Name]],All_Rosters[[#This Row],[Current Years]]&gt;0),All_Rosters[[#This Row],[Index]],""))</f>
        <v/>
      </c>
      <c r="BA165" s="42" t="str">
        <f>IFERROR(SMALL($AZ$2:$AZ$1000,ROWS($AZ$2:AZ165)),"")</f>
        <v/>
      </c>
      <c r="BB165" s="42" t="str">
        <f>IF(AND(All_Rosters[[#This Row],[Designation]]="Taxi Squad",TeamTen=All_Rosters[[#This Row],[Team Name]],All_Rosters[[#This Row],[Current Years]]&gt;0),All_Rosters[[#This Row],[Index]],"")</f>
        <v/>
      </c>
      <c r="BC165" s="42" t="str">
        <f>IFERROR(SMALL($BB$2:$BB$1000,ROWS($BB$2:BB165)),"")</f>
        <v/>
      </c>
      <c r="BD165" s="42" t="str">
        <f>IF(All_Rosters[[#This Row],[Designation]]="Taxi Squad","",
IF(AND(TeamEleven=All_Rosters[[#This Row],[Team Name]],All_Rosters[[#This Row],[Current Years]]&gt;0),All_Rosters[[#This Row],[Index]],""))</f>
        <v/>
      </c>
      <c r="BE165" s="42" t="str">
        <f>IFERROR(SMALL($BD$2:$BD$1000,ROWS($BD$2:BD165)),"")</f>
        <v/>
      </c>
      <c r="BF165" s="42" t="str">
        <f>IF(AND(All_Rosters[[#This Row],[Designation]]="Taxi Squad",TeamEleven=All_Rosters[[#This Row],[Team Name]],All_Rosters[[#This Row],[Current Years]]&gt;0),All_Rosters[[#This Row],[Index]],"")</f>
        <v/>
      </c>
      <c r="BG165" s="42" t="str">
        <f>IFERROR(SMALL($BF$2:$BF$1000,ROWS($BF$2:BF165)),"")</f>
        <v/>
      </c>
      <c r="BH165" s="42" t="str">
        <f>IF(All_Rosters[[#This Row],[Designation]]="Taxi Squad","",
IF(AND(TeamTwelve=All_Rosters[[#This Row],[Team Name]],All_Rosters[[#This Row],[Current Years]]&gt;0),All_Rosters[[#This Row],[Index]],""))</f>
        <v/>
      </c>
      <c r="BI165" s="42" t="str">
        <f>IFERROR(SMALL($BH$2:$BH$1000,ROWS($BH$2:BH165)),"")</f>
        <v/>
      </c>
      <c r="BJ165" s="42" t="str">
        <f>IF(AND(All_Rosters[[#This Row],[Designation]]="Taxi Squad",TeamTwelve=All_Rosters[[#This Row],[Team Name]],All_Rosters[[#This Row],[Current Years]]&gt;0),All_Rosters[[#This Row],[Index]],"")</f>
        <v/>
      </c>
      <c r="BK165" s="42" t="str">
        <f>IFERROR(SMALL($BJ$2:$BJ$1000,ROWS($BJ$2:BJ165)),"")</f>
        <v/>
      </c>
    </row>
    <row r="166" spans="1:63" x14ac:dyDescent="0.45">
      <c r="A166" t="s">
        <v>523</v>
      </c>
      <c r="B166" t="s">
        <v>329</v>
      </c>
      <c r="C166" t="s">
        <v>73</v>
      </c>
      <c r="D166" t="s">
        <v>9</v>
      </c>
      <c r="E166">
        <v>5</v>
      </c>
      <c r="F166">
        <v>3</v>
      </c>
      <c r="G166">
        <v>5</v>
      </c>
      <c r="H166" t="s">
        <v>1</v>
      </c>
      <c r="J166">
        <v>5</v>
      </c>
      <c r="K166">
        <v>165</v>
      </c>
      <c r="L166" t="str">
        <f>IF(All_Rosters[[#This Row],[Designation]]="Taxi Squad","",
IF(AND(TeamSelection=All_Rosters[[#This Row],[Team Name]],All_Rosters[[#This Row],[Current Years]]&gt;0),All_Rosters[[#This Row],[Index]],""))</f>
        <v/>
      </c>
      <c r="M166" t="str">
        <f>IFERROR(SMALL($L$2:$L$1000,ROWS($L$2:L166)),"")</f>
        <v/>
      </c>
      <c r="N166" t="str">
        <f>IF(AND(All_Rosters[[#This Row],[Designation]]="Taxi Squad",TeamSelection=All_Rosters[[#This Row],[Team Name]],All_Rosters[[#This Row],[Current Years]]&gt;0),All_Rosters[[#This Row],[Index]],"")</f>
        <v/>
      </c>
      <c r="O166" t="str">
        <f>IFERROR(SMALL($N$2:$N$1000,ROWS($N$2:N166)),"")</f>
        <v/>
      </c>
      <c r="P166" t="str">
        <f>IF(All_Rosters[[#This Row],[Designation]]="Taxi Squad","",
IF(AND(TeamOne=All_Rosters[[#This Row],[Team Name]],All_Rosters[[#This Row],[Current Years]]&gt;0),All_Rosters[[#This Row],[Index]],""))</f>
        <v/>
      </c>
      <c r="Q166" t="str">
        <f>IFERROR(SMALL($P$2:$P$1000,ROWS($P$2:P166)),"")</f>
        <v/>
      </c>
      <c r="R166" t="str">
        <f>IF(AND(All_Rosters[[#This Row],[Designation]]="Taxi Squad",TeamOne=All_Rosters[[#This Row],[Team Name]],All_Rosters[[#This Row],[Current Years]]&gt;0),All_Rosters[[#This Row],[Index]],"")</f>
        <v/>
      </c>
      <c r="S166" t="str">
        <f>IFERROR(SMALL($R$2:$R$1000,ROWS($R$2:R166)),"")</f>
        <v/>
      </c>
      <c r="T166" t="str">
        <f>IF(All_Rosters[[#This Row],[Designation]]="Taxi Squad","",
IF(AND(TeamTwo=All_Rosters[[#This Row],[Team Name]],All_Rosters[[#This Row],[Current Years]]&gt;0),All_Rosters[[#This Row],[Index]],""))</f>
        <v/>
      </c>
      <c r="U166" t="str">
        <f>IFERROR(SMALL($T$2:$T$1000,ROWS($T$2:T166)),"")</f>
        <v/>
      </c>
      <c r="V166" t="str">
        <f>IF(AND(All_Rosters[[#This Row],[Designation]]="Taxi Squad",TeamTwo=All_Rosters[[#This Row],[Team Name]],All_Rosters[[#This Row],[Current Years]]&gt;0),All_Rosters[[#This Row],[Index]],"")</f>
        <v/>
      </c>
      <c r="W166" t="str">
        <f>IFERROR(SMALL($V$2:$V$1000,ROWS($V$2:V166)),"")</f>
        <v/>
      </c>
      <c r="X166" s="42" t="str">
        <f>IF(All_Rosters[[#This Row],[Designation]]="Taxi Squad","",
IF(AND(TeamThree=All_Rosters[[#This Row],[Team Name]],All_Rosters[[#This Row],[Current Years]]&gt;0),All_Rosters[[#This Row],[Index]],""))</f>
        <v/>
      </c>
      <c r="Y166" s="42" t="str">
        <f>IFERROR(SMALL($X$2:$X$1000,ROWS($X$2:X166)),"")</f>
        <v/>
      </c>
      <c r="Z166" s="42" t="str">
        <f>IF(AND(All_Rosters[[#This Row],[Designation]]="Taxi Squad",TeamThree=All_Rosters[[#This Row],[Team Name]],All_Rosters[[#This Row],[Current Years]]&gt;0),All_Rosters[[#This Row],[Index]],"")</f>
        <v/>
      </c>
      <c r="AA166" s="42" t="str">
        <f>IFERROR(SMALL($Z$2:$Z$1000,ROWS($Z$2:Z166)),"")</f>
        <v/>
      </c>
      <c r="AB166" s="42" t="str">
        <f>IF(All_Rosters[[#This Row],[Designation]]="Taxi Squad","",
IF(AND(TeamFour=All_Rosters[[#This Row],[Team Name]],All_Rosters[[#This Row],[Current Years]]&gt;0),All_Rosters[[#This Row],[Index]],""))</f>
        <v/>
      </c>
      <c r="AC166" s="42" t="str">
        <f>IFERROR(SMALL($AB$2:$AB$1000,ROWS($AB$2:AB166)),"")</f>
        <v/>
      </c>
      <c r="AD166" s="42" t="str">
        <f>IF(AND(All_Rosters[[#This Row],[Designation]]="Taxi Squad",TeamFour=All_Rosters[[#This Row],[Team Name]],All_Rosters[[#This Row],[Current Years]]&gt;0),All_Rosters[[#This Row],[Index]],"")</f>
        <v/>
      </c>
      <c r="AE166" s="42" t="str">
        <f>IFERROR(SMALL($AD$2:$AD$1000,ROWS($AD$2:AD166)),"")</f>
        <v/>
      </c>
      <c r="AF166" s="42">
        <f>IF(All_Rosters[[#This Row],[Designation]]="Taxi Squad","",
IF(AND(TeamFive=All_Rosters[[#This Row],[Team Name]],All_Rosters[[#This Row],[Current Years]]&gt;0),All_Rosters[[#This Row],[Index]],""))</f>
        <v>165</v>
      </c>
      <c r="AG166" s="42" t="str">
        <f>IFERROR(SMALL($AF$2:$AF$1000,ROWS($AF$2:AF166)),"")</f>
        <v/>
      </c>
      <c r="AH166" s="42" t="str">
        <f>IF(AND(All_Rosters[[#This Row],[Designation]]="Taxi Squad",TeamFive=All_Rosters[[#This Row],[Team Name]],All_Rosters[[#This Row],[Current Years]]&gt;0),All_Rosters[[#This Row],[Index]],"")</f>
        <v/>
      </c>
      <c r="AI166" s="42" t="str">
        <f>IFERROR(SMALL($AH$2:$AH$1000,ROWS($AH$2:AH166)),"")</f>
        <v/>
      </c>
      <c r="AJ166" s="42" t="str">
        <f>IF(All_Rosters[[#This Row],[Designation]]="Taxi Squad","",
IF(AND(TeamSix=All_Rosters[[#This Row],[Team Name]],All_Rosters[[#This Row],[Current Years]]&gt;0),All_Rosters[[#This Row],[Index]],""))</f>
        <v/>
      </c>
      <c r="AK166" s="42" t="str">
        <f>IFERROR(SMALL($AJ$2:$AJ$1000,ROWS($AJ$2:AJ166)),"")</f>
        <v/>
      </c>
      <c r="AL166" s="42" t="str">
        <f>IF(AND(All_Rosters[[#This Row],[Designation]]="Taxi Squad",TeamSix=All_Rosters[[#This Row],[Team Name]],All_Rosters[[#This Row],[Current Years]]&gt;0),All_Rosters[[#This Row],[Index]],"")</f>
        <v/>
      </c>
      <c r="AM166" s="42" t="str">
        <f>IFERROR(SMALL($AL$2:$AL$1000,ROWS($AL$2:AL166)),"")</f>
        <v/>
      </c>
      <c r="AN166" s="42" t="str">
        <f>IF(All_Rosters[[#This Row],[Designation]]="Taxi Squad","",
IF(AND(TeamSeven=All_Rosters[[#This Row],[Team Name]],All_Rosters[[#This Row],[Current Years]]&gt;0),All_Rosters[[#This Row],[Index]],""))</f>
        <v/>
      </c>
      <c r="AO166" s="42" t="str">
        <f>IFERROR(SMALL($AN$2:$AN$1000,ROWS($AN$2:AN166)),"")</f>
        <v/>
      </c>
      <c r="AP166" s="42" t="str">
        <f>IF(AND(All_Rosters[[#This Row],[Designation]]="Taxi Squad",TeamSeven=All_Rosters[[#This Row],[Team Name]],All_Rosters[[#This Row],[Current Years]]&gt;0),All_Rosters[[#This Row],[Index]],"")</f>
        <v/>
      </c>
      <c r="AQ166" s="42" t="str">
        <f>IFERROR(SMALL($AP$2:$AP$1000,ROWS($AP$2:AP166)),"")</f>
        <v/>
      </c>
      <c r="AR166" s="42" t="str">
        <f>IF(All_Rosters[[#This Row],[Designation]]="Taxi Squad","",
IF(AND(TeamEight=All_Rosters[[#This Row],[Team Name]],All_Rosters[[#This Row],[Current Years]]&gt;0),All_Rosters[[#This Row],[Index]],""))</f>
        <v/>
      </c>
      <c r="AS166" s="42" t="str">
        <f>IFERROR(SMALL($AR$2:$AR$1000,ROWS($AR$2:AR166)),"")</f>
        <v/>
      </c>
      <c r="AT166" s="42" t="str">
        <f>IF(AND(All_Rosters[[#This Row],[Designation]]="Taxi Squad",TeamEight=All_Rosters[[#This Row],[Team Name]],All_Rosters[[#This Row],[Current Years]]&gt;0),All_Rosters[[#This Row],[Index]],"")</f>
        <v/>
      </c>
      <c r="AU166" s="42" t="str">
        <f>IFERROR(SMALL($AT$2:$AT$1000,ROWS($AT$2:AT166)),"")</f>
        <v/>
      </c>
      <c r="AV166" s="42" t="str">
        <f>IF(All_Rosters[[#This Row],[Designation]]="Taxi Squad","",
IF(AND(TeamNine=All_Rosters[[#This Row],[Team Name]],All_Rosters[[#This Row],[Current Years]]&gt;0),All_Rosters[[#This Row],[Index]],""))</f>
        <v/>
      </c>
      <c r="AW166" s="42" t="str">
        <f>IFERROR(SMALL($AV$2:$AV$1000,ROWS($AV$2:AV166)),"")</f>
        <v/>
      </c>
      <c r="AX166" s="42" t="str">
        <f>IF(AND(All_Rosters[[#This Row],[Designation]]="Taxi Squad",TeamNine=All_Rosters[[#This Row],[Team Name]],All_Rosters[[#This Row],[Current Years]]&gt;0),All_Rosters[[#This Row],[Index]],"")</f>
        <v/>
      </c>
      <c r="AY166" s="42" t="str">
        <f>IFERROR(SMALL($AX$2:$AX$1000,ROWS($AX$2:AX166)),"")</f>
        <v/>
      </c>
      <c r="AZ166" s="42" t="str">
        <f>IF(All_Rosters[[#This Row],[Designation]]="Taxi Squad","",
IF(AND(TeamTen=All_Rosters[[#This Row],[Team Name]],All_Rosters[[#This Row],[Current Years]]&gt;0),All_Rosters[[#This Row],[Index]],""))</f>
        <v/>
      </c>
      <c r="BA166" s="42" t="str">
        <f>IFERROR(SMALL($AZ$2:$AZ$1000,ROWS($AZ$2:AZ166)),"")</f>
        <v/>
      </c>
      <c r="BB166" s="42" t="str">
        <f>IF(AND(All_Rosters[[#This Row],[Designation]]="Taxi Squad",TeamTen=All_Rosters[[#This Row],[Team Name]],All_Rosters[[#This Row],[Current Years]]&gt;0),All_Rosters[[#This Row],[Index]],"")</f>
        <v/>
      </c>
      <c r="BC166" s="42" t="str">
        <f>IFERROR(SMALL($BB$2:$BB$1000,ROWS($BB$2:BB166)),"")</f>
        <v/>
      </c>
      <c r="BD166" s="42" t="str">
        <f>IF(All_Rosters[[#This Row],[Designation]]="Taxi Squad","",
IF(AND(TeamEleven=All_Rosters[[#This Row],[Team Name]],All_Rosters[[#This Row],[Current Years]]&gt;0),All_Rosters[[#This Row],[Index]],""))</f>
        <v/>
      </c>
      <c r="BE166" s="42" t="str">
        <f>IFERROR(SMALL($BD$2:$BD$1000,ROWS($BD$2:BD166)),"")</f>
        <v/>
      </c>
      <c r="BF166" s="42" t="str">
        <f>IF(AND(All_Rosters[[#This Row],[Designation]]="Taxi Squad",TeamEleven=All_Rosters[[#This Row],[Team Name]],All_Rosters[[#This Row],[Current Years]]&gt;0),All_Rosters[[#This Row],[Index]],"")</f>
        <v/>
      </c>
      <c r="BG166" s="42" t="str">
        <f>IFERROR(SMALL($BF$2:$BF$1000,ROWS($BF$2:BF166)),"")</f>
        <v/>
      </c>
      <c r="BH166" s="42" t="str">
        <f>IF(All_Rosters[[#This Row],[Designation]]="Taxi Squad","",
IF(AND(TeamTwelve=All_Rosters[[#This Row],[Team Name]],All_Rosters[[#This Row],[Current Years]]&gt;0),All_Rosters[[#This Row],[Index]],""))</f>
        <v/>
      </c>
      <c r="BI166" s="42" t="str">
        <f>IFERROR(SMALL($BH$2:$BH$1000,ROWS($BH$2:BH166)),"")</f>
        <v/>
      </c>
      <c r="BJ166" s="42" t="str">
        <f>IF(AND(All_Rosters[[#This Row],[Designation]]="Taxi Squad",TeamTwelve=All_Rosters[[#This Row],[Team Name]],All_Rosters[[#This Row],[Current Years]]&gt;0),All_Rosters[[#This Row],[Index]],"")</f>
        <v/>
      </c>
      <c r="BK166" s="42" t="str">
        <f>IFERROR(SMALL($BJ$2:$BJ$1000,ROWS($BJ$2:BJ166)),"")</f>
        <v/>
      </c>
    </row>
    <row r="167" spans="1:63" x14ac:dyDescent="0.45">
      <c r="A167" t="s">
        <v>523</v>
      </c>
      <c r="B167" t="s">
        <v>330</v>
      </c>
      <c r="C167" t="s">
        <v>78</v>
      </c>
      <c r="D167" t="s">
        <v>16</v>
      </c>
      <c r="E167">
        <v>67</v>
      </c>
      <c r="F167">
        <v>3</v>
      </c>
      <c r="G167">
        <v>67</v>
      </c>
      <c r="H167" t="s">
        <v>1</v>
      </c>
      <c r="J167">
        <v>5</v>
      </c>
      <c r="K167">
        <v>166</v>
      </c>
      <c r="L167" t="str">
        <f>IF(All_Rosters[[#This Row],[Designation]]="Taxi Squad","",
IF(AND(TeamSelection=All_Rosters[[#This Row],[Team Name]],All_Rosters[[#This Row],[Current Years]]&gt;0),All_Rosters[[#This Row],[Index]],""))</f>
        <v/>
      </c>
      <c r="M167" t="str">
        <f>IFERROR(SMALL($L$2:$L$1000,ROWS($L$2:L167)),"")</f>
        <v/>
      </c>
      <c r="N167" t="str">
        <f>IF(AND(All_Rosters[[#This Row],[Designation]]="Taxi Squad",TeamSelection=All_Rosters[[#This Row],[Team Name]],All_Rosters[[#This Row],[Current Years]]&gt;0),All_Rosters[[#This Row],[Index]],"")</f>
        <v/>
      </c>
      <c r="O167" t="str">
        <f>IFERROR(SMALL($N$2:$N$1000,ROWS($N$2:N167)),"")</f>
        <v/>
      </c>
      <c r="P167" t="str">
        <f>IF(All_Rosters[[#This Row],[Designation]]="Taxi Squad","",
IF(AND(TeamOne=All_Rosters[[#This Row],[Team Name]],All_Rosters[[#This Row],[Current Years]]&gt;0),All_Rosters[[#This Row],[Index]],""))</f>
        <v/>
      </c>
      <c r="Q167" t="str">
        <f>IFERROR(SMALL($P$2:$P$1000,ROWS($P$2:P167)),"")</f>
        <v/>
      </c>
      <c r="R167" t="str">
        <f>IF(AND(All_Rosters[[#This Row],[Designation]]="Taxi Squad",TeamOne=All_Rosters[[#This Row],[Team Name]],All_Rosters[[#This Row],[Current Years]]&gt;0),All_Rosters[[#This Row],[Index]],"")</f>
        <v/>
      </c>
      <c r="S167" t="str">
        <f>IFERROR(SMALL($R$2:$R$1000,ROWS($R$2:R167)),"")</f>
        <v/>
      </c>
      <c r="T167" t="str">
        <f>IF(All_Rosters[[#This Row],[Designation]]="Taxi Squad","",
IF(AND(TeamTwo=All_Rosters[[#This Row],[Team Name]],All_Rosters[[#This Row],[Current Years]]&gt;0),All_Rosters[[#This Row],[Index]],""))</f>
        <v/>
      </c>
      <c r="U167" t="str">
        <f>IFERROR(SMALL($T$2:$T$1000,ROWS($T$2:T167)),"")</f>
        <v/>
      </c>
      <c r="V167" t="str">
        <f>IF(AND(All_Rosters[[#This Row],[Designation]]="Taxi Squad",TeamTwo=All_Rosters[[#This Row],[Team Name]],All_Rosters[[#This Row],[Current Years]]&gt;0),All_Rosters[[#This Row],[Index]],"")</f>
        <v/>
      </c>
      <c r="W167" t="str">
        <f>IFERROR(SMALL($V$2:$V$1000,ROWS($V$2:V167)),"")</f>
        <v/>
      </c>
      <c r="X167" s="42" t="str">
        <f>IF(All_Rosters[[#This Row],[Designation]]="Taxi Squad","",
IF(AND(TeamThree=All_Rosters[[#This Row],[Team Name]],All_Rosters[[#This Row],[Current Years]]&gt;0),All_Rosters[[#This Row],[Index]],""))</f>
        <v/>
      </c>
      <c r="Y167" s="42" t="str">
        <f>IFERROR(SMALL($X$2:$X$1000,ROWS($X$2:X167)),"")</f>
        <v/>
      </c>
      <c r="Z167" s="42" t="str">
        <f>IF(AND(All_Rosters[[#This Row],[Designation]]="Taxi Squad",TeamThree=All_Rosters[[#This Row],[Team Name]],All_Rosters[[#This Row],[Current Years]]&gt;0),All_Rosters[[#This Row],[Index]],"")</f>
        <v/>
      </c>
      <c r="AA167" s="42" t="str">
        <f>IFERROR(SMALL($Z$2:$Z$1000,ROWS($Z$2:Z167)),"")</f>
        <v/>
      </c>
      <c r="AB167" s="42" t="str">
        <f>IF(All_Rosters[[#This Row],[Designation]]="Taxi Squad","",
IF(AND(TeamFour=All_Rosters[[#This Row],[Team Name]],All_Rosters[[#This Row],[Current Years]]&gt;0),All_Rosters[[#This Row],[Index]],""))</f>
        <v/>
      </c>
      <c r="AC167" s="42" t="str">
        <f>IFERROR(SMALL($AB$2:$AB$1000,ROWS($AB$2:AB167)),"")</f>
        <v/>
      </c>
      <c r="AD167" s="42" t="str">
        <f>IF(AND(All_Rosters[[#This Row],[Designation]]="Taxi Squad",TeamFour=All_Rosters[[#This Row],[Team Name]],All_Rosters[[#This Row],[Current Years]]&gt;0),All_Rosters[[#This Row],[Index]],"")</f>
        <v/>
      </c>
      <c r="AE167" s="42" t="str">
        <f>IFERROR(SMALL($AD$2:$AD$1000,ROWS($AD$2:AD167)),"")</f>
        <v/>
      </c>
      <c r="AF167" s="42">
        <f>IF(All_Rosters[[#This Row],[Designation]]="Taxi Squad","",
IF(AND(TeamFive=All_Rosters[[#This Row],[Team Name]],All_Rosters[[#This Row],[Current Years]]&gt;0),All_Rosters[[#This Row],[Index]],""))</f>
        <v>166</v>
      </c>
      <c r="AG167" s="42" t="str">
        <f>IFERROR(SMALL($AF$2:$AF$1000,ROWS($AF$2:AF167)),"")</f>
        <v/>
      </c>
      <c r="AH167" s="42" t="str">
        <f>IF(AND(All_Rosters[[#This Row],[Designation]]="Taxi Squad",TeamFive=All_Rosters[[#This Row],[Team Name]],All_Rosters[[#This Row],[Current Years]]&gt;0),All_Rosters[[#This Row],[Index]],"")</f>
        <v/>
      </c>
      <c r="AI167" s="42" t="str">
        <f>IFERROR(SMALL($AH$2:$AH$1000,ROWS($AH$2:AH167)),"")</f>
        <v/>
      </c>
      <c r="AJ167" s="42" t="str">
        <f>IF(All_Rosters[[#This Row],[Designation]]="Taxi Squad","",
IF(AND(TeamSix=All_Rosters[[#This Row],[Team Name]],All_Rosters[[#This Row],[Current Years]]&gt;0),All_Rosters[[#This Row],[Index]],""))</f>
        <v/>
      </c>
      <c r="AK167" s="42" t="str">
        <f>IFERROR(SMALL($AJ$2:$AJ$1000,ROWS($AJ$2:AJ167)),"")</f>
        <v/>
      </c>
      <c r="AL167" s="42" t="str">
        <f>IF(AND(All_Rosters[[#This Row],[Designation]]="Taxi Squad",TeamSix=All_Rosters[[#This Row],[Team Name]],All_Rosters[[#This Row],[Current Years]]&gt;0),All_Rosters[[#This Row],[Index]],"")</f>
        <v/>
      </c>
      <c r="AM167" s="42" t="str">
        <f>IFERROR(SMALL($AL$2:$AL$1000,ROWS($AL$2:AL167)),"")</f>
        <v/>
      </c>
      <c r="AN167" s="42" t="str">
        <f>IF(All_Rosters[[#This Row],[Designation]]="Taxi Squad","",
IF(AND(TeamSeven=All_Rosters[[#This Row],[Team Name]],All_Rosters[[#This Row],[Current Years]]&gt;0),All_Rosters[[#This Row],[Index]],""))</f>
        <v/>
      </c>
      <c r="AO167" s="42" t="str">
        <f>IFERROR(SMALL($AN$2:$AN$1000,ROWS($AN$2:AN167)),"")</f>
        <v/>
      </c>
      <c r="AP167" s="42" t="str">
        <f>IF(AND(All_Rosters[[#This Row],[Designation]]="Taxi Squad",TeamSeven=All_Rosters[[#This Row],[Team Name]],All_Rosters[[#This Row],[Current Years]]&gt;0),All_Rosters[[#This Row],[Index]],"")</f>
        <v/>
      </c>
      <c r="AQ167" s="42" t="str">
        <f>IFERROR(SMALL($AP$2:$AP$1000,ROWS($AP$2:AP167)),"")</f>
        <v/>
      </c>
      <c r="AR167" s="42" t="str">
        <f>IF(All_Rosters[[#This Row],[Designation]]="Taxi Squad","",
IF(AND(TeamEight=All_Rosters[[#This Row],[Team Name]],All_Rosters[[#This Row],[Current Years]]&gt;0),All_Rosters[[#This Row],[Index]],""))</f>
        <v/>
      </c>
      <c r="AS167" s="42" t="str">
        <f>IFERROR(SMALL($AR$2:$AR$1000,ROWS($AR$2:AR167)),"")</f>
        <v/>
      </c>
      <c r="AT167" s="42" t="str">
        <f>IF(AND(All_Rosters[[#This Row],[Designation]]="Taxi Squad",TeamEight=All_Rosters[[#This Row],[Team Name]],All_Rosters[[#This Row],[Current Years]]&gt;0),All_Rosters[[#This Row],[Index]],"")</f>
        <v/>
      </c>
      <c r="AU167" s="42" t="str">
        <f>IFERROR(SMALL($AT$2:$AT$1000,ROWS($AT$2:AT167)),"")</f>
        <v/>
      </c>
      <c r="AV167" s="42" t="str">
        <f>IF(All_Rosters[[#This Row],[Designation]]="Taxi Squad","",
IF(AND(TeamNine=All_Rosters[[#This Row],[Team Name]],All_Rosters[[#This Row],[Current Years]]&gt;0),All_Rosters[[#This Row],[Index]],""))</f>
        <v/>
      </c>
      <c r="AW167" s="42" t="str">
        <f>IFERROR(SMALL($AV$2:$AV$1000,ROWS($AV$2:AV167)),"")</f>
        <v/>
      </c>
      <c r="AX167" s="42" t="str">
        <f>IF(AND(All_Rosters[[#This Row],[Designation]]="Taxi Squad",TeamNine=All_Rosters[[#This Row],[Team Name]],All_Rosters[[#This Row],[Current Years]]&gt;0),All_Rosters[[#This Row],[Index]],"")</f>
        <v/>
      </c>
      <c r="AY167" s="42" t="str">
        <f>IFERROR(SMALL($AX$2:$AX$1000,ROWS($AX$2:AX167)),"")</f>
        <v/>
      </c>
      <c r="AZ167" s="42" t="str">
        <f>IF(All_Rosters[[#This Row],[Designation]]="Taxi Squad","",
IF(AND(TeamTen=All_Rosters[[#This Row],[Team Name]],All_Rosters[[#This Row],[Current Years]]&gt;0),All_Rosters[[#This Row],[Index]],""))</f>
        <v/>
      </c>
      <c r="BA167" s="42" t="str">
        <f>IFERROR(SMALL($AZ$2:$AZ$1000,ROWS($AZ$2:AZ167)),"")</f>
        <v/>
      </c>
      <c r="BB167" s="42" t="str">
        <f>IF(AND(All_Rosters[[#This Row],[Designation]]="Taxi Squad",TeamTen=All_Rosters[[#This Row],[Team Name]],All_Rosters[[#This Row],[Current Years]]&gt;0),All_Rosters[[#This Row],[Index]],"")</f>
        <v/>
      </c>
      <c r="BC167" s="42" t="str">
        <f>IFERROR(SMALL($BB$2:$BB$1000,ROWS($BB$2:BB167)),"")</f>
        <v/>
      </c>
      <c r="BD167" s="42" t="str">
        <f>IF(All_Rosters[[#This Row],[Designation]]="Taxi Squad","",
IF(AND(TeamEleven=All_Rosters[[#This Row],[Team Name]],All_Rosters[[#This Row],[Current Years]]&gt;0),All_Rosters[[#This Row],[Index]],""))</f>
        <v/>
      </c>
      <c r="BE167" s="42" t="str">
        <f>IFERROR(SMALL($BD$2:$BD$1000,ROWS($BD$2:BD167)),"")</f>
        <v/>
      </c>
      <c r="BF167" s="42" t="str">
        <f>IF(AND(All_Rosters[[#This Row],[Designation]]="Taxi Squad",TeamEleven=All_Rosters[[#This Row],[Team Name]],All_Rosters[[#This Row],[Current Years]]&gt;0),All_Rosters[[#This Row],[Index]],"")</f>
        <v/>
      </c>
      <c r="BG167" s="42" t="str">
        <f>IFERROR(SMALL($BF$2:$BF$1000,ROWS($BF$2:BF167)),"")</f>
        <v/>
      </c>
      <c r="BH167" s="42" t="str">
        <f>IF(All_Rosters[[#This Row],[Designation]]="Taxi Squad","",
IF(AND(TeamTwelve=All_Rosters[[#This Row],[Team Name]],All_Rosters[[#This Row],[Current Years]]&gt;0),All_Rosters[[#This Row],[Index]],""))</f>
        <v/>
      </c>
      <c r="BI167" s="42" t="str">
        <f>IFERROR(SMALL($BH$2:$BH$1000,ROWS($BH$2:BH167)),"")</f>
        <v/>
      </c>
      <c r="BJ167" s="42" t="str">
        <f>IF(AND(All_Rosters[[#This Row],[Designation]]="Taxi Squad",TeamTwelve=All_Rosters[[#This Row],[Team Name]],All_Rosters[[#This Row],[Current Years]]&gt;0),All_Rosters[[#This Row],[Index]],"")</f>
        <v/>
      </c>
      <c r="BK167" s="42" t="str">
        <f>IFERROR(SMALL($BJ$2:$BJ$1000,ROWS($BJ$2:BJ167)),"")</f>
        <v/>
      </c>
    </row>
    <row r="168" spans="1:63" x14ac:dyDescent="0.45">
      <c r="A168" t="s">
        <v>523</v>
      </c>
      <c r="B168" t="s">
        <v>331</v>
      </c>
      <c r="C168" t="s">
        <v>98</v>
      </c>
      <c r="D168" t="s">
        <v>16</v>
      </c>
      <c r="E168">
        <v>63</v>
      </c>
      <c r="F168">
        <v>3</v>
      </c>
      <c r="G168">
        <v>63</v>
      </c>
      <c r="H168" t="s">
        <v>1</v>
      </c>
      <c r="J168">
        <v>5</v>
      </c>
      <c r="K168">
        <v>167</v>
      </c>
      <c r="L168" t="str">
        <f>IF(All_Rosters[[#This Row],[Designation]]="Taxi Squad","",
IF(AND(TeamSelection=All_Rosters[[#This Row],[Team Name]],All_Rosters[[#This Row],[Current Years]]&gt;0),All_Rosters[[#This Row],[Index]],""))</f>
        <v/>
      </c>
      <c r="M168" t="str">
        <f>IFERROR(SMALL($L$2:$L$1000,ROWS($L$2:L168)),"")</f>
        <v/>
      </c>
      <c r="N168" t="str">
        <f>IF(AND(All_Rosters[[#This Row],[Designation]]="Taxi Squad",TeamSelection=All_Rosters[[#This Row],[Team Name]],All_Rosters[[#This Row],[Current Years]]&gt;0),All_Rosters[[#This Row],[Index]],"")</f>
        <v/>
      </c>
      <c r="O168" t="str">
        <f>IFERROR(SMALL($N$2:$N$1000,ROWS($N$2:N168)),"")</f>
        <v/>
      </c>
      <c r="P168" t="str">
        <f>IF(All_Rosters[[#This Row],[Designation]]="Taxi Squad","",
IF(AND(TeamOne=All_Rosters[[#This Row],[Team Name]],All_Rosters[[#This Row],[Current Years]]&gt;0),All_Rosters[[#This Row],[Index]],""))</f>
        <v/>
      </c>
      <c r="Q168" t="str">
        <f>IFERROR(SMALL($P$2:$P$1000,ROWS($P$2:P168)),"")</f>
        <v/>
      </c>
      <c r="R168" t="str">
        <f>IF(AND(All_Rosters[[#This Row],[Designation]]="Taxi Squad",TeamOne=All_Rosters[[#This Row],[Team Name]],All_Rosters[[#This Row],[Current Years]]&gt;0),All_Rosters[[#This Row],[Index]],"")</f>
        <v/>
      </c>
      <c r="S168" t="str">
        <f>IFERROR(SMALL($R$2:$R$1000,ROWS($R$2:R168)),"")</f>
        <v/>
      </c>
      <c r="T168" t="str">
        <f>IF(All_Rosters[[#This Row],[Designation]]="Taxi Squad","",
IF(AND(TeamTwo=All_Rosters[[#This Row],[Team Name]],All_Rosters[[#This Row],[Current Years]]&gt;0),All_Rosters[[#This Row],[Index]],""))</f>
        <v/>
      </c>
      <c r="U168" t="str">
        <f>IFERROR(SMALL($T$2:$T$1000,ROWS($T$2:T168)),"")</f>
        <v/>
      </c>
      <c r="V168" t="str">
        <f>IF(AND(All_Rosters[[#This Row],[Designation]]="Taxi Squad",TeamTwo=All_Rosters[[#This Row],[Team Name]],All_Rosters[[#This Row],[Current Years]]&gt;0),All_Rosters[[#This Row],[Index]],"")</f>
        <v/>
      </c>
      <c r="W168" t="str">
        <f>IFERROR(SMALL($V$2:$V$1000,ROWS($V$2:V168)),"")</f>
        <v/>
      </c>
      <c r="X168" s="42" t="str">
        <f>IF(All_Rosters[[#This Row],[Designation]]="Taxi Squad","",
IF(AND(TeamThree=All_Rosters[[#This Row],[Team Name]],All_Rosters[[#This Row],[Current Years]]&gt;0),All_Rosters[[#This Row],[Index]],""))</f>
        <v/>
      </c>
      <c r="Y168" s="42" t="str">
        <f>IFERROR(SMALL($X$2:$X$1000,ROWS($X$2:X168)),"")</f>
        <v/>
      </c>
      <c r="Z168" s="42" t="str">
        <f>IF(AND(All_Rosters[[#This Row],[Designation]]="Taxi Squad",TeamThree=All_Rosters[[#This Row],[Team Name]],All_Rosters[[#This Row],[Current Years]]&gt;0),All_Rosters[[#This Row],[Index]],"")</f>
        <v/>
      </c>
      <c r="AA168" s="42" t="str">
        <f>IFERROR(SMALL($Z$2:$Z$1000,ROWS($Z$2:Z168)),"")</f>
        <v/>
      </c>
      <c r="AB168" s="42" t="str">
        <f>IF(All_Rosters[[#This Row],[Designation]]="Taxi Squad","",
IF(AND(TeamFour=All_Rosters[[#This Row],[Team Name]],All_Rosters[[#This Row],[Current Years]]&gt;0),All_Rosters[[#This Row],[Index]],""))</f>
        <v/>
      </c>
      <c r="AC168" s="42" t="str">
        <f>IFERROR(SMALL($AB$2:$AB$1000,ROWS($AB$2:AB168)),"")</f>
        <v/>
      </c>
      <c r="AD168" s="42" t="str">
        <f>IF(AND(All_Rosters[[#This Row],[Designation]]="Taxi Squad",TeamFour=All_Rosters[[#This Row],[Team Name]],All_Rosters[[#This Row],[Current Years]]&gt;0),All_Rosters[[#This Row],[Index]],"")</f>
        <v/>
      </c>
      <c r="AE168" s="42" t="str">
        <f>IFERROR(SMALL($AD$2:$AD$1000,ROWS($AD$2:AD168)),"")</f>
        <v/>
      </c>
      <c r="AF168" s="42">
        <f>IF(All_Rosters[[#This Row],[Designation]]="Taxi Squad","",
IF(AND(TeamFive=All_Rosters[[#This Row],[Team Name]],All_Rosters[[#This Row],[Current Years]]&gt;0),All_Rosters[[#This Row],[Index]],""))</f>
        <v>167</v>
      </c>
      <c r="AG168" s="42" t="str">
        <f>IFERROR(SMALL($AF$2:$AF$1000,ROWS($AF$2:AF168)),"")</f>
        <v/>
      </c>
      <c r="AH168" s="42" t="str">
        <f>IF(AND(All_Rosters[[#This Row],[Designation]]="Taxi Squad",TeamFive=All_Rosters[[#This Row],[Team Name]],All_Rosters[[#This Row],[Current Years]]&gt;0),All_Rosters[[#This Row],[Index]],"")</f>
        <v/>
      </c>
      <c r="AI168" s="42" t="str">
        <f>IFERROR(SMALL($AH$2:$AH$1000,ROWS($AH$2:AH168)),"")</f>
        <v/>
      </c>
      <c r="AJ168" s="42" t="str">
        <f>IF(All_Rosters[[#This Row],[Designation]]="Taxi Squad","",
IF(AND(TeamSix=All_Rosters[[#This Row],[Team Name]],All_Rosters[[#This Row],[Current Years]]&gt;0),All_Rosters[[#This Row],[Index]],""))</f>
        <v/>
      </c>
      <c r="AK168" s="42" t="str">
        <f>IFERROR(SMALL($AJ$2:$AJ$1000,ROWS($AJ$2:AJ168)),"")</f>
        <v/>
      </c>
      <c r="AL168" s="42" t="str">
        <f>IF(AND(All_Rosters[[#This Row],[Designation]]="Taxi Squad",TeamSix=All_Rosters[[#This Row],[Team Name]],All_Rosters[[#This Row],[Current Years]]&gt;0),All_Rosters[[#This Row],[Index]],"")</f>
        <v/>
      </c>
      <c r="AM168" s="42" t="str">
        <f>IFERROR(SMALL($AL$2:$AL$1000,ROWS($AL$2:AL168)),"")</f>
        <v/>
      </c>
      <c r="AN168" s="42" t="str">
        <f>IF(All_Rosters[[#This Row],[Designation]]="Taxi Squad","",
IF(AND(TeamSeven=All_Rosters[[#This Row],[Team Name]],All_Rosters[[#This Row],[Current Years]]&gt;0),All_Rosters[[#This Row],[Index]],""))</f>
        <v/>
      </c>
      <c r="AO168" s="42" t="str">
        <f>IFERROR(SMALL($AN$2:$AN$1000,ROWS($AN$2:AN168)),"")</f>
        <v/>
      </c>
      <c r="AP168" s="42" t="str">
        <f>IF(AND(All_Rosters[[#This Row],[Designation]]="Taxi Squad",TeamSeven=All_Rosters[[#This Row],[Team Name]],All_Rosters[[#This Row],[Current Years]]&gt;0),All_Rosters[[#This Row],[Index]],"")</f>
        <v/>
      </c>
      <c r="AQ168" s="42" t="str">
        <f>IFERROR(SMALL($AP$2:$AP$1000,ROWS($AP$2:AP168)),"")</f>
        <v/>
      </c>
      <c r="AR168" s="42" t="str">
        <f>IF(All_Rosters[[#This Row],[Designation]]="Taxi Squad","",
IF(AND(TeamEight=All_Rosters[[#This Row],[Team Name]],All_Rosters[[#This Row],[Current Years]]&gt;0),All_Rosters[[#This Row],[Index]],""))</f>
        <v/>
      </c>
      <c r="AS168" s="42" t="str">
        <f>IFERROR(SMALL($AR$2:$AR$1000,ROWS($AR$2:AR168)),"")</f>
        <v/>
      </c>
      <c r="AT168" s="42" t="str">
        <f>IF(AND(All_Rosters[[#This Row],[Designation]]="Taxi Squad",TeamEight=All_Rosters[[#This Row],[Team Name]],All_Rosters[[#This Row],[Current Years]]&gt;0),All_Rosters[[#This Row],[Index]],"")</f>
        <v/>
      </c>
      <c r="AU168" s="42" t="str">
        <f>IFERROR(SMALL($AT$2:$AT$1000,ROWS($AT$2:AT168)),"")</f>
        <v/>
      </c>
      <c r="AV168" s="42" t="str">
        <f>IF(All_Rosters[[#This Row],[Designation]]="Taxi Squad","",
IF(AND(TeamNine=All_Rosters[[#This Row],[Team Name]],All_Rosters[[#This Row],[Current Years]]&gt;0),All_Rosters[[#This Row],[Index]],""))</f>
        <v/>
      </c>
      <c r="AW168" s="42" t="str">
        <f>IFERROR(SMALL($AV$2:$AV$1000,ROWS($AV$2:AV168)),"")</f>
        <v/>
      </c>
      <c r="AX168" s="42" t="str">
        <f>IF(AND(All_Rosters[[#This Row],[Designation]]="Taxi Squad",TeamNine=All_Rosters[[#This Row],[Team Name]],All_Rosters[[#This Row],[Current Years]]&gt;0),All_Rosters[[#This Row],[Index]],"")</f>
        <v/>
      </c>
      <c r="AY168" s="42" t="str">
        <f>IFERROR(SMALL($AX$2:$AX$1000,ROWS($AX$2:AX168)),"")</f>
        <v/>
      </c>
      <c r="AZ168" s="42" t="str">
        <f>IF(All_Rosters[[#This Row],[Designation]]="Taxi Squad","",
IF(AND(TeamTen=All_Rosters[[#This Row],[Team Name]],All_Rosters[[#This Row],[Current Years]]&gt;0),All_Rosters[[#This Row],[Index]],""))</f>
        <v/>
      </c>
      <c r="BA168" s="42" t="str">
        <f>IFERROR(SMALL($AZ$2:$AZ$1000,ROWS($AZ$2:AZ168)),"")</f>
        <v/>
      </c>
      <c r="BB168" s="42" t="str">
        <f>IF(AND(All_Rosters[[#This Row],[Designation]]="Taxi Squad",TeamTen=All_Rosters[[#This Row],[Team Name]],All_Rosters[[#This Row],[Current Years]]&gt;0),All_Rosters[[#This Row],[Index]],"")</f>
        <v/>
      </c>
      <c r="BC168" s="42" t="str">
        <f>IFERROR(SMALL($BB$2:$BB$1000,ROWS($BB$2:BB168)),"")</f>
        <v/>
      </c>
      <c r="BD168" s="42" t="str">
        <f>IF(All_Rosters[[#This Row],[Designation]]="Taxi Squad","",
IF(AND(TeamEleven=All_Rosters[[#This Row],[Team Name]],All_Rosters[[#This Row],[Current Years]]&gt;0),All_Rosters[[#This Row],[Index]],""))</f>
        <v/>
      </c>
      <c r="BE168" s="42" t="str">
        <f>IFERROR(SMALL($BD$2:$BD$1000,ROWS($BD$2:BD168)),"")</f>
        <v/>
      </c>
      <c r="BF168" s="42" t="str">
        <f>IF(AND(All_Rosters[[#This Row],[Designation]]="Taxi Squad",TeamEleven=All_Rosters[[#This Row],[Team Name]],All_Rosters[[#This Row],[Current Years]]&gt;0),All_Rosters[[#This Row],[Index]],"")</f>
        <v/>
      </c>
      <c r="BG168" s="42" t="str">
        <f>IFERROR(SMALL($BF$2:$BF$1000,ROWS($BF$2:BF168)),"")</f>
        <v/>
      </c>
      <c r="BH168" s="42" t="str">
        <f>IF(All_Rosters[[#This Row],[Designation]]="Taxi Squad","",
IF(AND(TeamTwelve=All_Rosters[[#This Row],[Team Name]],All_Rosters[[#This Row],[Current Years]]&gt;0),All_Rosters[[#This Row],[Index]],""))</f>
        <v/>
      </c>
      <c r="BI168" s="42" t="str">
        <f>IFERROR(SMALL($BH$2:$BH$1000,ROWS($BH$2:BH168)),"")</f>
        <v/>
      </c>
      <c r="BJ168" s="42" t="str">
        <f>IF(AND(All_Rosters[[#This Row],[Designation]]="Taxi Squad",TeamTwelve=All_Rosters[[#This Row],[Team Name]],All_Rosters[[#This Row],[Current Years]]&gt;0),All_Rosters[[#This Row],[Index]],"")</f>
        <v/>
      </c>
      <c r="BK168" s="42" t="str">
        <f>IFERROR(SMALL($BJ$2:$BJ$1000,ROWS($BJ$2:BJ168)),"")</f>
        <v/>
      </c>
    </row>
    <row r="169" spans="1:63" x14ac:dyDescent="0.45">
      <c r="A169" t="s">
        <v>523</v>
      </c>
      <c r="B169" t="s">
        <v>332</v>
      </c>
      <c r="C169" t="s">
        <v>51</v>
      </c>
      <c r="D169" t="s">
        <v>16</v>
      </c>
      <c r="E169">
        <v>52</v>
      </c>
      <c r="F169">
        <v>4</v>
      </c>
      <c r="G169">
        <v>52</v>
      </c>
      <c r="H169" t="s">
        <v>1</v>
      </c>
      <c r="J169">
        <v>5</v>
      </c>
      <c r="K169">
        <v>168</v>
      </c>
      <c r="L169" t="str">
        <f>IF(All_Rosters[[#This Row],[Designation]]="Taxi Squad","",
IF(AND(TeamSelection=All_Rosters[[#This Row],[Team Name]],All_Rosters[[#This Row],[Current Years]]&gt;0),All_Rosters[[#This Row],[Index]],""))</f>
        <v/>
      </c>
      <c r="M169" t="str">
        <f>IFERROR(SMALL($L$2:$L$1000,ROWS($L$2:L169)),"")</f>
        <v/>
      </c>
      <c r="N169" t="str">
        <f>IF(AND(All_Rosters[[#This Row],[Designation]]="Taxi Squad",TeamSelection=All_Rosters[[#This Row],[Team Name]],All_Rosters[[#This Row],[Current Years]]&gt;0),All_Rosters[[#This Row],[Index]],"")</f>
        <v/>
      </c>
      <c r="O169" t="str">
        <f>IFERROR(SMALL($N$2:$N$1000,ROWS($N$2:N169)),"")</f>
        <v/>
      </c>
      <c r="P169" t="str">
        <f>IF(All_Rosters[[#This Row],[Designation]]="Taxi Squad","",
IF(AND(TeamOne=All_Rosters[[#This Row],[Team Name]],All_Rosters[[#This Row],[Current Years]]&gt;0),All_Rosters[[#This Row],[Index]],""))</f>
        <v/>
      </c>
      <c r="Q169" t="str">
        <f>IFERROR(SMALL($P$2:$P$1000,ROWS($P$2:P169)),"")</f>
        <v/>
      </c>
      <c r="R169" t="str">
        <f>IF(AND(All_Rosters[[#This Row],[Designation]]="Taxi Squad",TeamOne=All_Rosters[[#This Row],[Team Name]],All_Rosters[[#This Row],[Current Years]]&gt;0),All_Rosters[[#This Row],[Index]],"")</f>
        <v/>
      </c>
      <c r="S169" t="str">
        <f>IFERROR(SMALL($R$2:$R$1000,ROWS($R$2:R169)),"")</f>
        <v/>
      </c>
      <c r="T169" t="str">
        <f>IF(All_Rosters[[#This Row],[Designation]]="Taxi Squad","",
IF(AND(TeamTwo=All_Rosters[[#This Row],[Team Name]],All_Rosters[[#This Row],[Current Years]]&gt;0),All_Rosters[[#This Row],[Index]],""))</f>
        <v/>
      </c>
      <c r="U169" t="str">
        <f>IFERROR(SMALL($T$2:$T$1000,ROWS($T$2:T169)),"")</f>
        <v/>
      </c>
      <c r="V169" t="str">
        <f>IF(AND(All_Rosters[[#This Row],[Designation]]="Taxi Squad",TeamTwo=All_Rosters[[#This Row],[Team Name]],All_Rosters[[#This Row],[Current Years]]&gt;0),All_Rosters[[#This Row],[Index]],"")</f>
        <v/>
      </c>
      <c r="W169" t="str">
        <f>IFERROR(SMALL($V$2:$V$1000,ROWS($V$2:V169)),"")</f>
        <v/>
      </c>
      <c r="X169" s="42" t="str">
        <f>IF(All_Rosters[[#This Row],[Designation]]="Taxi Squad","",
IF(AND(TeamThree=All_Rosters[[#This Row],[Team Name]],All_Rosters[[#This Row],[Current Years]]&gt;0),All_Rosters[[#This Row],[Index]],""))</f>
        <v/>
      </c>
      <c r="Y169" s="42" t="str">
        <f>IFERROR(SMALL($X$2:$X$1000,ROWS($X$2:X169)),"")</f>
        <v/>
      </c>
      <c r="Z169" s="42" t="str">
        <f>IF(AND(All_Rosters[[#This Row],[Designation]]="Taxi Squad",TeamThree=All_Rosters[[#This Row],[Team Name]],All_Rosters[[#This Row],[Current Years]]&gt;0),All_Rosters[[#This Row],[Index]],"")</f>
        <v/>
      </c>
      <c r="AA169" s="42" t="str">
        <f>IFERROR(SMALL($Z$2:$Z$1000,ROWS($Z$2:Z169)),"")</f>
        <v/>
      </c>
      <c r="AB169" s="42" t="str">
        <f>IF(All_Rosters[[#This Row],[Designation]]="Taxi Squad","",
IF(AND(TeamFour=All_Rosters[[#This Row],[Team Name]],All_Rosters[[#This Row],[Current Years]]&gt;0),All_Rosters[[#This Row],[Index]],""))</f>
        <v/>
      </c>
      <c r="AC169" s="42" t="str">
        <f>IFERROR(SMALL($AB$2:$AB$1000,ROWS($AB$2:AB169)),"")</f>
        <v/>
      </c>
      <c r="AD169" s="42" t="str">
        <f>IF(AND(All_Rosters[[#This Row],[Designation]]="Taxi Squad",TeamFour=All_Rosters[[#This Row],[Team Name]],All_Rosters[[#This Row],[Current Years]]&gt;0),All_Rosters[[#This Row],[Index]],"")</f>
        <v/>
      </c>
      <c r="AE169" s="42" t="str">
        <f>IFERROR(SMALL($AD$2:$AD$1000,ROWS($AD$2:AD169)),"")</f>
        <v/>
      </c>
      <c r="AF169" s="42">
        <f>IF(All_Rosters[[#This Row],[Designation]]="Taxi Squad","",
IF(AND(TeamFive=All_Rosters[[#This Row],[Team Name]],All_Rosters[[#This Row],[Current Years]]&gt;0),All_Rosters[[#This Row],[Index]],""))</f>
        <v>168</v>
      </c>
      <c r="AG169" s="42" t="str">
        <f>IFERROR(SMALL($AF$2:$AF$1000,ROWS($AF$2:AF169)),"")</f>
        <v/>
      </c>
      <c r="AH169" s="42" t="str">
        <f>IF(AND(All_Rosters[[#This Row],[Designation]]="Taxi Squad",TeamFive=All_Rosters[[#This Row],[Team Name]],All_Rosters[[#This Row],[Current Years]]&gt;0),All_Rosters[[#This Row],[Index]],"")</f>
        <v/>
      </c>
      <c r="AI169" s="42" t="str">
        <f>IFERROR(SMALL($AH$2:$AH$1000,ROWS($AH$2:AH169)),"")</f>
        <v/>
      </c>
      <c r="AJ169" s="42" t="str">
        <f>IF(All_Rosters[[#This Row],[Designation]]="Taxi Squad","",
IF(AND(TeamSix=All_Rosters[[#This Row],[Team Name]],All_Rosters[[#This Row],[Current Years]]&gt;0),All_Rosters[[#This Row],[Index]],""))</f>
        <v/>
      </c>
      <c r="AK169" s="42" t="str">
        <f>IFERROR(SMALL($AJ$2:$AJ$1000,ROWS($AJ$2:AJ169)),"")</f>
        <v/>
      </c>
      <c r="AL169" s="42" t="str">
        <f>IF(AND(All_Rosters[[#This Row],[Designation]]="Taxi Squad",TeamSix=All_Rosters[[#This Row],[Team Name]],All_Rosters[[#This Row],[Current Years]]&gt;0),All_Rosters[[#This Row],[Index]],"")</f>
        <v/>
      </c>
      <c r="AM169" s="42" t="str">
        <f>IFERROR(SMALL($AL$2:$AL$1000,ROWS($AL$2:AL169)),"")</f>
        <v/>
      </c>
      <c r="AN169" s="42" t="str">
        <f>IF(All_Rosters[[#This Row],[Designation]]="Taxi Squad","",
IF(AND(TeamSeven=All_Rosters[[#This Row],[Team Name]],All_Rosters[[#This Row],[Current Years]]&gt;0),All_Rosters[[#This Row],[Index]],""))</f>
        <v/>
      </c>
      <c r="AO169" s="42" t="str">
        <f>IFERROR(SMALL($AN$2:$AN$1000,ROWS($AN$2:AN169)),"")</f>
        <v/>
      </c>
      <c r="AP169" s="42" t="str">
        <f>IF(AND(All_Rosters[[#This Row],[Designation]]="Taxi Squad",TeamSeven=All_Rosters[[#This Row],[Team Name]],All_Rosters[[#This Row],[Current Years]]&gt;0),All_Rosters[[#This Row],[Index]],"")</f>
        <v/>
      </c>
      <c r="AQ169" s="42" t="str">
        <f>IFERROR(SMALL($AP$2:$AP$1000,ROWS($AP$2:AP169)),"")</f>
        <v/>
      </c>
      <c r="AR169" s="42" t="str">
        <f>IF(All_Rosters[[#This Row],[Designation]]="Taxi Squad","",
IF(AND(TeamEight=All_Rosters[[#This Row],[Team Name]],All_Rosters[[#This Row],[Current Years]]&gt;0),All_Rosters[[#This Row],[Index]],""))</f>
        <v/>
      </c>
      <c r="AS169" s="42" t="str">
        <f>IFERROR(SMALL($AR$2:$AR$1000,ROWS($AR$2:AR169)),"")</f>
        <v/>
      </c>
      <c r="AT169" s="42" t="str">
        <f>IF(AND(All_Rosters[[#This Row],[Designation]]="Taxi Squad",TeamEight=All_Rosters[[#This Row],[Team Name]],All_Rosters[[#This Row],[Current Years]]&gt;0),All_Rosters[[#This Row],[Index]],"")</f>
        <v/>
      </c>
      <c r="AU169" s="42" t="str">
        <f>IFERROR(SMALL($AT$2:$AT$1000,ROWS($AT$2:AT169)),"")</f>
        <v/>
      </c>
      <c r="AV169" s="42" t="str">
        <f>IF(All_Rosters[[#This Row],[Designation]]="Taxi Squad","",
IF(AND(TeamNine=All_Rosters[[#This Row],[Team Name]],All_Rosters[[#This Row],[Current Years]]&gt;0),All_Rosters[[#This Row],[Index]],""))</f>
        <v/>
      </c>
      <c r="AW169" s="42" t="str">
        <f>IFERROR(SMALL($AV$2:$AV$1000,ROWS($AV$2:AV169)),"")</f>
        <v/>
      </c>
      <c r="AX169" s="42" t="str">
        <f>IF(AND(All_Rosters[[#This Row],[Designation]]="Taxi Squad",TeamNine=All_Rosters[[#This Row],[Team Name]],All_Rosters[[#This Row],[Current Years]]&gt;0),All_Rosters[[#This Row],[Index]],"")</f>
        <v/>
      </c>
      <c r="AY169" s="42" t="str">
        <f>IFERROR(SMALL($AX$2:$AX$1000,ROWS($AX$2:AX169)),"")</f>
        <v/>
      </c>
      <c r="AZ169" s="42" t="str">
        <f>IF(All_Rosters[[#This Row],[Designation]]="Taxi Squad","",
IF(AND(TeamTen=All_Rosters[[#This Row],[Team Name]],All_Rosters[[#This Row],[Current Years]]&gt;0),All_Rosters[[#This Row],[Index]],""))</f>
        <v/>
      </c>
      <c r="BA169" s="42" t="str">
        <f>IFERROR(SMALL($AZ$2:$AZ$1000,ROWS($AZ$2:AZ169)),"")</f>
        <v/>
      </c>
      <c r="BB169" s="42" t="str">
        <f>IF(AND(All_Rosters[[#This Row],[Designation]]="Taxi Squad",TeamTen=All_Rosters[[#This Row],[Team Name]],All_Rosters[[#This Row],[Current Years]]&gt;0),All_Rosters[[#This Row],[Index]],"")</f>
        <v/>
      </c>
      <c r="BC169" s="42" t="str">
        <f>IFERROR(SMALL($BB$2:$BB$1000,ROWS($BB$2:BB169)),"")</f>
        <v/>
      </c>
      <c r="BD169" s="42" t="str">
        <f>IF(All_Rosters[[#This Row],[Designation]]="Taxi Squad","",
IF(AND(TeamEleven=All_Rosters[[#This Row],[Team Name]],All_Rosters[[#This Row],[Current Years]]&gt;0),All_Rosters[[#This Row],[Index]],""))</f>
        <v/>
      </c>
      <c r="BE169" s="42" t="str">
        <f>IFERROR(SMALL($BD$2:$BD$1000,ROWS($BD$2:BD169)),"")</f>
        <v/>
      </c>
      <c r="BF169" s="42" t="str">
        <f>IF(AND(All_Rosters[[#This Row],[Designation]]="Taxi Squad",TeamEleven=All_Rosters[[#This Row],[Team Name]],All_Rosters[[#This Row],[Current Years]]&gt;0),All_Rosters[[#This Row],[Index]],"")</f>
        <v/>
      </c>
      <c r="BG169" s="42" t="str">
        <f>IFERROR(SMALL($BF$2:$BF$1000,ROWS($BF$2:BF169)),"")</f>
        <v/>
      </c>
      <c r="BH169" s="42" t="str">
        <f>IF(All_Rosters[[#This Row],[Designation]]="Taxi Squad","",
IF(AND(TeamTwelve=All_Rosters[[#This Row],[Team Name]],All_Rosters[[#This Row],[Current Years]]&gt;0),All_Rosters[[#This Row],[Index]],""))</f>
        <v/>
      </c>
      <c r="BI169" s="42" t="str">
        <f>IFERROR(SMALL($BH$2:$BH$1000,ROWS($BH$2:BH169)),"")</f>
        <v/>
      </c>
      <c r="BJ169" s="42" t="str">
        <f>IF(AND(All_Rosters[[#This Row],[Designation]]="Taxi Squad",TeamTwelve=All_Rosters[[#This Row],[Team Name]],All_Rosters[[#This Row],[Current Years]]&gt;0),All_Rosters[[#This Row],[Index]],"")</f>
        <v/>
      </c>
      <c r="BK169" s="42" t="str">
        <f>IFERROR(SMALL($BJ$2:$BJ$1000,ROWS($BJ$2:BJ169)),"")</f>
        <v/>
      </c>
    </row>
    <row r="170" spans="1:63" x14ac:dyDescent="0.45">
      <c r="A170" t="s">
        <v>523</v>
      </c>
      <c r="B170" t="s">
        <v>333</v>
      </c>
      <c r="C170" t="s">
        <v>56</v>
      </c>
      <c r="D170" t="s">
        <v>16</v>
      </c>
      <c r="E170">
        <v>44</v>
      </c>
      <c r="F170">
        <v>4</v>
      </c>
      <c r="G170">
        <v>44</v>
      </c>
      <c r="H170" t="s">
        <v>1</v>
      </c>
      <c r="J170">
        <v>5</v>
      </c>
      <c r="K170">
        <v>169</v>
      </c>
      <c r="L170" t="str">
        <f>IF(All_Rosters[[#This Row],[Designation]]="Taxi Squad","",
IF(AND(TeamSelection=All_Rosters[[#This Row],[Team Name]],All_Rosters[[#This Row],[Current Years]]&gt;0),All_Rosters[[#This Row],[Index]],""))</f>
        <v/>
      </c>
      <c r="M170" t="str">
        <f>IFERROR(SMALL($L$2:$L$1000,ROWS($L$2:L170)),"")</f>
        <v/>
      </c>
      <c r="N170" t="str">
        <f>IF(AND(All_Rosters[[#This Row],[Designation]]="Taxi Squad",TeamSelection=All_Rosters[[#This Row],[Team Name]],All_Rosters[[#This Row],[Current Years]]&gt;0),All_Rosters[[#This Row],[Index]],"")</f>
        <v/>
      </c>
      <c r="O170" t="str">
        <f>IFERROR(SMALL($N$2:$N$1000,ROWS($N$2:N170)),"")</f>
        <v/>
      </c>
      <c r="P170" t="str">
        <f>IF(All_Rosters[[#This Row],[Designation]]="Taxi Squad","",
IF(AND(TeamOne=All_Rosters[[#This Row],[Team Name]],All_Rosters[[#This Row],[Current Years]]&gt;0),All_Rosters[[#This Row],[Index]],""))</f>
        <v/>
      </c>
      <c r="Q170" t="str">
        <f>IFERROR(SMALL($P$2:$P$1000,ROWS($P$2:P170)),"")</f>
        <v/>
      </c>
      <c r="R170" t="str">
        <f>IF(AND(All_Rosters[[#This Row],[Designation]]="Taxi Squad",TeamOne=All_Rosters[[#This Row],[Team Name]],All_Rosters[[#This Row],[Current Years]]&gt;0),All_Rosters[[#This Row],[Index]],"")</f>
        <v/>
      </c>
      <c r="S170" t="str">
        <f>IFERROR(SMALL($R$2:$R$1000,ROWS($R$2:R170)),"")</f>
        <v/>
      </c>
      <c r="T170" t="str">
        <f>IF(All_Rosters[[#This Row],[Designation]]="Taxi Squad","",
IF(AND(TeamTwo=All_Rosters[[#This Row],[Team Name]],All_Rosters[[#This Row],[Current Years]]&gt;0),All_Rosters[[#This Row],[Index]],""))</f>
        <v/>
      </c>
      <c r="U170" t="str">
        <f>IFERROR(SMALL($T$2:$T$1000,ROWS($T$2:T170)),"")</f>
        <v/>
      </c>
      <c r="V170" t="str">
        <f>IF(AND(All_Rosters[[#This Row],[Designation]]="Taxi Squad",TeamTwo=All_Rosters[[#This Row],[Team Name]],All_Rosters[[#This Row],[Current Years]]&gt;0),All_Rosters[[#This Row],[Index]],"")</f>
        <v/>
      </c>
      <c r="W170" t="str">
        <f>IFERROR(SMALL($V$2:$V$1000,ROWS($V$2:V170)),"")</f>
        <v/>
      </c>
      <c r="X170" s="42" t="str">
        <f>IF(All_Rosters[[#This Row],[Designation]]="Taxi Squad","",
IF(AND(TeamThree=All_Rosters[[#This Row],[Team Name]],All_Rosters[[#This Row],[Current Years]]&gt;0),All_Rosters[[#This Row],[Index]],""))</f>
        <v/>
      </c>
      <c r="Y170" s="42" t="str">
        <f>IFERROR(SMALL($X$2:$X$1000,ROWS($X$2:X170)),"")</f>
        <v/>
      </c>
      <c r="Z170" s="42" t="str">
        <f>IF(AND(All_Rosters[[#This Row],[Designation]]="Taxi Squad",TeamThree=All_Rosters[[#This Row],[Team Name]],All_Rosters[[#This Row],[Current Years]]&gt;0),All_Rosters[[#This Row],[Index]],"")</f>
        <v/>
      </c>
      <c r="AA170" s="42" t="str">
        <f>IFERROR(SMALL($Z$2:$Z$1000,ROWS($Z$2:Z170)),"")</f>
        <v/>
      </c>
      <c r="AB170" s="42" t="str">
        <f>IF(All_Rosters[[#This Row],[Designation]]="Taxi Squad","",
IF(AND(TeamFour=All_Rosters[[#This Row],[Team Name]],All_Rosters[[#This Row],[Current Years]]&gt;0),All_Rosters[[#This Row],[Index]],""))</f>
        <v/>
      </c>
      <c r="AC170" s="42" t="str">
        <f>IFERROR(SMALL($AB$2:$AB$1000,ROWS($AB$2:AB170)),"")</f>
        <v/>
      </c>
      <c r="AD170" s="42" t="str">
        <f>IF(AND(All_Rosters[[#This Row],[Designation]]="Taxi Squad",TeamFour=All_Rosters[[#This Row],[Team Name]],All_Rosters[[#This Row],[Current Years]]&gt;0),All_Rosters[[#This Row],[Index]],"")</f>
        <v/>
      </c>
      <c r="AE170" s="42" t="str">
        <f>IFERROR(SMALL($AD$2:$AD$1000,ROWS($AD$2:AD170)),"")</f>
        <v/>
      </c>
      <c r="AF170" s="42">
        <f>IF(All_Rosters[[#This Row],[Designation]]="Taxi Squad","",
IF(AND(TeamFive=All_Rosters[[#This Row],[Team Name]],All_Rosters[[#This Row],[Current Years]]&gt;0),All_Rosters[[#This Row],[Index]],""))</f>
        <v>169</v>
      </c>
      <c r="AG170" s="42" t="str">
        <f>IFERROR(SMALL($AF$2:$AF$1000,ROWS($AF$2:AF170)),"")</f>
        <v/>
      </c>
      <c r="AH170" s="42" t="str">
        <f>IF(AND(All_Rosters[[#This Row],[Designation]]="Taxi Squad",TeamFive=All_Rosters[[#This Row],[Team Name]],All_Rosters[[#This Row],[Current Years]]&gt;0),All_Rosters[[#This Row],[Index]],"")</f>
        <v/>
      </c>
      <c r="AI170" s="42" t="str">
        <f>IFERROR(SMALL($AH$2:$AH$1000,ROWS($AH$2:AH170)),"")</f>
        <v/>
      </c>
      <c r="AJ170" s="42" t="str">
        <f>IF(All_Rosters[[#This Row],[Designation]]="Taxi Squad","",
IF(AND(TeamSix=All_Rosters[[#This Row],[Team Name]],All_Rosters[[#This Row],[Current Years]]&gt;0),All_Rosters[[#This Row],[Index]],""))</f>
        <v/>
      </c>
      <c r="AK170" s="42" t="str">
        <f>IFERROR(SMALL($AJ$2:$AJ$1000,ROWS($AJ$2:AJ170)),"")</f>
        <v/>
      </c>
      <c r="AL170" s="42" t="str">
        <f>IF(AND(All_Rosters[[#This Row],[Designation]]="Taxi Squad",TeamSix=All_Rosters[[#This Row],[Team Name]],All_Rosters[[#This Row],[Current Years]]&gt;0),All_Rosters[[#This Row],[Index]],"")</f>
        <v/>
      </c>
      <c r="AM170" s="42" t="str">
        <f>IFERROR(SMALL($AL$2:$AL$1000,ROWS($AL$2:AL170)),"")</f>
        <v/>
      </c>
      <c r="AN170" s="42" t="str">
        <f>IF(All_Rosters[[#This Row],[Designation]]="Taxi Squad","",
IF(AND(TeamSeven=All_Rosters[[#This Row],[Team Name]],All_Rosters[[#This Row],[Current Years]]&gt;0),All_Rosters[[#This Row],[Index]],""))</f>
        <v/>
      </c>
      <c r="AO170" s="42" t="str">
        <f>IFERROR(SMALL($AN$2:$AN$1000,ROWS($AN$2:AN170)),"")</f>
        <v/>
      </c>
      <c r="AP170" s="42" t="str">
        <f>IF(AND(All_Rosters[[#This Row],[Designation]]="Taxi Squad",TeamSeven=All_Rosters[[#This Row],[Team Name]],All_Rosters[[#This Row],[Current Years]]&gt;0),All_Rosters[[#This Row],[Index]],"")</f>
        <v/>
      </c>
      <c r="AQ170" s="42" t="str">
        <f>IFERROR(SMALL($AP$2:$AP$1000,ROWS($AP$2:AP170)),"")</f>
        <v/>
      </c>
      <c r="AR170" s="42" t="str">
        <f>IF(All_Rosters[[#This Row],[Designation]]="Taxi Squad","",
IF(AND(TeamEight=All_Rosters[[#This Row],[Team Name]],All_Rosters[[#This Row],[Current Years]]&gt;0),All_Rosters[[#This Row],[Index]],""))</f>
        <v/>
      </c>
      <c r="AS170" s="42" t="str">
        <f>IFERROR(SMALL($AR$2:$AR$1000,ROWS($AR$2:AR170)),"")</f>
        <v/>
      </c>
      <c r="AT170" s="42" t="str">
        <f>IF(AND(All_Rosters[[#This Row],[Designation]]="Taxi Squad",TeamEight=All_Rosters[[#This Row],[Team Name]],All_Rosters[[#This Row],[Current Years]]&gt;0),All_Rosters[[#This Row],[Index]],"")</f>
        <v/>
      </c>
      <c r="AU170" s="42" t="str">
        <f>IFERROR(SMALL($AT$2:$AT$1000,ROWS($AT$2:AT170)),"")</f>
        <v/>
      </c>
      <c r="AV170" s="42" t="str">
        <f>IF(All_Rosters[[#This Row],[Designation]]="Taxi Squad","",
IF(AND(TeamNine=All_Rosters[[#This Row],[Team Name]],All_Rosters[[#This Row],[Current Years]]&gt;0),All_Rosters[[#This Row],[Index]],""))</f>
        <v/>
      </c>
      <c r="AW170" s="42" t="str">
        <f>IFERROR(SMALL($AV$2:$AV$1000,ROWS($AV$2:AV170)),"")</f>
        <v/>
      </c>
      <c r="AX170" s="42" t="str">
        <f>IF(AND(All_Rosters[[#This Row],[Designation]]="Taxi Squad",TeamNine=All_Rosters[[#This Row],[Team Name]],All_Rosters[[#This Row],[Current Years]]&gt;0),All_Rosters[[#This Row],[Index]],"")</f>
        <v/>
      </c>
      <c r="AY170" s="42" t="str">
        <f>IFERROR(SMALL($AX$2:$AX$1000,ROWS($AX$2:AX170)),"")</f>
        <v/>
      </c>
      <c r="AZ170" s="42" t="str">
        <f>IF(All_Rosters[[#This Row],[Designation]]="Taxi Squad","",
IF(AND(TeamTen=All_Rosters[[#This Row],[Team Name]],All_Rosters[[#This Row],[Current Years]]&gt;0),All_Rosters[[#This Row],[Index]],""))</f>
        <v/>
      </c>
      <c r="BA170" s="42" t="str">
        <f>IFERROR(SMALL($AZ$2:$AZ$1000,ROWS($AZ$2:AZ170)),"")</f>
        <v/>
      </c>
      <c r="BB170" s="42" t="str">
        <f>IF(AND(All_Rosters[[#This Row],[Designation]]="Taxi Squad",TeamTen=All_Rosters[[#This Row],[Team Name]],All_Rosters[[#This Row],[Current Years]]&gt;0),All_Rosters[[#This Row],[Index]],"")</f>
        <v/>
      </c>
      <c r="BC170" s="42" t="str">
        <f>IFERROR(SMALL($BB$2:$BB$1000,ROWS($BB$2:BB170)),"")</f>
        <v/>
      </c>
      <c r="BD170" s="42" t="str">
        <f>IF(All_Rosters[[#This Row],[Designation]]="Taxi Squad","",
IF(AND(TeamEleven=All_Rosters[[#This Row],[Team Name]],All_Rosters[[#This Row],[Current Years]]&gt;0),All_Rosters[[#This Row],[Index]],""))</f>
        <v/>
      </c>
      <c r="BE170" s="42" t="str">
        <f>IFERROR(SMALL($BD$2:$BD$1000,ROWS($BD$2:BD170)),"")</f>
        <v/>
      </c>
      <c r="BF170" s="42" t="str">
        <f>IF(AND(All_Rosters[[#This Row],[Designation]]="Taxi Squad",TeamEleven=All_Rosters[[#This Row],[Team Name]],All_Rosters[[#This Row],[Current Years]]&gt;0),All_Rosters[[#This Row],[Index]],"")</f>
        <v/>
      </c>
      <c r="BG170" s="42" t="str">
        <f>IFERROR(SMALL($BF$2:$BF$1000,ROWS($BF$2:BF170)),"")</f>
        <v/>
      </c>
      <c r="BH170" s="42" t="str">
        <f>IF(All_Rosters[[#This Row],[Designation]]="Taxi Squad","",
IF(AND(TeamTwelve=All_Rosters[[#This Row],[Team Name]],All_Rosters[[#This Row],[Current Years]]&gt;0),All_Rosters[[#This Row],[Index]],""))</f>
        <v/>
      </c>
      <c r="BI170" s="42" t="str">
        <f>IFERROR(SMALL($BH$2:$BH$1000,ROWS($BH$2:BH170)),"")</f>
        <v/>
      </c>
      <c r="BJ170" s="42" t="str">
        <f>IF(AND(All_Rosters[[#This Row],[Designation]]="Taxi Squad",TeamTwelve=All_Rosters[[#This Row],[Team Name]],All_Rosters[[#This Row],[Current Years]]&gt;0),All_Rosters[[#This Row],[Index]],"")</f>
        <v/>
      </c>
      <c r="BK170" s="42" t="str">
        <f>IFERROR(SMALL($BJ$2:$BJ$1000,ROWS($BJ$2:BJ170)),"")</f>
        <v/>
      </c>
    </row>
    <row r="171" spans="1:63" x14ac:dyDescent="0.45">
      <c r="A171" t="s">
        <v>523</v>
      </c>
      <c r="B171" t="s">
        <v>334</v>
      </c>
      <c r="C171" t="s">
        <v>162</v>
      </c>
      <c r="D171" t="s">
        <v>16</v>
      </c>
      <c r="E171">
        <v>5</v>
      </c>
      <c r="F171">
        <v>3</v>
      </c>
      <c r="G171">
        <v>5</v>
      </c>
      <c r="H171" t="s">
        <v>1</v>
      </c>
      <c r="J171">
        <v>5</v>
      </c>
      <c r="K171">
        <v>170</v>
      </c>
      <c r="L171" t="str">
        <f>IF(All_Rosters[[#This Row],[Designation]]="Taxi Squad","",
IF(AND(TeamSelection=All_Rosters[[#This Row],[Team Name]],All_Rosters[[#This Row],[Current Years]]&gt;0),All_Rosters[[#This Row],[Index]],""))</f>
        <v/>
      </c>
      <c r="M171" t="str">
        <f>IFERROR(SMALL($L$2:$L$1000,ROWS($L$2:L171)),"")</f>
        <v/>
      </c>
      <c r="N171" t="str">
        <f>IF(AND(All_Rosters[[#This Row],[Designation]]="Taxi Squad",TeamSelection=All_Rosters[[#This Row],[Team Name]],All_Rosters[[#This Row],[Current Years]]&gt;0),All_Rosters[[#This Row],[Index]],"")</f>
        <v/>
      </c>
      <c r="O171" t="str">
        <f>IFERROR(SMALL($N$2:$N$1000,ROWS($N$2:N171)),"")</f>
        <v/>
      </c>
      <c r="P171" t="str">
        <f>IF(All_Rosters[[#This Row],[Designation]]="Taxi Squad","",
IF(AND(TeamOne=All_Rosters[[#This Row],[Team Name]],All_Rosters[[#This Row],[Current Years]]&gt;0),All_Rosters[[#This Row],[Index]],""))</f>
        <v/>
      </c>
      <c r="Q171" t="str">
        <f>IFERROR(SMALL($P$2:$P$1000,ROWS($P$2:P171)),"")</f>
        <v/>
      </c>
      <c r="R171" t="str">
        <f>IF(AND(All_Rosters[[#This Row],[Designation]]="Taxi Squad",TeamOne=All_Rosters[[#This Row],[Team Name]],All_Rosters[[#This Row],[Current Years]]&gt;0),All_Rosters[[#This Row],[Index]],"")</f>
        <v/>
      </c>
      <c r="S171" t="str">
        <f>IFERROR(SMALL($R$2:$R$1000,ROWS($R$2:R171)),"")</f>
        <v/>
      </c>
      <c r="T171" t="str">
        <f>IF(All_Rosters[[#This Row],[Designation]]="Taxi Squad","",
IF(AND(TeamTwo=All_Rosters[[#This Row],[Team Name]],All_Rosters[[#This Row],[Current Years]]&gt;0),All_Rosters[[#This Row],[Index]],""))</f>
        <v/>
      </c>
      <c r="U171" t="str">
        <f>IFERROR(SMALL($T$2:$T$1000,ROWS($T$2:T171)),"")</f>
        <v/>
      </c>
      <c r="V171" t="str">
        <f>IF(AND(All_Rosters[[#This Row],[Designation]]="Taxi Squad",TeamTwo=All_Rosters[[#This Row],[Team Name]],All_Rosters[[#This Row],[Current Years]]&gt;0),All_Rosters[[#This Row],[Index]],"")</f>
        <v/>
      </c>
      <c r="W171" t="str">
        <f>IFERROR(SMALL($V$2:$V$1000,ROWS($V$2:V171)),"")</f>
        <v/>
      </c>
      <c r="X171" s="42" t="str">
        <f>IF(All_Rosters[[#This Row],[Designation]]="Taxi Squad","",
IF(AND(TeamThree=All_Rosters[[#This Row],[Team Name]],All_Rosters[[#This Row],[Current Years]]&gt;0),All_Rosters[[#This Row],[Index]],""))</f>
        <v/>
      </c>
      <c r="Y171" s="42" t="str">
        <f>IFERROR(SMALL($X$2:$X$1000,ROWS($X$2:X171)),"")</f>
        <v/>
      </c>
      <c r="Z171" s="42" t="str">
        <f>IF(AND(All_Rosters[[#This Row],[Designation]]="Taxi Squad",TeamThree=All_Rosters[[#This Row],[Team Name]],All_Rosters[[#This Row],[Current Years]]&gt;0),All_Rosters[[#This Row],[Index]],"")</f>
        <v/>
      </c>
      <c r="AA171" s="42" t="str">
        <f>IFERROR(SMALL($Z$2:$Z$1000,ROWS($Z$2:Z171)),"")</f>
        <v/>
      </c>
      <c r="AB171" s="42" t="str">
        <f>IF(All_Rosters[[#This Row],[Designation]]="Taxi Squad","",
IF(AND(TeamFour=All_Rosters[[#This Row],[Team Name]],All_Rosters[[#This Row],[Current Years]]&gt;0),All_Rosters[[#This Row],[Index]],""))</f>
        <v/>
      </c>
      <c r="AC171" s="42" t="str">
        <f>IFERROR(SMALL($AB$2:$AB$1000,ROWS($AB$2:AB171)),"")</f>
        <v/>
      </c>
      <c r="AD171" s="42" t="str">
        <f>IF(AND(All_Rosters[[#This Row],[Designation]]="Taxi Squad",TeamFour=All_Rosters[[#This Row],[Team Name]],All_Rosters[[#This Row],[Current Years]]&gt;0),All_Rosters[[#This Row],[Index]],"")</f>
        <v/>
      </c>
      <c r="AE171" s="42" t="str">
        <f>IFERROR(SMALL($AD$2:$AD$1000,ROWS($AD$2:AD171)),"")</f>
        <v/>
      </c>
      <c r="AF171" s="42">
        <f>IF(All_Rosters[[#This Row],[Designation]]="Taxi Squad","",
IF(AND(TeamFive=All_Rosters[[#This Row],[Team Name]],All_Rosters[[#This Row],[Current Years]]&gt;0),All_Rosters[[#This Row],[Index]],""))</f>
        <v>170</v>
      </c>
      <c r="AG171" s="42" t="str">
        <f>IFERROR(SMALL($AF$2:$AF$1000,ROWS($AF$2:AF171)),"")</f>
        <v/>
      </c>
      <c r="AH171" s="42" t="str">
        <f>IF(AND(All_Rosters[[#This Row],[Designation]]="Taxi Squad",TeamFive=All_Rosters[[#This Row],[Team Name]],All_Rosters[[#This Row],[Current Years]]&gt;0),All_Rosters[[#This Row],[Index]],"")</f>
        <v/>
      </c>
      <c r="AI171" s="42" t="str">
        <f>IFERROR(SMALL($AH$2:$AH$1000,ROWS($AH$2:AH171)),"")</f>
        <v/>
      </c>
      <c r="AJ171" s="42" t="str">
        <f>IF(All_Rosters[[#This Row],[Designation]]="Taxi Squad","",
IF(AND(TeamSix=All_Rosters[[#This Row],[Team Name]],All_Rosters[[#This Row],[Current Years]]&gt;0),All_Rosters[[#This Row],[Index]],""))</f>
        <v/>
      </c>
      <c r="AK171" s="42" t="str">
        <f>IFERROR(SMALL($AJ$2:$AJ$1000,ROWS($AJ$2:AJ171)),"")</f>
        <v/>
      </c>
      <c r="AL171" s="42" t="str">
        <f>IF(AND(All_Rosters[[#This Row],[Designation]]="Taxi Squad",TeamSix=All_Rosters[[#This Row],[Team Name]],All_Rosters[[#This Row],[Current Years]]&gt;0),All_Rosters[[#This Row],[Index]],"")</f>
        <v/>
      </c>
      <c r="AM171" s="42" t="str">
        <f>IFERROR(SMALL($AL$2:$AL$1000,ROWS($AL$2:AL171)),"")</f>
        <v/>
      </c>
      <c r="AN171" s="42" t="str">
        <f>IF(All_Rosters[[#This Row],[Designation]]="Taxi Squad","",
IF(AND(TeamSeven=All_Rosters[[#This Row],[Team Name]],All_Rosters[[#This Row],[Current Years]]&gt;0),All_Rosters[[#This Row],[Index]],""))</f>
        <v/>
      </c>
      <c r="AO171" s="42" t="str">
        <f>IFERROR(SMALL($AN$2:$AN$1000,ROWS($AN$2:AN171)),"")</f>
        <v/>
      </c>
      <c r="AP171" s="42" t="str">
        <f>IF(AND(All_Rosters[[#This Row],[Designation]]="Taxi Squad",TeamSeven=All_Rosters[[#This Row],[Team Name]],All_Rosters[[#This Row],[Current Years]]&gt;0),All_Rosters[[#This Row],[Index]],"")</f>
        <v/>
      </c>
      <c r="AQ171" s="42" t="str">
        <f>IFERROR(SMALL($AP$2:$AP$1000,ROWS($AP$2:AP171)),"")</f>
        <v/>
      </c>
      <c r="AR171" s="42" t="str">
        <f>IF(All_Rosters[[#This Row],[Designation]]="Taxi Squad","",
IF(AND(TeamEight=All_Rosters[[#This Row],[Team Name]],All_Rosters[[#This Row],[Current Years]]&gt;0),All_Rosters[[#This Row],[Index]],""))</f>
        <v/>
      </c>
      <c r="AS171" s="42" t="str">
        <f>IFERROR(SMALL($AR$2:$AR$1000,ROWS($AR$2:AR171)),"")</f>
        <v/>
      </c>
      <c r="AT171" s="42" t="str">
        <f>IF(AND(All_Rosters[[#This Row],[Designation]]="Taxi Squad",TeamEight=All_Rosters[[#This Row],[Team Name]],All_Rosters[[#This Row],[Current Years]]&gt;0),All_Rosters[[#This Row],[Index]],"")</f>
        <v/>
      </c>
      <c r="AU171" s="42" t="str">
        <f>IFERROR(SMALL($AT$2:$AT$1000,ROWS($AT$2:AT171)),"")</f>
        <v/>
      </c>
      <c r="AV171" s="42" t="str">
        <f>IF(All_Rosters[[#This Row],[Designation]]="Taxi Squad","",
IF(AND(TeamNine=All_Rosters[[#This Row],[Team Name]],All_Rosters[[#This Row],[Current Years]]&gt;0),All_Rosters[[#This Row],[Index]],""))</f>
        <v/>
      </c>
      <c r="AW171" s="42" t="str">
        <f>IFERROR(SMALL($AV$2:$AV$1000,ROWS($AV$2:AV171)),"")</f>
        <v/>
      </c>
      <c r="AX171" s="42" t="str">
        <f>IF(AND(All_Rosters[[#This Row],[Designation]]="Taxi Squad",TeamNine=All_Rosters[[#This Row],[Team Name]],All_Rosters[[#This Row],[Current Years]]&gt;0),All_Rosters[[#This Row],[Index]],"")</f>
        <v/>
      </c>
      <c r="AY171" s="42" t="str">
        <f>IFERROR(SMALL($AX$2:$AX$1000,ROWS($AX$2:AX171)),"")</f>
        <v/>
      </c>
      <c r="AZ171" s="42" t="str">
        <f>IF(All_Rosters[[#This Row],[Designation]]="Taxi Squad","",
IF(AND(TeamTen=All_Rosters[[#This Row],[Team Name]],All_Rosters[[#This Row],[Current Years]]&gt;0),All_Rosters[[#This Row],[Index]],""))</f>
        <v/>
      </c>
      <c r="BA171" s="42" t="str">
        <f>IFERROR(SMALL($AZ$2:$AZ$1000,ROWS($AZ$2:AZ171)),"")</f>
        <v/>
      </c>
      <c r="BB171" s="42" t="str">
        <f>IF(AND(All_Rosters[[#This Row],[Designation]]="Taxi Squad",TeamTen=All_Rosters[[#This Row],[Team Name]],All_Rosters[[#This Row],[Current Years]]&gt;0),All_Rosters[[#This Row],[Index]],"")</f>
        <v/>
      </c>
      <c r="BC171" s="42" t="str">
        <f>IFERROR(SMALL($BB$2:$BB$1000,ROWS($BB$2:BB171)),"")</f>
        <v/>
      </c>
      <c r="BD171" s="42" t="str">
        <f>IF(All_Rosters[[#This Row],[Designation]]="Taxi Squad","",
IF(AND(TeamEleven=All_Rosters[[#This Row],[Team Name]],All_Rosters[[#This Row],[Current Years]]&gt;0),All_Rosters[[#This Row],[Index]],""))</f>
        <v/>
      </c>
      <c r="BE171" s="42" t="str">
        <f>IFERROR(SMALL($BD$2:$BD$1000,ROWS($BD$2:BD171)),"")</f>
        <v/>
      </c>
      <c r="BF171" s="42" t="str">
        <f>IF(AND(All_Rosters[[#This Row],[Designation]]="Taxi Squad",TeamEleven=All_Rosters[[#This Row],[Team Name]],All_Rosters[[#This Row],[Current Years]]&gt;0),All_Rosters[[#This Row],[Index]],"")</f>
        <v/>
      </c>
      <c r="BG171" s="42" t="str">
        <f>IFERROR(SMALL($BF$2:$BF$1000,ROWS($BF$2:BF171)),"")</f>
        <v/>
      </c>
      <c r="BH171" s="42" t="str">
        <f>IF(All_Rosters[[#This Row],[Designation]]="Taxi Squad","",
IF(AND(TeamTwelve=All_Rosters[[#This Row],[Team Name]],All_Rosters[[#This Row],[Current Years]]&gt;0),All_Rosters[[#This Row],[Index]],""))</f>
        <v/>
      </c>
      <c r="BI171" s="42" t="str">
        <f>IFERROR(SMALL($BH$2:$BH$1000,ROWS($BH$2:BH171)),"")</f>
        <v/>
      </c>
      <c r="BJ171" s="42" t="str">
        <f>IF(AND(All_Rosters[[#This Row],[Designation]]="Taxi Squad",TeamTwelve=All_Rosters[[#This Row],[Team Name]],All_Rosters[[#This Row],[Current Years]]&gt;0),All_Rosters[[#This Row],[Index]],"")</f>
        <v/>
      </c>
      <c r="BK171" s="42" t="str">
        <f>IFERROR(SMALL($BJ$2:$BJ$1000,ROWS($BJ$2:BJ171)),"")</f>
        <v/>
      </c>
    </row>
    <row r="172" spans="1:63" x14ac:dyDescent="0.45">
      <c r="A172" t="s">
        <v>523</v>
      </c>
      <c r="B172" t="s">
        <v>335</v>
      </c>
      <c r="C172" t="s">
        <v>78</v>
      </c>
      <c r="D172" t="s">
        <v>16</v>
      </c>
      <c r="E172">
        <v>5</v>
      </c>
      <c r="F172">
        <v>3</v>
      </c>
      <c r="G172">
        <v>5</v>
      </c>
      <c r="H172" t="s">
        <v>1</v>
      </c>
      <c r="J172">
        <v>5</v>
      </c>
      <c r="K172">
        <v>171</v>
      </c>
      <c r="L172" t="str">
        <f>IF(All_Rosters[[#This Row],[Designation]]="Taxi Squad","",
IF(AND(TeamSelection=All_Rosters[[#This Row],[Team Name]],All_Rosters[[#This Row],[Current Years]]&gt;0),All_Rosters[[#This Row],[Index]],""))</f>
        <v/>
      </c>
      <c r="M172" t="str">
        <f>IFERROR(SMALL($L$2:$L$1000,ROWS($L$2:L172)),"")</f>
        <v/>
      </c>
      <c r="N172" t="str">
        <f>IF(AND(All_Rosters[[#This Row],[Designation]]="Taxi Squad",TeamSelection=All_Rosters[[#This Row],[Team Name]],All_Rosters[[#This Row],[Current Years]]&gt;0),All_Rosters[[#This Row],[Index]],"")</f>
        <v/>
      </c>
      <c r="O172" t="str">
        <f>IFERROR(SMALL($N$2:$N$1000,ROWS($N$2:N172)),"")</f>
        <v/>
      </c>
      <c r="P172" t="str">
        <f>IF(All_Rosters[[#This Row],[Designation]]="Taxi Squad","",
IF(AND(TeamOne=All_Rosters[[#This Row],[Team Name]],All_Rosters[[#This Row],[Current Years]]&gt;0),All_Rosters[[#This Row],[Index]],""))</f>
        <v/>
      </c>
      <c r="Q172" t="str">
        <f>IFERROR(SMALL($P$2:$P$1000,ROWS($P$2:P172)),"")</f>
        <v/>
      </c>
      <c r="R172" t="str">
        <f>IF(AND(All_Rosters[[#This Row],[Designation]]="Taxi Squad",TeamOne=All_Rosters[[#This Row],[Team Name]],All_Rosters[[#This Row],[Current Years]]&gt;0),All_Rosters[[#This Row],[Index]],"")</f>
        <v/>
      </c>
      <c r="S172" t="str">
        <f>IFERROR(SMALL($R$2:$R$1000,ROWS($R$2:R172)),"")</f>
        <v/>
      </c>
      <c r="T172" t="str">
        <f>IF(All_Rosters[[#This Row],[Designation]]="Taxi Squad","",
IF(AND(TeamTwo=All_Rosters[[#This Row],[Team Name]],All_Rosters[[#This Row],[Current Years]]&gt;0),All_Rosters[[#This Row],[Index]],""))</f>
        <v/>
      </c>
      <c r="U172" t="str">
        <f>IFERROR(SMALL($T$2:$T$1000,ROWS($T$2:T172)),"")</f>
        <v/>
      </c>
      <c r="V172" t="str">
        <f>IF(AND(All_Rosters[[#This Row],[Designation]]="Taxi Squad",TeamTwo=All_Rosters[[#This Row],[Team Name]],All_Rosters[[#This Row],[Current Years]]&gt;0),All_Rosters[[#This Row],[Index]],"")</f>
        <v/>
      </c>
      <c r="W172" t="str">
        <f>IFERROR(SMALL($V$2:$V$1000,ROWS($V$2:V172)),"")</f>
        <v/>
      </c>
      <c r="X172" s="42" t="str">
        <f>IF(All_Rosters[[#This Row],[Designation]]="Taxi Squad","",
IF(AND(TeamThree=All_Rosters[[#This Row],[Team Name]],All_Rosters[[#This Row],[Current Years]]&gt;0),All_Rosters[[#This Row],[Index]],""))</f>
        <v/>
      </c>
      <c r="Y172" s="42" t="str">
        <f>IFERROR(SMALL($X$2:$X$1000,ROWS($X$2:X172)),"")</f>
        <v/>
      </c>
      <c r="Z172" s="42" t="str">
        <f>IF(AND(All_Rosters[[#This Row],[Designation]]="Taxi Squad",TeamThree=All_Rosters[[#This Row],[Team Name]],All_Rosters[[#This Row],[Current Years]]&gt;0),All_Rosters[[#This Row],[Index]],"")</f>
        <v/>
      </c>
      <c r="AA172" s="42" t="str">
        <f>IFERROR(SMALL($Z$2:$Z$1000,ROWS($Z$2:Z172)),"")</f>
        <v/>
      </c>
      <c r="AB172" s="42" t="str">
        <f>IF(All_Rosters[[#This Row],[Designation]]="Taxi Squad","",
IF(AND(TeamFour=All_Rosters[[#This Row],[Team Name]],All_Rosters[[#This Row],[Current Years]]&gt;0),All_Rosters[[#This Row],[Index]],""))</f>
        <v/>
      </c>
      <c r="AC172" s="42" t="str">
        <f>IFERROR(SMALL($AB$2:$AB$1000,ROWS($AB$2:AB172)),"")</f>
        <v/>
      </c>
      <c r="AD172" s="42" t="str">
        <f>IF(AND(All_Rosters[[#This Row],[Designation]]="Taxi Squad",TeamFour=All_Rosters[[#This Row],[Team Name]],All_Rosters[[#This Row],[Current Years]]&gt;0),All_Rosters[[#This Row],[Index]],"")</f>
        <v/>
      </c>
      <c r="AE172" s="42" t="str">
        <f>IFERROR(SMALL($AD$2:$AD$1000,ROWS($AD$2:AD172)),"")</f>
        <v/>
      </c>
      <c r="AF172" s="42">
        <f>IF(All_Rosters[[#This Row],[Designation]]="Taxi Squad","",
IF(AND(TeamFive=All_Rosters[[#This Row],[Team Name]],All_Rosters[[#This Row],[Current Years]]&gt;0),All_Rosters[[#This Row],[Index]],""))</f>
        <v>171</v>
      </c>
      <c r="AG172" s="42" t="str">
        <f>IFERROR(SMALL($AF$2:$AF$1000,ROWS($AF$2:AF172)),"")</f>
        <v/>
      </c>
      <c r="AH172" s="42" t="str">
        <f>IF(AND(All_Rosters[[#This Row],[Designation]]="Taxi Squad",TeamFive=All_Rosters[[#This Row],[Team Name]],All_Rosters[[#This Row],[Current Years]]&gt;0),All_Rosters[[#This Row],[Index]],"")</f>
        <v/>
      </c>
      <c r="AI172" s="42" t="str">
        <f>IFERROR(SMALL($AH$2:$AH$1000,ROWS($AH$2:AH172)),"")</f>
        <v/>
      </c>
      <c r="AJ172" s="42" t="str">
        <f>IF(All_Rosters[[#This Row],[Designation]]="Taxi Squad","",
IF(AND(TeamSix=All_Rosters[[#This Row],[Team Name]],All_Rosters[[#This Row],[Current Years]]&gt;0),All_Rosters[[#This Row],[Index]],""))</f>
        <v/>
      </c>
      <c r="AK172" s="42" t="str">
        <f>IFERROR(SMALL($AJ$2:$AJ$1000,ROWS($AJ$2:AJ172)),"")</f>
        <v/>
      </c>
      <c r="AL172" s="42" t="str">
        <f>IF(AND(All_Rosters[[#This Row],[Designation]]="Taxi Squad",TeamSix=All_Rosters[[#This Row],[Team Name]],All_Rosters[[#This Row],[Current Years]]&gt;0),All_Rosters[[#This Row],[Index]],"")</f>
        <v/>
      </c>
      <c r="AM172" s="42" t="str">
        <f>IFERROR(SMALL($AL$2:$AL$1000,ROWS($AL$2:AL172)),"")</f>
        <v/>
      </c>
      <c r="AN172" s="42" t="str">
        <f>IF(All_Rosters[[#This Row],[Designation]]="Taxi Squad","",
IF(AND(TeamSeven=All_Rosters[[#This Row],[Team Name]],All_Rosters[[#This Row],[Current Years]]&gt;0),All_Rosters[[#This Row],[Index]],""))</f>
        <v/>
      </c>
      <c r="AO172" s="42" t="str">
        <f>IFERROR(SMALL($AN$2:$AN$1000,ROWS($AN$2:AN172)),"")</f>
        <v/>
      </c>
      <c r="AP172" s="42" t="str">
        <f>IF(AND(All_Rosters[[#This Row],[Designation]]="Taxi Squad",TeamSeven=All_Rosters[[#This Row],[Team Name]],All_Rosters[[#This Row],[Current Years]]&gt;0),All_Rosters[[#This Row],[Index]],"")</f>
        <v/>
      </c>
      <c r="AQ172" s="42" t="str">
        <f>IFERROR(SMALL($AP$2:$AP$1000,ROWS($AP$2:AP172)),"")</f>
        <v/>
      </c>
      <c r="AR172" s="42" t="str">
        <f>IF(All_Rosters[[#This Row],[Designation]]="Taxi Squad","",
IF(AND(TeamEight=All_Rosters[[#This Row],[Team Name]],All_Rosters[[#This Row],[Current Years]]&gt;0),All_Rosters[[#This Row],[Index]],""))</f>
        <v/>
      </c>
      <c r="AS172" s="42" t="str">
        <f>IFERROR(SMALL($AR$2:$AR$1000,ROWS($AR$2:AR172)),"")</f>
        <v/>
      </c>
      <c r="AT172" s="42" t="str">
        <f>IF(AND(All_Rosters[[#This Row],[Designation]]="Taxi Squad",TeamEight=All_Rosters[[#This Row],[Team Name]],All_Rosters[[#This Row],[Current Years]]&gt;0),All_Rosters[[#This Row],[Index]],"")</f>
        <v/>
      </c>
      <c r="AU172" s="42" t="str">
        <f>IFERROR(SMALL($AT$2:$AT$1000,ROWS($AT$2:AT172)),"")</f>
        <v/>
      </c>
      <c r="AV172" s="42" t="str">
        <f>IF(All_Rosters[[#This Row],[Designation]]="Taxi Squad","",
IF(AND(TeamNine=All_Rosters[[#This Row],[Team Name]],All_Rosters[[#This Row],[Current Years]]&gt;0),All_Rosters[[#This Row],[Index]],""))</f>
        <v/>
      </c>
      <c r="AW172" s="42" t="str">
        <f>IFERROR(SMALL($AV$2:$AV$1000,ROWS($AV$2:AV172)),"")</f>
        <v/>
      </c>
      <c r="AX172" s="42" t="str">
        <f>IF(AND(All_Rosters[[#This Row],[Designation]]="Taxi Squad",TeamNine=All_Rosters[[#This Row],[Team Name]],All_Rosters[[#This Row],[Current Years]]&gt;0),All_Rosters[[#This Row],[Index]],"")</f>
        <v/>
      </c>
      <c r="AY172" s="42" t="str">
        <f>IFERROR(SMALL($AX$2:$AX$1000,ROWS($AX$2:AX172)),"")</f>
        <v/>
      </c>
      <c r="AZ172" s="42" t="str">
        <f>IF(All_Rosters[[#This Row],[Designation]]="Taxi Squad","",
IF(AND(TeamTen=All_Rosters[[#This Row],[Team Name]],All_Rosters[[#This Row],[Current Years]]&gt;0),All_Rosters[[#This Row],[Index]],""))</f>
        <v/>
      </c>
      <c r="BA172" s="42" t="str">
        <f>IFERROR(SMALL($AZ$2:$AZ$1000,ROWS($AZ$2:AZ172)),"")</f>
        <v/>
      </c>
      <c r="BB172" s="42" t="str">
        <f>IF(AND(All_Rosters[[#This Row],[Designation]]="Taxi Squad",TeamTen=All_Rosters[[#This Row],[Team Name]],All_Rosters[[#This Row],[Current Years]]&gt;0),All_Rosters[[#This Row],[Index]],"")</f>
        <v/>
      </c>
      <c r="BC172" s="42" t="str">
        <f>IFERROR(SMALL($BB$2:$BB$1000,ROWS($BB$2:BB172)),"")</f>
        <v/>
      </c>
      <c r="BD172" s="42" t="str">
        <f>IF(All_Rosters[[#This Row],[Designation]]="Taxi Squad","",
IF(AND(TeamEleven=All_Rosters[[#This Row],[Team Name]],All_Rosters[[#This Row],[Current Years]]&gt;0),All_Rosters[[#This Row],[Index]],""))</f>
        <v/>
      </c>
      <c r="BE172" s="42" t="str">
        <f>IFERROR(SMALL($BD$2:$BD$1000,ROWS($BD$2:BD172)),"")</f>
        <v/>
      </c>
      <c r="BF172" s="42" t="str">
        <f>IF(AND(All_Rosters[[#This Row],[Designation]]="Taxi Squad",TeamEleven=All_Rosters[[#This Row],[Team Name]],All_Rosters[[#This Row],[Current Years]]&gt;0),All_Rosters[[#This Row],[Index]],"")</f>
        <v/>
      </c>
      <c r="BG172" s="42" t="str">
        <f>IFERROR(SMALL($BF$2:$BF$1000,ROWS($BF$2:BF172)),"")</f>
        <v/>
      </c>
      <c r="BH172" s="42" t="str">
        <f>IF(All_Rosters[[#This Row],[Designation]]="Taxi Squad","",
IF(AND(TeamTwelve=All_Rosters[[#This Row],[Team Name]],All_Rosters[[#This Row],[Current Years]]&gt;0),All_Rosters[[#This Row],[Index]],""))</f>
        <v/>
      </c>
      <c r="BI172" s="42" t="str">
        <f>IFERROR(SMALL($BH$2:$BH$1000,ROWS($BH$2:BH172)),"")</f>
        <v/>
      </c>
      <c r="BJ172" s="42" t="str">
        <f>IF(AND(All_Rosters[[#This Row],[Designation]]="Taxi Squad",TeamTwelve=All_Rosters[[#This Row],[Team Name]],All_Rosters[[#This Row],[Current Years]]&gt;0),All_Rosters[[#This Row],[Index]],"")</f>
        <v/>
      </c>
      <c r="BK172" s="42" t="str">
        <f>IFERROR(SMALL($BJ$2:$BJ$1000,ROWS($BJ$2:BJ172)),"")</f>
        <v/>
      </c>
    </row>
    <row r="173" spans="1:63" x14ac:dyDescent="0.45">
      <c r="A173" t="s">
        <v>523</v>
      </c>
      <c r="B173" t="s">
        <v>336</v>
      </c>
      <c r="C173" t="s">
        <v>11</v>
      </c>
      <c r="D173" t="s">
        <v>27</v>
      </c>
      <c r="E173">
        <v>212</v>
      </c>
      <c r="F173">
        <v>3</v>
      </c>
      <c r="G173">
        <v>212</v>
      </c>
      <c r="H173" t="s">
        <v>1</v>
      </c>
      <c r="J173">
        <v>5</v>
      </c>
      <c r="K173">
        <v>172</v>
      </c>
      <c r="L173" t="str">
        <f>IF(All_Rosters[[#This Row],[Designation]]="Taxi Squad","",
IF(AND(TeamSelection=All_Rosters[[#This Row],[Team Name]],All_Rosters[[#This Row],[Current Years]]&gt;0),All_Rosters[[#This Row],[Index]],""))</f>
        <v/>
      </c>
      <c r="M173" t="str">
        <f>IFERROR(SMALL($L$2:$L$1000,ROWS($L$2:L173)),"")</f>
        <v/>
      </c>
      <c r="N173" t="str">
        <f>IF(AND(All_Rosters[[#This Row],[Designation]]="Taxi Squad",TeamSelection=All_Rosters[[#This Row],[Team Name]],All_Rosters[[#This Row],[Current Years]]&gt;0),All_Rosters[[#This Row],[Index]],"")</f>
        <v/>
      </c>
      <c r="O173" t="str">
        <f>IFERROR(SMALL($N$2:$N$1000,ROWS($N$2:N173)),"")</f>
        <v/>
      </c>
      <c r="P173" t="str">
        <f>IF(All_Rosters[[#This Row],[Designation]]="Taxi Squad","",
IF(AND(TeamOne=All_Rosters[[#This Row],[Team Name]],All_Rosters[[#This Row],[Current Years]]&gt;0),All_Rosters[[#This Row],[Index]],""))</f>
        <v/>
      </c>
      <c r="Q173" t="str">
        <f>IFERROR(SMALL($P$2:$P$1000,ROWS($P$2:P173)),"")</f>
        <v/>
      </c>
      <c r="R173" t="str">
        <f>IF(AND(All_Rosters[[#This Row],[Designation]]="Taxi Squad",TeamOne=All_Rosters[[#This Row],[Team Name]],All_Rosters[[#This Row],[Current Years]]&gt;0),All_Rosters[[#This Row],[Index]],"")</f>
        <v/>
      </c>
      <c r="S173" t="str">
        <f>IFERROR(SMALL($R$2:$R$1000,ROWS($R$2:R173)),"")</f>
        <v/>
      </c>
      <c r="T173" t="str">
        <f>IF(All_Rosters[[#This Row],[Designation]]="Taxi Squad","",
IF(AND(TeamTwo=All_Rosters[[#This Row],[Team Name]],All_Rosters[[#This Row],[Current Years]]&gt;0),All_Rosters[[#This Row],[Index]],""))</f>
        <v/>
      </c>
      <c r="U173" t="str">
        <f>IFERROR(SMALL($T$2:$T$1000,ROWS($T$2:T173)),"")</f>
        <v/>
      </c>
      <c r="V173" t="str">
        <f>IF(AND(All_Rosters[[#This Row],[Designation]]="Taxi Squad",TeamTwo=All_Rosters[[#This Row],[Team Name]],All_Rosters[[#This Row],[Current Years]]&gt;0),All_Rosters[[#This Row],[Index]],"")</f>
        <v/>
      </c>
      <c r="W173" t="str">
        <f>IFERROR(SMALL($V$2:$V$1000,ROWS($V$2:V173)),"")</f>
        <v/>
      </c>
      <c r="X173" s="42" t="str">
        <f>IF(All_Rosters[[#This Row],[Designation]]="Taxi Squad","",
IF(AND(TeamThree=All_Rosters[[#This Row],[Team Name]],All_Rosters[[#This Row],[Current Years]]&gt;0),All_Rosters[[#This Row],[Index]],""))</f>
        <v/>
      </c>
      <c r="Y173" s="42" t="str">
        <f>IFERROR(SMALL($X$2:$X$1000,ROWS($X$2:X173)),"")</f>
        <v/>
      </c>
      <c r="Z173" s="42" t="str">
        <f>IF(AND(All_Rosters[[#This Row],[Designation]]="Taxi Squad",TeamThree=All_Rosters[[#This Row],[Team Name]],All_Rosters[[#This Row],[Current Years]]&gt;0),All_Rosters[[#This Row],[Index]],"")</f>
        <v/>
      </c>
      <c r="AA173" s="42" t="str">
        <f>IFERROR(SMALL($Z$2:$Z$1000,ROWS($Z$2:Z173)),"")</f>
        <v/>
      </c>
      <c r="AB173" s="42" t="str">
        <f>IF(All_Rosters[[#This Row],[Designation]]="Taxi Squad","",
IF(AND(TeamFour=All_Rosters[[#This Row],[Team Name]],All_Rosters[[#This Row],[Current Years]]&gt;0),All_Rosters[[#This Row],[Index]],""))</f>
        <v/>
      </c>
      <c r="AC173" s="42" t="str">
        <f>IFERROR(SMALL($AB$2:$AB$1000,ROWS($AB$2:AB173)),"")</f>
        <v/>
      </c>
      <c r="AD173" s="42" t="str">
        <f>IF(AND(All_Rosters[[#This Row],[Designation]]="Taxi Squad",TeamFour=All_Rosters[[#This Row],[Team Name]],All_Rosters[[#This Row],[Current Years]]&gt;0),All_Rosters[[#This Row],[Index]],"")</f>
        <v/>
      </c>
      <c r="AE173" s="42" t="str">
        <f>IFERROR(SMALL($AD$2:$AD$1000,ROWS($AD$2:AD173)),"")</f>
        <v/>
      </c>
      <c r="AF173" s="42">
        <f>IF(All_Rosters[[#This Row],[Designation]]="Taxi Squad","",
IF(AND(TeamFive=All_Rosters[[#This Row],[Team Name]],All_Rosters[[#This Row],[Current Years]]&gt;0),All_Rosters[[#This Row],[Index]],""))</f>
        <v>172</v>
      </c>
      <c r="AG173" s="42" t="str">
        <f>IFERROR(SMALL($AF$2:$AF$1000,ROWS($AF$2:AF173)),"")</f>
        <v/>
      </c>
      <c r="AH173" s="42" t="str">
        <f>IF(AND(All_Rosters[[#This Row],[Designation]]="Taxi Squad",TeamFive=All_Rosters[[#This Row],[Team Name]],All_Rosters[[#This Row],[Current Years]]&gt;0),All_Rosters[[#This Row],[Index]],"")</f>
        <v/>
      </c>
      <c r="AI173" s="42" t="str">
        <f>IFERROR(SMALL($AH$2:$AH$1000,ROWS($AH$2:AH173)),"")</f>
        <v/>
      </c>
      <c r="AJ173" s="42" t="str">
        <f>IF(All_Rosters[[#This Row],[Designation]]="Taxi Squad","",
IF(AND(TeamSix=All_Rosters[[#This Row],[Team Name]],All_Rosters[[#This Row],[Current Years]]&gt;0),All_Rosters[[#This Row],[Index]],""))</f>
        <v/>
      </c>
      <c r="AK173" s="42" t="str">
        <f>IFERROR(SMALL($AJ$2:$AJ$1000,ROWS($AJ$2:AJ173)),"")</f>
        <v/>
      </c>
      <c r="AL173" s="42" t="str">
        <f>IF(AND(All_Rosters[[#This Row],[Designation]]="Taxi Squad",TeamSix=All_Rosters[[#This Row],[Team Name]],All_Rosters[[#This Row],[Current Years]]&gt;0),All_Rosters[[#This Row],[Index]],"")</f>
        <v/>
      </c>
      <c r="AM173" s="42" t="str">
        <f>IFERROR(SMALL($AL$2:$AL$1000,ROWS($AL$2:AL173)),"")</f>
        <v/>
      </c>
      <c r="AN173" s="42" t="str">
        <f>IF(All_Rosters[[#This Row],[Designation]]="Taxi Squad","",
IF(AND(TeamSeven=All_Rosters[[#This Row],[Team Name]],All_Rosters[[#This Row],[Current Years]]&gt;0),All_Rosters[[#This Row],[Index]],""))</f>
        <v/>
      </c>
      <c r="AO173" s="42" t="str">
        <f>IFERROR(SMALL($AN$2:$AN$1000,ROWS($AN$2:AN173)),"")</f>
        <v/>
      </c>
      <c r="AP173" s="42" t="str">
        <f>IF(AND(All_Rosters[[#This Row],[Designation]]="Taxi Squad",TeamSeven=All_Rosters[[#This Row],[Team Name]],All_Rosters[[#This Row],[Current Years]]&gt;0),All_Rosters[[#This Row],[Index]],"")</f>
        <v/>
      </c>
      <c r="AQ173" s="42" t="str">
        <f>IFERROR(SMALL($AP$2:$AP$1000,ROWS($AP$2:AP173)),"")</f>
        <v/>
      </c>
      <c r="AR173" s="42" t="str">
        <f>IF(All_Rosters[[#This Row],[Designation]]="Taxi Squad","",
IF(AND(TeamEight=All_Rosters[[#This Row],[Team Name]],All_Rosters[[#This Row],[Current Years]]&gt;0),All_Rosters[[#This Row],[Index]],""))</f>
        <v/>
      </c>
      <c r="AS173" s="42" t="str">
        <f>IFERROR(SMALL($AR$2:$AR$1000,ROWS($AR$2:AR173)),"")</f>
        <v/>
      </c>
      <c r="AT173" s="42" t="str">
        <f>IF(AND(All_Rosters[[#This Row],[Designation]]="Taxi Squad",TeamEight=All_Rosters[[#This Row],[Team Name]],All_Rosters[[#This Row],[Current Years]]&gt;0),All_Rosters[[#This Row],[Index]],"")</f>
        <v/>
      </c>
      <c r="AU173" s="42" t="str">
        <f>IFERROR(SMALL($AT$2:$AT$1000,ROWS($AT$2:AT173)),"")</f>
        <v/>
      </c>
      <c r="AV173" s="42" t="str">
        <f>IF(All_Rosters[[#This Row],[Designation]]="Taxi Squad","",
IF(AND(TeamNine=All_Rosters[[#This Row],[Team Name]],All_Rosters[[#This Row],[Current Years]]&gt;0),All_Rosters[[#This Row],[Index]],""))</f>
        <v/>
      </c>
      <c r="AW173" s="42" t="str">
        <f>IFERROR(SMALL($AV$2:$AV$1000,ROWS($AV$2:AV173)),"")</f>
        <v/>
      </c>
      <c r="AX173" s="42" t="str">
        <f>IF(AND(All_Rosters[[#This Row],[Designation]]="Taxi Squad",TeamNine=All_Rosters[[#This Row],[Team Name]],All_Rosters[[#This Row],[Current Years]]&gt;0),All_Rosters[[#This Row],[Index]],"")</f>
        <v/>
      </c>
      <c r="AY173" s="42" t="str">
        <f>IFERROR(SMALL($AX$2:$AX$1000,ROWS($AX$2:AX173)),"")</f>
        <v/>
      </c>
      <c r="AZ173" s="42" t="str">
        <f>IF(All_Rosters[[#This Row],[Designation]]="Taxi Squad","",
IF(AND(TeamTen=All_Rosters[[#This Row],[Team Name]],All_Rosters[[#This Row],[Current Years]]&gt;0),All_Rosters[[#This Row],[Index]],""))</f>
        <v/>
      </c>
      <c r="BA173" s="42" t="str">
        <f>IFERROR(SMALL($AZ$2:$AZ$1000,ROWS($AZ$2:AZ173)),"")</f>
        <v/>
      </c>
      <c r="BB173" s="42" t="str">
        <f>IF(AND(All_Rosters[[#This Row],[Designation]]="Taxi Squad",TeamTen=All_Rosters[[#This Row],[Team Name]],All_Rosters[[#This Row],[Current Years]]&gt;0),All_Rosters[[#This Row],[Index]],"")</f>
        <v/>
      </c>
      <c r="BC173" s="42" t="str">
        <f>IFERROR(SMALL($BB$2:$BB$1000,ROWS($BB$2:BB173)),"")</f>
        <v/>
      </c>
      <c r="BD173" s="42" t="str">
        <f>IF(All_Rosters[[#This Row],[Designation]]="Taxi Squad","",
IF(AND(TeamEleven=All_Rosters[[#This Row],[Team Name]],All_Rosters[[#This Row],[Current Years]]&gt;0),All_Rosters[[#This Row],[Index]],""))</f>
        <v/>
      </c>
      <c r="BE173" s="42" t="str">
        <f>IFERROR(SMALL($BD$2:$BD$1000,ROWS($BD$2:BD173)),"")</f>
        <v/>
      </c>
      <c r="BF173" s="42" t="str">
        <f>IF(AND(All_Rosters[[#This Row],[Designation]]="Taxi Squad",TeamEleven=All_Rosters[[#This Row],[Team Name]],All_Rosters[[#This Row],[Current Years]]&gt;0),All_Rosters[[#This Row],[Index]],"")</f>
        <v/>
      </c>
      <c r="BG173" s="42" t="str">
        <f>IFERROR(SMALL($BF$2:$BF$1000,ROWS($BF$2:BF173)),"")</f>
        <v/>
      </c>
      <c r="BH173" s="42" t="str">
        <f>IF(All_Rosters[[#This Row],[Designation]]="Taxi Squad","",
IF(AND(TeamTwelve=All_Rosters[[#This Row],[Team Name]],All_Rosters[[#This Row],[Current Years]]&gt;0),All_Rosters[[#This Row],[Index]],""))</f>
        <v/>
      </c>
      <c r="BI173" s="42" t="str">
        <f>IFERROR(SMALL($BH$2:$BH$1000,ROWS($BH$2:BH173)),"")</f>
        <v/>
      </c>
      <c r="BJ173" s="42" t="str">
        <f>IF(AND(All_Rosters[[#This Row],[Designation]]="Taxi Squad",TeamTwelve=All_Rosters[[#This Row],[Team Name]],All_Rosters[[#This Row],[Current Years]]&gt;0),All_Rosters[[#This Row],[Index]],"")</f>
        <v/>
      </c>
      <c r="BK173" s="42" t="str">
        <f>IFERROR(SMALL($BJ$2:$BJ$1000,ROWS($BJ$2:BJ173)),"")</f>
        <v/>
      </c>
    </row>
    <row r="174" spans="1:63" x14ac:dyDescent="0.45">
      <c r="A174" t="s">
        <v>523</v>
      </c>
      <c r="B174" t="s">
        <v>337</v>
      </c>
      <c r="C174" t="s">
        <v>8</v>
      </c>
      <c r="D174" t="s">
        <v>27</v>
      </c>
      <c r="E174">
        <v>65</v>
      </c>
      <c r="F174">
        <v>3</v>
      </c>
      <c r="G174">
        <v>65</v>
      </c>
      <c r="H174" t="s">
        <v>1</v>
      </c>
      <c r="J174">
        <v>5</v>
      </c>
      <c r="K174">
        <v>173</v>
      </c>
      <c r="L174" t="str">
        <f>IF(All_Rosters[[#This Row],[Designation]]="Taxi Squad","",
IF(AND(TeamSelection=All_Rosters[[#This Row],[Team Name]],All_Rosters[[#This Row],[Current Years]]&gt;0),All_Rosters[[#This Row],[Index]],""))</f>
        <v/>
      </c>
      <c r="M174" t="str">
        <f>IFERROR(SMALL($L$2:$L$1000,ROWS($L$2:L174)),"")</f>
        <v/>
      </c>
      <c r="N174" t="str">
        <f>IF(AND(All_Rosters[[#This Row],[Designation]]="Taxi Squad",TeamSelection=All_Rosters[[#This Row],[Team Name]],All_Rosters[[#This Row],[Current Years]]&gt;0),All_Rosters[[#This Row],[Index]],"")</f>
        <v/>
      </c>
      <c r="O174" t="str">
        <f>IFERROR(SMALL($N$2:$N$1000,ROWS($N$2:N174)),"")</f>
        <v/>
      </c>
      <c r="P174" t="str">
        <f>IF(All_Rosters[[#This Row],[Designation]]="Taxi Squad","",
IF(AND(TeamOne=All_Rosters[[#This Row],[Team Name]],All_Rosters[[#This Row],[Current Years]]&gt;0),All_Rosters[[#This Row],[Index]],""))</f>
        <v/>
      </c>
      <c r="Q174" t="str">
        <f>IFERROR(SMALL($P$2:$P$1000,ROWS($P$2:P174)),"")</f>
        <v/>
      </c>
      <c r="R174" t="str">
        <f>IF(AND(All_Rosters[[#This Row],[Designation]]="Taxi Squad",TeamOne=All_Rosters[[#This Row],[Team Name]],All_Rosters[[#This Row],[Current Years]]&gt;0),All_Rosters[[#This Row],[Index]],"")</f>
        <v/>
      </c>
      <c r="S174" t="str">
        <f>IFERROR(SMALL($R$2:$R$1000,ROWS($R$2:R174)),"")</f>
        <v/>
      </c>
      <c r="T174" t="str">
        <f>IF(All_Rosters[[#This Row],[Designation]]="Taxi Squad","",
IF(AND(TeamTwo=All_Rosters[[#This Row],[Team Name]],All_Rosters[[#This Row],[Current Years]]&gt;0),All_Rosters[[#This Row],[Index]],""))</f>
        <v/>
      </c>
      <c r="U174" t="str">
        <f>IFERROR(SMALL($T$2:$T$1000,ROWS($T$2:T174)),"")</f>
        <v/>
      </c>
      <c r="V174" t="str">
        <f>IF(AND(All_Rosters[[#This Row],[Designation]]="Taxi Squad",TeamTwo=All_Rosters[[#This Row],[Team Name]],All_Rosters[[#This Row],[Current Years]]&gt;0),All_Rosters[[#This Row],[Index]],"")</f>
        <v/>
      </c>
      <c r="W174" t="str">
        <f>IFERROR(SMALL($V$2:$V$1000,ROWS($V$2:V174)),"")</f>
        <v/>
      </c>
      <c r="X174" s="42" t="str">
        <f>IF(All_Rosters[[#This Row],[Designation]]="Taxi Squad","",
IF(AND(TeamThree=All_Rosters[[#This Row],[Team Name]],All_Rosters[[#This Row],[Current Years]]&gt;0),All_Rosters[[#This Row],[Index]],""))</f>
        <v/>
      </c>
      <c r="Y174" s="42" t="str">
        <f>IFERROR(SMALL($X$2:$X$1000,ROWS($X$2:X174)),"")</f>
        <v/>
      </c>
      <c r="Z174" s="42" t="str">
        <f>IF(AND(All_Rosters[[#This Row],[Designation]]="Taxi Squad",TeamThree=All_Rosters[[#This Row],[Team Name]],All_Rosters[[#This Row],[Current Years]]&gt;0),All_Rosters[[#This Row],[Index]],"")</f>
        <v/>
      </c>
      <c r="AA174" s="42" t="str">
        <f>IFERROR(SMALL($Z$2:$Z$1000,ROWS($Z$2:Z174)),"")</f>
        <v/>
      </c>
      <c r="AB174" s="42" t="str">
        <f>IF(All_Rosters[[#This Row],[Designation]]="Taxi Squad","",
IF(AND(TeamFour=All_Rosters[[#This Row],[Team Name]],All_Rosters[[#This Row],[Current Years]]&gt;0),All_Rosters[[#This Row],[Index]],""))</f>
        <v/>
      </c>
      <c r="AC174" s="42" t="str">
        <f>IFERROR(SMALL($AB$2:$AB$1000,ROWS($AB$2:AB174)),"")</f>
        <v/>
      </c>
      <c r="AD174" s="42" t="str">
        <f>IF(AND(All_Rosters[[#This Row],[Designation]]="Taxi Squad",TeamFour=All_Rosters[[#This Row],[Team Name]],All_Rosters[[#This Row],[Current Years]]&gt;0),All_Rosters[[#This Row],[Index]],"")</f>
        <v/>
      </c>
      <c r="AE174" s="42" t="str">
        <f>IFERROR(SMALL($AD$2:$AD$1000,ROWS($AD$2:AD174)),"")</f>
        <v/>
      </c>
      <c r="AF174" s="42">
        <f>IF(All_Rosters[[#This Row],[Designation]]="Taxi Squad","",
IF(AND(TeamFive=All_Rosters[[#This Row],[Team Name]],All_Rosters[[#This Row],[Current Years]]&gt;0),All_Rosters[[#This Row],[Index]],""))</f>
        <v>173</v>
      </c>
      <c r="AG174" s="42" t="str">
        <f>IFERROR(SMALL($AF$2:$AF$1000,ROWS($AF$2:AF174)),"")</f>
        <v/>
      </c>
      <c r="AH174" s="42" t="str">
        <f>IF(AND(All_Rosters[[#This Row],[Designation]]="Taxi Squad",TeamFive=All_Rosters[[#This Row],[Team Name]],All_Rosters[[#This Row],[Current Years]]&gt;0),All_Rosters[[#This Row],[Index]],"")</f>
        <v/>
      </c>
      <c r="AI174" s="42" t="str">
        <f>IFERROR(SMALL($AH$2:$AH$1000,ROWS($AH$2:AH174)),"")</f>
        <v/>
      </c>
      <c r="AJ174" s="42" t="str">
        <f>IF(All_Rosters[[#This Row],[Designation]]="Taxi Squad","",
IF(AND(TeamSix=All_Rosters[[#This Row],[Team Name]],All_Rosters[[#This Row],[Current Years]]&gt;0),All_Rosters[[#This Row],[Index]],""))</f>
        <v/>
      </c>
      <c r="AK174" s="42" t="str">
        <f>IFERROR(SMALL($AJ$2:$AJ$1000,ROWS($AJ$2:AJ174)),"")</f>
        <v/>
      </c>
      <c r="AL174" s="42" t="str">
        <f>IF(AND(All_Rosters[[#This Row],[Designation]]="Taxi Squad",TeamSix=All_Rosters[[#This Row],[Team Name]],All_Rosters[[#This Row],[Current Years]]&gt;0),All_Rosters[[#This Row],[Index]],"")</f>
        <v/>
      </c>
      <c r="AM174" s="42" t="str">
        <f>IFERROR(SMALL($AL$2:$AL$1000,ROWS($AL$2:AL174)),"")</f>
        <v/>
      </c>
      <c r="AN174" s="42" t="str">
        <f>IF(All_Rosters[[#This Row],[Designation]]="Taxi Squad","",
IF(AND(TeamSeven=All_Rosters[[#This Row],[Team Name]],All_Rosters[[#This Row],[Current Years]]&gt;0),All_Rosters[[#This Row],[Index]],""))</f>
        <v/>
      </c>
      <c r="AO174" s="42" t="str">
        <f>IFERROR(SMALL($AN$2:$AN$1000,ROWS($AN$2:AN174)),"")</f>
        <v/>
      </c>
      <c r="AP174" s="42" t="str">
        <f>IF(AND(All_Rosters[[#This Row],[Designation]]="Taxi Squad",TeamSeven=All_Rosters[[#This Row],[Team Name]],All_Rosters[[#This Row],[Current Years]]&gt;0),All_Rosters[[#This Row],[Index]],"")</f>
        <v/>
      </c>
      <c r="AQ174" s="42" t="str">
        <f>IFERROR(SMALL($AP$2:$AP$1000,ROWS($AP$2:AP174)),"")</f>
        <v/>
      </c>
      <c r="AR174" s="42" t="str">
        <f>IF(All_Rosters[[#This Row],[Designation]]="Taxi Squad","",
IF(AND(TeamEight=All_Rosters[[#This Row],[Team Name]],All_Rosters[[#This Row],[Current Years]]&gt;0),All_Rosters[[#This Row],[Index]],""))</f>
        <v/>
      </c>
      <c r="AS174" s="42" t="str">
        <f>IFERROR(SMALL($AR$2:$AR$1000,ROWS($AR$2:AR174)),"")</f>
        <v/>
      </c>
      <c r="AT174" s="42" t="str">
        <f>IF(AND(All_Rosters[[#This Row],[Designation]]="Taxi Squad",TeamEight=All_Rosters[[#This Row],[Team Name]],All_Rosters[[#This Row],[Current Years]]&gt;0),All_Rosters[[#This Row],[Index]],"")</f>
        <v/>
      </c>
      <c r="AU174" s="42" t="str">
        <f>IFERROR(SMALL($AT$2:$AT$1000,ROWS($AT$2:AT174)),"")</f>
        <v/>
      </c>
      <c r="AV174" s="42" t="str">
        <f>IF(All_Rosters[[#This Row],[Designation]]="Taxi Squad","",
IF(AND(TeamNine=All_Rosters[[#This Row],[Team Name]],All_Rosters[[#This Row],[Current Years]]&gt;0),All_Rosters[[#This Row],[Index]],""))</f>
        <v/>
      </c>
      <c r="AW174" s="42" t="str">
        <f>IFERROR(SMALL($AV$2:$AV$1000,ROWS($AV$2:AV174)),"")</f>
        <v/>
      </c>
      <c r="AX174" s="42" t="str">
        <f>IF(AND(All_Rosters[[#This Row],[Designation]]="Taxi Squad",TeamNine=All_Rosters[[#This Row],[Team Name]],All_Rosters[[#This Row],[Current Years]]&gt;0),All_Rosters[[#This Row],[Index]],"")</f>
        <v/>
      </c>
      <c r="AY174" s="42" t="str">
        <f>IFERROR(SMALL($AX$2:$AX$1000,ROWS($AX$2:AX174)),"")</f>
        <v/>
      </c>
      <c r="AZ174" s="42" t="str">
        <f>IF(All_Rosters[[#This Row],[Designation]]="Taxi Squad","",
IF(AND(TeamTen=All_Rosters[[#This Row],[Team Name]],All_Rosters[[#This Row],[Current Years]]&gt;0),All_Rosters[[#This Row],[Index]],""))</f>
        <v/>
      </c>
      <c r="BA174" s="42" t="str">
        <f>IFERROR(SMALL($AZ$2:$AZ$1000,ROWS($AZ$2:AZ174)),"")</f>
        <v/>
      </c>
      <c r="BB174" s="42" t="str">
        <f>IF(AND(All_Rosters[[#This Row],[Designation]]="Taxi Squad",TeamTen=All_Rosters[[#This Row],[Team Name]],All_Rosters[[#This Row],[Current Years]]&gt;0),All_Rosters[[#This Row],[Index]],"")</f>
        <v/>
      </c>
      <c r="BC174" s="42" t="str">
        <f>IFERROR(SMALL($BB$2:$BB$1000,ROWS($BB$2:BB174)),"")</f>
        <v/>
      </c>
      <c r="BD174" s="42" t="str">
        <f>IF(All_Rosters[[#This Row],[Designation]]="Taxi Squad","",
IF(AND(TeamEleven=All_Rosters[[#This Row],[Team Name]],All_Rosters[[#This Row],[Current Years]]&gt;0),All_Rosters[[#This Row],[Index]],""))</f>
        <v/>
      </c>
      <c r="BE174" s="42" t="str">
        <f>IFERROR(SMALL($BD$2:$BD$1000,ROWS($BD$2:BD174)),"")</f>
        <v/>
      </c>
      <c r="BF174" s="42" t="str">
        <f>IF(AND(All_Rosters[[#This Row],[Designation]]="Taxi Squad",TeamEleven=All_Rosters[[#This Row],[Team Name]],All_Rosters[[#This Row],[Current Years]]&gt;0),All_Rosters[[#This Row],[Index]],"")</f>
        <v/>
      </c>
      <c r="BG174" s="42" t="str">
        <f>IFERROR(SMALL($BF$2:$BF$1000,ROWS($BF$2:BF174)),"")</f>
        <v/>
      </c>
      <c r="BH174" s="42" t="str">
        <f>IF(All_Rosters[[#This Row],[Designation]]="Taxi Squad","",
IF(AND(TeamTwelve=All_Rosters[[#This Row],[Team Name]],All_Rosters[[#This Row],[Current Years]]&gt;0),All_Rosters[[#This Row],[Index]],""))</f>
        <v/>
      </c>
      <c r="BI174" s="42" t="str">
        <f>IFERROR(SMALL($BH$2:$BH$1000,ROWS($BH$2:BH174)),"")</f>
        <v/>
      </c>
      <c r="BJ174" s="42" t="str">
        <f>IF(AND(All_Rosters[[#This Row],[Designation]]="Taxi Squad",TeamTwelve=All_Rosters[[#This Row],[Team Name]],All_Rosters[[#This Row],[Current Years]]&gt;0),All_Rosters[[#This Row],[Index]],"")</f>
        <v/>
      </c>
      <c r="BK174" s="42" t="str">
        <f>IFERROR(SMALL($BJ$2:$BJ$1000,ROWS($BJ$2:BJ174)),"")</f>
        <v/>
      </c>
    </row>
    <row r="175" spans="1:63" x14ac:dyDescent="0.45">
      <c r="A175" t="s">
        <v>523</v>
      </c>
      <c r="B175" t="s">
        <v>338</v>
      </c>
      <c r="C175" t="s">
        <v>107</v>
      </c>
      <c r="D175" t="s">
        <v>27</v>
      </c>
      <c r="E175">
        <v>57</v>
      </c>
      <c r="F175">
        <v>3</v>
      </c>
      <c r="G175">
        <v>57</v>
      </c>
      <c r="H175" t="s">
        <v>1</v>
      </c>
      <c r="J175">
        <v>5</v>
      </c>
      <c r="K175">
        <v>174</v>
      </c>
      <c r="L175" t="str">
        <f>IF(All_Rosters[[#This Row],[Designation]]="Taxi Squad","",
IF(AND(TeamSelection=All_Rosters[[#This Row],[Team Name]],All_Rosters[[#This Row],[Current Years]]&gt;0),All_Rosters[[#This Row],[Index]],""))</f>
        <v/>
      </c>
      <c r="M175" t="str">
        <f>IFERROR(SMALL($L$2:$L$1000,ROWS($L$2:L175)),"")</f>
        <v/>
      </c>
      <c r="N175" t="str">
        <f>IF(AND(All_Rosters[[#This Row],[Designation]]="Taxi Squad",TeamSelection=All_Rosters[[#This Row],[Team Name]],All_Rosters[[#This Row],[Current Years]]&gt;0),All_Rosters[[#This Row],[Index]],"")</f>
        <v/>
      </c>
      <c r="O175" t="str">
        <f>IFERROR(SMALL($N$2:$N$1000,ROWS($N$2:N175)),"")</f>
        <v/>
      </c>
      <c r="P175" t="str">
        <f>IF(All_Rosters[[#This Row],[Designation]]="Taxi Squad","",
IF(AND(TeamOne=All_Rosters[[#This Row],[Team Name]],All_Rosters[[#This Row],[Current Years]]&gt;0),All_Rosters[[#This Row],[Index]],""))</f>
        <v/>
      </c>
      <c r="Q175" t="str">
        <f>IFERROR(SMALL($P$2:$P$1000,ROWS($P$2:P175)),"")</f>
        <v/>
      </c>
      <c r="R175" t="str">
        <f>IF(AND(All_Rosters[[#This Row],[Designation]]="Taxi Squad",TeamOne=All_Rosters[[#This Row],[Team Name]],All_Rosters[[#This Row],[Current Years]]&gt;0),All_Rosters[[#This Row],[Index]],"")</f>
        <v/>
      </c>
      <c r="S175" t="str">
        <f>IFERROR(SMALL($R$2:$R$1000,ROWS($R$2:R175)),"")</f>
        <v/>
      </c>
      <c r="T175" t="str">
        <f>IF(All_Rosters[[#This Row],[Designation]]="Taxi Squad","",
IF(AND(TeamTwo=All_Rosters[[#This Row],[Team Name]],All_Rosters[[#This Row],[Current Years]]&gt;0),All_Rosters[[#This Row],[Index]],""))</f>
        <v/>
      </c>
      <c r="U175" t="str">
        <f>IFERROR(SMALL($T$2:$T$1000,ROWS($T$2:T175)),"")</f>
        <v/>
      </c>
      <c r="V175" t="str">
        <f>IF(AND(All_Rosters[[#This Row],[Designation]]="Taxi Squad",TeamTwo=All_Rosters[[#This Row],[Team Name]],All_Rosters[[#This Row],[Current Years]]&gt;0),All_Rosters[[#This Row],[Index]],"")</f>
        <v/>
      </c>
      <c r="W175" t="str">
        <f>IFERROR(SMALL($V$2:$V$1000,ROWS($V$2:V175)),"")</f>
        <v/>
      </c>
      <c r="X175" s="42" t="str">
        <f>IF(All_Rosters[[#This Row],[Designation]]="Taxi Squad","",
IF(AND(TeamThree=All_Rosters[[#This Row],[Team Name]],All_Rosters[[#This Row],[Current Years]]&gt;0),All_Rosters[[#This Row],[Index]],""))</f>
        <v/>
      </c>
      <c r="Y175" s="42" t="str">
        <f>IFERROR(SMALL($X$2:$X$1000,ROWS($X$2:X175)),"")</f>
        <v/>
      </c>
      <c r="Z175" s="42" t="str">
        <f>IF(AND(All_Rosters[[#This Row],[Designation]]="Taxi Squad",TeamThree=All_Rosters[[#This Row],[Team Name]],All_Rosters[[#This Row],[Current Years]]&gt;0),All_Rosters[[#This Row],[Index]],"")</f>
        <v/>
      </c>
      <c r="AA175" s="42" t="str">
        <f>IFERROR(SMALL($Z$2:$Z$1000,ROWS($Z$2:Z175)),"")</f>
        <v/>
      </c>
      <c r="AB175" s="42" t="str">
        <f>IF(All_Rosters[[#This Row],[Designation]]="Taxi Squad","",
IF(AND(TeamFour=All_Rosters[[#This Row],[Team Name]],All_Rosters[[#This Row],[Current Years]]&gt;0),All_Rosters[[#This Row],[Index]],""))</f>
        <v/>
      </c>
      <c r="AC175" s="42" t="str">
        <f>IFERROR(SMALL($AB$2:$AB$1000,ROWS($AB$2:AB175)),"")</f>
        <v/>
      </c>
      <c r="AD175" s="42" t="str">
        <f>IF(AND(All_Rosters[[#This Row],[Designation]]="Taxi Squad",TeamFour=All_Rosters[[#This Row],[Team Name]],All_Rosters[[#This Row],[Current Years]]&gt;0),All_Rosters[[#This Row],[Index]],"")</f>
        <v/>
      </c>
      <c r="AE175" s="42" t="str">
        <f>IFERROR(SMALL($AD$2:$AD$1000,ROWS($AD$2:AD175)),"")</f>
        <v/>
      </c>
      <c r="AF175" s="42">
        <f>IF(All_Rosters[[#This Row],[Designation]]="Taxi Squad","",
IF(AND(TeamFive=All_Rosters[[#This Row],[Team Name]],All_Rosters[[#This Row],[Current Years]]&gt;0),All_Rosters[[#This Row],[Index]],""))</f>
        <v>174</v>
      </c>
      <c r="AG175" s="42" t="str">
        <f>IFERROR(SMALL($AF$2:$AF$1000,ROWS($AF$2:AF175)),"")</f>
        <v/>
      </c>
      <c r="AH175" s="42" t="str">
        <f>IF(AND(All_Rosters[[#This Row],[Designation]]="Taxi Squad",TeamFive=All_Rosters[[#This Row],[Team Name]],All_Rosters[[#This Row],[Current Years]]&gt;0),All_Rosters[[#This Row],[Index]],"")</f>
        <v/>
      </c>
      <c r="AI175" s="42" t="str">
        <f>IFERROR(SMALL($AH$2:$AH$1000,ROWS($AH$2:AH175)),"")</f>
        <v/>
      </c>
      <c r="AJ175" s="42" t="str">
        <f>IF(All_Rosters[[#This Row],[Designation]]="Taxi Squad","",
IF(AND(TeamSix=All_Rosters[[#This Row],[Team Name]],All_Rosters[[#This Row],[Current Years]]&gt;0),All_Rosters[[#This Row],[Index]],""))</f>
        <v/>
      </c>
      <c r="AK175" s="42" t="str">
        <f>IFERROR(SMALL($AJ$2:$AJ$1000,ROWS($AJ$2:AJ175)),"")</f>
        <v/>
      </c>
      <c r="AL175" s="42" t="str">
        <f>IF(AND(All_Rosters[[#This Row],[Designation]]="Taxi Squad",TeamSix=All_Rosters[[#This Row],[Team Name]],All_Rosters[[#This Row],[Current Years]]&gt;0),All_Rosters[[#This Row],[Index]],"")</f>
        <v/>
      </c>
      <c r="AM175" s="42" t="str">
        <f>IFERROR(SMALL($AL$2:$AL$1000,ROWS($AL$2:AL175)),"")</f>
        <v/>
      </c>
      <c r="AN175" s="42" t="str">
        <f>IF(All_Rosters[[#This Row],[Designation]]="Taxi Squad","",
IF(AND(TeamSeven=All_Rosters[[#This Row],[Team Name]],All_Rosters[[#This Row],[Current Years]]&gt;0),All_Rosters[[#This Row],[Index]],""))</f>
        <v/>
      </c>
      <c r="AO175" s="42" t="str">
        <f>IFERROR(SMALL($AN$2:$AN$1000,ROWS($AN$2:AN175)),"")</f>
        <v/>
      </c>
      <c r="AP175" s="42" t="str">
        <f>IF(AND(All_Rosters[[#This Row],[Designation]]="Taxi Squad",TeamSeven=All_Rosters[[#This Row],[Team Name]],All_Rosters[[#This Row],[Current Years]]&gt;0),All_Rosters[[#This Row],[Index]],"")</f>
        <v/>
      </c>
      <c r="AQ175" s="42" t="str">
        <f>IFERROR(SMALL($AP$2:$AP$1000,ROWS($AP$2:AP175)),"")</f>
        <v/>
      </c>
      <c r="AR175" s="42" t="str">
        <f>IF(All_Rosters[[#This Row],[Designation]]="Taxi Squad","",
IF(AND(TeamEight=All_Rosters[[#This Row],[Team Name]],All_Rosters[[#This Row],[Current Years]]&gt;0),All_Rosters[[#This Row],[Index]],""))</f>
        <v/>
      </c>
      <c r="AS175" s="42" t="str">
        <f>IFERROR(SMALL($AR$2:$AR$1000,ROWS($AR$2:AR175)),"")</f>
        <v/>
      </c>
      <c r="AT175" s="42" t="str">
        <f>IF(AND(All_Rosters[[#This Row],[Designation]]="Taxi Squad",TeamEight=All_Rosters[[#This Row],[Team Name]],All_Rosters[[#This Row],[Current Years]]&gt;0),All_Rosters[[#This Row],[Index]],"")</f>
        <v/>
      </c>
      <c r="AU175" s="42" t="str">
        <f>IFERROR(SMALL($AT$2:$AT$1000,ROWS($AT$2:AT175)),"")</f>
        <v/>
      </c>
      <c r="AV175" s="42" t="str">
        <f>IF(All_Rosters[[#This Row],[Designation]]="Taxi Squad","",
IF(AND(TeamNine=All_Rosters[[#This Row],[Team Name]],All_Rosters[[#This Row],[Current Years]]&gt;0),All_Rosters[[#This Row],[Index]],""))</f>
        <v/>
      </c>
      <c r="AW175" s="42" t="str">
        <f>IFERROR(SMALL($AV$2:$AV$1000,ROWS($AV$2:AV175)),"")</f>
        <v/>
      </c>
      <c r="AX175" s="42" t="str">
        <f>IF(AND(All_Rosters[[#This Row],[Designation]]="Taxi Squad",TeamNine=All_Rosters[[#This Row],[Team Name]],All_Rosters[[#This Row],[Current Years]]&gt;0),All_Rosters[[#This Row],[Index]],"")</f>
        <v/>
      </c>
      <c r="AY175" s="42" t="str">
        <f>IFERROR(SMALL($AX$2:$AX$1000,ROWS($AX$2:AX175)),"")</f>
        <v/>
      </c>
      <c r="AZ175" s="42" t="str">
        <f>IF(All_Rosters[[#This Row],[Designation]]="Taxi Squad","",
IF(AND(TeamTen=All_Rosters[[#This Row],[Team Name]],All_Rosters[[#This Row],[Current Years]]&gt;0),All_Rosters[[#This Row],[Index]],""))</f>
        <v/>
      </c>
      <c r="BA175" s="42" t="str">
        <f>IFERROR(SMALL($AZ$2:$AZ$1000,ROWS($AZ$2:AZ175)),"")</f>
        <v/>
      </c>
      <c r="BB175" s="42" t="str">
        <f>IF(AND(All_Rosters[[#This Row],[Designation]]="Taxi Squad",TeamTen=All_Rosters[[#This Row],[Team Name]],All_Rosters[[#This Row],[Current Years]]&gt;0),All_Rosters[[#This Row],[Index]],"")</f>
        <v/>
      </c>
      <c r="BC175" s="42" t="str">
        <f>IFERROR(SMALL($BB$2:$BB$1000,ROWS($BB$2:BB175)),"")</f>
        <v/>
      </c>
      <c r="BD175" s="42" t="str">
        <f>IF(All_Rosters[[#This Row],[Designation]]="Taxi Squad","",
IF(AND(TeamEleven=All_Rosters[[#This Row],[Team Name]],All_Rosters[[#This Row],[Current Years]]&gt;0),All_Rosters[[#This Row],[Index]],""))</f>
        <v/>
      </c>
      <c r="BE175" s="42" t="str">
        <f>IFERROR(SMALL($BD$2:$BD$1000,ROWS($BD$2:BD175)),"")</f>
        <v/>
      </c>
      <c r="BF175" s="42" t="str">
        <f>IF(AND(All_Rosters[[#This Row],[Designation]]="Taxi Squad",TeamEleven=All_Rosters[[#This Row],[Team Name]],All_Rosters[[#This Row],[Current Years]]&gt;0),All_Rosters[[#This Row],[Index]],"")</f>
        <v/>
      </c>
      <c r="BG175" s="42" t="str">
        <f>IFERROR(SMALL($BF$2:$BF$1000,ROWS($BF$2:BF175)),"")</f>
        <v/>
      </c>
      <c r="BH175" s="42" t="str">
        <f>IF(All_Rosters[[#This Row],[Designation]]="Taxi Squad","",
IF(AND(TeamTwelve=All_Rosters[[#This Row],[Team Name]],All_Rosters[[#This Row],[Current Years]]&gt;0),All_Rosters[[#This Row],[Index]],""))</f>
        <v/>
      </c>
      <c r="BI175" s="42" t="str">
        <f>IFERROR(SMALL($BH$2:$BH$1000,ROWS($BH$2:BH175)),"")</f>
        <v/>
      </c>
      <c r="BJ175" s="42" t="str">
        <f>IF(AND(All_Rosters[[#This Row],[Designation]]="Taxi Squad",TeamTwelve=All_Rosters[[#This Row],[Team Name]],All_Rosters[[#This Row],[Current Years]]&gt;0),All_Rosters[[#This Row],[Index]],"")</f>
        <v/>
      </c>
      <c r="BK175" s="42" t="str">
        <f>IFERROR(SMALL($BJ$2:$BJ$1000,ROWS($BJ$2:BJ175)),"")</f>
        <v/>
      </c>
    </row>
    <row r="176" spans="1:63" x14ac:dyDescent="0.45">
      <c r="A176" t="s">
        <v>523</v>
      </c>
      <c r="B176" t="s">
        <v>339</v>
      </c>
      <c r="C176" t="s">
        <v>95</v>
      </c>
      <c r="D176" t="s">
        <v>27</v>
      </c>
      <c r="E176">
        <v>52</v>
      </c>
      <c r="F176">
        <v>3</v>
      </c>
      <c r="G176">
        <v>52</v>
      </c>
      <c r="H176" t="s">
        <v>1</v>
      </c>
      <c r="J176">
        <v>5</v>
      </c>
      <c r="K176">
        <v>175</v>
      </c>
      <c r="L176" t="str">
        <f>IF(All_Rosters[[#This Row],[Designation]]="Taxi Squad","",
IF(AND(TeamSelection=All_Rosters[[#This Row],[Team Name]],All_Rosters[[#This Row],[Current Years]]&gt;0),All_Rosters[[#This Row],[Index]],""))</f>
        <v/>
      </c>
      <c r="M176" t="str">
        <f>IFERROR(SMALL($L$2:$L$1000,ROWS($L$2:L176)),"")</f>
        <v/>
      </c>
      <c r="N176" t="str">
        <f>IF(AND(All_Rosters[[#This Row],[Designation]]="Taxi Squad",TeamSelection=All_Rosters[[#This Row],[Team Name]],All_Rosters[[#This Row],[Current Years]]&gt;0),All_Rosters[[#This Row],[Index]],"")</f>
        <v/>
      </c>
      <c r="O176" t="str">
        <f>IFERROR(SMALL($N$2:$N$1000,ROWS($N$2:N176)),"")</f>
        <v/>
      </c>
      <c r="P176" t="str">
        <f>IF(All_Rosters[[#This Row],[Designation]]="Taxi Squad","",
IF(AND(TeamOne=All_Rosters[[#This Row],[Team Name]],All_Rosters[[#This Row],[Current Years]]&gt;0),All_Rosters[[#This Row],[Index]],""))</f>
        <v/>
      </c>
      <c r="Q176" t="str">
        <f>IFERROR(SMALL($P$2:$P$1000,ROWS($P$2:P176)),"")</f>
        <v/>
      </c>
      <c r="R176" t="str">
        <f>IF(AND(All_Rosters[[#This Row],[Designation]]="Taxi Squad",TeamOne=All_Rosters[[#This Row],[Team Name]],All_Rosters[[#This Row],[Current Years]]&gt;0),All_Rosters[[#This Row],[Index]],"")</f>
        <v/>
      </c>
      <c r="S176" t="str">
        <f>IFERROR(SMALL($R$2:$R$1000,ROWS($R$2:R176)),"")</f>
        <v/>
      </c>
      <c r="T176" t="str">
        <f>IF(All_Rosters[[#This Row],[Designation]]="Taxi Squad","",
IF(AND(TeamTwo=All_Rosters[[#This Row],[Team Name]],All_Rosters[[#This Row],[Current Years]]&gt;0),All_Rosters[[#This Row],[Index]],""))</f>
        <v/>
      </c>
      <c r="U176" t="str">
        <f>IFERROR(SMALL($T$2:$T$1000,ROWS($T$2:T176)),"")</f>
        <v/>
      </c>
      <c r="V176" t="str">
        <f>IF(AND(All_Rosters[[#This Row],[Designation]]="Taxi Squad",TeamTwo=All_Rosters[[#This Row],[Team Name]],All_Rosters[[#This Row],[Current Years]]&gt;0),All_Rosters[[#This Row],[Index]],"")</f>
        <v/>
      </c>
      <c r="W176" t="str">
        <f>IFERROR(SMALL($V$2:$V$1000,ROWS($V$2:V176)),"")</f>
        <v/>
      </c>
      <c r="X176" s="42" t="str">
        <f>IF(All_Rosters[[#This Row],[Designation]]="Taxi Squad","",
IF(AND(TeamThree=All_Rosters[[#This Row],[Team Name]],All_Rosters[[#This Row],[Current Years]]&gt;0),All_Rosters[[#This Row],[Index]],""))</f>
        <v/>
      </c>
      <c r="Y176" s="42" t="str">
        <f>IFERROR(SMALL($X$2:$X$1000,ROWS($X$2:X176)),"")</f>
        <v/>
      </c>
      <c r="Z176" s="42" t="str">
        <f>IF(AND(All_Rosters[[#This Row],[Designation]]="Taxi Squad",TeamThree=All_Rosters[[#This Row],[Team Name]],All_Rosters[[#This Row],[Current Years]]&gt;0),All_Rosters[[#This Row],[Index]],"")</f>
        <v/>
      </c>
      <c r="AA176" s="42" t="str">
        <f>IFERROR(SMALL($Z$2:$Z$1000,ROWS($Z$2:Z176)),"")</f>
        <v/>
      </c>
      <c r="AB176" s="42" t="str">
        <f>IF(All_Rosters[[#This Row],[Designation]]="Taxi Squad","",
IF(AND(TeamFour=All_Rosters[[#This Row],[Team Name]],All_Rosters[[#This Row],[Current Years]]&gt;0),All_Rosters[[#This Row],[Index]],""))</f>
        <v/>
      </c>
      <c r="AC176" s="42" t="str">
        <f>IFERROR(SMALL($AB$2:$AB$1000,ROWS($AB$2:AB176)),"")</f>
        <v/>
      </c>
      <c r="AD176" s="42" t="str">
        <f>IF(AND(All_Rosters[[#This Row],[Designation]]="Taxi Squad",TeamFour=All_Rosters[[#This Row],[Team Name]],All_Rosters[[#This Row],[Current Years]]&gt;0),All_Rosters[[#This Row],[Index]],"")</f>
        <v/>
      </c>
      <c r="AE176" s="42" t="str">
        <f>IFERROR(SMALL($AD$2:$AD$1000,ROWS($AD$2:AD176)),"")</f>
        <v/>
      </c>
      <c r="AF176" s="42">
        <f>IF(All_Rosters[[#This Row],[Designation]]="Taxi Squad","",
IF(AND(TeamFive=All_Rosters[[#This Row],[Team Name]],All_Rosters[[#This Row],[Current Years]]&gt;0),All_Rosters[[#This Row],[Index]],""))</f>
        <v>175</v>
      </c>
      <c r="AG176" s="42" t="str">
        <f>IFERROR(SMALL($AF$2:$AF$1000,ROWS($AF$2:AF176)),"")</f>
        <v/>
      </c>
      <c r="AH176" s="42" t="str">
        <f>IF(AND(All_Rosters[[#This Row],[Designation]]="Taxi Squad",TeamFive=All_Rosters[[#This Row],[Team Name]],All_Rosters[[#This Row],[Current Years]]&gt;0),All_Rosters[[#This Row],[Index]],"")</f>
        <v/>
      </c>
      <c r="AI176" s="42" t="str">
        <f>IFERROR(SMALL($AH$2:$AH$1000,ROWS($AH$2:AH176)),"")</f>
        <v/>
      </c>
      <c r="AJ176" s="42" t="str">
        <f>IF(All_Rosters[[#This Row],[Designation]]="Taxi Squad","",
IF(AND(TeamSix=All_Rosters[[#This Row],[Team Name]],All_Rosters[[#This Row],[Current Years]]&gt;0),All_Rosters[[#This Row],[Index]],""))</f>
        <v/>
      </c>
      <c r="AK176" s="42" t="str">
        <f>IFERROR(SMALL($AJ$2:$AJ$1000,ROWS($AJ$2:AJ176)),"")</f>
        <v/>
      </c>
      <c r="AL176" s="42" t="str">
        <f>IF(AND(All_Rosters[[#This Row],[Designation]]="Taxi Squad",TeamSix=All_Rosters[[#This Row],[Team Name]],All_Rosters[[#This Row],[Current Years]]&gt;0),All_Rosters[[#This Row],[Index]],"")</f>
        <v/>
      </c>
      <c r="AM176" s="42" t="str">
        <f>IFERROR(SMALL($AL$2:$AL$1000,ROWS($AL$2:AL176)),"")</f>
        <v/>
      </c>
      <c r="AN176" s="42" t="str">
        <f>IF(All_Rosters[[#This Row],[Designation]]="Taxi Squad","",
IF(AND(TeamSeven=All_Rosters[[#This Row],[Team Name]],All_Rosters[[#This Row],[Current Years]]&gt;0),All_Rosters[[#This Row],[Index]],""))</f>
        <v/>
      </c>
      <c r="AO176" s="42" t="str">
        <f>IFERROR(SMALL($AN$2:$AN$1000,ROWS($AN$2:AN176)),"")</f>
        <v/>
      </c>
      <c r="AP176" s="42" t="str">
        <f>IF(AND(All_Rosters[[#This Row],[Designation]]="Taxi Squad",TeamSeven=All_Rosters[[#This Row],[Team Name]],All_Rosters[[#This Row],[Current Years]]&gt;0),All_Rosters[[#This Row],[Index]],"")</f>
        <v/>
      </c>
      <c r="AQ176" s="42" t="str">
        <f>IFERROR(SMALL($AP$2:$AP$1000,ROWS($AP$2:AP176)),"")</f>
        <v/>
      </c>
      <c r="AR176" s="42" t="str">
        <f>IF(All_Rosters[[#This Row],[Designation]]="Taxi Squad","",
IF(AND(TeamEight=All_Rosters[[#This Row],[Team Name]],All_Rosters[[#This Row],[Current Years]]&gt;0),All_Rosters[[#This Row],[Index]],""))</f>
        <v/>
      </c>
      <c r="AS176" s="42" t="str">
        <f>IFERROR(SMALL($AR$2:$AR$1000,ROWS($AR$2:AR176)),"")</f>
        <v/>
      </c>
      <c r="AT176" s="42" t="str">
        <f>IF(AND(All_Rosters[[#This Row],[Designation]]="Taxi Squad",TeamEight=All_Rosters[[#This Row],[Team Name]],All_Rosters[[#This Row],[Current Years]]&gt;0),All_Rosters[[#This Row],[Index]],"")</f>
        <v/>
      </c>
      <c r="AU176" s="42" t="str">
        <f>IFERROR(SMALL($AT$2:$AT$1000,ROWS($AT$2:AT176)),"")</f>
        <v/>
      </c>
      <c r="AV176" s="42" t="str">
        <f>IF(All_Rosters[[#This Row],[Designation]]="Taxi Squad","",
IF(AND(TeamNine=All_Rosters[[#This Row],[Team Name]],All_Rosters[[#This Row],[Current Years]]&gt;0),All_Rosters[[#This Row],[Index]],""))</f>
        <v/>
      </c>
      <c r="AW176" s="42" t="str">
        <f>IFERROR(SMALL($AV$2:$AV$1000,ROWS($AV$2:AV176)),"")</f>
        <v/>
      </c>
      <c r="AX176" s="42" t="str">
        <f>IF(AND(All_Rosters[[#This Row],[Designation]]="Taxi Squad",TeamNine=All_Rosters[[#This Row],[Team Name]],All_Rosters[[#This Row],[Current Years]]&gt;0),All_Rosters[[#This Row],[Index]],"")</f>
        <v/>
      </c>
      <c r="AY176" s="42" t="str">
        <f>IFERROR(SMALL($AX$2:$AX$1000,ROWS($AX$2:AX176)),"")</f>
        <v/>
      </c>
      <c r="AZ176" s="42" t="str">
        <f>IF(All_Rosters[[#This Row],[Designation]]="Taxi Squad","",
IF(AND(TeamTen=All_Rosters[[#This Row],[Team Name]],All_Rosters[[#This Row],[Current Years]]&gt;0),All_Rosters[[#This Row],[Index]],""))</f>
        <v/>
      </c>
      <c r="BA176" s="42" t="str">
        <f>IFERROR(SMALL($AZ$2:$AZ$1000,ROWS($AZ$2:AZ176)),"")</f>
        <v/>
      </c>
      <c r="BB176" s="42" t="str">
        <f>IF(AND(All_Rosters[[#This Row],[Designation]]="Taxi Squad",TeamTen=All_Rosters[[#This Row],[Team Name]],All_Rosters[[#This Row],[Current Years]]&gt;0),All_Rosters[[#This Row],[Index]],"")</f>
        <v/>
      </c>
      <c r="BC176" s="42" t="str">
        <f>IFERROR(SMALL($BB$2:$BB$1000,ROWS($BB$2:BB176)),"")</f>
        <v/>
      </c>
      <c r="BD176" s="42" t="str">
        <f>IF(All_Rosters[[#This Row],[Designation]]="Taxi Squad","",
IF(AND(TeamEleven=All_Rosters[[#This Row],[Team Name]],All_Rosters[[#This Row],[Current Years]]&gt;0),All_Rosters[[#This Row],[Index]],""))</f>
        <v/>
      </c>
      <c r="BE176" s="42" t="str">
        <f>IFERROR(SMALL($BD$2:$BD$1000,ROWS($BD$2:BD176)),"")</f>
        <v/>
      </c>
      <c r="BF176" s="42" t="str">
        <f>IF(AND(All_Rosters[[#This Row],[Designation]]="Taxi Squad",TeamEleven=All_Rosters[[#This Row],[Team Name]],All_Rosters[[#This Row],[Current Years]]&gt;0),All_Rosters[[#This Row],[Index]],"")</f>
        <v/>
      </c>
      <c r="BG176" s="42" t="str">
        <f>IFERROR(SMALL($BF$2:$BF$1000,ROWS($BF$2:BF176)),"")</f>
        <v/>
      </c>
      <c r="BH176" s="42" t="str">
        <f>IF(All_Rosters[[#This Row],[Designation]]="Taxi Squad","",
IF(AND(TeamTwelve=All_Rosters[[#This Row],[Team Name]],All_Rosters[[#This Row],[Current Years]]&gt;0),All_Rosters[[#This Row],[Index]],""))</f>
        <v/>
      </c>
      <c r="BI176" s="42" t="str">
        <f>IFERROR(SMALL($BH$2:$BH$1000,ROWS($BH$2:BH176)),"")</f>
        <v/>
      </c>
      <c r="BJ176" s="42" t="str">
        <f>IF(AND(All_Rosters[[#This Row],[Designation]]="Taxi Squad",TeamTwelve=All_Rosters[[#This Row],[Team Name]],All_Rosters[[#This Row],[Current Years]]&gt;0),All_Rosters[[#This Row],[Index]],"")</f>
        <v/>
      </c>
      <c r="BK176" s="42" t="str">
        <f>IFERROR(SMALL($BJ$2:$BJ$1000,ROWS($BJ$2:BJ176)),"")</f>
        <v/>
      </c>
    </row>
    <row r="177" spans="1:63" x14ac:dyDescent="0.45">
      <c r="A177" t="s">
        <v>523</v>
      </c>
      <c r="B177" t="s">
        <v>340</v>
      </c>
      <c r="C177" t="s">
        <v>63</v>
      </c>
      <c r="D177" t="s">
        <v>27</v>
      </c>
      <c r="E177">
        <v>32</v>
      </c>
      <c r="F177">
        <v>4</v>
      </c>
      <c r="G177">
        <v>32</v>
      </c>
      <c r="H177" t="s">
        <v>1</v>
      </c>
      <c r="J177">
        <v>5</v>
      </c>
      <c r="K177">
        <v>176</v>
      </c>
      <c r="L177" t="str">
        <f>IF(All_Rosters[[#This Row],[Designation]]="Taxi Squad","",
IF(AND(TeamSelection=All_Rosters[[#This Row],[Team Name]],All_Rosters[[#This Row],[Current Years]]&gt;0),All_Rosters[[#This Row],[Index]],""))</f>
        <v/>
      </c>
      <c r="M177" t="str">
        <f>IFERROR(SMALL($L$2:$L$1000,ROWS($L$2:L177)),"")</f>
        <v/>
      </c>
      <c r="N177" t="str">
        <f>IF(AND(All_Rosters[[#This Row],[Designation]]="Taxi Squad",TeamSelection=All_Rosters[[#This Row],[Team Name]],All_Rosters[[#This Row],[Current Years]]&gt;0),All_Rosters[[#This Row],[Index]],"")</f>
        <v/>
      </c>
      <c r="O177" t="str">
        <f>IFERROR(SMALL($N$2:$N$1000,ROWS($N$2:N177)),"")</f>
        <v/>
      </c>
      <c r="P177" t="str">
        <f>IF(All_Rosters[[#This Row],[Designation]]="Taxi Squad","",
IF(AND(TeamOne=All_Rosters[[#This Row],[Team Name]],All_Rosters[[#This Row],[Current Years]]&gt;0),All_Rosters[[#This Row],[Index]],""))</f>
        <v/>
      </c>
      <c r="Q177" t="str">
        <f>IFERROR(SMALL($P$2:$P$1000,ROWS($P$2:P177)),"")</f>
        <v/>
      </c>
      <c r="R177" t="str">
        <f>IF(AND(All_Rosters[[#This Row],[Designation]]="Taxi Squad",TeamOne=All_Rosters[[#This Row],[Team Name]],All_Rosters[[#This Row],[Current Years]]&gt;0),All_Rosters[[#This Row],[Index]],"")</f>
        <v/>
      </c>
      <c r="S177" t="str">
        <f>IFERROR(SMALL($R$2:$R$1000,ROWS($R$2:R177)),"")</f>
        <v/>
      </c>
      <c r="T177" t="str">
        <f>IF(All_Rosters[[#This Row],[Designation]]="Taxi Squad","",
IF(AND(TeamTwo=All_Rosters[[#This Row],[Team Name]],All_Rosters[[#This Row],[Current Years]]&gt;0),All_Rosters[[#This Row],[Index]],""))</f>
        <v/>
      </c>
      <c r="U177" t="str">
        <f>IFERROR(SMALL($T$2:$T$1000,ROWS($T$2:T177)),"")</f>
        <v/>
      </c>
      <c r="V177" t="str">
        <f>IF(AND(All_Rosters[[#This Row],[Designation]]="Taxi Squad",TeamTwo=All_Rosters[[#This Row],[Team Name]],All_Rosters[[#This Row],[Current Years]]&gt;0),All_Rosters[[#This Row],[Index]],"")</f>
        <v/>
      </c>
      <c r="W177" t="str">
        <f>IFERROR(SMALL($V$2:$V$1000,ROWS($V$2:V177)),"")</f>
        <v/>
      </c>
      <c r="X177" s="42" t="str">
        <f>IF(All_Rosters[[#This Row],[Designation]]="Taxi Squad","",
IF(AND(TeamThree=All_Rosters[[#This Row],[Team Name]],All_Rosters[[#This Row],[Current Years]]&gt;0),All_Rosters[[#This Row],[Index]],""))</f>
        <v/>
      </c>
      <c r="Y177" s="42" t="str">
        <f>IFERROR(SMALL($X$2:$X$1000,ROWS($X$2:X177)),"")</f>
        <v/>
      </c>
      <c r="Z177" s="42" t="str">
        <f>IF(AND(All_Rosters[[#This Row],[Designation]]="Taxi Squad",TeamThree=All_Rosters[[#This Row],[Team Name]],All_Rosters[[#This Row],[Current Years]]&gt;0),All_Rosters[[#This Row],[Index]],"")</f>
        <v/>
      </c>
      <c r="AA177" s="42" t="str">
        <f>IFERROR(SMALL($Z$2:$Z$1000,ROWS($Z$2:Z177)),"")</f>
        <v/>
      </c>
      <c r="AB177" s="42" t="str">
        <f>IF(All_Rosters[[#This Row],[Designation]]="Taxi Squad","",
IF(AND(TeamFour=All_Rosters[[#This Row],[Team Name]],All_Rosters[[#This Row],[Current Years]]&gt;0),All_Rosters[[#This Row],[Index]],""))</f>
        <v/>
      </c>
      <c r="AC177" s="42" t="str">
        <f>IFERROR(SMALL($AB$2:$AB$1000,ROWS($AB$2:AB177)),"")</f>
        <v/>
      </c>
      <c r="AD177" s="42" t="str">
        <f>IF(AND(All_Rosters[[#This Row],[Designation]]="Taxi Squad",TeamFour=All_Rosters[[#This Row],[Team Name]],All_Rosters[[#This Row],[Current Years]]&gt;0),All_Rosters[[#This Row],[Index]],"")</f>
        <v/>
      </c>
      <c r="AE177" s="42" t="str">
        <f>IFERROR(SMALL($AD$2:$AD$1000,ROWS($AD$2:AD177)),"")</f>
        <v/>
      </c>
      <c r="AF177" s="42">
        <f>IF(All_Rosters[[#This Row],[Designation]]="Taxi Squad","",
IF(AND(TeamFive=All_Rosters[[#This Row],[Team Name]],All_Rosters[[#This Row],[Current Years]]&gt;0),All_Rosters[[#This Row],[Index]],""))</f>
        <v>176</v>
      </c>
      <c r="AG177" s="42" t="str">
        <f>IFERROR(SMALL($AF$2:$AF$1000,ROWS($AF$2:AF177)),"")</f>
        <v/>
      </c>
      <c r="AH177" s="42" t="str">
        <f>IF(AND(All_Rosters[[#This Row],[Designation]]="Taxi Squad",TeamFive=All_Rosters[[#This Row],[Team Name]],All_Rosters[[#This Row],[Current Years]]&gt;0),All_Rosters[[#This Row],[Index]],"")</f>
        <v/>
      </c>
      <c r="AI177" s="42" t="str">
        <f>IFERROR(SMALL($AH$2:$AH$1000,ROWS($AH$2:AH177)),"")</f>
        <v/>
      </c>
      <c r="AJ177" s="42" t="str">
        <f>IF(All_Rosters[[#This Row],[Designation]]="Taxi Squad","",
IF(AND(TeamSix=All_Rosters[[#This Row],[Team Name]],All_Rosters[[#This Row],[Current Years]]&gt;0),All_Rosters[[#This Row],[Index]],""))</f>
        <v/>
      </c>
      <c r="AK177" s="42" t="str">
        <f>IFERROR(SMALL($AJ$2:$AJ$1000,ROWS($AJ$2:AJ177)),"")</f>
        <v/>
      </c>
      <c r="AL177" s="42" t="str">
        <f>IF(AND(All_Rosters[[#This Row],[Designation]]="Taxi Squad",TeamSix=All_Rosters[[#This Row],[Team Name]],All_Rosters[[#This Row],[Current Years]]&gt;0),All_Rosters[[#This Row],[Index]],"")</f>
        <v/>
      </c>
      <c r="AM177" s="42" t="str">
        <f>IFERROR(SMALL($AL$2:$AL$1000,ROWS($AL$2:AL177)),"")</f>
        <v/>
      </c>
      <c r="AN177" s="42" t="str">
        <f>IF(All_Rosters[[#This Row],[Designation]]="Taxi Squad","",
IF(AND(TeamSeven=All_Rosters[[#This Row],[Team Name]],All_Rosters[[#This Row],[Current Years]]&gt;0),All_Rosters[[#This Row],[Index]],""))</f>
        <v/>
      </c>
      <c r="AO177" s="42" t="str">
        <f>IFERROR(SMALL($AN$2:$AN$1000,ROWS($AN$2:AN177)),"")</f>
        <v/>
      </c>
      <c r="AP177" s="42" t="str">
        <f>IF(AND(All_Rosters[[#This Row],[Designation]]="Taxi Squad",TeamSeven=All_Rosters[[#This Row],[Team Name]],All_Rosters[[#This Row],[Current Years]]&gt;0),All_Rosters[[#This Row],[Index]],"")</f>
        <v/>
      </c>
      <c r="AQ177" s="42" t="str">
        <f>IFERROR(SMALL($AP$2:$AP$1000,ROWS($AP$2:AP177)),"")</f>
        <v/>
      </c>
      <c r="AR177" s="42" t="str">
        <f>IF(All_Rosters[[#This Row],[Designation]]="Taxi Squad","",
IF(AND(TeamEight=All_Rosters[[#This Row],[Team Name]],All_Rosters[[#This Row],[Current Years]]&gt;0),All_Rosters[[#This Row],[Index]],""))</f>
        <v/>
      </c>
      <c r="AS177" s="42" t="str">
        <f>IFERROR(SMALL($AR$2:$AR$1000,ROWS($AR$2:AR177)),"")</f>
        <v/>
      </c>
      <c r="AT177" s="42" t="str">
        <f>IF(AND(All_Rosters[[#This Row],[Designation]]="Taxi Squad",TeamEight=All_Rosters[[#This Row],[Team Name]],All_Rosters[[#This Row],[Current Years]]&gt;0),All_Rosters[[#This Row],[Index]],"")</f>
        <v/>
      </c>
      <c r="AU177" s="42" t="str">
        <f>IFERROR(SMALL($AT$2:$AT$1000,ROWS($AT$2:AT177)),"")</f>
        <v/>
      </c>
      <c r="AV177" s="42" t="str">
        <f>IF(All_Rosters[[#This Row],[Designation]]="Taxi Squad","",
IF(AND(TeamNine=All_Rosters[[#This Row],[Team Name]],All_Rosters[[#This Row],[Current Years]]&gt;0),All_Rosters[[#This Row],[Index]],""))</f>
        <v/>
      </c>
      <c r="AW177" s="42" t="str">
        <f>IFERROR(SMALL($AV$2:$AV$1000,ROWS($AV$2:AV177)),"")</f>
        <v/>
      </c>
      <c r="AX177" s="42" t="str">
        <f>IF(AND(All_Rosters[[#This Row],[Designation]]="Taxi Squad",TeamNine=All_Rosters[[#This Row],[Team Name]],All_Rosters[[#This Row],[Current Years]]&gt;0),All_Rosters[[#This Row],[Index]],"")</f>
        <v/>
      </c>
      <c r="AY177" s="42" t="str">
        <f>IFERROR(SMALL($AX$2:$AX$1000,ROWS($AX$2:AX177)),"")</f>
        <v/>
      </c>
      <c r="AZ177" s="42" t="str">
        <f>IF(All_Rosters[[#This Row],[Designation]]="Taxi Squad","",
IF(AND(TeamTen=All_Rosters[[#This Row],[Team Name]],All_Rosters[[#This Row],[Current Years]]&gt;0),All_Rosters[[#This Row],[Index]],""))</f>
        <v/>
      </c>
      <c r="BA177" s="42" t="str">
        <f>IFERROR(SMALL($AZ$2:$AZ$1000,ROWS($AZ$2:AZ177)),"")</f>
        <v/>
      </c>
      <c r="BB177" s="42" t="str">
        <f>IF(AND(All_Rosters[[#This Row],[Designation]]="Taxi Squad",TeamTen=All_Rosters[[#This Row],[Team Name]],All_Rosters[[#This Row],[Current Years]]&gt;0),All_Rosters[[#This Row],[Index]],"")</f>
        <v/>
      </c>
      <c r="BC177" s="42" t="str">
        <f>IFERROR(SMALL($BB$2:$BB$1000,ROWS($BB$2:BB177)),"")</f>
        <v/>
      </c>
      <c r="BD177" s="42" t="str">
        <f>IF(All_Rosters[[#This Row],[Designation]]="Taxi Squad","",
IF(AND(TeamEleven=All_Rosters[[#This Row],[Team Name]],All_Rosters[[#This Row],[Current Years]]&gt;0),All_Rosters[[#This Row],[Index]],""))</f>
        <v/>
      </c>
      <c r="BE177" s="42" t="str">
        <f>IFERROR(SMALL($BD$2:$BD$1000,ROWS($BD$2:BD177)),"")</f>
        <v/>
      </c>
      <c r="BF177" s="42" t="str">
        <f>IF(AND(All_Rosters[[#This Row],[Designation]]="Taxi Squad",TeamEleven=All_Rosters[[#This Row],[Team Name]],All_Rosters[[#This Row],[Current Years]]&gt;0),All_Rosters[[#This Row],[Index]],"")</f>
        <v/>
      </c>
      <c r="BG177" s="42" t="str">
        <f>IFERROR(SMALL($BF$2:$BF$1000,ROWS($BF$2:BF177)),"")</f>
        <v/>
      </c>
      <c r="BH177" s="42" t="str">
        <f>IF(All_Rosters[[#This Row],[Designation]]="Taxi Squad","",
IF(AND(TeamTwelve=All_Rosters[[#This Row],[Team Name]],All_Rosters[[#This Row],[Current Years]]&gt;0),All_Rosters[[#This Row],[Index]],""))</f>
        <v/>
      </c>
      <c r="BI177" s="42" t="str">
        <f>IFERROR(SMALL($BH$2:$BH$1000,ROWS($BH$2:BH177)),"")</f>
        <v/>
      </c>
      <c r="BJ177" s="42" t="str">
        <f>IF(AND(All_Rosters[[#This Row],[Designation]]="Taxi Squad",TeamTwelve=All_Rosters[[#This Row],[Team Name]],All_Rosters[[#This Row],[Current Years]]&gt;0),All_Rosters[[#This Row],[Index]],"")</f>
        <v/>
      </c>
      <c r="BK177" s="42" t="str">
        <f>IFERROR(SMALL($BJ$2:$BJ$1000,ROWS($BJ$2:BJ177)),"")</f>
        <v/>
      </c>
    </row>
    <row r="178" spans="1:63" x14ac:dyDescent="0.45">
      <c r="A178" t="s">
        <v>523</v>
      </c>
      <c r="B178" t="s">
        <v>341</v>
      </c>
      <c r="C178" t="s">
        <v>32</v>
      </c>
      <c r="D178" t="s">
        <v>27</v>
      </c>
      <c r="E178">
        <v>25</v>
      </c>
      <c r="F178">
        <v>3</v>
      </c>
      <c r="G178">
        <v>25</v>
      </c>
      <c r="H178" t="s">
        <v>1</v>
      </c>
      <c r="J178">
        <v>5</v>
      </c>
      <c r="K178">
        <v>177</v>
      </c>
      <c r="L178" t="str">
        <f>IF(All_Rosters[[#This Row],[Designation]]="Taxi Squad","",
IF(AND(TeamSelection=All_Rosters[[#This Row],[Team Name]],All_Rosters[[#This Row],[Current Years]]&gt;0),All_Rosters[[#This Row],[Index]],""))</f>
        <v/>
      </c>
      <c r="M178" t="str">
        <f>IFERROR(SMALL($L$2:$L$1000,ROWS($L$2:L178)),"")</f>
        <v/>
      </c>
      <c r="N178" t="str">
        <f>IF(AND(All_Rosters[[#This Row],[Designation]]="Taxi Squad",TeamSelection=All_Rosters[[#This Row],[Team Name]],All_Rosters[[#This Row],[Current Years]]&gt;0),All_Rosters[[#This Row],[Index]],"")</f>
        <v/>
      </c>
      <c r="O178" t="str">
        <f>IFERROR(SMALL($N$2:$N$1000,ROWS($N$2:N178)),"")</f>
        <v/>
      </c>
      <c r="P178" t="str">
        <f>IF(All_Rosters[[#This Row],[Designation]]="Taxi Squad","",
IF(AND(TeamOne=All_Rosters[[#This Row],[Team Name]],All_Rosters[[#This Row],[Current Years]]&gt;0),All_Rosters[[#This Row],[Index]],""))</f>
        <v/>
      </c>
      <c r="Q178" t="str">
        <f>IFERROR(SMALL($P$2:$P$1000,ROWS($P$2:P178)),"")</f>
        <v/>
      </c>
      <c r="R178" t="str">
        <f>IF(AND(All_Rosters[[#This Row],[Designation]]="Taxi Squad",TeamOne=All_Rosters[[#This Row],[Team Name]],All_Rosters[[#This Row],[Current Years]]&gt;0),All_Rosters[[#This Row],[Index]],"")</f>
        <v/>
      </c>
      <c r="S178" t="str">
        <f>IFERROR(SMALL($R$2:$R$1000,ROWS($R$2:R178)),"")</f>
        <v/>
      </c>
      <c r="T178" t="str">
        <f>IF(All_Rosters[[#This Row],[Designation]]="Taxi Squad","",
IF(AND(TeamTwo=All_Rosters[[#This Row],[Team Name]],All_Rosters[[#This Row],[Current Years]]&gt;0),All_Rosters[[#This Row],[Index]],""))</f>
        <v/>
      </c>
      <c r="U178" t="str">
        <f>IFERROR(SMALL($T$2:$T$1000,ROWS($T$2:T178)),"")</f>
        <v/>
      </c>
      <c r="V178" t="str">
        <f>IF(AND(All_Rosters[[#This Row],[Designation]]="Taxi Squad",TeamTwo=All_Rosters[[#This Row],[Team Name]],All_Rosters[[#This Row],[Current Years]]&gt;0),All_Rosters[[#This Row],[Index]],"")</f>
        <v/>
      </c>
      <c r="W178" t="str">
        <f>IFERROR(SMALL($V$2:$V$1000,ROWS($V$2:V178)),"")</f>
        <v/>
      </c>
      <c r="X178" s="42" t="str">
        <f>IF(All_Rosters[[#This Row],[Designation]]="Taxi Squad","",
IF(AND(TeamThree=All_Rosters[[#This Row],[Team Name]],All_Rosters[[#This Row],[Current Years]]&gt;0),All_Rosters[[#This Row],[Index]],""))</f>
        <v/>
      </c>
      <c r="Y178" s="42" t="str">
        <f>IFERROR(SMALL($X$2:$X$1000,ROWS($X$2:X178)),"")</f>
        <v/>
      </c>
      <c r="Z178" s="42" t="str">
        <f>IF(AND(All_Rosters[[#This Row],[Designation]]="Taxi Squad",TeamThree=All_Rosters[[#This Row],[Team Name]],All_Rosters[[#This Row],[Current Years]]&gt;0),All_Rosters[[#This Row],[Index]],"")</f>
        <v/>
      </c>
      <c r="AA178" s="42" t="str">
        <f>IFERROR(SMALL($Z$2:$Z$1000,ROWS($Z$2:Z178)),"")</f>
        <v/>
      </c>
      <c r="AB178" s="42" t="str">
        <f>IF(All_Rosters[[#This Row],[Designation]]="Taxi Squad","",
IF(AND(TeamFour=All_Rosters[[#This Row],[Team Name]],All_Rosters[[#This Row],[Current Years]]&gt;0),All_Rosters[[#This Row],[Index]],""))</f>
        <v/>
      </c>
      <c r="AC178" s="42" t="str">
        <f>IFERROR(SMALL($AB$2:$AB$1000,ROWS($AB$2:AB178)),"")</f>
        <v/>
      </c>
      <c r="AD178" s="42" t="str">
        <f>IF(AND(All_Rosters[[#This Row],[Designation]]="Taxi Squad",TeamFour=All_Rosters[[#This Row],[Team Name]],All_Rosters[[#This Row],[Current Years]]&gt;0),All_Rosters[[#This Row],[Index]],"")</f>
        <v/>
      </c>
      <c r="AE178" s="42" t="str">
        <f>IFERROR(SMALL($AD$2:$AD$1000,ROWS($AD$2:AD178)),"")</f>
        <v/>
      </c>
      <c r="AF178" s="42">
        <f>IF(All_Rosters[[#This Row],[Designation]]="Taxi Squad","",
IF(AND(TeamFive=All_Rosters[[#This Row],[Team Name]],All_Rosters[[#This Row],[Current Years]]&gt;0),All_Rosters[[#This Row],[Index]],""))</f>
        <v>177</v>
      </c>
      <c r="AG178" s="42" t="str">
        <f>IFERROR(SMALL($AF$2:$AF$1000,ROWS($AF$2:AF178)),"")</f>
        <v/>
      </c>
      <c r="AH178" s="42" t="str">
        <f>IF(AND(All_Rosters[[#This Row],[Designation]]="Taxi Squad",TeamFive=All_Rosters[[#This Row],[Team Name]],All_Rosters[[#This Row],[Current Years]]&gt;0),All_Rosters[[#This Row],[Index]],"")</f>
        <v/>
      </c>
      <c r="AI178" s="42" t="str">
        <f>IFERROR(SMALL($AH$2:$AH$1000,ROWS($AH$2:AH178)),"")</f>
        <v/>
      </c>
      <c r="AJ178" s="42" t="str">
        <f>IF(All_Rosters[[#This Row],[Designation]]="Taxi Squad","",
IF(AND(TeamSix=All_Rosters[[#This Row],[Team Name]],All_Rosters[[#This Row],[Current Years]]&gt;0),All_Rosters[[#This Row],[Index]],""))</f>
        <v/>
      </c>
      <c r="AK178" s="42" t="str">
        <f>IFERROR(SMALL($AJ$2:$AJ$1000,ROWS($AJ$2:AJ178)),"")</f>
        <v/>
      </c>
      <c r="AL178" s="42" t="str">
        <f>IF(AND(All_Rosters[[#This Row],[Designation]]="Taxi Squad",TeamSix=All_Rosters[[#This Row],[Team Name]],All_Rosters[[#This Row],[Current Years]]&gt;0),All_Rosters[[#This Row],[Index]],"")</f>
        <v/>
      </c>
      <c r="AM178" s="42" t="str">
        <f>IFERROR(SMALL($AL$2:$AL$1000,ROWS($AL$2:AL178)),"")</f>
        <v/>
      </c>
      <c r="AN178" s="42" t="str">
        <f>IF(All_Rosters[[#This Row],[Designation]]="Taxi Squad","",
IF(AND(TeamSeven=All_Rosters[[#This Row],[Team Name]],All_Rosters[[#This Row],[Current Years]]&gt;0),All_Rosters[[#This Row],[Index]],""))</f>
        <v/>
      </c>
      <c r="AO178" s="42" t="str">
        <f>IFERROR(SMALL($AN$2:$AN$1000,ROWS($AN$2:AN178)),"")</f>
        <v/>
      </c>
      <c r="AP178" s="42" t="str">
        <f>IF(AND(All_Rosters[[#This Row],[Designation]]="Taxi Squad",TeamSeven=All_Rosters[[#This Row],[Team Name]],All_Rosters[[#This Row],[Current Years]]&gt;0),All_Rosters[[#This Row],[Index]],"")</f>
        <v/>
      </c>
      <c r="AQ178" s="42" t="str">
        <f>IFERROR(SMALL($AP$2:$AP$1000,ROWS($AP$2:AP178)),"")</f>
        <v/>
      </c>
      <c r="AR178" s="42" t="str">
        <f>IF(All_Rosters[[#This Row],[Designation]]="Taxi Squad","",
IF(AND(TeamEight=All_Rosters[[#This Row],[Team Name]],All_Rosters[[#This Row],[Current Years]]&gt;0),All_Rosters[[#This Row],[Index]],""))</f>
        <v/>
      </c>
      <c r="AS178" s="42" t="str">
        <f>IFERROR(SMALL($AR$2:$AR$1000,ROWS($AR$2:AR178)),"")</f>
        <v/>
      </c>
      <c r="AT178" s="42" t="str">
        <f>IF(AND(All_Rosters[[#This Row],[Designation]]="Taxi Squad",TeamEight=All_Rosters[[#This Row],[Team Name]],All_Rosters[[#This Row],[Current Years]]&gt;0),All_Rosters[[#This Row],[Index]],"")</f>
        <v/>
      </c>
      <c r="AU178" s="42" t="str">
        <f>IFERROR(SMALL($AT$2:$AT$1000,ROWS($AT$2:AT178)),"")</f>
        <v/>
      </c>
      <c r="AV178" s="42" t="str">
        <f>IF(All_Rosters[[#This Row],[Designation]]="Taxi Squad","",
IF(AND(TeamNine=All_Rosters[[#This Row],[Team Name]],All_Rosters[[#This Row],[Current Years]]&gt;0),All_Rosters[[#This Row],[Index]],""))</f>
        <v/>
      </c>
      <c r="AW178" s="42" t="str">
        <f>IFERROR(SMALL($AV$2:$AV$1000,ROWS($AV$2:AV178)),"")</f>
        <v/>
      </c>
      <c r="AX178" s="42" t="str">
        <f>IF(AND(All_Rosters[[#This Row],[Designation]]="Taxi Squad",TeamNine=All_Rosters[[#This Row],[Team Name]],All_Rosters[[#This Row],[Current Years]]&gt;0),All_Rosters[[#This Row],[Index]],"")</f>
        <v/>
      </c>
      <c r="AY178" s="42" t="str">
        <f>IFERROR(SMALL($AX$2:$AX$1000,ROWS($AX$2:AX178)),"")</f>
        <v/>
      </c>
      <c r="AZ178" s="42" t="str">
        <f>IF(All_Rosters[[#This Row],[Designation]]="Taxi Squad","",
IF(AND(TeamTen=All_Rosters[[#This Row],[Team Name]],All_Rosters[[#This Row],[Current Years]]&gt;0),All_Rosters[[#This Row],[Index]],""))</f>
        <v/>
      </c>
      <c r="BA178" s="42" t="str">
        <f>IFERROR(SMALL($AZ$2:$AZ$1000,ROWS($AZ$2:AZ178)),"")</f>
        <v/>
      </c>
      <c r="BB178" s="42" t="str">
        <f>IF(AND(All_Rosters[[#This Row],[Designation]]="Taxi Squad",TeamTen=All_Rosters[[#This Row],[Team Name]],All_Rosters[[#This Row],[Current Years]]&gt;0),All_Rosters[[#This Row],[Index]],"")</f>
        <v/>
      </c>
      <c r="BC178" s="42" t="str">
        <f>IFERROR(SMALL($BB$2:$BB$1000,ROWS($BB$2:BB178)),"")</f>
        <v/>
      </c>
      <c r="BD178" s="42" t="str">
        <f>IF(All_Rosters[[#This Row],[Designation]]="Taxi Squad","",
IF(AND(TeamEleven=All_Rosters[[#This Row],[Team Name]],All_Rosters[[#This Row],[Current Years]]&gt;0),All_Rosters[[#This Row],[Index]],""))</f>
        <v/>
      </c>
      <c r="BE178" s="42" t="str">
        <f>IFERROR(SMALL($BD$2:$BD$1000,ROWS($BD$2:BD178)),"")</f>
        <v/>
      </c>
      <c r="BF178" s="42" t="str">
        <f>IF(AND(All_Rosters[[#This Row],[Designation]]="Taxi Squad",TeamEleven=All_Rosters[[#This Row],[Team Name]],All_Rosters[[#This Row],[Current Years]]&gt;0),All_Rosters[[#This Row],[Index]],"")</f>
        <v/>
      </c>
      <c r="BG178" s="42" t="str">
        <f>IFERROR(SMALL($BF$2:$BF$1000,ROWS($BF$2:BF178)),"")</f>
        <v/>
      </c>
      <c r="BH178" s="42" t="str">
        <f>IF(All_Rosters[[#This Row],[Designation]]="Taxi Squad","",
IF(AND(TeamTwelve=All_Rosters[[#This Row],[Team Name]],All_Rosters[[#This Row],[Current Years]]&gt;0),All_Rosters[[#This Row],[Index]],""))</f>
        <v/>
      </c>
      <c r="BI178" s="42" t="str">
        <f>IFERROR(SMALL($BH$2:$BH$1000,ROWS($BH$2:BH178)),"")</f>
        <v/>
      </c>
      <c r="BJ178" s="42" t="str">
        <f>IF(AND(All_Rosters[[#This Row],[Designation]]="Taxi Squad",TeamTwelve=All_Rosters[[#This Row],[Team Name]],All_Rosters[[#This Row],[Current Years]]&gt;0),All_Rosters[[#This Row],[Index]],"")</f>
        <v/>
      </c>
      <c r="BK178" s="42" t="str">
        <f>IFERROR(SMALL($BJ$2:$BJ$1000,ROWS($BJ$2:BJ178)),"")</f>
        <v/>
      </c>
    </row>
    <row r="179" spans="1:63" x14ac:dyDescent="0.45">
      <c r="A179" t="s">
        <v>523</v>
      </c>
      <c r="B179" t="s">
        <v>342</v>
      </c>
      <c r="C179" t="s">
        <v>8</v>
      </c>
      <c r="D179" t="s">
        <v>27</v>
      </c>
      <c r="E179">
        <v>19</v>
      </c>
      <c r="F179">
        <v>3</v>
      </c>
      <c r="G179">
        <v>19</v>
      </c>
      <c r="H179" t="s">
        <v>1</v>
      </c>
      <c r="J179">
        <v>5</v>
      </c>
      <c r="K179">
        <v>178</v>
      </c>
      <c r="L179" t="str">
        <f>IF(All_Rosters[[#This Row],[Designation]]="Taxi Squad","",
IF(AND(TeamSelection=All_Rosters[[#This Row],[Team Name]],All_Rosters[[#This Row],[Current Years]]&gt;0),All_Rosters[[#This Row],[Index]],""))</f>
        <v/>
      </c>
      <c r="M179" t="str">
        <f>IFERROR(SMALL($L$2:$L$1000,ROWS($L$2:L179)),"")</f>
        <v/>
      </c>
      <c r="N179" t="str">
        <f>IF(AND(All_Rosters[[#This Row],[Designation]]="Taxi Squad",TeamSelection=All_Rosters[[#This Row],[Team Name]],All_Rosters[[#This Row],[Current Years]]&gt;0),All_Rosters[[#This Row],[Index]],"")</f>
        <v/>
      </c>
      <c r="O179" t="str">
        <f>IFERROR(SMALL($N$2:$N$1000,ROWS($N$2:N179)),"")</f>
        <v/>
      </c>
      <c r="P179" t="str">
        <f>IF(All_Rosters[[#This Row],[Designation]]="Taxi Squad","",
IF(AND(TeamOne=All_Rosters[[#This Row],[Team Name]],All_Rosters[[#This Row],[Current Years]]&gt;0),All_Rosters[[#This Row],[Index]],""))</f>
        <v/>
      </c>
      <c r="Q179" t="str">
        <f>IFERROR(SMALL($P$2:$P$1000,ROWS($P$2:P179)),"")</f>
        <v/>
      </c>
      <c r="R179" t="str">
        <f>IF(AND(All_Rosters[[#This Row],[Designation]]="Taxi Squad",TeamOne=All_Rosters[[#This Row],[Team Name]],All_Rosters[[#This Row],[Current Years]]&gt;0),All_Rosters[[#This Row],[Index]],"")</f>
        <v/>
      </c>
      <c r="S179" t="str">
        <f>IFERROR(SMALL($R$2:$R$1000,ROWS($R$2:R179)),"")</f>
        <v/>
      </c>
      <c r="T179" t="str">
        <f>IF(All_Rosters[[#This Row],[Designation]]="Taxi Squad","",
IF(AND(TeamTwo=All_Rosters[[#This Row],[Team Name]],All_Rosters[[#This Row],[Current Years]]&gt;0),All_Rosters[[#This Row],[Index]],""))</f>
        <v/>
      </c>
      <c r="U179" t="str">
        <f>IFERROR(SMALL($T$2:$T$1000,ROWS($T$2:T179)),"")</f>
        <v/>
      </c>
      <c r="V179" t="str">
        <f>IF(AND(All_Rosters[[#This Row],[Designation]]="Taxi Squad",TeamTwo=All_Rosters[[#This Row],[Team Name]],All_Rosters[[#This Row],[Current Years]]&gt;0),All_Rosters[[#This Row],[Index]],"")</f>
        <v/>
      </c>
      <c r="W179" t="str">
        <f>IFERROR(SMALL($V$2:$V$1000,ROWS($V$2:V179)),"")</f>
        <v/>
      </c>
      <c r="X179" s="42" t="str">
        <f>IF(All_Rosters[[#This Row],[Designation]]="Taxi Squad","",
IF(AND(TeamThree=All_Rosters[[#This Row],[Team Name]],All_Rosters[[#This Row],[Current Years]]&gt;0),All_Rosters[[#This Row],[Index]],""))</f>
        <v/>
      </c>
      <c r="Y179" s="42" t="str">
        <f>IFERROR(SMALL($X$2:$X$1000,ROWS($X$2:X179)),"")</f>
        <v/>
      </c>
      <c r="Z179" s="42" t="str">
        <f>IF(AND(All_Rosters[[#This Row],[Designation]]="Taxi Squad",TeamThree=All_Rosters[[#This Row],[Team Name]],All_Rosters[[#This Row],[Current Years]]&gt;0),All_Rosters[[#This Row],[Index]],"")</f>
        <v/>
      </c>
      <c r="AA179" s="42" t="str">
        <f>IFERROR(SMALL($Z$2:$Z$1000,ROWS($Z$2:Z179)),"")</f>
        <v/>
      </c>
      <c r="AB179" s="42" t="str">
        <f>IF(All_Rosters[[#This Row],[Designation]]="Taxi Squad","",
IF(AND(TeamFour=All_Rosters[[#This Row],[Team Name]],All_Rosters[[#This Row],[Current Years]]&gt;0),All_Rosters[[#This Row],[Index]],""))</f>
        <v/>
      </c>
      <c r="AC179" s="42" t="str">
        <f>IFERROR(SMALL($AB$2:$AB$1000,ROWS($AB$2:AB179)),"")</f>
        <v/>
      </c>
      <c r="AD179" s="42" t="str">
        <f>IF(AND(All_Rosters[[#This Row],[Designation]]="Taxi Squad",TeamFour=All_Rosters[[#This Row],[Team Name]],All_Rosters[[#This Row],[Current Years]]&gt;0),All_Rosters[[#This Row],[Index]],"")</f>
        <v/>
      </c>
      <c r="AE179" s="42" t="str">
        <f>IFERROR(SMALL($AD$2:$AD$1000,ROWS($AD$2:AD179)),"")</f>
        <v/>
      </c>
      <c r="AF179" s="42">
        <f>IF(All_Rosters[[#This Row],[Designation]]="Taxi Squad","",
IF(AND(TeamFive=All_Rosters[[#This Row],[Team Name]],All_Rosters[[#This Row],[Current Years]]&gt;0),All_Rosters[[#This Row],[Index]],""))</f>
        <v>178</v>
      </c>
      <c r="AG179" s="42" t="str">
        <f>IFERROR(SMALL($AF$2:$AF$1000,ROWS($AF$2:AF179)),"")</f>
        <v/>
      </c>
      <c r="AH179" s="42" t="str">
        <f>IF(AND(All_Rosters[[#This Row],[Designation]]="Taxi Squad",TeamFive=All_Rosters[[#This Row],[Team Name]],All_Rosters[[#This Row],[Current Years]]&gt;0),All_Rosters[[#This Row],[Index]],"")</f>
        <v/>
      </c>
      <c r="AI179" s="42" t="str">
        <f>IFERROR(SMALL($AH$2:$AH$1000,ROWS($AH$2:AH179)),"")</f>
        <v/>
      </c>
      <c r="AJ179" s="42" t="str">
        <f>IF(All_Rosters[[#This Row],[Designation]]="Taxi Squad","",
IF(AND(TeamSix=All_Rosters[[#This Row],[Team Name]],All_Rosters[[#This Row],[Current Years]]&gt;0),All_Rosters[[#This Row],[Index]],""))</f>
        <v/>
      </c>
      <c r="AK179" s="42" t="str">
        <f>IFERROR(SMALL($AJ$2:$AJ$1000,ROWS($AJ$2:AJ179)),"")</f>
        <v/>
      </c>
      <c r="AL179" s="42" t="str">
        <f>IF(AND(All_Rosters[[#This Row],[Designation]]="Taxi Squad",TeamSix=All_Rosters[[#This Row],[Team Name]],All_Rosters[[#This Row],[Current Years]]&gt;0),All_Rosters[[#This Row],[Index]],"")</f>
        <v/>
      </c>
      <c r="AM179" s="42" t="str">
        <f>IFERROR(SMALL($AL$2:$AL$1000,ROWS($AL$2:AL179)),"")</f>
        <v/>
      </c>
      <c r="AN179" s="42" t="str">
        <f>IF(All_Rosters[[#This Row],[Designation]]="Taxi Squad","",
IF(AND(TeamSeven=All_Rosters[[#This Row],[Team Name]],All_Rosters[[#This Row],[Current Years]]&gt;0),All_Rosters[[#This Row],[Index]],""))</f>
        <v/>
      </c>
      <c r="AO179" s="42" t="str">
        <f>IFERROR(SMALL($AN$2:$AN$1000,ROWS($AN$2:AN179)),"")</f>
        <v/>
      </c>
      <c r="AP179" s="42" t="str">
        <f>IF(AND(All_Rosters[[#This Row],[Designation]]="Taxi Squad",TeamSeven=All_Rosters[[#This Row],[Team Name]],All_Rosters[[#This Row],[Current Years]]&gt;0),All_Rosters[[#This Row],[Index]],"")</f>
        <v/>
      </c>
      <c r="AQ179" s="42" t="str">
        <f>IFERROR(SMALL($AP$2:$AP$1000,ROWS($AP$2:AP179)),"")</f>
        <v/>
      </c>
      <c r="AR179" s="42" t="str">
        <f>IF(All_Rosters[[#This Row],[Designation]]="Taxi Squad","",
IF(AND(TeamEight=All_Rosters[[#This Row],[Team Name]],All_Rosters[[#This Row],[Current Years]]&gt;0),All_Rosters[[#This Row],[Index]],""))</f>
        <v/>
      </c>
      <c r="AS179" s="42" t="str">
        <f>IFERROR(SMALL($AR$2:$AR$1000,ROWS($AR$2:AR179)),"")</f>
        <v/>
      </c>
      <c r="AT179" s="42" t="str">
        <f>IF(AND(All_Rosters[[#This Row],[Designation]]="Taxi Squad",TeamEight=All_Rosters[[#This Row],[Team Name]],All_Rosters[[#This Row],[Current Years]]&gt;0),All_Rosters[[#This Row],[Index]],"")</f>
        <v/>
      </c>
      <c r="AU179" s="42" t="str">
        <f>IFERROR(SMALL($AT$2:$AT$1000,ROWS($AT$2:AT179)),"")</f>
        <v/>
      </c>
      <c r="AV179" s="42" t="str">
        <f>IF(All_Rosters[[#This Row],[Designation]]="Taxi Squad","",
IF(AND(TeamNine=All_Rosters[[#This Row],[Team Name]],All_Rosters[[#This Row],[Current Years]]&gt;0),All_Rosters[[#This Row],[Index]],""))</f>
        <v/>
      </c>
      <c r="AW179" s="42" t="str">
        <f>IFERROR(SMALL($AV$2:$AV$1000,ROWS($AV$2:AV179)),"")</f>
        <v/>
      </c>
      <c r="AX179" s="42" t="str">
        <f>IF(AND(All_Rosters[[#This Row],[Designation]]="Taxi Squad",TeamNine=All_Rosters[[#This Row],[Team Name]],All_Rosters[[#This Row],[Current Years]]&gt;0),All_Rosters[[#This Row],[Index]],"")</f>
        <v/>
      </c>
      <c r="AY179" s="42" t="str">
        <f>IFERROR(SMALL($AX$2:$AX$1000,ROWS($AX$2:AX179)),"")</f>
        <v/>
      </c>
      <c r="AZ179" s="42" t="str">
        <f>IF(All_Rosters[[#This Row],[Designation]]="Taxi Squad","",
IF(AND(TeamTen=All_Rosters[[#This Row],[Team Name]],All_Rosters[[#This Row],[Current Years]]&gt;0),All_Rosters[[#This Row],[Index]],""))</f>
        <v/>
      </c>
      <c r="BA179" s="42" t="str">
        <f>IFERROR(SMALL($AZ$2:$AZ$1000,ROWS($AZ$2:AZ179)),"")</f>
        <v/>
      </c>
      <c r="BB179" s="42" t="str">
        <f>IF(AND(All_Rosters[[#This Row],[Designation]]="Taxi Squad",TeamTen=All_Rosters[[#This Row],[Team Name]],All_Rosters[[#This Row],[Current Years]]&gt;0),All_Rosters[[#This Row],[Index]],"")</f>
        <v/>
      </c>
      <c r="BC179" s="42" t="str">
        <f>IFERROR(SMALL($BB$2:$BB$1000,ROWS($BB$2:BB179)),"")</f>
        <v/>
      </c>
      <c r="BD179" s="42" t="str">
        <f>IF(All_Rosters[[#This Row],[Designation]]="Taxi Squad","",
IF(AND(TeamEleven=All_Rosters[[#This Row],[Team Name]],All_Rosters[[#This Row],[Current Years]]&gt;0),All_Rosters[[#This Row],[Index]],""))</f>
        <v/>
      </c>
      <c r="BE179" s="42" t="str">
        <f>IFERROR(SMALL($BD$2:$BD$1000,ROWS($BD$2:BD179)),"")</f>
        <v/>
      </c>
      <c r="BF179" s="42" t="str">
        <f>IF(AND(All_Rosters[[#This Row],[Designation]]="Taxi Squad",TeamEleven=All_Rosters[[#This Row],[Team Name]],All_Rosters[[#This Row],[Current Years]]&gt;0),All_Rosters[[#This Row],[Index]],"")</f>
        <v/>
      </c>
      <c r="BG179" s="42" t="str">
        <f>IFERROR(SMALL($BF$2:$BF$1000,ROWS($BF$2:BF179)),"")</f>
        <v/>
      </c>
      <c r="BH179" s="42" t="str">
        <f>IF(All_Rosters[[#This Row],[Designation]]="Taxi Squad","",
IF(AND(TeamTwelve=All_Rosters[[#This Row],[Team Name]],All_Rosters[[#This Row],[Current Years]]&gt;0),All_Rosters[[#This Row],[Index]],""))</f>
        <v/>
      </c>
      <c r="BI179" s="42" t="str">
        <f>IFERROR(SMALL($BH$2:$BH$1000,ROWS($BH$2:BH179)),"")</f>
        <v/>
      </c>
      <c r="BJ179" s="42" t="str">
        <f>IF(AND(All_Rosters[[#This Row],[Designation]]="Taxi Squad",TeamTwelve=All_Rosters[[#This Row],[Team Name]],All_Rosters[[#This Row],[Current Years]]&gt;0),All_Rosters[[#This Row],[Index]],"")</f>
        <v/>
      </c>
      <c r="BK179" s="42" t="str">
        <f>IFERROR(SMALL($BJ$2:$BJ$1000,ROWS($BJ$2:BJ179)),"")</f>
        <v/>
      </c>
    </row>
    <row r="180" spans="1:63" x14ac:dyDescent="0.45">
      <c r="A180" t="s">
        <v>523</v>
      </c>
      <c r="B180" t="s">
        <v>343</v>
      </c>
      <c r="C180" t="s">
        <v>44</v>
      </c>
      <c r="D180" t="s">
        <v>36</v>
      </c>
      <c r="E180">
        <v>33</v>
      </c>
      <c r="F180">
        <v>4</v>
      </c>
      <c r="G180">
        <v>33</v>
      </c>
      <c r="H180" t="s">
        <v>1</v>
      </c>
      <c r="J180">
        <v>5</v>
      </c>
      <c r="K180">
        <v>179</v>
      </c>
      <c r="L180" t="str">
        <f>IF(All_Rosters[[#This Row],[Designation]]="Taxi Squad","",
IF(AND(TeamSelection=All_Rosters[[#This Row],[Team Name]],All_Rosters[[#This Row],[Current Years]]&gt;0),All_Rosters[[#This Row],[Index]],""))</f>
        <v/>
      </c>
      <c r="M180" t="str">
        <f>IFERROR(SMALL($L$2:$L$1000,ROWS($L$2:L180)),"")</f>
        <v/>
      </c>
      <c r="N180" t="str">
        <f>IF(AND(All_Rosters[[#This Row],[Designation]]="Taxi Squad",TeamSelection=All_Rosters[[#This Row],[Team Name]],All_Rosters[[#This Row],[Current Years]]&gt;0),All_Rosters[[#This Row],[Index]],"")</f>
        <v/>
      </c>
      <c r="O180" t="str">
        <f>IFERROR(SMALL($N$2:$N$1000,ROWS($N$2:N180)),"")</f>
        <v/>
      </c>
      <c r="P180" t="str">
        <f>IF(All_Rosters[[#This Row],[Designation]]="Taxi Squad","",
IF(AND(TeamOne=All_Rosters[[#This Row],[Team Name]],All_Rosters[[#This Row],[Current Years]]&gt;0),All_Rosters[[#This Row],[Index]],""))</f>
        <v/>
      </c>
      <c r="Q180" t="str">
        <f>IFERROR(SMALL($P$2:$P$1000,ROWS($P$2:P180)),"")</f>
        <v/>
      </c>
      <c r="R180" t="str">
        <f>IF(AND(All_Rosters[[#This Row],[Designation]]="Taxi Squad",TeamOne=All_Rosters[[#This Row],[Team Name]],All_Rosters[[#This Row],[Current Years]]&gt;0),All_Rosters[[#This Row],[Index]],"")</f>
        <v/>
      </c>
      <c r="S180" t="str">
        <f>IFERROR(SMALL($R$2:$R$1000,ROWS($R$2:R180)),"")</f>
        <v/>
      </c>
      <c r="T180" t="str">
        <f>IF(All_Rosters[[#This Row],[Designation]]="Taxi Squad","",
IF(AND(TeamTwo=All_Rosters[[#This Row],[Team Name]],All_Rosters[[#This Row],[Current Years]]&gt;0),All_Rosters[[#This Row],[Index]],""))</f>
        <v/>
      </c>
      <c r="U180" t="str">
        <f>IFERROR(SMALL($T$2:$T$1000,ROWS($T$2:T180)),"")</f>
        <v/>
      </c>
      <c r="V180" t="str">
        <f>IF(AND(All_Rosters[[#This Row],[Designation]]="Taxi Squad",TeamTwo=All_Rosters[[#This Row],[Team Name]],All_Rosters[[#This Row],[Current Years]]&gt;0),All_Rosters[[#This Row],[Index]],"")</f>
        <v/>
      </c>
      <c r="W180" t="str">
        <f>IFERROR(SMALL($V$2:$V$1000,ROWS($V$2:V180)),"")</f>
        <v/>
      </c>
      <c r="X180" s="42" t="str">
        <f>IF(All_Rosters[[#This Row],[Designation]]="Taxi Squad","",
IF(AND(TeamThree=All_Rosters[[#This Row],[Team Name]],All_Rosters[[#This Row],[Current Years]]&gt;0),All_Rosters[[#This Row],[Index]],""))</f>
        <v/>
      </c>
      <c r="Y180" s="42" t="str">
        <f>IFERROR(SMALL($X$2:$X$1000,ROWS($X$2:X180)),"")</f>
        <v/>
      </c>
      <c r="Z180" s="42" t="str">
        <f>IF(AND(All_Rosters[[#This Row],[Designation]]="Taxi Squad",TeamThree=All_Rosters[[#This Row],[Team Name]],All_Rosters[[#This Row],[Current Years]]&gt;0),All_Rosters[[#This Row],[Index]],"")</f>
        <v/>
      </c>
      <c r="AA180" s="42" t="str">
        <f>IFERROR(SMALL($Z$2:$Z$1000,ROWS($Z$2:Z180)),"")</f>
        <v/>
      </c>
      <c r="AB180" s="42" t="str">
        <f>IF(All_Rosters[[#This Row],[Designation]]="Taxi Squad","",
IF(AND(TeamFour=All_Rosters[[#This Row],[Team Name]],All_Rosters[[#This Row],[Current Years]]&gt;0),All_Rosters[[#This Row],[Index]],""))</f>
        <v/>
      </c>
      <c r="AC180" s="42" t="str">
        <f>IFERROR(SMALL($AB$2:$AB$1000,ROWS($AB$2:AB180)),"")</f>
        <v/>
      </c>
      <c r="AD180" s="42" t="str">
        <f>IF(AND(All_Rosters[[#This Row],[Designation]]="Taxi Squad",TeamFour=All_Rosters[[#This Row],[Team Name]],All_Rosters[[#This Row],[Current Years]]&gt;0),All_Rosters[[#This Row],[Index]],"")</f>
        <v/>
      </c>
      <c r="AE180" s="42" t="str">
        <f>IFERROR(SMALL($AD$2:$AD$1000,ROWS($AD$2:AD180)),"")</f>
        <v/>
      </c>
      <c r="AF180" s="42">
        <f>IF(All_Rosters[[#This Row],[Designation]]="Taxi Squad","",
IF(AND(TeamFive=All_Rosters[[#This Row],[Team Name]],All_Rosters[[#This Row],[Current Years]]&gt;0),All_Rosters[[#This Row],[Index]],""))</f>
        <v>179</v>
      </c>
      <c r="AG180" s="42" t="str">
        <f>IFERROR(SMALL($AF$2:$AF$1000,ROWS($AF$2:AF180)),"")</f>
        <v/>
      </c>
      <c r="AH180" s="42" t="str">
        <f>IF(AND(All_Rosters[[#This Row],[Designation]]="Taxi Squad",TeamFive=All_Rosters[[#This Row],[Team Name]],All_Rosters[[#This Row],[Current Years]]&gt;0),All_Rosters[[#This Row],[Index]],"")</f>
        <v/>
      </c>
      <c r="AI180" s="42" t="str">
        <f>IFERROR(SMALL($AH$2:$AH$1000,ROWS($AH$2:AH180)),"")</f>
        <v/>
      </c>
      <c r="AJ180" s="42" t="str">
        <f>IF(All_Rosters[[#This Row],[Designation]]="Taxi Squad","",
IF(AND(TeamSix=All_Rosters[[#This Row],[Team Name]],All_Rosters[[#This Row],[Current Years]]&gt;0),All_Rosters[[#This Row],[Index]],""))</f>
        <v/>
      </c>
      <c r="AK180" s="42" t="str">
        <f>IFERROR(SMALL($AJ$2:$AJ$1000,ROWS($AJ$2:AJ180)),"")</f>
        <v/>
      </c>
      <c r="AL180" s="42" t="str">
        <f>IF(AND(All_Rosters[[#This Row],[Designation]]="Taxi Squad",TeamSix=All_Rosters[[#This Row],[Team Name]],All_Rosters[[#This Row],[Current Years]]&gt;0),All_Rosters[[#This Row],[Index]],"")</f>
        <v/>
      </c>
      <c r="AM180" s="42" t="str">
        <f>IFERROR(SMALL($AL$2:$AL$1000,ROWS($AL$2:AL180)),"")</f>
        <v/>
      </c>
      <c r="AN180" s="42" t="str">
        <f>IF(All_Rosters[[#This Row],[Designation]]="Taxi Squad","",
IF(AND(TeamSeven=All_Rosters[[#This Row],[Team Name]],All_Rosters[[#This Row],[Current Years]]&gt;0),All_Rosters[[#This Row],[Index]],""))</f>
        <v/>
      </c>
      <c r="AO180" s="42" t="str">
        <f>IFERROR(SMALL($AN$2:$AN$1000,ROWS($AN$2:AN180)),"")</f>
        <v/>
      </c>
      <c r="AP180" s="42" t="str">
        <f>IF(AND(All_Rosters[[#This Row],[Designation]]="Taxi Squad",TeamSeven=All_Rosters[[#This Row],[Team Name]],All_Rosters[[#This Row],[Current Years]]&gt;0),All_Rosters[[#This Row],[Index]],"")</f>
        <v/>
      </c>
      <c r="AQ180" s="42" t="str">
        <f>IFERROR(SMALL($AP$2:$AP$1000,ROWS($AP$2:AP180)),"")</f>
        <v/>
      </c>
      <c r="AR180" s="42" t="str">
        <f>IF(All_Rosters[[#This Row],[Designation]]="Taxi Squad","",
IF(AND(TeamEight=All_Rosters[[#This Row],[Team Name]],All_Rosters[[#This Row],[Current Years]]&gt;0),All_Rosters[[#This Row],[Index]],""))</f>
        <v/>
      </c>
      <c r="AS180" s="42" t="str">
        <f>IFERROR(SMALL($AR$2:$AR$1000,ROWS($AR$2:AR180)),"")</f>
        <v/>
      </c>
      <c r="AT180" s="42" t="str">
        <f>IF(AND(All_Rosters[[#This Row],[Designation]]="Taxi Squad",TeamEight=All_Rosters[[#This Row],[Team Name]],All_Rosters[[#This Row],[Current Years]]&gt;0),All_Rosters[[#This Row],[Index]],"")</f>
        <v/>
      </c>
      <c r="AU180" s="42" t="str">
        <f>IFERROR(SMALL($AT$2:$AT$1000,ROWS($AT$2:AT180)),"")</f>
        <v/>
      </c>
      <c r="AV180" s="42" t="str">
        <f>IF(All_Rosters[[#This Row],[Designation]]="Taxi Squad","",
IF(AND(TeamNine=All_Rosters[[#This Row],[Team Name]],All_Rosters[[#This Row],[Current Years]]&gt;0),All_Rosters[[#This Row],[Index]],""))</f>
        <v/>
      </c>
      <c r="AW180" s="42" t="str">
        <f>IFERROR(SMALL($AV$2:$AV$1000,ROWS($AV$2:AV180)),"")</f>
        <v/>
      </c>
      <c r="AX180" s="42" t="str">
        <f>IF(AND(All_Rosters[[#This Row],[Designation]]="Taxi Squad",TeamNine=All_Rosters[[#This Row],[Team Name]],All_Rosters[[#This Row],[Current Years]]&gt;0),All_Rosters[[#This Row],[Index]],"")</f>
        <v/>
      </c>
      <c r="AY180" s="42" t="str">
        <f>IFERROR(SMALL($AX$2:$AX$1000,ROWS($AX$2:AX180)),"")</f>
        <v/>
      </c>
      <c r="AZ180" s="42" t="str">
        <f>IF(All_Rosters[[#This Row],[Designation]]="Taxi Squad","",
IF(AND(TeamTen=All_Rosters[[#This Row],[Team Name]],All_Rosters[[#This Row],[Current Years]]&gt;0),All_Rosters[[#This Row],[Index]],""))</f>
        <v/>
      </c>
      <c r="BA180" s="42" t="str">
        <f>IFERROR(SMALL($AZ$2:$AZ$1000,ROWS($AZ$2:AZ180)),"")</f>
        <v/>
      </c>
      <c r="BB180" s="42" t="str">
        <f>IF(AND(All_Rosters[[#This Row],[Designation]]="Taxi Squad",TeamTen=All_Rosters[[#This Row],[Team Name]],All_Rosters[[#This Row],[Current Years]]&gt;0),All_Rosters[[#This Row],[Index]],"")</f>
        <v/>
      </c>
      <c r="BC180" s="42" t="str">
        <f>IFERROR(SMALL($BB$2:$BB$1000,ROWS($BB$2:BB180)),"")</f>
        <v/>
      </c>
      <c r="BD180" s="42" t="str">
        <f>IF(All_Rosters[[#This Row],[Designation]]="Taxi Squad","",
IF(AND(TeamEleven=All_Rosters[[#This Row],[Team Name]],All_Rosters[[#This Row],[Current Years]]&gt;0),All_Rosters[[#This Row],[Index]],""))</f>
        <v/>
      </c>
      <c r="BE180" s="42" t="str">
        <f>IFERROR(SMALL($BD$2:$BD$1000,ROWS($BD$2:BD180)),"")</f>
        <v/>
      </c>
      <c r="BF180" s="42" t="str">
        <f>IF(AND(All_Rosters[[#This Row],[Designation]]="Taxi Squad",TeamEleven=All_Rosters[[#This Row],[Team Name]],All_Rosters[[#This Row],[Current Years]]&gt;0),All_Rosters[[#This Row],[Index]],"")</f>
        <v/>
      </c>
      <c r="BG180" s="42" t="str">
        <f>IFERROR(SMALL($BF$2:$BF$1000,ROWS($BF$2:BF180)),"")</f>
        <v/>
      </c>
      <c r="BH180" s="42" t="str">
        <f>IF(All_Rosters[[#This Row],[Designation]]="Taxi Squad","",
IF(AND(TeamTwelve=All_Rosters[[#This Row],[Team Name]],All_Rosters[[#This Row],[Current Years]]&gt;0),All_Rosters[[#This Row],[Index]],""))</f>
        <v/>
      </c>
      <c r="BI180" s="42" t="str">
        <f>IFERROR(SMALL($BH$2:$BH$1000,ROWS($BH$2:BH180)),"")</f>
        <v/>
      </c>
      <c r="BJ180" s="42" t="str">
        <f>IF(AND(All_Rosters[[#This Row],[Designation]]="Taxi Squad",TeamTwelve=All_Rosters[[#This Row],[Team Name]],All_Rosters[[#This Row],[Current Years]]&gt;0),All_Rosters[[#This Row],[Index]],"")</f>
        <v/>
      </c>
      <c r="BK180" s="42" t="str">
        <f>IFERROR(SMALL($BJ$2:$BJ$1000,ROWS($BJ$2:BJ180)),"")</f>
        <v/>
      </c>
    </row>
    <row r="181" spans="1:63" x14ac:dyDescent="0.45">
      <c r="A181" t="s">
        <v>523</v>
      </c>
      <c r="B181" t="s">
        <v>344</v>
      </c>
      <c r="C181" t="s">
        <v>56</v>
      </c>
      <c r="D181" t="s">
        <v>36</v>
      </c>
      <c r="E181">
        <v>9</v>
      </c>
      <c r="F181">
        <v>3</v>
      </c>
      <c r="G181">
        <v>9</v>
      </c>
      <c r="H181" t="s">
        <v>1</v>
      </c>
      <c r="J181">
        <v>5</v>
      </c>
      <c r="K181">
        <v>180</v>
      </c>
      <c r="L181" t="str">
        <f>IF(All_Rosters[[#This Row],[Designation]]="Taxi Squad","",
IF(AND(TeamSelection=All_Rosters[[#This Row],[Team Name]],All_Rosters[[#This Row],[Current Years]]&gt;0),All_Rosters[[#This Row],[Index]],""))</f>
        <v/>
      </c>
      <c r="M181" t="str">
        <f>IFERROR(SMALL($L$2:$L$1000,ROWS($L$2:L181)),"")</f>
        <v/>
      </c>
      <c r="N181" t="str">
        <f>IF(AND(All_Rosters[[#This Row],[Designation]]="Taxi Squad",TeamSelection=All_Rosters[[#This Row],[Team Name]],All_Rosters[[#This Row],[Current Years]]&gt;0),All_Rosters[[#This Row],[Index]],"")</f>
        <v/>
      </c>
      <c r="O181" t="str">
        <f>IFERROR(SMALL($N$2:$N$1000,ROWS($N$2:N181)),"")</f>
        <v/>
      </c>
      <c r="P181" t="str">
        <f>IF(All_Rosters[[#This Row],[Designation]]="Taxi Squad","",
IF(AND(TeamOne=All_Rosters[[#This Row],[Team Name]],All_Rosters[[#This Row],[Current Years]]&gt;0),All_Rosters[[#This Row],[Index]],""))</f>
        <v/>
      </c>
      <c r="Q181" t="str">
        <f>IFERROR(SMALL($P$2:$P$1000,ROWS($P$2:P181)),"")</f>
        <v/>
      </c>
      <c r="R181" t="str">
        <f>IF(AND(All_Rosters[[#This Row],[Designation]]="Taxi Squad",TeamOne=All_Rosters[[#This Row],[Team Name]],All_Rosters[[#This Row],[Current Years]]&gt;0),All_Rosters[[#This Row],[Index]],"")</f>
        <v/>
      </c>
      <c r="S181" t="str">
        <f>IFERROR(SMALL($R$2:$R$1000,ROWS($R$2:R181)),"")</f>
        <v/>
      </c>
      <c r="T181" t="str">
        <f>IF(All_Rosters[[#This Row],[Designation]]="Taxi Squad","",
IF(AND(TeamTwo=All_Rosters[[#This Row],[Team Name]],All_Rosters[[#This Row],[Current Years]]&gt;0),All_Rosters[[#This Row],[Index]],""))</f>
        <v/>
      </c>
      <c r="U181" t="str">
        <f>IFERROR(SMALL($T$2:$T$1000,ROWS($T$2:T181)),"")</f>
        <v/>
      </c>
      <c r="V181" t="str">
        <f>IF(AND(All_Rosters[[#This Row],[Designation]]="Taxi Squad",TeamTwo=All_Rosters[[#This Row],[Team Name]],All_Rosters[[#This Row],[Current Years]]&gt;0),All_Rosters[[#This Row],[Index]],"")</f>
        <v/>
      </c>
      <c r="W181" t="str">
        <f>IFERROR(SMALL($V$2:$V$1000,ROWS($V$2:V181)),"")</f>
        <v/>
      </c>
      <c r="X181" s="42" t="str">
        <f>IF(All_Rosters[[#This Row],[Designation]]="Taxi Squad","",
IF(AND(TeamThree=All_Rosters[[#This Row],[Team Name]],All_Rosters[[#This Row],[Current Years]]&gt;0),All_Rosters[[#This Row],[Index]],""))</f>
        <v/>
      </c>
      <c r="Y181" s="42" t="str">
        <f>IFERROR(SMALL($X$2:$X$1000,ROWS($X$2:X181)),"")</f>
        <v/>
      </c>
      <c r="Z181" s="42" t="str">
        <f>IF(AND(All_Rosters[[#This Row],[Designation]]="Taxi Squad",TeamThree=All_Rosters[[#This Row],[Team Name]],All_Rosters[[#This Row],[Current Years]]&gt;0),All_Rosters[[#This Row],[Index]],"")</f>
        <v/>
      </c>
      <c r="AA181" s="42" t="str">
        <f>IFERROR(SMALL($Z$2:$Z$1000,ROWS($Z$2:Z181)),"")</f>
        <v/>
      </c>
      <c r="AB181" s="42" t="str">
        <f>IF(All_Rosters[[#This Row],[Designation]]="Taxi Squad","",
IF(AND(TeamFour=All_Rosters[[#This Row],[Team Name]],All_Rosters[[#This Row],[Current Years]]&gt;0),All_Rosters[[#This Row],[Index]],""))</f>
        <v/>
      </c>
      <c r="AC181" s="42" t="str">
        <f>IFERROR(SMALL($AB$2:$AB$1000,ROWS($AB$2:AB181)),"")</f>
        <v/>
      </c>
      <c r="AD181" s="42" t="str">
        <f>IF(AND(All_Rosters[[#This Row],[Designation]]="Taxi Squad",TeamFour=All_Rosters[[#This Row],[Team Name]],All_Rosters[[#This Row],[Current Years]]&gt;0),All_Rosters[[#This Row],[Index]],"")</f>
        <v/>
      </c>
      <c r="AE181" s="42" t="str">
        <f>IFERROR(SMALL($AD$2:$AD$1000,ROWS($AD$2:AD181)),"")</f>
        <v/>
      </c>
      <c r="AF181" s="42">
        <f>IF(All_Rosters[[#This Row],[Designation]]="Taxi Squad","",
IF(AND(TeamFive=All_Rosters[[#This Row],[Team Name]],All_Rosters[[#This Row],[Current Years]]&gt;0),All_Rosters[[#This Row],[Index]],""))</f>
        <v>180</v>
      </c>
      <c r="AG181" s="42" t="str">
        <f>IFERROR(SMALL($AF$2:$AF$1000,ROWS($AF$2:AF181)),"")</f>
        <v/>
      </c>
      <c r="AH181" s="42" t="str">
        <f>IF(AND(All_Rosters[[#This Row],[Designation]]="Taxi Squad",TeamFive=All_Rosters[[#This Row],[Team Name]],All_Rosters[[#This Row],[Current Years]]&gt;0),All_Rosters[[#This Row],[Index]],"")</f>
        <v/>
      </c>
      <c r="AI181" s="42" t="str">
        <f>IFERROR(SMALL($AH$2:$AH$1000,ROWS($AH$2:AH181)),"")</f>
        <v/>
      </c>
      <c r="AJ181" s="42" t="str">
        <f>IF(All_Rosters[[#This Row],[Designation]]="Taxi Squad","",
IF(AND(TeamSix=All_Rosters[[#This Row],[Team Name]],All_Rosters[[#This Row],[Current Years]]&gt;0),All_Rosters[[#This Row],[Index]],""))</f>
        <v/>
      </c>
      <c r="AK181" s="42" t="str">
        <f>IFERROR(SMALL($AJ$2:$AJ$1000,ROWS($AJ$2:AJ181)),"")</f>
        <v/>
      </c>
      <c r="AL181" s="42" t="str">
        <f>IF(AND(All_Rosters[[#This Row],[Designation]]="Taxi Squad",TeamSix=All_Rosters[[#This Row],[Team Name]],All_Rosters[[#This Row],[Current Years]]&gt;0),All_Rosters[[#This Row],[Index]],"")</f>
        <v/>
      </c>
      <c r="AM181" s="42" t="str">
        <f>IFERROR(SMALL($AL$2:$AL$1000,ROWS($AL$2:AL181)),"")</f>
        <v/>
      </c>
      <c r="AN181" s="42" t="str">
        <f>IF(All_Rosters[[#This Row],[Designation]]="Taxi Squad","",
IF(AND(TeamSeven=All_Rosters[[#This Row],[Team Name]],All_Rosters[[#This Row],[Current Years]]&gt;0),All_Rosters[[#This Row],[Index]],""))</f>
        <v/>
      </c>
      <c r="AO181" s="42" t="str">
        <f>IFERROR(SMALL($AN$2:$AN$1000,ROWS($AN$2:AN181)),"")</f>
        <v/>
      </c>
      <c r="AP181" s="42" t="str">
        <f>IF(AND(All_Rosters[[#This Row],[Designation]]="Taxi Squad",TeamSeven=All_Rosters[[#This Row],[Team Name]],All_Rosters[[#This Row],[Current Years]]&gt;0),All_Rosters[[#This Row],[Index]],"")</f>
        <v/>
      </c>
      <c r="AQ181" s="42" t="str">
        <f>IFERROR(SMALL($AP$2:$AP$1000,ROWS($AP$2:AP181)),"")</f>
        <v/>
      </c>
      <c r="AR181" s="42" t="str">
        <f>IF(All_Rosters[[#This Row],[Designation]]="Taxi Squad","",
IF(AND(TeamEight=All_Rosters[[#This Row],[Team Name]],All_Rosters[[#This Row],[Current Years]]&gt;0),All_Rosters[[#This Row],[Index]],""))</f>
        <v/>
      </c>
      <c r="AS181" s="42" t="str">
        <f>IFERROR(SMALL($AR$2:$AR$1000,ROWS($AR$2:AR181)),"")</f>
        <v/>
      </c>
      <c r="AT181" s="42" t="str">
        <f>IF(AND(All_Rosters[[#This Row],[Designation]]="Taxi Squad",TeamEight=All_Rosters[[#This Row],[Team Name]],All_Rosters[[#This Row],[Current Years]]&gt;0),All_Rosters[[#This Row],[Index]],"")</f>
        <v/>
      </c>
      <c r="AU181" s="42" t="str">
        <f>IFERROR(SMALL($AT$2:$AT$1000,ROWS($AT$2:AT181)),"")</f>
        <v/>
      </c>
      <c r="AV181" s="42" t="str">
        <f>IF(All_Rosters[[#This Row],[Designation]]="Taxi Squad","",
IF(AND(TeamNine=All_Rosters[[#This Row],[Team Name]],All_Rosters[[#This Row],[Current Years]]&gt;0),All_Rosters[[#This Row],[Index]],""))</f>
        <v/>
      </c>
      <c r="AW181" s="42" t="str">
        <f>IFERROR(SMALL($AV$2:$AV$1000,ROWS($AV$2:AV181)),"")</f>
        <v/>
      </c>
      <c r="AX181" s="42" t="str">
        <f>IF(AND(All_Rosters[[#This Row],[Designation]]="Taxi Squad",TeamNine=All_Rosters[[#This Row],[Team Name]],All_Rosters[[#This Row],[Current Years]]&gt;0),All_Rosters[[#This Row],[Index]],"")</f>
        <v/>
      </c>
      <c r="AY181" s="42" t="str">
        <f>IFERROR(SMALL($AX$2:$AX$1000,ROWS($AX$2:AX181)),"")</f>
        <v/>
      </c>
      <c r="AZ181" s="42" t="str">
        <f>IF(All_Rosters[[#This Row],[Designation]]="Taxi Squad","",
IF(AND(TeamTen=All_Rosters[[#This Row],[Team Name]],All_Rosters[[#This Row],[Current Years]]&gt;0),All_Rosters[[#This Row],[Index]],""))</f>
        <v/>
      </c>
      <c r="BA181" s="42" t="str">
        <f>IFERROR(SMALL($AZ$2:$AZ$1000,ROWS($AZ$2:AZ181)),"")</f>
        <v/>
      </c>
      <c r="BB181" s="42" t="str">
        <f>IF(AND(All_Rosters[[#This Row],[Designation]]="Taxi Squad",TeamTen=All_Rosters[[#This Row],[Team Name]],All_Rosters[[#This Row],[Current Years]]&gt;0),All_Rosters[[#This Row],[Index]],"")</f>
        <v/>
      </c>
      <c r="BC181" s="42" t="str">
        <f>IFERROR(SMALL($BB$2:$BB$1000,ROWS($BB$2:BB181)),"")</f>
        <v/>
      </c>
      <c r="BD181" s="42" t="str">
        <f>IF(All_Rosters[[#This Row],[Designation]]="Taxi Squad","",
IF(AND(TeamEleven=All_Rosters[[#This Row],[Team Name]],All_Rosters[[#This Row],[Current Years]]&gt;0),All_Rosters[[#This Row],[Index]],""))</f>
        <v/>
      </c>
      <c r="BE181" s="42" t="str">
        <f>IFERROR(SMALL($BD$2:$BD$1000,ROWS($BD$2:BD181)),"")</f>
        <v/>
      </c>
      <c r="BF181" s="42" t="str">
        <f>IF(AND(All_Rosters[[#This Row],[Designation]]="Taxi Squad",TeamEleven=All_Rosters[[#This Row],[Team Name]],All_Rosters[[#This Row],[Current Years]]&gt;0),All_Rosters[[#This Row],[Index]],"")</f>
        <v/>
      </c>
      <c r="BG181" s="42" t="str">
        <f>IFERROR(SMALL($BF$2:$BF$1000,ROWS($BF$2:BF181)),"")</f>
        <v/>
      </c>
      <c r="BH181" s="42" t="str">
        <f>IF(All_Rosters[[#This Row],[Designation]]="Taxi Squad","",
IF(AND(TeamTwelve=All_Rosters[[#This Row],[Team Name]],All_Rosters[[#This Row],[Current Years]]&gt;0),All_Rosters[[#This Row],[Index]],""))</f>
        <v/>
      </c>
      <c r="BI181" s="42" t="str">
        <f>IFERROR(SMALL($BH$2:$BH$1000,ROWS($BH$2:BH181)),"")</f>
        <v/>
      </c>
      <c r="BJ181" s="42" t="str">
        <f>IF(AND(All_Rosters[[#This Row],[Designation]]="Taxi Squad",TeamTwelve=All_Rosters[[#This Row],[Team Name]],All_Rosters[[#This Row],[Current Years]]&gt;0),All_Rosters[[#This Row],[Index]],"")</f>
        <v/>
      </c>
      <c r="BK181" s="42" t="str">
        <f>IFERROR(SMALL($BJ$2:$BJ$1000,ROWS($BJ$2:BJ181)),"")</f>
        <v/>
      </c>
    </row>
    <row r="182" spans="1:63" x14ac:dyDescent="0.45">
      <c r="A182" t="s">
        <v>523</v>
      </c>
      <c r="B182" t="s">
        <v>345</v>
      </c>
      <c r="C182" t="s">
        <v>35</v>
      </c>
      <c r="D182" t="s">
        <v>36</v>
      </c>
      <c r="E182">
        <v>5</v>
      </c>
      <c r="F182">
        <v>3</v>
      </c>
      <c r="G182">
        <v>5</v>
      </c>
      <c r="H182" t="s">
        <v>1</v>
      </c>
      <c r="J182">
        <v>5</v>
      </c>
      <c r="K182">
        <v>181</v>
      </c>
      <c r="L182" t="str">
        <f>IF(All_Rosters[[#This Row],[Designation]]="Taxi Squad","",
IF(AND(TeamSelection=All_Rosters[[#This Row],[Team Name]],All_Rosters[[#This Row],[Current Years]]&gt;0),All_Rosters[[#This Row],[Index]],""))</f>
        <v/>
      </c>
      <c r="M182" t="str">
        <f>IFERROR(SMALL($L$2:$L$1000,ROWS($L$2:L182)),"")</f>
        <v/>
      </c>
      <c r="N182" t="str">
        <f>IF(AND(All_Rosters[[#This Row],[Designation]]="Taxi Squad",TeamSelection=All_Rosters[[#This Row],[Team Name]],All_Rosters[[#This Row],[Current Years]]&gt;0),All_Rosters[[#This Row],[Index]],"")</f>
        <v/>
      </c>
      <c r="O182" t="str">
        <f>IFERROR(SMALL($N$2:$N$1000,ROWS($N$2:N182)),"")</f>
        <v/>
      </c>
      <c r="P182" t="str">
        <f>IF(All_Rosters[[#This Row],[Designation]]="Taxi Squad","",
IF(AND(TeamOne=All_Rosters[[#This Row],[Team Name]],All_Rosters[[#This Row],[Current Years]]&gt;0),All_Rosters[[#This Row],[Index]],""))</f>
        <v/>
      </c>
      <c r="Q182" t="str">
        <f>IFERROR(SMALL($P$2:$P$1000,ROWS($P$2:P182)),"")</f>
        <v/>
      </c>
      <c r="R182" t="str">
        <f>IF(AND(All_Rosters[[#This Row],[Designation]]="Taxi Squad",TeamOne=All_Rosters[[#This Row],[Team Name]],All_Rosters[[#This Row],[Current Years]]&gt;0),All_Rosters[[#This Row],[Index]],"")</f>
        <v/>
      </c>
      <c r="S182" t="str">
        <f>IFERROR(SMALL($R$2:$R$1000,ROWS($R$2:R182)),"")</f>
        <v/>
      </c>
      <c r="T182" t="str">
        <f>IF(All_Rosters[[#This Row],[Designation]]="Taxi Squad","",
IF(AND(TeamTwo=All_Rosters[[#This Row],[Team Name]],All_Rosters[[#This Row],[Current Years]]&gt;0),All_Rosters[[#This Row],[Index]],""))</f>
        <v/>
      </c>
      <c r="U182" t="str">
        <f>IFERROR(SMALL($T$2:$T$1000,ROWS($T$2:T182)),"")</f>
        <v/>
      </c>
      <c r="V182" t="str">
        <f>IF(AND(All_Rosters[[#This Row],[Designation]]="Taxi Squad",TeamTwo=All_Rosters[[#This Row],[Team Name]],All_Rosters[[#This Row],[Current Years]]&gt;0),All_Rosters[[#This Row],[Index]],"")</f>
        <v/>
      </c>
      <c r="W182" t="str">
        <f>IFERROR(SMALL($V$2:$V$1000,ROWS($V$2:V182)),"")</f>
        <v/>
      </c>
      <c r="X182" s="42" t="str">
        <f>IF(All_Rosters[[#This Row],[Designation]]="Taxi Squad","",
IF(AND(TeamThree=All_Rosters[[#This Row],[Team Name]],All_Rosters[[#This Row],[Current Years]]&gt;0),All_Rosters[[#This Row],[Index]],""))</f>
        <v/>
      </c>
      <c r="Y182" s="42" t="str">
        <f>IFERROR(SMALL($X$2:$X$1000,ROWS($X$2:X182)),"")</f>
        <v/>
      </c>
      <c r="Z182" s="42" t="str">
        <f>IF(AND(All_Rosters[[#This Row],[Designation]]="Taxi Squad",TeamThree=All_Rosters[[#This Row],[Team Name]],All_Rosters[[#This Row],[Current Years]]&gt;0),All_Rosters[[#This Row],[Index]],"")</f>
        <v/>
      </c>
      <c r="AA182" s="42" t="str">
        <f>IFERROR(SMALL($Z$2:$Z$1000,ROWS($Z$2:Z182)),"")</f>
        <v/>
      </c>
      <c r="AB182" s="42" t="str">
        <f>IF(All_Rosters[[#This Row],[Designation]]="Taxi Squad","",
IF(AND(TeamFour=All_Rosters[[#This Row],[Team Name]],All_Rosters[[#This Row],[Current Years]]&gt;0),All_Rosters[[#This Row],[Index]],""))</f>
        <v/>
      </c>
      <c r="AC182" s="42" t="str">
        <f>IFERROR(SMALL($AB$2:$AB$1000,ROWS($AB$2:AB182)),"")</f>
        <v/>
      </c>
      <c r="AD182" s="42" t="str">
        <f>IF(AND(All_Rosters[[#This Row],[Designation]]="Taxi Squad",TeamFour=All_Rosters[[#This Row],[Team Name]],All_Rosters[[#This Row],[Current Years]]&gt;0),All_Rosters[[#This Row],[Index]],"")</f>
        <v/>
      </c>
      <c r="AE182" s="42" t="str">
        <f>IFERROR(SMALL($AD$2:$AD$1000,ROWS($AD$2:AD182)),"")</f>
        <v/>
      </c>
      <c r="AF182" s="42">
        <f>IF(All_Rosters[[#This Row],[Designation]]="Taxi Squad","",
IF(AND(TeamFive=All_Rosters[[#This Row],[Team Name]],All_Rosters[[#This Row],[Current Years]]&gt;0),All_Rosters[[#This Row],[Index]],""))</f>
        <v>181</v>
      </c>
      <c r="AG182" s="42" t="str">
        <f>IFERROR(SMALL($AF$2:$AF$1000,ROWS($AF$2:AF182)),"")</f>
        <v/>
      </c>
      <c r="AH182" s="42" t="str">
        <f>IF(AND(All_Rosters[[#This Row],[Designation]]="Taxi Squad",TeamFive=All_Rosters[[#This Row],[Team Name]],All_Rosters[[#This Row],[Current Years]]&gt;0),All_Rosters[[#This Row],[Index]],"")</f>
        <v/>
      </c>
      <c r="AI182" s="42" t="str">
        <f>IFERROR(SMALL($AH$2:$AH$1000,ROWS($AH$2:AH182)),"")</f>
        <v/>
      </c>
      <c r="AJ182" s="42" t="str">
        <f>IF(All_Rosters[[#This Row],[Designation]]="Taxi Squad","",
IF(AND(TeamSix=All_Rosters[[#This Row],[Team Name]],All_Rosters[[#This Row],[Current Years]]&gt;0),All_Rosters[[#This Row],[Index]],""))</f>
        <v/>
      </c>
      <c r="AK182" s="42" t="str">
        <f>IFERROR(SMALL($AJ$2:$AJ$1000,ROWS($AJ$2:AJ182)),"")</f>
        <v/>
      </c>
      <c r="AL182" s="42" t="str">
        <f>IF(AND(All_Rosters[[#This Row],[Designation]]="Taxi Squad",TeamSix=All_Rosters[[#This Row],[Team Name]],All_Rosters[[#This Row],[Current Years]]&gt;0),All_Rosters[[#This Row],[Index]],"")</f>
        <v/>
      </c>
      <c r="AM182" s="42" t="str">
        <f>IFERROR(SMALL($AL$2:$AL$1000,ROWS($AL$2:AL182)),"")</f>
        <v/>
      </c>
      <c r="AN182" s="42" t="str">
        <f>IF(All_Rosters[[#This Row],[Designation]]="Taxi Squad","",
IF(AND(TeamSeven=All_Rosters[[#This Row],[Team Name]],All_Rosters[[#This Row],[Current Years]]&gt;0),All_Rosters[[#This Row],[Index]],""))</f>
        <v/>
      </c>
      <c r="AO182" s="42" t="str">
        <f>IFERROR(SMALL($AN$2:$AN$1000,ROWS($AN$2:AN182)),"")</f>
        <v/>
      </c>
      <c r="AP182" s="42" t="str">
        <f>IF(AND(All_Rosters[[#This Row],[Designation]]="Taxi Squad",TeamSeven=All_Rosters[[#This Row],[Team Name]],All_Rosters[[#This Row],[Current Years]]&gt;0),All_Rosters[[#This Row],[Index]],"")</f>
        <v/>
      </c>
      <c r="AQ182" s="42" t="str">
        <f>IFERROR(SMALL($AP$2:$AP$1000,ROWS($AP$2:AP182)),"")</f>
        <v/>
      </c>
      <c r="AR182" s="42" t="str">
        <f>IF(All_Rosters[[#This Row],[Designation]]="Taxi Squad","",
IF(AND(TeamEight=All_Rosters[[#This Row],[Team Name]],All_Rosters[[#This Row],[Current Years]]&gt;0),All_Rosters[[#This Row],[Index]],""))</f>
        <v/>
      </c>
      <c r="AS182" s="42" t="str">
        <f>IFERROR(SMALL($AR$2:$AR$1000,ROWS($AR$2:AR182)),"")</f>
        <v/>
      </c>
      <c r="AT182" s="42" t="str">
        <f>IF(AND(All_Rosters[[#This Row],[Designation]]="Taxi Squad",TeamEight=All_Rosters[[#This Row],[Team Name]],All_Rosters[[#This Row],[Current Years]]&gt;0),All_Rosters[[#This Row],[Index]],"")</f>
        <v/>
      </c>
      <c r="AU182" s="42" t="str">
        <f>IFERROR(SMALL($AT$2:$AT$1000,ROWS($AT$2:AT182)),"")</f>
        <v/>
      </c>
      <c r="AV182" s="42" t="str">
        <f>IF(All_Rosters[[#This Row],[Designation]]="Taxi Squad","",
IF(AND(TeamNine=All_Rosters[[#This Row],[Team Name]],All_Rosters[[#This Row],[Current Years]]&gt;0),All_Rosters[[#This Row],[Index]],""))</f>
        <v/>
      </c>
      <c r="AW182" s="42" t="str">
        <f>IFERROR(SMALL($AV$2:$AV$1000,ROWS($AV$2:AV182)),"")</f>
        <v/>
      </c>
      <c r="AX182" s="42" t="str">
        <f>IF(AND(All_Rosters[[#This Row],[Designation]]="Taxi Squad",TeamNine=All_Rosters[[#This Row],[Team Name]],All_Rosters[[#This Row],[Current Years]]&gt;0),All_Rosters[[#This Row],[Index]],"")</f>
        <v/>
      </c>
      <c r="AY182" s="42" t="str">
        <f>IFERROR(SMALL($AX$2:$AX$1000,ROWS($AX$2:AX182)),"")</f>
        <v/>
      </c>
      <c r="AZ182" s="42" t="str">
        <f>IF(All_Rosters[[#This Row],[Designation]]="Taxi Squad","",
IF(AND(TeamTen=All_Rosters[[#This Row],[Team Name]],All_Rosters[[#This Row],[Current Years]]&gt;0),All_Rosters[[#This Row],[Index]],""))</f>
        <v/>
      </c>
      <c r="BA182" s="42" t="str">
        <f>IFERROR(SMALL($AZ$2:$AZ$1000,ROWS($AZ$2:AZ182)),"")</f>
        <v/>
      </c>
      <c r="BB182" s="42" t="str">
        <f>IF(AND(All_Rosters[[#This Row],[Designation]]="Taxi Squad",TeamTen=All_Rosters[[#This Row],[Team Name]],All_Rosters[[#This Row],[Current Years]]&gt;0),All_Rosters[[#This Row],[Index]],"")</f>
        <v/>
      </c>
      <c r="BC182" s="42" t="str">
        <f>IFERROR(SMALL($BB$2:$BB$1000,ROWS($BB$2:BB182)),"")</f>
        <v/>
      </c>
      <c r="BD182" s="42" t="str">
        <f>IF(All_Rosters[[#This Row],[Designation]]="Taxi Squad","",
IF(AND(TeamEleven=All_Rosters[[#This Row],[Team Name]],All_Rosters[[#This Row],[Current Years]]&gt;0),All_Rosters[[#This Row],[Index]],""))</f>
        <v/>
      </c>
      <c r="BE182" s="42" t="str">
        <f>IFERROR(SMALL($BD$2:$BD$1000,ROWS($BD$2:BD182)),"")</f>
        <v/>
      </c>
      <c r="BF182" s="42" t="str">
        <f>IF(AND(All_Rosters[[#This Row],[Designation]]="Taxi Squad",TeamEleven=All_Rosters[[#This Row],[Team Name]],All_Rosters[[#This Row],[Current Years]]&gt;0),All_Rosters[[#This Row],[Index]],"")</f>
        <v/>
      </c>
      <c r="BG182" s="42" t="str">
        <f>IFERROR(SMALL($BF$2:$BF$1000,ROWS($BF$2:BF182)),"")</f>
        <v/>
      </c>
      <c r="BH182" s="42" t="str">
        <f>IF(All_Rosters[[#This Row],[Designation]]="Taxi Squad","",
IF(AND(TeamTwelve=All_Rosters[[#This Row],[Team Name]],All_Rosters[[#This Row],[Current Years]]&gt;0),All_Rosters[[#This Row],[Index]],""))</f>
        <v/>
      </c>
      <c r="BI182" s="42" t="str">
        <f>IFERROR(SMALL($BH$2:$BH$1000,ROWS($BH$2:BH182)),"")</f>
        <v/>
      </c>
      <c r="BJ182" s="42" t="str">
        <f>IF(AND(All_Rosters[[#This Row],[Designation]]="Taxi Squad",TeamTwelve=All_Rosters[[#This Row],[Team Name]],All_Rosters[[#This Row],[Current Years]]&gt;0),All_Rosters[[#This Row],[Index]],"")</f>
        <v/>
      </c>
      <c r="BK182" s="42" t="str">
        <f>IFERROR(SMALL($BJ$2:$BJ$1000,ROWS($BJ$2:BJ182)),"")</f>
        <v/>
      </c>
    </row>
    <row r="183" spans="1:63" x14ac:dyDescent="0.45">
      <c r="A183" t="s">
        <v>523</v>
      </c>
      <c r="B183" t="s">
        <v>346</v>
      </c>
      <c r="C183" t="s">
        <v>73</v>
      </c>
      <c r="D183" t="s">
        <v>39</v>
      </c>
      <c r="E183">
        <v>3</v>
      </c>
      <c r="F183">
        <v>3</v>
      </c>
      <c r="G183">
        <v>3</v>
      </c>
      <c r="H183" t="s">
        <v>1</v>
      </c>
      <c r="J183">
        <v>5</v>
      </c>
      <c r="K183">
        <v>182</v>
      </c>
      <c r="L183" t="str">
        <f>IF(All_Rosters[[#This Row],[Designation]]="Taxi Squad","",
IF(AND(TeamSelection=All_Rosters[[#This Row],[Team Name]],All_Rosters[[#This Row],[Current Years]]&gt;0),All_Rosters[[#This Row],[Index]],""))</f>
        <v/>
      </c>
      <c r="M183" t="str">
        <f>IFERROR(SMALL($L$2:$L$1000,ROWS($L$2:L183)),"")</f>
        <v/>
      </c>
      <c r="N183" t="str">
        <f>IF(AND(All_Rosters[[#This Row],[Designation]]="Taxi Squad",TeamSelection=All_Rosters[[#This Row],[Team Name]],All_Rosters[[#This Row],[Current Years]]&gt;0),All_Rosters[[#This Row],[Index]],"")</f>
        <v/>
      </c>
      <c r="O183" t="str">
        <f>IFERROR(SMALL($N$2:$N$1000,ROWS($N$2:N183)),"")</f>
        <v/>
      </c>
      <c r="P183" t="str">
        <f>IF(All_Rosters[[#This Row],[Designation]]="Taxi Squad","",
IF(AND(TeamOne=All_Rosters[[#This Row],[Team Name]],All_Rosters[[#This Row],[Current Years]]&gt;0),All_Rosters[[#This Row],[Index]],""))</f>
        <v/>
      </c>
      <c r="Q183" t="str">
        <f>IFERROR(SMALL($P$2:$P$1000,ROWS($P$2:P183)),"")</f>
        <v/>
      </c>
      <c r="R183" t="str">
        <f>IF(AND(All_Rosters[[#This Row],[Designation]]="Taxi Squad",TeamOne=All_Rosters[[#This Row],[Team Name]],All_Rosters[[#This Row],[Current Years]]&gt;0),All_Rosters[[#This Row],[Index]],"")</f>
        <v/>
      </c>
      <c r="S183" t="str">
        <f>IFERROR(SMALL($R$2:$R$1000,ROWS($R$2:R183)),"")</f>
        <v/>
      </c>
      <c r="T183" t="str">
        <f>IF(All_Rosters[[#This Row],[Designation]]="Taxi Squad","",
IF(AND(TeamTwo=All_Rosters[[#This Row],[Team Name]],All_Rosters[[#This Row],[Current Years]]&gt;0),All_Rosters[[#This Row],[Index]],""))</f>
        <v/>
      </c>
      <c r="U183" t="str">
        <f>IFERROR(SMALL($T$2:$T$1000,ROWS($T$2:T183)),"")</f>
        <v/>
      </c>
      <c r="V183" t="str">
        <f>IF(AND(All_Rosters[[#This Row],[Designation]]="Taxi Squad",TeamTwo=All_Rosters[[#This Row],[Team Name]],All_Rosters[[#This Row],[Current Years]]&gt;0),All_Rosters[[#This Row],[Index]],"")</f>
        <v/>
      </c>
      <c r="W183" t="str">
        <f>IFERROR(SMALL($V$2:$V$1000,ROWS($V$2:V183)),"")</f>
        <v/>
      </c>
      <c r="X183" s="42" t="str">
        <f>IF(All_Rosters[[#This Row],[Designation]]="Taxi Squad","",
IF(AND(TeamThree=All_Rosters[[#This Row],[Team Name]],All_Rosters[[#This Row],[Current Years]]&gt;0),All_Rosters[[#This Row],[Index]],""))</f>
        <v/>
      </c>
      <c r="Y183" s="42" t="str">
        <f>IFERROR(SMALL($X$2:$X$1000,ROWS($X$2:X183)),"")</f>
        <v/>
      </c>
      <c r="Z183" s="42" t="str">
        <f>IF(AND(All_Rosters[[#This Row],[Designation]]="Taxi Squad",TeamThree=All_Rosters[[#This Row],[Team Name]],All_Rosters[[#This Row],[Current Years]]&gt;0),All_Rosters[[#This Row],[Index]],"")</f>
        <v/>
      </c>
      <c r="AA183" s="42" t="str">
        <f>IFERROR(SMALL($Z$2:$Z$1000,ROWS($Z$2:Z183)),"")</f>
        <v/>
      </c>
      <c r="AB183" s="42" t="str">
        <f>IF(All_Rosters[[#This Row],[Designation]]="Taxi Squad","",
IF(AND(TeamFour=All_Rosters[[#This Row],[Team Name]],All_Rosters[[#This Row],[Current Years]]&gt;0),All_Rosters[[#This Row],[Index]],""))</f>
        <v/>
      </c>
      <c r="AC183" s="42" t="str">
        <f>IFERROR(SMALL($AB$2:$AB$1000,ROWS($AB$2:AB183)),"")</f>
        <v/>
      </c>
      <c r="AD183" s="42" t="str">
        <f>IF(AND(All_Rosters[[#This Row],[Designation]]="Taxi Squad",TeamFour=All_Rosters[[#This Row],[Team Name]],All_Rosters[[#This Row],[Current Years]]&gt;0),All_Rosters[[#This Row],[Index]],"")</f>
        <v/>
      </c>
      <c r="AE183" s="42" t="str">
        <f>IFERROR(SMALL($AD$2:$AD$1000,ROWS($AD$2:AD183)),"")</f>
        <v/>
      </c>
      <c r="AF183" s="42">
        <f>IF(All_Rosters[[#This Row],[Designation]]="Taxi Squad","",
IF(AND(TeamFive=All_Rosters[[#This Row],[Team Name]],All_Rosters[[#This Row],[Current Years]]&gt;0),All_Rosters[[#This Row],[Index]],""))</f>
        <v>182</v>
      </c>
      <c r="AG183" s="42" t="str">
        <f>IFERROR(SMALL($AF$2:$AF$1000,ROWS($AF$2:AF183)),"")</f>
        <v/>
      </c>
      <c r="AH183" s="42" t="str">
        <f>IF(AND(All_Rosters[[#This Row],[Designation]]="Taxi Squad",TeamFive=All_Rosters[[#This Row],[Team Name]],All_Rosters[[#This Row],[Current Years]]&gt;0),All_Rosters[[#This Row],[Index]],"")</f>
        <v/>
      </c>
      <c r="AI183" s="42" t="str">
        <f>IFERROR(SMALL($AH$2:$AH$1000,ROWS($AH$2:AH183)),"")</f>
        <v/>
      </c>
      <c r="AJ183" s="42" t="str">
        <f>IF(All_Rosters[[#This Row],[Designation]]="Taxi Squad","",
IF(AND(TeamSix=All_Rosters[[#This Row],[Team Name]],All_Rosters[[#This Row],[Current Years]]&gt;0),All_Rosters[[#This Row],[Index]],""))</f>
        <v/>
      </c>
      <c r="AK183" s="42" t="str">
        <f>IFERROR(SMALL($AJ$2:$AJ$1000,ROWS($AJ$2:AJ183)),"")</f>
        <v/>
      </c>
      <c r="AL183" s="42" t="str">
        <f>IF(AND(All_Rosters[[#This Row],[Designation]]="Taxi Squad",TeamSix=All_Rosters[[#This Row],[Team Name]],All_Rosters[[#This Row],[Current Years]]&gt;0),All_Rosters[[#This Row],[Index]],"")</f>
        <v/>
      </c>
      <c r="AM183" s="42" t="str">
        <f>IFERROR(SMALL($AL$2:$AL$1000,ROWS($AL$2:AL183)),"")</f>
        <v/>
      </c>
      <c r="AN183" s="42" t="str">
        <f>IF(All_Rosters[[#This Row],[Designation]]="Taxi Squad","",
IF(AND(TeamSeven=All_Rosters[[#This Row],[Team Name]],All_Rosters[[#This Row],[Current Years]]&gt;0),All_Rosters[[#This Row],[Index]],""))</f>
        <v/>
      </c>
      <c r="AO183" s="42" t="str">
        <f>IFERROR(SMALL($AN$2:$AN$1000,ROWS($AN$2:AN183)),"")</f>
        <v/>
      </c>
      <c r="AP183" s="42" t="str">
        <f>IF(AND(All_Rosters[[#This Row],[Designation]]="Taxi Squad",TeamSeven=All_Rosters[[#This Row],[Team Name]],All_Rosters[[#This Row],[Current Years]]&gt;0),All_Rosters[[#This Row],[Index]],"")</f>
        <v/>
      </c>
      <c r="AQ183" s="42" t="str">
        <f>IFERROR(SMALL($AP$2:$AP$1000,ROWS($AP$2:AP183)),"")</f>
        <v/>
      </c>
      <c r="AR183" s="42" t="str">
        <f>IF(All_Rosters[[#This Row],[Designation]]="Taxi Squad","",
IF(AND(TeamEight=All_Rosters[[#This Row],[Team Name]],All_Rosters[[#This Row],[Current Years]]&gt;0),All_Rosters[[#This Row],[Index]],""))</f>
        <v/>
      </c>
      <c r="AS183" s="42" t="str">
        <f>IFERROR(SMALL($AR$2:$AR$1000,ROWS($AR$2:AR183)),"")</f>
        <v/>
      </c>
      <c r="AT183" s="42" t="str">
        <f>IF(AND(All_Rosters[[#This Row],[Designation]]="Taxi Squad",TeamEight=All_Rosters[[#This Row],[Team Name]],All_Rosters[[#This Row],[Current Years]]&gt;0),All_Rosters[[#This Row],[Index]],"")</f>
        <v/>
      </c>
      <c r="AU183" s="42" t="str">
        <f>IFERROR(SMALL($AT$2:$AT$1000,ROWS($AT$2:AT183)),"")</f>
        <v/>
      </c>
      <c r="AV183" s="42" t="str">
        <f>IF(All_Rosters[[#This Row],[Designation]]="Taxi Squad","",
IF(AND(TeamNine=All_Rosters[[#This Row],[Team Name]],All_Rosters[[#This Row],[Current Years]]&gt;0),All_Rosters[[#This Row],[Index]],""))</f>
        <v/>
      </c>
      <c r="AW183" s="42" t="str">
        <f>IFERROR(SMALL($AV$2:$AV$1000,ROWS($AV$2:AV183)),"")</f>
        <v/>
      </c>
      <c r="AX183" s="42" t="str">
        <f>IF(AND(All_Rosters[[#This Row],[Designation]]="Taxi Squad",TeamNine=All_Rosters[[#This Row],[Team Name]],All_Rosters[[#This Row],[Current Years]]&gt;0),All_Rosters[[#This Row],[Index]],"")</f>
        <v/>
      </c>
      <c r="AY183" s="42" t="str">
        <f>IFERROR(SMALL($AX$2:$AX$1000,ROWS($AX$2:AX183)),"")</f>
        <v/>
      </c>
      <c r="AZ183" s="42" t="str">
        <f>IF(All_Rosters[[#This Row],[Designation]]="Taxi Squad","",
IF(AND(TeamTen=All_Rosters[[#This Row],[Team Name]],All_Rosters[[#This Row],[Current Years]]&gt;0),All_Rosters[[#This Row],[Index]],""))</f>
        <v/>
      </c>
      <c r="BA183" s="42" t="str">
        <f>IFERROR(SMALL($AZ$2:$AZ$1000,ROWS($AZ$2:AZ183)),"")</f>
        <v/>
      </c>
      <c r="BB183" s="42" t="str">
        <f>IF(AND(All_Rosters[[#This Row],[Designation]]="Taxi Squad",TeamTen=All_Rosters[[#This Row],[Team Name]],All_Rosters[[#This Row],[Current Years]]&gt;0),All_Rosters[[#This Row],[Index]],"")</f>
        <v/>
      </c>
      <c r="BC183" s="42" t="str">
        <f>IFERROR(SMALL($BB$2:$BB$1000,ROWS($BB$2:BB183)),"")</f>
        <v/>
      </c>
      <c r="BD183" s="42" t="str">
        <f>IF(All_Rosters[[#This Row],[Designation]]="Taxi Squad","",
IF(AND(TeamEleven=All_Rosters[[#This Row],[Team Name]],All_Rosters[[#This Row],[Current Years]]&gt;0),All_Rosters[[#This Row],[Index]],""))</f>
        <v/>
      </c>
      <c r="BE183" s="42" t="str">
        <f>IFERROR(SMALL($BD$2:$BD$1000,ROWS($BD$2:BD183)),"")</f>
        <v/>
      </c>
      <c r="BF183" s="42" t="str">
        <f>IF(AND(All_Rosters[[#This Row],[Designation]]="Taxi Squad",TeamEleven=All_Rosters[[#This Row],[Team Name]],All_Rosters[[#This Row],[Current Years]]&gt;0),All_Rosters[[#This Row],[Index]],"")</f>
        <v/>
      </c>
      <c r="BG183" s="42" t="str">
        <f>IFERROR(SMALL($BF$2:$BF$1000,ROWS($BF$2:BF183)),"")</f>
        <v/>
      </c>
      <c r="BH183" s="42" t="str">
        <f>IF(All_Rosters[[#This Row],[Designation]]="Taxi Squad","",
IF(AND(TeamTwelve=All_Rosters[[#This Row],[Team Name]],All_Rosters[[#This Row],[Current Years]]&gt;0),All_Rosters[[#This Row],[Index]],""))</f>
        <v/>
      </c>
      <c r="BI183" s="42" t="str">
        <f>IFERROR(SMALL($BH$2:$BH$1000,ROWS($BH$2:BH183)),"")</f>
        <v/>
      </c>
      <c r="BJ183" s="42" t="str">
        <f>IF(AND(All_Rosters[[#This Row],[Designation]]="Taxi Squad",TeamTwelve=All_Rosters[[#This Row],[Team Name]],All_Rosters[[#This Row],[Current Years]]&gt;0),All_Rosters[[#This Row],[Index]],"")</f>
        <v/>
      </c>
      <c r="BK183" s="42" t="str">
        <f>IFERROR(SMALL($BJ$2:$BJ$1000,ROWS($BJ$2:BJ183)),"")</f>
        <v/>
      </c>
    </row>
    <row r="184" spans="1:63" x14ac:dyDescent="0.45">
      <c r="A184" t="s">
        <v>523</v>
      </c>
      <c r="B184" t="s">
        <v>347</v>
      </c>
      <c r="C184" t="s">
        <v>13</v>
      </c>
      <c r="D184" t="s">
        <v>45</v>
      </c>
      <c r="E184">
        <v>20</v>
      </c>
      <c r="F184">
        <v>3</v>
      </c>
      <c r="G184">
        <v>20</v>
      </c>
      <c r="H184" t="s">
        <v>1</v>
      </c>
      <c r="J184">
        <v>5</v>
      </c>
      <c r="K184">
        <v>183</v>
      </c>
      <c r="L184" t="str">
        <f>IF(All_Rosters[[#This Row],[Designation]]="Taxi Squad","",
IF(AND(TeamSelection=All_Rosters[[#This Row],[Team Name]],All_Rosters[[#This Row],[Current Years]]&gt;0),All_Rosters[[#This Row],[Index]],""))</f>
        <v/>
      </c>
      <c r="M184" t="str">
        <f>IFERROR(SMALL($L$2:$L$1000,ROWS($L$2:L184)),"")</f>
        <v/>
      </c>
      <c r="N184" t="str">
        <f>IF(AND(All_Rosters[[#This Row],[Designation]]="Taxi Squad",TeamSelection=All_Rosters[[#This Row],[Team Name]],All_Rosters[[#This Row],[Current Years]]&gt;0),All_Rosters[[#This Row],[Index]],"")</f>
        <v/>
      </c>
      <c r="O184" t="str">
        <f>IFERROR(SMALL($N$2:$N$1000,ROWS($N$2:N184)),"")</f>
        <v/>
      </c>
      <c r="P184" t="str">
        <f>IF(All_Rosters[[#This Row],[Designation]]="Taxi Squad","",
IF(AND(TeamOne=All_Rosters[[#This Row],[Team Name]],All_Rosters[[#This Row],[Current Years]]&gt;0),All_Rosters[[#This Row],[Index]],""))</f>
        <v/>
      </c>
      <c r="Q184" t="str">
        <f>IFERROR(SMALL($P$2:$P$1000,ROWS($P$2:P184)),"")</f>
        <v/>
      </c>
      <c r="R184" t="str">
        <f>IF(AND(All_Rosters[[#This Row],[Designation]]="Taxi Squad",TeamOne=All_Rosters[[#This Row],[Team Name]],All_Rosters[[#This Row],[Current Years]]&gt;0),All_Rosters[[#This Row],[Index]],"")</f>
        <v/>
      </c>
      <c r="S184" t="str">
        <f>IFERROR(SMALL($R$2:$R$1000,ROWS($R$2:R184)),"")</f>
        <v/>
      </c>
      <c r="T184" t="str">
        <f>IF(All_Rosters[[#This Row],[Designation]]="Taxi Squad","",
IF(AND(TeamTwo=All_Rosters[[#This Row],[Team Name]],All_Rosters[[#This Row],[Current Years]]&gt;0),All_Rosters[[#This Row],[Index]],""))</f>
        <v/>
      </c>
      <c r="U184" t="str">
        <f>IFERROR(SMALL($T$2:$T$1000,ROWS($T$2:T184)),"")</f>
        <v/>
      </c>
      <c r="V184" t="str">
        <f>IF(AND(All_Rosters[[#This Row],[Designation]]="Taxi Squad",TeamTwo=All_Rosters[[#This Row],[Team Name]],All_Rosters[[#This Row],[Current Years]]&gt;0),All_Rosters[[#This Row],[Index]],"")</f>
        <v/>
      </c>
      <c r="W184" t="str">
        <f>IFERROR(SMALL($V$2:$V$1000,ROWS($V$2:V184)),"")</f>
        <v/>
      </c>
      <c r="X184" s="42" t="str">
        <f>IF(All_Rosters[[#This Row],[Designation]]="Taxi Squad","",
IF(AND(TeamThree=All_Rosters[[#This Row],[Team Name]],All_Rosters[[#This Row],[Current Years]]&gt;0),All_Rosters[[#This Row],[Index]],""))</f>
        <v/>
      </c>
      <c r="Y184" s="42" t="str">
        <f>IFERROR(SMALL($X$2:$X$1000,ROWS($X$2:X184)),"")</f>
        <v/>
      </c>
      <c r="Z184" s="42" t="str">
        <f>IF(AND(All_Rosters[[#This Row],[Designation]]="Taxi Squad",TeamThree=All_Rosters[[#This Row],[Team Name]],All_Rosters[[#This Row],[Current Years]]&gt;0),All_Rosters[[#This Row],[Index]],"")</f>
        <v/>
      </c>
      <c r="AA184" s="42" t="str">
        <f>IFERROR(SMALL($Z$2:$Z$1000,ROWS($Z$2:Z184)),"")</f>
        <v/>
      </c>
      <c r="AB184" s="42" t="str">
        <f>IF(All_Rosters[[#This Row],[Designation]]="Taxi Squad","",
IF(AND(TeamFour=All_Rosters[[#This Row],[Team Name]],All_Rosters[[#This Row],[Current Years]]&gt;0),All_Rosters[[#This Row],[Index]],""))</f>
        <v/>
      </c>
      <c r="AC184" s="42" t="str">
        <f>IFERROR(SMALL($AB$2:$AB$1000,ROWS($AB$2:AB184)),"")</f>
        <v/>
      </c>
      <c r="AD184" s="42" t="str">
        <f>IF(AND(All_Rosters[[#This Row],[Designation]]="Taxi Squad",TeamFour=All_Rosters[[#This Row],[Team Name]],All_Rosters[[#This Row],[Current Years]]&gt;0),All_Rosters[[#This Row],[Index]],"")</f>
        <v/>
      </c>
      <c r="AE184" s="42" t="str">
        <f>IFERROR(SMALL($AD$2:$AD$1000,ROWS($AD$2:AD184)),"")</f>
        <v/>
      </c>
      <c r="AF184" s="42">
        <f>IF(All_Rosters[[#This Row],[Designation]]="Taxi Squad","",
IF(AND(TeamFive=All_Rosters[[#This Row],[Team Name]],All_Rosters[[#This Row],[Current Years]]&gt;0),All_Rosters[[#This Row],[Index]],""))</f>
        <v>183</v>
      </c>
      <c r="AG184" s="42" t="str">
        <f>IFERROR(SMALL($AF$2:$AF$1000,ROWS($AF$2:AF184)),"")</f>
        <v/>
      </c>
      <c r="AH184" s="42" t="str">
        <f>IF(AND(All_Rosters[[#This Row],[Designation]]="Taxi Squad",TeamFive=All_Rosters[[#This Row],[Team Name]],All_Rosters[[#This Row],[Current Years]]&gt;0),All_Rosters[[#This Row],[Index]],"")</f>
        <v/>
      </c>
      <c r="AI184" s="42" t="str">
        <f>IFERROR(SMALL($AH$2:$AH$1000,ROWS($AH$2:AH184)),"")</f>
        <v/>
      </c>
      <c r="AJ184" s="42" t="str">
        <f>IF(All_Rosters[[#This Row],[Designation]]="Taxi Squad","",
IF(AND(TeamSix=All_Rosters[[#This Row],[Team Name]],All_Rosters[[#This Row],[Current Years]]&gt;0),All_Rosters[[#This Row],[Index]],""))</f>
        <v/>
      </c>
      <c r="AK184" s="42" t="str">
        <f>IFERROR(SMALL($AJ$2:$AJ$1000,ROWS($AJ$2:AJ184)),"")</f>
        <v/>
      </c>
      <c r="AL184" s="42" t="str">
        <f>IF(AND(All_Rosters[[#This Row],[Designation]]="Taxi Squad",TeamSix=All_Rosters[[#This Row],[Team Name]],All_Rosters[[#This Row],[Current Years]]&gt;0),All_Rosters[[#This Row],[Index]],"")</f>
        <v/>
      </c>
      <c r="AM184" s="42" t="str">
        <f>IFERROR(SMALL($AL$2:$AL$1000,ROWS($AL$2:AL184)),"")</f>
        <v/>
      </c>
      <c r="AN184" s="42" t="str">
        <f>IF(All_Rosters[[#This Row],[Designation]]="Taxi Squad","",
IF(AND(TeamSeven=All_Rosters[[#This Row],[Team Name]],All_Rosters[[#This Row],[Current Years]]&gt;0),All_Rosters[[#This Row],[Index]],""))</f>
        <v/>
      </c>
      <c r="AO184" s="42" t="str">
        <f>IFERROR(SMALL($AN$2:$AN$1000,ROWS($AN$2:AN184)),"")</f>
        <v/>
      </c>
      <c r="AP184" s="42" t="str">
        <f>IF(AND(All_Rosters[[#This Row],[Designation]]="Taxi Squad",TeamSeven=All_Rosters[[#This Row],[Team Name]],All_Rosters[[#This Row],[Current Years]]&gt;0),All_Rosters[[#This Row],[Index]],"")</f>
        <v/>
      </c>
      <c r="AQ184" s="42" t="str">
        <f>IFERROR(SMALL($AP$2:$AP$1000,ROWS($AP$2:AP184)),"")</f>
        <v/>
      </c>
      <c r="AR184" s="42" t="str">
        <f>IF(All_Rosters[[#This Row],[Designation]]="Taxi Squad","",
IF(AND(TeamEight=All_Rosters[[#This Row],[Team Name]],All_Rosters[[#This Row],[Current Years]]&gt;0),All_Rosters[[#This Row],[Index]],""))</f>
        <v/>
      </c>
      <c r="AS184" s="42" t="str">
        <f>IFERROR(SMALL($AR$2:$AR$1000,ROWS($AR$2:AR184)),"")</f>
        <v/>
      </c>
      <c r="AT184" s="42" t="str">
        <f>IF(AND(All_Rosters[[#This Row],[Designation]]="Taxi Squad",TeamEight=All_Rosters[[#This Row],[Team Name]],All_Rosters[[#This Row],[Current Years]]&gt;0),All_Rosters[[#This Row],[Index]],"")</f>
        <v/>
      </c>
      <c r="AU184" s="42" t="str">
        <f>IFERROR(SMALL($AT$2:$AT$1000,ROWS($AT$2:AT184)),"")</f>
        <v/>
      </c>
      <c r="AV184" s="42" t="str">
        <f>IF(All_Rosters[[#This Row],[Designation]]="Taxi Squad","",
IF(AND(TeamNine=All_Rosters[[#This Row],[Team Name]],All_Rosters[[#This Row],[Current Years]]&gt;0),All_Rosters[[#This Row],[Index]],""))</f>
        <v/>
      </c>
      <c r="AW184" s="42" t="str">
        <f>IFERROR(SMALL($AV$2:$AV$1000,ROWS($AV$2:AV184)),"")</f>
        <v/>
      </c>
      <c r="AX184" s="42" t="str">
        <f>IF(AND(All_Rosters[[#This Row],[Designation]]="Taxi Squad",TeamNine=All_Rosters[[#This Row],[Team Name]],All_Rosters[[#This Row],[Current Years]]&gt;0),All_Rosters[[#This Row],[Index]],"")</f>
        <v/>
      </c>
      <c r="AY184" s="42" t="str">
        <f>IFERROR(SMALL($AX$2:$AX$1000,ROWS($AX$2:AX184)),"")</f>
        <v/>
      </c>
      <c r="AZ184" s="42" t="str">
        <f>IF(All_Rosters[[#This Row],[Designation]]="Taxi Squad","",
IF(AND(TeamTen=All_Rosters[[#This Row],[Team Name]],All_Rosters[[#This Row],[Current Years]]&gt;0),All_Rosters[[#This Row],[Index]],""))</f>
        <v/>
      </c>
      <c r="BA184" s="42" t="str">
        <f>IFERROR(SMALL($AZ$2:$AZ$1000,ROWS($AZ$2:AZ184)),"")</f>
        <v/>
      </c>
      <c r="BB184" s="42" t="str">
        <f>IF(AND(All_Rosters[[#This Row],[Designation]]="Taxi Squad",TeamTen=All_Rosters[[#This Row],[Team Name]],All_Rosters[[#This Row],[Current Years]]&gt;0),All_Rosters[[#This Row],[Index]],"")</f>
        <v/>
      </c>
      <c r="BC184" s="42" t="str">
        <f>IFERROR(SMALL($BB$2:$BB$1000,ROWS($BB$2:BB184)),"")</f>
        <v/>
      </c>
      <c r="BD184" s="42" t="str">
        <f>IF(All_Rosters[[#This Row],[Designation]]="Taxi Squad","",
IF(AND(TeamEleven=All_Rosters[[#This Row],[Team Name]],All_Rosters[[#This Row],[Current Years]]&gt;0),All_Rosters[[#This Row],[Index]],""))</f>
        <v/>
      </c>
      <c r="BE184" s="42" t="str">
        <f>IFERROR(SMALL($BD$2:$BD$1000,ROWS($BD$2:BD184)),"")</f>
        <v/>
      </c>
      <c r="BF184" s="42" t="str">
        <f>IF(AND(All_Rosters[[#This Row],[Designation]]="Taxi Squad",TeamEleven=All_Rosters[[#This Row],[Team Name]],All_Rosters[[#This Row],[Current Years]]&gt;0),All_Rosters[[#This Row],[Index]],"")</f>
        <v/>
      </c>
      <c r="BG184" s="42" t="str">
        <f>IFERROR(SMALL($BF$2:$BF$1000,ROWS($BF$2:BF184)),"")</f>
        <v/>
      </c>
      <c r="BH184" s="42" t="str">
        <f>IF(All_Rosters[[#This Row],[Designation]]="Taxi Squad","",
IF(AND(TeamTwelve=All_Rosters[[#This Row],[Team Name]],All_Rosters[[#This Row],[Current Years]]&gt;0),All_Rosters[[#This Row],[Index]],""))</f>
        <v/>
      </c>
      <c r="BI184" s="42" t="str">
        <f>IFERROR(SMALL($BH$2:$BH$1000,ROWS($BH$2:BH184)),"")</f>
        <v/>
      </c>
      <c r="BJ184" s="42" t="str">
        <f>IF(AND(All_Rosters[[#This Row],[Designation]]="Taxi Squad",TeamTwelve=All_Rosters[[#This Row],[Team Name]],All_Rosters[[#This Row],[Current Years]]&gt;0),All_Rosters[[#This Row],[Index]],"")</f>
        <v/>
      </c>
      <c r="BK184" s="42" t="str">
        <f>IFERROR(SMALL($BJ$2:$BJ$1000,ROWS($BJ$2:BJ184)),"")</f>
        <v/>
      </c>
    </row>
    <row r="185" spans="1:63" x14ac:dyDescent="0.45">
      <c r="A185" t="s">
        <v>523</v>
      </c>
      <c r="B185" t="s">
        <v>349</v>
      </c>
      <c r="C185" t="s">
        <v>41</v>
      </c>
      <c r="D185" t="s">
        <v>45</v>
      </c>
      <c r="E185">
        <v>5</v>
      </c>
      <c r="F185">
        <v>3</v>
      </c>
      <c r="G185">
        <v>5</v>
      </c>
      <c r="H185" t="s">
        <v>1</v>
      </c>
      <c r="J185">
        <v>5</v>
      </c>
      <c r="K185">
        <v>184</v>
      </c>
      <c r="L185" t="str">
        <f>IF(All_Rosters[[#This Row],[Designation]]="Taxi Squad","",
IF(AND(TeamSelection=All_Rosters[[#This Row],[Team Name]],All_Rosters[[#This Row],[Current Years]]&gt;0),All_Rosters[[#This Row],[Index]],""))</f>
        <v/>
      </c>
      <c r="M185" t="str">
        <f>IFERROR(SMALL($L$2:$L$1000,ROWS($L$2:L185)),"")</f>
        <v/>
      </c>
      <c r="N185" t="str">
        <f>IF(AND(All_Rosters[[#This Row],[Designation]]="Taxi Squad",TeamSelection=All_Rosters[[#This Row],[Team Name]],All_Rosters[[#This Row],[Current Years]]&gt;0),All_Rosters[[#This Row],[Index]],"")</f>
        <v/>
      </c>
      <c r="O185" t="str">
        <f>IFERROR(SMALL($N$2:$N$1000,ROWS($N$2:N185)),"")</f>
        <v/>
      </c>
      <c r="P185" t="str">
        <f>IF(All_Rosters[[#This Row],[Designation]]="Taxi Squad","",
IF(AND(TeamOne=All_Rosters[[#This Row],[Team Name]],All_Rosters[[#This Row],[Current Years]]&gt;0),All_Rosters[[#This Row],[Index]],""))</f>
        <v/>
      </c>
      <c r="Q185" t="str">
        <f>IFERROR(SMALL($P$2:$P$1000,ROWS($P$2:P185)),"")</f>
        <v/>
      </c>
      <c r="R185" t="str">
        <f>IF(AND(All_Rosters[[#This Row],[Designation]]="Taxi Squad",TeamOne=All_Rosters[[#This Row],[Team Name]],All_Rosters[[#This Row],[Current Years]]&gt;0),All_Rosters[[#This Row],[Index]],"")</f>
        <v/>
      </c>
      <c r="S185" t="str">
        <f>IFERROR(SMALL($R$2:$R$1000,ROWS($R$2:R185)),"")</f>
        <v/>
      </c>
      <c r="T185" t="str">
        <f>IF(All_Rosters[[#This Row],[Designation]]="Taxi Squad","",
IF(AND(TeamTwo=All_Rosters[[#This Row],[Team Name]],All_Rosters[[#This Row],[Current Years]]&gt;0),All_Rosters[[#This Row],[Index]],""))</f>
        <v/>
      </c>
      <c r="U185" t="str">
        <f>IFERROR(SMALL($T$2:$T$1000,ROWS($T$2:T185)),"")</f>
        <v/>
      </c>
      <c r="V185" t="str">
        <f>IF(AND(All_Rosters[[#This Row],[Designation]]="Taxi Squad",TeamTwo=All_Rosters[[#This Row],[Team Name]],All_Rosters[[#This Row],[Current Years]]&gt;0),All_Rosters[[#This Row],[Index]],"")</f>
        <v/>
      </c>
      <c r="W185" t="str">
        <f>IFERROR(SMALL($V$2:$V$1000,ROWS($V$2:V185)),"")</f>
        <v/>
      </c>
      <c r="X185" s="42" t="str">
        <f>IF(All_Rosters[[#This Row],[Designation]]="Taxi Squad","",
IF(AND(TeamThree=All_Rosters[[#This Row],[Team Name]],All_Rosters[[#This Row],[Current Years]]&gt;0),All_Rosters[[#This Row],[Index]],""))</f>
        <v/>
      </c>
      <c r="Y185" s="42" t="str">
        <f>IFERROR(SMALL($X$2:$X$1000,ROWS($X$2:X185)),"")</f>
        <v/>
      </c>
      <c r="Z185" s="42" t="str">
        <f>IF(AND(All_Rosters[[#This Row],[Designation]]="Taxi Squad",TeamThree=All_Rosters[[#This Row],[Team Name]],All_Rosters[[#This Row],[Current Years]]&gt;0),All_Rosters[[#This Row],[Index]],"")</f>
        <v/>
      </c>
      <c r="AA185" s="42" t="str">
        <f>IFERROR(SMALL($Z$2:$Z$1000,ROWS($Z$2:Z185)),"")</f>
        <v/>
      </c>
      <c r="AB185" s="42" t="str">
        <f>IF(All_Rosters[[#This Row],[Designation]]="Taxi Squad","",
IF(AND(TeamFour=All_Rosters[[#This Row],[Team Name]],All_Rosters[[#This Row],[Current Years]]&gt;0),All_Rosters[[#This Row],[Index]],""))</f>
        <v/>
      </c>
      <c r="AC185" s="42" t="str">
        <f>IFERROR(SMALL($AB$2:$AB$1000,ROWS($AB$2:AB185)),"")</f>
        <v/>
      </c>
      <c r="AD185" s="42" t="str">
        <f>IF(AND(All_Rosters[[#This Row],[Designation]]="Taxi Squad",TeamFour=All_Rosters[[#This Row],[Team Name]],All_Rosters[[#This Row],[Current Years]]&gt;0),All_Rosters[[#This Row],[Index]],"")</f>
        <v/>
      </c>
      <c r="AE185" s="42" t="str">
        <f>IFERROR(SMALL($AD$2:$AD$1000,ROWS($AD$2:AD185)),"")</f>
        <v/>
      </c>
      <c r="AF185" s="42">
        <f>IF(All_Rosters[[#This Row],[Designation]]="Taxi Squad","",
IF(AND(TeamFive=All_Rosters[[#This Row],[Team Name]],All_Rosters[[#This Row],[Current Years]]&gt;0),All_Rosters[[#This Row],[Index]],""))</f>
        <v>184</v>
      </c>
      <c r="AG185" s="42" t="str">
        <f>IFERROR(SMALL($AF$2:$AF$1000,ROWS($AF$2:AF185)),"")</f>
        <v/>
      </c>
      <c r="AH185" s="42" t="str">
        <f>IF(AND(All_Rosters[[#This Row],[Designation]]="Taxi Squad",TeamFive=All_Rosters[[#This Row],[Team Name]],All_Rosters[[#This Row],[Current Years]]&gt;0),All_Rosters[[#This Row],[Index]],"")</f>
        <v/>
      </c>
      <c r="AI185" s="42" t="str">
        <f>IFERROR(SMALL($AH$2:$AH$1000,ROWS($AH$2:AH185)),"")</f>
        <v/>
      </c>
      <c r="AJ185" s="42" t="str">
        <f>IF(All_Rosters[[#This Row],[Designation]]="Taxi Squad","",
IF(AND(TeamSix=All_Rosters[[#This Row],[Team Name]],All_Rosters[[#This Row],[Current Years]]&gt;0),All_Rosters[[#This Row],[Index]],""))</f>
        <v/>
      </c>
      <c r="AK185" s="42" t="str">
        <f>IFERROR(SMALL($AJ$2:$AJ$1000,ROWS($AJ$2:AJ185)),"")</f>
        <v/>
      </c>
      <c r="AL185" s="42" t="str">
        <f>IF(AND(All_Rosters[[#This Row],[Designation]]="Taxi Squad",TeamSix=All_Rosters[[#This Row],[Team Name]],All_Rosters[[#This Row],[Current Years]]&gt;0),All_Rosters[[#This Row],[Index]],"")</f>
        <v/>
      </c>
      <c r="AM185" s="42" t="str">
        <f>IFERROR(SMALL($AL$2:$AL$1000,ROWS($AL$2:AL185)),"")</f>
        <v/>
      </c>
      <c r="AN185" s="42" t="str">
        <f>IF(All_Rosters[[#This Row],[Designation]]="Taxi Squad","",
IF(AND(TeamSeven=All_Rosters[[#This Row],[Team Name]],All_Rosters[[#This Row],[Current Years]]&gt;0),All_Rosters[[#This Row],[Index]],""))</f>
        <v/>
      </c>
      <c r="AO185" s="42" t="str">
        <f>IFERROR(SMALL($AN$2:$AN$1000,ROWS($AN$2:AN185)),"")</f>
        <v/>
      </c>
      <c r="AP185" s="42" t="str">
        <f>IF(AND(All_Rosters[[#This Row],[Designation]]="Taxi Squad",TeamSeven=All_Rosters[[#This Row],[Team Name]],All_Rosters[[#This Row],[Current Years]]&gt;0),All_Rosters[[#This Row],[Index]],"")</f>
        <v/>
      </c>
      <c r="AQ185" s="42" t="str">
        <f>IFERROR(SMALL($AP$2:$AP$1000,ROWS($AP$2:AP185)),"")</f>
        <v/>
      </c>
      <c r="AR185" s="42" t="str">
        <f>IF(All_Rosters[[#This Row],[Designation]]="Taxi Squad","",
IF(AND(TeamEight=All_Rosters[[#This Row],[Team Name]],All_Rosters[[#This Row],[Current Years]]&gt;0),All_Rosters[[#This Row],[Index]],""))</f>
        <v/>
      </c>
      <c r="AS185" s="42" t="str">
        <f>IFERROR(SMALL($AR$2:$AR$1000,ROWS($AR$2:AR185)),"")</f>
        <v/>
      </c>
      <c r="AT185" s="42" t="str">
        <f>IF(AND(All_Rosters[[#This Row],[Designation]]="Taxi Squad",TeamEight=All_Rosters[[#This Row],[Team Name]],All_Rosters[[#This Row],[Current Years]]&gt;0),All_Rosters[[#This Row],[Index]],"")</f>
        <v/>
      </c>
      <c r="AU185" s="42" t="str">
        <f>IFERROR(SMALL($AT$2:$AT$1000,ROWS($AT$2:AT185)),"")</f>
        <v/>
      </c>
      <c r="AV185" s="42" t="str">
        <f>IF(All_Rosters[[#This Row],[Designation]]="Taxi Squad","",
IF(AND(TeamNine=All_Rosters[[#This Row],[Team Name]],All_Rosters[[#This Row],[Current Years]]&gt;0),All_Rosters[[#This Row],[Index]],""))</f>
        <v/>
      </c>
      <c r="AW185" s="42" t="str">
        <f>IFERROR(SMALL($AV$2:$AV$1000,ROWS($AV$2:AV185)),"")</f>
        <v/>
      </c>
      <c r="AX185" s="42" t="str">
        <f>IF(AND(All_Rosters[[#This Row],[Designation]]="Taxi Squad",TeamNine=All_Rosters[[#This Row],[Team Name]],All_Rosters[[#This Row],[Current Years]]&gt;0),All_Rosters[[#This Row],[Index]],"")</f>
        <v/>
      </c>
      <c r="AY185" s="42" t="str">
        <f>IFERROR(SMALL($AX$2:$AX$1000,ROWS($AX$2:AX185)),"")</f>
        <v/>
      </c>
      <c r="AZ185" s="42" t="str">
        <f>IF(All_Rosters[[#This Row],[Designation]]="Taxi Squad","",
IF(AND(TeamTen=All_Rosters[[#This Row],[Team Name]],All_Rosters[[#This Row],[Current Years]]&gt;0),All_Rosters[[#This Row],[Index]],""))</f>
        <v/>
      </c>
      <c r="BA185" s="42" t="str">
        <f>IFERROR(SMALL($AZ$2:$AZ$1000,ROWS($AZ$2:AZ185)),"")</f>
        <v/>
      </c>
      <c r="BB185" s="42" t="str">
        <f>IF(AND(All_Rosters[[#This Row],[Designation]]="Taxi Squad",TeamTen=All_Rosters[[#This Row],[Team Name]],All_Rosters[[#This Row],[Current Years]]&gt;0),All_Rosters[[#This Row],[Index]],"")</f>
        <v/>
      </c>
      <c r="BC185" s="42" t="str">
        <f>IFERROR(SMALL($BB$2:$BB$1000,ROWS($BB$2:BB185)),"")</f>
        <v/>
      </c>
      <c r="BD185" s="42" t="str">
        <f>IF(All_Rosters[[#This Row],[Designation]]="Taxi Squad","",
IF(AND(TeamEleven=All_Rosters[[#This Row],[Team Name]],All_Rosters[[#This Row],[Current Years]]&gt;0),All_Rosters[[#This Row],[Index]],""))</f>
        <v/>
      </c>
      <c r="BE185" s="42" t="str">
        <f>IFERROR(SMALL($BD$2:$BD$1000,ROWS($BD$2:BD185)),"")</f>
        <v/>
      </c>
      <c r="BF185" s="42" t="str">
        <f>IF(AND(All_Rosters[[#This Row],[Designation]]="Taxi Squad",TeamEleven=All_Rosters[[#This Row],[Team Name]],All_Rosters[[#This Row],[Current Years]]&gt;0),All_Rosters[[#This Row],[Index]],"")</f>
        <v/>
      </c>
      <c r="BG185" s="42" t="str">
        <f>IFERROR(SMALL($BF$2:$BF$1000,ROWS($BF$2:BF185)),"")</f>
        <v/>
      </c>
      <c r="BH185" s="42" t="str">
        <f>IF(All_Rosters[[#This Row],[Designation]]="Taxi Squad","",
IF(AND(TeamTwelve=All_Rosters[[#This Row],[Team Name]],All_Rosters[[#This Row],[Current Years]]&gt;0),All_Rosters[[#This Row],[Index]],""))</f>
        <v/>
      </c>
      <c r="BI185" s="42" t="str">
        <f>IFERROR(SMALL($BH$2:$BH$1000,ROWS($BH$2:BH185)),"")</f>
        <v/>
      </c>
      <c r="BJ185" s="42" t="str">
        <f>IF(AND(All_Rosters[[#This Row],[Designation]]="Taxi Squad",TeamTwelve=All_Rosters[[#This Row],[Team Name]],All_Rosters[[#This Row],[Current Years]]&gt;0),All_Rosters[[#This Row],[Index]],"")</f>
        <v/>
      </c>
      <c r="BK185" s="42" t="str">
        <f>IFERROR(SMALL($BJ$2:$BJ$1000,ROWS($BJ$2:BJ185)),"")</f>
        <v/>
      </c>
    </row>
    <row r="186" spans="1:63" x14ac:dyDescent="0.45">
      <c r="A186" t="s">
        <v>523</v>
      </c>
      <c r="B186" t="s">
        <v>350</v>
      </c>
      <c r="C186" t="s">
        <v>73</v>
      </c>
      <c r="D186" t="s">
        <v>45</v>
      </c>
      <c r="E186">
        <v>5</v>
      </c>
      <c r="F186">
        <v>3</v>
      </c>
      <c r="G186">
        <v>5</v>
      </c>
      <c r="H186" t="s">
        <v>1</v>
      </c>
      <c r="J186">
        <v>5</v>
      </c>
      <c r="K186">
        <v>185</v>
      </c>
      <c r="L186" t="str">
        <f>IF(All_Rosters[[#This Row],[Designation]]="Taxi Squad","",
IF(AND(TeamSelection=All_Rosters[[#This Row],[Team Name]],All_Rosters[[#This Row],[Current Years]]&gt;0),All_Rosters[[#This Row],[Index]],""))</f>
        <v/>
      </c>
      <c r="M186" t="str">
        <f>IFERROR(SMALL($L$2:$L$1000,ROWS($L$2:L186)),"")</f>
        <v/>
      </c>
      <c r="N186" t="str">
        <f>IF(AND(All_Rosters[[#This Row],[Designation]]="Taxi Squad",TeamSelection=All_Rosters[[#This Row],[Team Name]],All_Rosters[[#This Row],[Current Years]]&gt;0),All_Rosters[[#This Row],[Index]],"")</f>
        <v/>
      </c>
      <c r="O186" t="str">
        <f>IFERROR(SMALL($N$2:$N$1000,ROWS($N$2:N186)),"")</f>
        <v/>
      </c>
      <c r="P186" t="str">
        <f>IF(All_Rosters[[#This Row],[Designation]]="Taxi Squad","",
IF(AND(TeamOne=All_Rosters[[#This Row],[Team Name]],All_Rosters[[#This Row],[Current Years]]&gt;0),All_Rosters[[#This Row],[Index]],""))</f>
        <v/>
      </c>
      <c r="Q186" t="str">
        <f>IFERROR(SMALL($P$2:$P$1000,ROWS($P$2:P186)),"")</f>
        <v/>
      </c>
      <c r="R186" t="str">
        <f>IF(AND(All_Rosters[[#This Row],[Designation]]="Taxi Squad",TeamOne=All_Rosters[[#This Row],[Team Name]],All_Rosters[[#This Row],[Current Years]]&gt;0),All_Rosters[[#This Row],[Index]],"")</f>
        <v/>
      </c>
      <c r="S186" t="str">
        <f>IFERROR(SMALL($R$2:$R$1000,ROWS($R$2:R186)),"")</f>
        <v/>
      </c>
      <c r="T186" t="str">
        <f>IF(All_Rosters[[#This Row],[Designation]]="Taxi Squad","",
IF(AND(TeamTwo=All_Rosters[[#This Row],[Team Name]],All_Rosters[[#This Row],[Current Years]]&gt;0),All_Rosters[[#This Row],[Index]],""))</f>
        <v/>
      </c>
      <c r="U186" t="str">
        <f>IFERROR(SMALL($T$2:$T$1000,ROWS($T$2:T186)),"")</f>
        <v/>
      </c>
      <c r="V186" t="str">
        <f>IF(AND(All_Rosters[[#This Row],[Designation]]="Taxi Squad",TeamTwo=All_Rosters[[#This Row],[Team Name]],All_Rosters[[#This Row],[Current Years]]&gt;0),All_Rosters[[#This Row],[Index]],"")</f>
        <v/>
      </c>
      <c r="W186" t="str">
        <f>IFERROR(SMALL($V$2:$V$1000,ROWS($V$2:V186)),"")</f>
        <v/>
      </c>
      <c r="X186" s="42" t="str">
        <f>IF(All_Rosters[[#This Row],[Designation]]="Taxi Squad","",
IF(AND(TeamThree=All_Rosters[[#This Row],[Team Name]],All_Rosters[[#This Row],[Current Years]]&gt;0),All_Rosters[[#This Row],[Index]],""))</f>
        <v/>
      </c>
      <c r="Y186" s="42" t="str">
        <f>IFERROR(SMALL($X$2:$X$1000,ROWS($X$2:X186)),"")</f>
        <v/>
      </c>
      <c r="Z186" s="42" t="str">
        <f>IF(AND(All_Rosters[[#This Row],[Designation]]="Taxi Squad",TeamThree=All_Rosters[[#This Row],[Team Name]],All_Rosters[[#This Row],[Current Years]]&gt;0),All_Rosters[[#This Row],[Index]],"")</f>
        <v/>
      </c>
      <c r="AA186" s="42" t="str">
        <f>IFERROR(SMALL($Z$2:$Z$1000,ROWS($Z$2:Z186)),"")</f>
        <v/>
      </c>
      <c r="AB186" s="42" t="str">
        <f>IF(All_Rosters[[#This Row],[Designation]]="Taxi Squad","",
IF(AND(TeamFour=All_Rosters[[#This Row],[Team Name]],All_Rosters[[#This Row],[Current Years]]&gt;0),All_Rosters[[#This Row],[Index]],""))</f>
        <v/>
      </c>
      <c r="AC186" s="42" t="str">
        <f>IFERROR(SMALL($AB$2:$AB$1000,ROWS($AB$2:AB186)),"")</f>
        <v/>
      </c>
      <c r="AD186" s="42" t="str">
        <f>IF(AND(All_Rosters[[#This Row],[Designation]]="Taxi Squad",TeamFour=All_Rosters[[#This Row],[Team Name]],All_Rosters[[#This Row],[Current Years]]&gt;0),All_Rosters[[#This Row],[Index]],"")</f>
        <v/>
      </c>
      <c r="AE186" s="42" t="str">
        <f>IFERROR(SMALL($AD$2:$AD$1000,ROWS($AD$2:AD186)),"")</f>
        <v/>
      </c>
      <c r="AF186" s="42">
        <f>IF(All_Rosters[[#This Row],[Designation]]="Taxi Squad","",
IF(AND(TeamFive=All_Rosters[[#This Row],[Team Name]],All_Rosters[[#This Row],[Current Years]]&gt;0),All_Rosters[[#This Row],[Index]],""))</f>
        <v>185</v>
      </c>
      <c r="AG186" s="42" t="str">
        <f>IFERROR(SMALL($AF$2:$AF$1000,ROWS($AF$2:AF186)),"")</f>
        <v/>
      </c>
      <c r="AH186" s="42" t="str">
        <f>IF(AND(All_Rosters[[#This Row],[Designation]]="Taxi Squad",TeamFive=All_Rosters[[#This Row],[Team Name]],All_Rosters[[#This Row],[Current Years]]&gt;0),All_Rosters[[#This Row],[Index]],"")</f>
        <v/>
      </c>
      <c r="AI186" s="42" t="str">
        <f>IFERROR(SMALL($AH$2:$AH$1000,ROWS($AH$2:AH186)),"")</f>
        <v/>
      </c>
      <c r="AJ186" s="42" t="str">
        <f>IF(All_Rosters[[#This Row],[Designation]]="Taxi Squad","",
IF(AND(TeamSix=All_Rosters[[#This Row],[Team Name]],All_Rosters[[#This Row],[Current Years]]&gt;0),All_Rosters[[#This Row],[Index]],""))</f>
        <v/>
      </c>
      <c r="AK186" s="42" t="str">
        <f>IFERROR(SMALL($AJ$2:$AJ$1000,ROWS($AJ$2:AJ186)),"")</f>
        <v/>
      </c>
      <c r="AL186" s="42" t="str">
        <f>IF(AND(All_Rosters[[#This Row],[Designation]]="Taxi Squad",TeamSix=All_Rosters[[#This Row],[Team Name]],All_Rosters[[#This Row],[Current Years]]&gt;0),All_Rosters[[#This Row],[Index]],"")</f>
        <v/>
      </c>
      <c r="AM186" s="42" t="str">
        <f>IFERROR(SMALL($AL$2:$AL$1000,ROWS($AL$2:AL186)),"")</f>
        <v/>
      </c>
      <c r="AN186" s="42" t="str">
        <f>IF(All_Rosters[[#This Row],[Designation]]="Taxi Squad","",
IF(AND(TeamSeven=All_Rosters[[#This Row],[Team Name]],All_Rosters[[#This Row],[Current Years]]&gt;0),All_Rosters[[#This Row],[Index]],""))</f>
        <v/>
      </c>
      <c r="AO186" s="42" t="str">
        <f>IFERROR(SMALL($AN$2:$AN$1000,ROWS($AN$2:AN186)),"")</f>
        <v/>
      </c>
      <c r="AP186" s="42" t="str">
        <f>IF(AND(All_Rosters[[#This Row],[Designation]]="Taxi Squad",TeamSeven=All_Rosters[[#This Row],[Team Name]],All_Rosters[[#This Row],[Current Years]]&gt;0),All_Rosters[[#This Row],[Index]],"")</f>
        <v/>
      </c>
      <c r="AQ186" s="42" t="str">
        <f>IFERROR(SMALL($AP$2:$AP$1000,ROWS($AP$2:AP186)),"")</f>
        <v/>
      </c>
      <c r="AR186" s="42" t="str">
        <f>IF(All_Rosters[[#This Row],[Designation]]="Taxi Squad","",
IF(AND(TeamEight=All_Rosters[[#This Row],[Team Name]],All_Rosters[[#This Row],[Current Years]]&gt;0),All_Rosters[[#This Row],[Index]],""))</f>
        <v/>
      </c>
      <c r="AS186" s="42" t="str">
        <f>IFERROR(SMALL($AR$2:$AR$1000,ROWS($AR$2:AR186)),"")</f>
        <v/>
      </c>
      <c r="AT186" s="42" t="str">
        <f>IF(AND(All_Rosters[[#This Row],[Designation]]="Taxi Squad",TeamEight=All_Rosters[[#This Row],[Team Name]],All_Rosters[[#This Row],[Current Years]]&gt;0),All_Rosters[[#This Row],[Index]],"")</f>
        <v/>
      </c>
      <c r="AU186" s="42" t="str">
        <f>IFERROR(SMALL($AT$2:$AT$1000,ROWS($AT$2:AT186)),"")</f>
        <v/>
      </c>
      <c r="AV186" s="42" t="str">
        <f>IF(All_Rosters[[#This Row],[Designation]]="Taxi Squad","",
IF(AND(TeamNine=All_Rosters[[#This Row],[Team Name]],All_Rosters[[#This Row],[Current Years]]&gt;0),All_Rosters[[#This Row],[Index]],""))</f>
        <v/>
      </c>
      <c r="AW186" s="42" t="str">
        <f>IFERROR(SMALL($AV$2:$AV$1000,ROWS($AV$2:AV186)),"")</f>
        <v/>
      </c>
      <c r="AX186" s="42" t="str">
        <f>IF(AND(All_Rosters[[#This Row],[Designation]]="Taxi Squad",TeamNine=All_Rosters[[#This Row],[Team Name]],All_Rosters[[#This Row],[Current Years]]&gt;0),All_Rosters[[#This Row],[Index]],"")</f>
        <v/>
      </c>
      <c r="AY186" s="42" t="str">
        <f>IFERROR(SMALL($AX$2:$AX$1000,ROWS($AX$2:AX186)),"")</f>
        <v/>
      </c>
      <c r="AZ186" s="42" t="str">
        <f>IF(All_Rosters[[#This Row],[Designation]]="Taxi Squad","",
IF(AND(TeamTen=All_Rosters[[#This Row],[Team Name]],All_Rosters[[#This Row],[Current Years]]&gt;0),All_Rosters[[#This Row],[Index]],""))</f>
        <v/>
      </c>
      <c r="BA186" s="42" t="str">
        <f>IFERROR(SMALL($AZ$2:$AZ$1000,ROWS($AZ$2:AZ186)),"")</f>
        <v/>
      </c>
      <c r="BB186" s="42" t="str">
        <f>IF(AND(All_Rosters[[#This Row],[Designation]]="Taxi Squad",TeamTen=All_Rosters[[#This Row],[Team Name]],All_Rosters[[#This Row],[Current Years]]&gt;0),All_Rosters[[#This Row],[Index]],"")</f>
        <v/>
      </c>
      <c r="BC186" s="42" t="str">
        <f>IFERROR(SMALL($BB$2:$BB$1000,ROWS($BB$2:BB186)),"")</f>
        <v/>
      </c>
      <c r="BD186" s="42" t="str">
        <f>IF(All_Rosters[[#This Row],[Designation]]="Taxi Squad","",
IF(AND(TeamEleven=All_Rosters[[#This Row],[Team Name]],All_Rosters[[#This Row],[Current Years]]&gt;0),All_Rosters[[#This Row],[Index]],""))</f>
        <v/>
      </c>
      <c r="BE186" s="42" t="str">
        <f>IFERROR(SMALL($BD$2:$BD$1000,ROWS($BD$2:BD186)),"")</f>
        <v/>
      </c>
      <c r="BF186" s="42" t="str">
        <f>IF(AND(All_Rosters[[#This Row],[Designation]]="Taxi Squad",TeamEleven=All_Rosters[[#This Row],[Team Name]],All_Rosters[[#This Row],[Current Years]]&gt;0),All_Rosters[[#This Row],[Index]],"")</f>
        <v/>
      </c>
      <c r="BG186" s="42" t="str">
        <f>IFERROR(SMALL($BF$2:$BF$1000,ROWS($BF$2:BF186)),"")</f>
        <v/>
      </c>
      <c r="BH186" s="42" t="str">
        <f>IF(All_Rosters[[#This Row],[Designation]]="Taxi Squad","",
IF(AND(TeamTwelve=All_Rosters[[#This Row],[Team Name]],All_Rosters[[#This Row],[Current Years]]&gt;0),All_Rosters[[#This Row],[Index]],""))</f>
        <v/>
      </c>
      <c r="BI186" s="42" t="str">
        <f>IFERROR(SMALL($BH$2:$BH$1000,ROWS($BH$2:BH186)),"")</f>
        <v/>
      </c>
      <c r="BJ186" s="42" t="str">
        <f>IF(AND(All_Rosters[[#This Row],[Designation]]="Taxi Squad",TeamTwelve=All_Rosters[[#This Row],[Team Name]],All_Rosters[[#This Row],[Current Years]]&gt;0),All_Rosters[[#This Row],[Index]],"")</f>
        <v/>
      </c>
      <c r="BK186" s="42" t="str">
        <f>IFERROR(SMALL($BJ$2:$BJ$1000,ROWS($BJ$2:BJ186)),"")</f>
        <v/>
      </c>
    </row>
    <row r="187" spans="1:63" x14ac:dyDescent="0.45">
      <c r="A187" t="s">
        <v>523</v>
      </c>
      <c r="B187" t="s">
        <v>348</v>
      </c>
      <c r="C187" t="s">
        <v>11</v>
      </c>
      <c r="D187" t="s">
        <v>45</v>
      </c>
      <c r="E187">
        <v>5</v>
      </c>
      <c r="F187">
        <v>3</v>
      </c>
      <c r="G187">
        <v>5</v>
      </c>
      <c r="H187" t="s">
        <v>1</v>
      </c>
      <c r="J187">
        <v>5</v>
      </c>
      <c r="K187">
        <v>186</v>
      </c>
      <c r="L187" t="str">
        <f>IF(All_Rosters[[#This Row],[Designation]]="Taxi Squad","",
IF(AND(TeamSelection=All_Rosters[[#This Row],[Team Name]],All_Rosters[[#This Row],[Current Years]]&gt;0),All_Rosters[[#This Row],[Index]],""))</f>
        <v/>
      </c>
      <c r="M187" t="str">
        <f>IFERROR(SMALL($L$2:$L$1000,ROWS($L$2:L187)),"")</f>
        <v/>
      </c>
      <c r="N187" t="str">
        <f>IF(AND(All_Rosters[[#This Row],[Designation]]="Taxi Squad",TeamSelection=All_Rosters[[#This Row],[Team Name]],All_Rosters[[#This Row],[Current Years]]&gt;0),All_Rosters[[#This Row],[Index]],"")</f>
        <v/>
      </c>
      <c r="O187" t="str">
        <f>IFERROR(SMALL($N$2:$N$1000,ROWS($N$2:N187)),"")</f>
        <v/>
      </c>
      <c r="P187" t="str">
        <f>IF(All_Rosters[[#This Row],[Designation]]="Taxi Squad","",
IF(AND(TeamOne=All_Rosters[[#This Row],[Team Name]],All_Rosters[[#This Row],[Current Years]]&gt;0),All_Rosters[[#This Row],[Index]],""))</f>
        <v/>
      </c>
      <c r="Q187" t="str">
        <f>IFERROR(SMALL($P$2:$P$1000,ROWS($P$2:P187)),"")</f>
        <v/>
      </c>
      <c r="R187" t="str">
        <f>IF(AND(All_Rosters[[#This Row],[Designation]]="Taxi Squad",TeamOne=All_Rosters[[#This Row],[Team Name]],All_Rosters[[#This Row],[Current Years]]&gt;0),All_Rosters[[#This Row],[Index]],"")</f>
        <v/>
      </c>
      <c r="S187" t="str">
        <f>IFERROR(SMALL($R$2:$R$1000,ROWS($R$2:R187)),"")</f>
        <v/>
      </c>
      <c r="T187" t="str">
        <f>IF(All_Rosters[[#This Row],[Designation]]="Taxi Squad","",
IF(AND(TeamTwo=All_Rosters[[#This Row],[Team Name]],All_Rosters[[#This Row],[Current Years]]&gt;0),All_Rosters[[#This Row],[Index]],""))</f>
        <v/>
      </c>
      <c r="U187" t="str">
        <f>IFERROR(SMALL($T$2:$T$1000,ROWS($T$2:T187)),"")</f>
        <v/>
      </c>
      <c r="V187" t="str">
        <f>IF(AND(All_Rosters[[#This Row],[Designation]]="Taxi Squad",TeamTwo=All_Rosters[[#This Row],[Team Name]],All_Rosters[[#This Row],[Current Years]]&gt;0),All_Rosters[[#This Row],[Index]],"")</f>
        <v/>
      </c>
      <c r="W187" t="str">
        <f>IFERROR(SMALL($V$2:$V$1000,ROWS($V$2:V187)),"")</f>
        <v/>
      </c>
      <c r="X187" s="42" t="str">
        <f>IF(All_Rosters[[#This Row],[Designation]]="Taxi Squad","",
IF(AND(TeamThree=All_Rosters[[#This Row],[Team Name]],All_Rosters[[#This Row],[Current Years]]&gt;0),All_Rosters[[#This Row],[Index]],""))</f>
        <v/>
      </c>
      <c r="Y187" s="42" t="str">
        <f>IFERROR(SMALL($X$2:$X$1000,ROWS($X$2:X187)),"")</f>
        <v/>
      </c>
      <c r="Z187" s="42" t="str">
        <f>IF(AND(All_Rosters[[#This Row],[Designation]]="Taxi Squad",TeamThree=All_Rosters[[#This Row],[Team Name]],All_Rosters[[#This Row],[Current Years]]&gt;0),All_Rosters[[#This Row],[Index]],"")</f>
        <v/>
      </c>
      <c r="AA187" s="42" t="str">
        <f>IFERROR(SMALL($Z$2:$Z$1000,ROWS($Z$2:Z187)),"")</f>
        <v/>
      </c>
      <c r="AB187" s="42" t="str">
        <f>IF(All_Rosters[[#This Row],[Designation]]="Taxi Squad","",
IF(AND(TeamFour=All_Rosters[[#This Row],[Team Name]],All_Rosters[[#This Row],[Current Years]]&gt;0),All_Rosters[[#This Row],[Index]],""))</f>
        <v/>
      </c>
      <c r="AC187" s="42" t="str">
        <f>IFERROR(SMALL($AB$2:$AB$1000,ROWS($AB$2:AB187)),"")</f>
        <v/>
      </c>
      <c r="AD187" s="42" t="str">
        <f>IF(AND(All_Rosters[[#This Row],[Designation]]="Taxi Squad",TeamFour=All_Rosters[[#This Row],[Team Name]],All_Rosters[[#This Row],[Current Years]]&gt;0),All_Rosters[[#This Row],[Index]],"")</f>
        <v/>
      </c>
      <c r="AE187" s="42" t="str">
        <f>IFERROR(SMALL($AD$2:$AD$1000,ROWS($AD$2:AD187)),"")</f>
        <v/>
      </c>
      <c r="AF187" s="42">
        <f>IF(All_Rosters[[#This Row],[Designation]]="Taxi Squad","",
IF(AND(TeamFive=All_Rosters[[#This Row],[Team Name]],All_Rosters[[#This Row],[Current Years]]&gt;0),All_Rosters[[#This Row],[Index]],""))</f>
        <v>186</v>
      </c>
      <c r="AG187" s="42" t="str">
        <f>IFERROR(SMALL($AF$2:$AF$1000,ROWS($AF$2:AF187)),"")</f>
        <v/>
      </c>
      <c r="AH187" s="42" t="str">
        <f>IF(AND(All_Rosters[[#This Row],[Designation]]="Taxi Squad",TeamFive=All_Rosters[[#This Row],[Team Name]],All_Rosters[[#This Row],[Current Years]]&gt;0),All_Rosters[[#This Row],[Index]],"")</f>
        <v/>
      </c>
      <c r="AI187" s="42" t="str">
        <f>IFERROR(SMALL($AH$2:$AH$1000,ROWS($AH$2:AH187)),"")</f>
        <v/>
      </c>
      <c r="AJ187" s="42" t="str">
        <f>IF(All_Rosters[[#This Row],[Designation]]="Taxi Squad","",
IF(AND(TeamSix=All_Rosters[[#This Row],[Team Name]],All_Rosters[[#This Row],[Current Years]]&gt;0),All_Rosters[[#This Row],[Index]],""))</f>
        <v/>
      </c>
      <c r="AK187" s="42" t="str">
        <f>IFERROR(SMALL($AJ$2:$AJ$1000,ROWS($AJ$2:AJ187)),"")</f>
        <v/>
      </c>
      <c r="AL187" s="42" t="str">
        <f>IF(AND(All_Rosters[[#This Row],[Designation]]="Taxi Squad",TeamSix=All_Rosters[[#This Row],[Team Name]],All_Rosters[[#This Row],[Current Years]]&gt;0),All_Rosters[[#This Row],[Index]],"")</f>
        <v/>
      </c>
      <c r="AM187" s="42" t="str">
        <f>IFERROR(SMALL($AL$2:$AL$1000,ROWS($AL$2:AL187)),"")</f>
        <v/>
      </c>
      <c r="AN187" s="42" t="str">
        <f>IF(All_Rosters[[#This Row],[Designation]]="Taxi Squad","",
IF(AND(TeamSeven=All_Rosters[[#This Row],[Team Name]],All_Rosters[[#This Row],[Current Years]]&gt;0),All_Rosters[[#This Row],[Index]],""))</f>
        <v/>
      </c>
      <c r="AO187" s="42" t="str">
        <f>IFERROR(SMALL($AN$2:$AN$1000,ROWS($AN$2:AN187)),"")</f>
        <v/>
      </c>
      <c r="AP187" s="42" t="str">
        <f>IF(AND(All_Rosters[[#This Row],[Designation]]="Taxi Squad",TeamSeven=All_Rosters[[#This Row],[Team Name]],All_Rosters[[#This Row],[Current Years]]&gt;0),All_Rosters[[#This Row],[Index]],"")</f>
        <v/>
      </c>
      <c r="AQ187" s="42" t="str">
        <f>IFERROR(SMALL($AP$2:$AP$1000,ROWS($AP$2:AP187)),"")</f>
        <v/>
      </c>
      <c r="AR187" s="42" t="str">
        <f>IF(All_Rosters[[#This Row],[Designation]]="Taxi Squad","",
IF(AND(TeamEight=All_Rosters[[#This Row],[Team Name]],All_Rosters[[#This Row],[Current Years]]&gt;0),All_Rosters[[#This Row],[Index]],""))</f>
        <v/>
      </c>
      <c r="AS187" s="42" t="str">
        <f>IFERROR(SMALL($AR$2:$AR$1000,ROWS($AR$2:AR187)),"")</f>
        <v/>
      </c>
      <c r="AT187" s="42" t="str">
        <f>IF(AND(All_Rosters[[#This Row],[Designation]]="Taxi Squad",TeamEight=All_Rosters[[#This Row],[Team Name]],All_Rosters[[#This Row],[Current Years]]&gt;0),All_Rosters[[#This Row],[Index]],"")</f>
        <v/>
      </c>
      <c r="AU187" s="42" t="str">
        <f>IFERROR(SMALL($AT$2:$AT$1000,ROWS($AT$2:AT187)),"")</f>
        <v/>
      </c>
      <c r="AV187" s="42" t="str">
        <f>IF(All_Rosters[[#This Row],[Designation]]="Taxi Squad","",
IF(AND(TeamNine=All_Rosters[[#This Row],[Team Name]],All_Rosters[[#This Row],[Current Years]]&gt;0),All_Rosters[[#This Row],[Index]],""))</f>
        <v/>
      </c>
      <c r="AW187" s="42" t="str">
        <f>IFERROR(SMALL($AV$2:$AV$1000,ROWS($AV$2:AV187)),"")</f>
        <v/>
      </c>
      <c r="AX187" s="42" t="str">
        <f>IF(AND(All_Rosters[[#This Row],[Designation]]="Taxi Squad",TeamNine=All_Rosters[[#This Row],[Team Name]],All_Rosters[[#This Row],[Current Years]]&gt;0),All_Rosters[[#This Row],[Index]],"")</f>
        <v/>
      </c>
      <c r="AY187" s="42" t="str">
        <f>IFERROR(SMALL($AX$2:$AX$1000,ROWS($AX$2:AX187)),"")</f>
        <v/>
      </c>
      <c r="AZ187" s="42" t="str">
        <f>IF(All_Rosters[[#This Row],[Designation]]="Taxi Squad","",
IF(AND(TeamTen=All_Rosters[[#This Row],[Team Name]],All_Rosters[[#This Row],[Current Years]]&gt;0),All_Rosters[[#This Row],[Index]],""))</f>
        <v/>
      </c>
      <c r="BA187" s="42" t="str">
        <f>IFERROR(SMALL($AZ$2:$AZ$1000,ROWS($AZ$2:AZ187)),"")</f>
        <v/>
      </c>
      <c r="BB187" s="42" t="str">
        <f>IF(AND(All_Rosters[[#This Row],[Designation]]="Taxi Squad",TeamTen=All_Rosters[[#This Row],[Team Name]],All_Rosters[[#This Row],[Current Years]]&gt;0),All_Rosters[[#This Row],[Index]],"")</f>
        <v/>
      </c>
      <c r="BC187" s="42" t="str">
        <f>IFERROR(SMALL($BB$2:$BB$1000,ROWS($BB$2:BB187)),"")</f>
        <v/>
      </c>
      <c r="BD187" s="42" t="str">
        <f>IF(All_Rosters[[#This Row],[Designation]]="Taxi Squad","",
IF(AND(TeamEleven=All_Rosters[[#This Row],[Team Name]],All_Rosters[[#This Row],[Current Years]]&gt;0),All_Rosters[[#This Row],[Index]],""))</f>
        <v/>
      </c>
      <c r="BE187" s="42" t="str">
        <f>IFERROR(SMALL($BD$2:$BD$1000,ROWS($BD$2:BD187)),"")</f>
        <v/>
      </c>
      <c r="BF187" s="42" t="str">
        <f>IF(AND(All_Rosters[[#This Row],[Designation]]="Taxi Squad",TeamEleven=All_Rosters[[#This Row],[Team Name]],All_Rosters[[#This Row],[Current Years]]&gt;0),All_Rosters[[#This Row],[Index]],"")</f>
        <v/>
      </c>
      <c r="BG187" s="42" t="str">
        <f>IFERROR(SMALL($BF$2:$BF$1000,ROWS($BF$2:BF187)),"")</f>
        <v/>
      </c>
      <c r="BH187" s="42" t="str">
        <f>IF(All_Rosters[[#This Row],[Designation]]="Taxi Squad","",
IF(AND(TeamTwelve=All_Rosters[[#This Row],[Team Name]],All_Rosters[[#This Row],[Current Years]]&gt;0),All_Rosters[[#This Row],[Index]],""))</f>
        <v/>
      </c>
      <c r="BI187" s="42" t="str">
        <f>IFERROR(SMALL($BH$2:$BH$1000,ROWS($BH$2:BH187)),"")</f>
        <v/>
      </c>
      <c r="BJ187" s="42" t="str">
        <f>IF(AND(All_Rosters[[#This Row],[Designation]]="Taxi Squad",TeamTwelve=All_Rosters[[#This Row],[Team Name]],All_Rosters[[#This Row],[Current Years]]&gt;0),All_Rosters[[#This Row],[Index]],"")</f>
        <v/>
      </c>
      <c r="BK187" s="42" t="str">
        <f>IFERROR(SMALL($BJ$2:$BJ$1000,ROWS($BJ$2:BJ187)),"")</f>
        <v/>
      </c>
    </row>
    <row r="188" spans="1:63" x14ac:dyDescent="0.45">
      <c r="A188" t="s">
        <v>523</v>
      </c>
      <c r="B188" t="s">
        <v>351</v>
      </c>
      <c r="C188" t="s">
        <v>98</v>
      </c>
      <c r="D188" t="s">
        <v>49</v>
      </c>
      <c r="E188">
        <v>28</v>
      </c>
      <c r="F188">
        <v>3</v>
      </c>
      <c r="G188">
        <v>28</v>
      </c>
      <c r="H188" t="s">
        <v>1</v>
      </c>
      <c r="J188">
        <v>5</v>
      </c>
      <c r="K188">
        <v>187</v>
      </c>
      <c r="L188" t="str">
        <f>IF(All_Rosters[[#This Row],[Designation]]="Taxi Squad","",
IF(AND(TeamSelection=All_Rosters[[#This Row],[Team Name]],All_Rosters[[#This Row],[Current Years]]&gt;0),All_Rosters[[#This Row],[Index]],""))</f>
        <v/>
      </c>
      <c r="M188" t="str">
        <f>IFERROR(SMALL($L$2:$L$1000,ROWS($L$2:L188)),"")</f>
        <v/>
      </c>
      <c r="N188" t="str">
        <f>IF(AND(All_Rosters[[#This Row],[Designation]]="Taxi Squad",TeamSelection=All_Rosters[[#This Row],[Team Name]],All_Rosters[[#This Row],[Current Years]]&gt;0),All_Rosters[[#This Row],[Index]],"")</f>
        <v/>
      </c>
      <c r="O188" t="str">
        <f>IFERROR(SMALL($N$2:$N$1000,ROWS($N$2:N188)),"")</f>
        <v/>
      </c>
      <c r="P188" t="str">
        <f>IF(All_Rosters[[#This Row],[Designation]]="Taxi Squad","",
IF(AND(TeamOne=All_Rosters[[#This Row],[Team Name]],All_Rosters[[#This Row],[Current Years]]&gt;0),All_Rosters[[#This Row],[Index]],""))</f>
        <v/>
      </c>
      <c r="Q188" t="str">
        <f>IFERROR(SMALL($P$2:$P$1000,ROWS($P$2:P188)),"")</f>
        <v/>
      </c>
      <c r="R188" t="str">
        <f>IF(AND(All_Rosters[[#This Row],[Designation]]="Taxi Squad",TeamOne=All_Rosters[[#This Row],[Team Name]],All_Rosters[[#This Row],[Current Years]]&gt;0),All_Rosters[[#This Row],[Index]],"")</f>
        <v/>
      </c>
      <c r="S188" t="str">
        <f>IFERROR(SMALL($R$2:$R$1000,ROWS($R$2:R188)),"")</f>
        <v/>
      </c>
      <c r="T188" t="str">
        <f>IF(All_Rosters[[#This Row],[Designation]]="Taxi Squad","",
IF(AND(TeamTwo=All_Rosters[[#This Row],[Team Name]],All_Rosters[[#This Row],[Current Years]]&gt;0),All_Rosters[[#This Row],[Index]],""))</f>
        <v/>
      </c>
      <c r="U188" t="str">
        <f>IFERROR(SMALL($T$2:$T$1000,ROWS($T$2:T188)),"")</f>
        <v/>
      </c>
      <c r="V188" t="str">
        <f>IF(AND(All_Rosters[[#This Row],[Designation]]="Taxi Squad",TeamTwo=All_Rosters[[#This Row],[Team Name]],All_Rosters[[#This Row],[Current Years]]&gt;0),All_Rosters[[#This Row],[Index]],"")</f>
        <v/>
      </c>
      <c r="W188" t="str">
        <f>IFERROR(SMALL($V$2:$V$1000,ROWS($V$2:V188)),"")</f>
        <v/>
      </c>
      <c r="X188" s="42" t="str">
        <f>IF(All_Rosters[[#This Row],[Designation]]="Taxi Squad","",
IF(AND(TeamThree=All_Rosters[[#This Row],[Team Name]],All_Rosters[[#This Row],[Current Years]]&gt;0),All_Rosters[[#This Row],[Index]],""))</f>
        <v/>
      </c>
      <c r="Y188" s="42" t="str">
        <f>IFERROR(SMALL($X$2:$X$1000,ROWS($X$2:X188)),"")</f>
        <v/>
      </c>
      <c r="Z188" s="42" t="str">
        <f>IF(AND(All_Rosters[[#This Row],[Designation]]="Taxi Squad",TeamThree=All_Rosters[[#This Row],[Team Name]],All_Rosters[[#This Row],[Current Years]]&gt;0),All_Rosters[[#This Row],[Index]],"")</f>
        <v/>
      </c>
      <c r="AA188" s="42" t="str">
        <f>IFERROR(SMALL($Z$2:$Z$1000,ROWS($Z$2:Z188)),"")</f>
        <v/>
      </c>
      <c r="AB188" s="42" t="str">
        <f>IF(All_Rosters[[#This Row],[Designation]]="Taxi Squad","",
IF(AND(TeamFour=All_Rosters[[#This Row],[Team Name]],All_Rosters[[#This Row],[Current Years]]&gt;0),All_Rosters[[#This Row],[Index]],""))</f>
        <v/>
      </c>
      <c r="AC188" s="42" t="str">
        <f>IFERROR(SMALL($AB$2:$AB$1000,ROWS($AB$2:AB188)),"")</f>
        <v/>
      </c>
      <c r="AD188" s="42" t="str">
        <f>IF(AND(All_Rosters[[#This Row],[Designation]]="Taxi Squad",TeamFour=All_Rosters[[#This Row],[Team Name]],All_Rosters[[#This Row],[Current Years]]&gt;0),All_Rosters[[#This Row],[Index]],"")</f>
        <v/>
      </c>
      <c r="AE188" s="42" t="str">
        <f>IFERROR(SMALL($AD$2:$AD$1000,ROWS($AD$2:AD188)),"")</f>
        <v/>
      </c>
      <c r="AF188" s="42">
        <f>IF(All_Rosters[[#This Row],[Designation]]="Taxi Squad","",
IF(AND(TeamFive=All_Rosters[[#This Row],[Team Name]],All_Rosters[[#This Row],[Current Years]]&gt;0),All_Rosters[[#This Row],[Index]],""))</f>
        <v>187</v>
      </c>
      <c r="AG188" s="42" t="str">
        <f>IFERROR(SMALL($AF$2:$AF$1000,ROWS($AF$2:AF188)),"")</f>
        <v/>
      </c>
      <c r="AH188" s="42" t="str">
        <f>IF(AND(All_Rosters[[#This Row],[Designation]]="Taxi Squad",TeamFive=All_Rosters[[#This Row],[Team Name]],All_Rosters[[#This Row],[Current Years]]&gt;0),All_Rosters[[#This Row],[Index]],"")</f>
        <v/>
      </c>
      <c r="AI188" s="42" t="str">
        <f>IFERROR(SMALL($AH$2:$AH$1000,ROWS($AH$2:AH188)),"")</f>
        <v/>
      </c>
      <c r="AJ188" s="42" t="str">
        <f>IF(All_Rosters[[#This Row],[Designation]]="Taxi Squad","",
IF(AND(TeamSix=All_Rosters[[#This Row],[Team Name]],All_Rosters[[#This Row],[Current Years]]&gt;0),All_Rosters[[#This Row],[Index]],""))</f>
        <v/>
      </c>
      <c r="AK188" s="42" t="str">
        <f>IFERROR(SMALL($AJ$2:$AJ$1000,ROWS($AJ$2:AJ188)),"")</f>
        <v/>
      </c>
      <c r="AL188" s="42" t="str">
        <f>IF(AND(All_Rosters[[#This Row],[Designation]]="Taxi Squad",TeamSix=All_Rosters[[#This Row],[Team Name]],All_Rosters[[#This Row],[Current Years]]&gt;0),All_Rosters[[#This Row],[Index]],"")</f>
        <v/>
      </c>
      <c r="AM188" s="42" t="str">
        <f>IFERROR(SMALL($AL$2:$AL$1000,ROWS($AL$2:AL188)),"")</f>
        <v/>
      </c>
      <c r="AN188" s="42" t="str">
        <f>IF(All_Rosters[[#This Row],[Designation]]="Taxi Squad","",
IF(AND(TeamSeven=All_Rosters[[#This Row],[Team Name]],All_Rosters[[#This Row],[Current Years]]&gt;0),All_Rosters[[#This Row],[Index]],""))</f>
        <v/>
      </c>
      <c r="AO188" s="42" t="str">
        <f>IFERROR(SMALL($AN$2:$AN$1000,ROWS($AN$2:AN188)),"")</f>
        <v/>
      </c>
      <c r="AP188" s="42" t="str">
        <f>IF(AND(All_Rosters[[#This Row],[Designation]]="Taxi Squad",TeamSeven=All_Rosters[[#This Row],[Team Name]],All_Rosters[[#This Row],[Current Years]]&gt;0),All_Rosters[[#This Row],[Index]],"")</f>
        <v/>
      </c>
      <c r="AQ188" s="42" t="str">
        <f>IFERROR(SMALL($AP$2:$AP$1000,ROWS($AP$2:AP188)),"")</f>
        <v/>
      </c>
      <c r="AR188" s="42" t="str">
        <f>IF(All_Rosters[[#This Row],[Designation]]="Taxi Squad","",
IF(AND(TeamEight=All_Rosters[[#This Row],[Team Name]],All_Rosters[[#This Row],[Current Years]]&gt;0),All_Rosters[[#This Row],[Index]],""))</f>
        <v/>
      </c>
      <c r="AS188" s="42" t="str">
        <f>IFERROR(SMALL($AR$2:$AR$1000,ROWS($AR$2:AR188)),"")</f>
        <v/>
      </c>
      <c r="AT188" s="42" t="str">
        <f>IF(AND(All_Rosters[[#This Row],[Designation]]="Taxi Squad",TeamEight=All_Rosters[[#This Row],[Team Name]],All_Rosters[[#This Row],[Current Years]]&gt;0),All_Rosters[[#This Row],[Index]],"")</f>
        <v/>
      </c>
      <c r="AU188" s="42" t="str">
        <f>IFERROR(SMALL($AT$2:$AT$1000,ROWS($AT$2:AT188)),"")</f>
        <v/>
      </c>
      <c r="AV188" s="42" t="str">
        <f>IF(All_Rosters[[#This Row],[Designation]]="Taxi Squad","",
IF(AND(TeamNine=All_Rosters[[#This Row],[Team Name]],All_Rosters[[#This Row],[Current Years]]&gt;0),All_Rosters[[#This Row],[Index]],""))</f>
        <v/>
      </c>
      <c r="AW188" s="42" t="str">
        <f>IFERROR(SMALL($AV$2:$AV$1000,ROWS($AV$2:AV188)),"")</f>
        <v/>
      </c>
      <c r="AX188" s="42" t="str">
        <f>IF(AND(All_Rosters[[#This Row],[Designation]]="Taxi Squad",TeamNine=All_Rosters[[#This Row],[Team Name]],All_Rosters[[#This Row],[Current Years]]&gt;0),All_Rosters[[#This Row],[Index]],"")</f>
        <v/>
      </c>
      <c r="AY188" s="42" t="str">
        <f>IFERROR(SMALL($AX$2:$AX$1000,ROWS($AX$2:AX188)),"")</f>
        <v/>
      </c>
      <c r="AZ188" s="42" t="str">
        <f>IF(All_Rosters[[#This Row],[Designation]]="Taxi Squad","",
IF(AND(TeamTen=All_Rosters[[#This Row],[Team Name]],All_Rosters[[#This Row],[Current Years]]&gt;0),All_Rosters[[#This Row],[Index]],""))</f>
        <v/>
      </c>
      <c r="BA188" s="42" t="str">
        <f>IFERROR(SMALL($AZ$2:$AZ$1000,ROWS($AZ$2:AZ188)),"")</f>
        <v/>
      </c>
      <c r="BB188" s="42" t="str">
        <f>IF(AND(All_Rosters[[#This Row],[Designation]]="Taxi Squad",TeamTen=All_Rosters[[#This Row],[Team Name]],All_Rosters[[#This Row],[Current Years]]&gt;0),All_Rosters[[#This Row],[Index]],"")</f>
        <v/>
      </c>
      <c r="BC188" s="42" t="str">
        <f>IFERROR(SMALL($BB$2:$BB$1000,ROWS($BB$2:BB188)),"")</f>
        <v/>
      </c>
      <c r="BD188" s="42" t="str">
        <f>IF(All_Rosters[[#This Row],[Designation]]="Taxi Squad","",
IF(AND(TeamEleven=All_Rosters[[#This Row],[Team Name]],All_Rosters[[#This Row],[Current Years]]&gt;0),All_Rosters[[#This Row],[Index]],""))</f>
        <v/>
      </c>
      <c r="BE188" s="42" t="str">
        <f>IFERROR(SMALL($BD$2:$BD$1000,ROWS($BD$2:BD188)),"")</f>
        <v/>
      </c>
      <c r="BF188" s="42" t="str">
        <f>IF(AND(All_Rosters[[#This Row],[Designation]]="Taxi Squad",TeamEleven=All_Rosters[[#This Row],[Team Name]],All_Rosters[[#This Row],[Current Years]]&gt;0),All_Rosters[[#This Row],[Index]],"")</f>
        <v/>
      </c>
      <c r="BG188" s="42" t="str">
        <f>IFERROR(SMALL($BF$2:$BF$1000,ROWS($BF$2:BF188)),"")</f>
        <v/>
      </c>
      <c r="BH188" s="42" t="str">
        <f>IF(All_Rosters[[#This Row],[Designation]]="Taxi Squad","",
IF(AND(TeamTwelve=All_Rosters[[#This Row],[Team Name]],All_Rosters[[#This Row],[Current Years]]&gt;0),All_Rosters[[#This Row],[Index]],""))</f>
        <v/>
      </c>
      <c r="BI188" s="42" t="str">
        <f>IFERROR(SMALL($BH$2:$BH$1000,ROWS($BH$2:BH188)),"")</f>
        <v/>
      </c>
      <c r="BJ188" s="42" t="str">
        <f>IF(AND(All_Rosters[[#This Row],[Designation]]="Taxi Squad",TeamTwelve=All_Rosters[[#This Row],[Team Name]],All_Rosters[[#This Row],[Current Years]]&gt;0),All_Rosters[[#This Row],[Index]],"")</f>
        <v/>
      </c>
      <c r="BK188" s="42" t="str">
        <f>IFERROR(SMALL($BJ$2:$BJ$1000,ROWS($BJ$2:BJ188)),"")</f>
        <v/>
      </c>
    </row>
    <row r="189" spans="1:63" x14ac:dyDescent="0.45">
      <c r="A189" t="s">
        <v>523</v>
      </c>
      <c r="B189" t="s">
        <v>353</v>
      </c>
      <c r="C189" t="s">
        <v>114</v>
      </c>
      <c r="D189" t="s">
        <v>49</v>
      </c>
      <c r="E189">
        <v>5</v>
      </c>
      <c r="F189">
        <v>3</v>
      </c>
      <c r="G189">
        <v>5</v>
      </c>
      <c r="H189" t="s">
        <v>1</v>
      </c>
      <c r="J189">
        <v>5</v>
      </c>
      <c r="K189">
        <v>188</v>
      </c>
      <c r="L189" t="str">
        <f>IF(All_Rosters[[#This Row],[Designation]]="Taxi Squad","",
IF(AND(TeamSelection=All_Rosters[[#This Row],[Team Name]],All_Rosters[[#This Row],[Current Years]]&gt;0),All_Rosters[[#This Row],[Index]],""))</f>
        <v/>
      </c>
      <c r="M189" t="str">
        <f>IFERROR(SMALL($L$2:$L$1000,ROWS($L$2:L189)),"")</f>
        <v/>
      </c>
      <c r="N189" t="str">
        <f>IF(AND(All_Rosters[[#This Row],[Designation]]="Taxi Squad",TeamSelection=All_Rosters[[#This Row],[Team Name]],All_Rosters[[#This Row],[Current Years]]&gt;0),All_Rosters[[#This Row],[Index]],"")</f>
        <v/>
      </c>
      <c r="O189" t="str">
        <f>IFERROR(SMALL($N$2:$N$1000,ROWS($N$2:N189)),"")</f>
        <v/>
      </c>
      <c r="P189" t="str">
        <f>IF(All_Rosters[[#This Row],[Designation]]="Taxi Squad","",
IF(AND(TeamOne=All_Rosters[[#This Row],[Team Name]],All_Rosters[[#This Row],[Current Years]]&gt;0),All_Rosters[[#This Row],[Index]],""))</f>
        <v/>
      </c>
      <c r="Q189" t="str">
        <f>IFERROR(SMALL($P$2:$P$1000,ROWS($P$2:P189)),"")</f>
        <v/>
      </c>
      <c r="R189" t="str">
        <f>IF(AND(All_Rosters[[#This Row],[Designation]]="Taxi Squad",TeamOne=All_Rosters[[#This Row],[Team Name]],All_Rosters[[#This Row],[Current Years]]&gt;0),All_Rosters[[#This Row],[Index]],"")</f>
        <v/>
      </c>
      <c r="S189" t="str">
        <f>IFERROR(SMALL($R$2:$R$1000,ROWS($R$2:R189)),"")</f>
        <v/>
      </c>
      <c r="T189" t="str">
        <f>IF(All_Rosters[[#This Row],[Designation]]="Taxi Squad","",
IF(AND(TeamTwo=All_Rosters[[#This Row],[Team Name]],All_Rosters[[#This Row],[Current Years]]&gt;0),All_Rosters[[#This Row],[Index]],""))</f>
        <v/>
      </c>
      <c r="U189" t="str">
        <f>IFERROR(SMALL($T$2:$T$1000,ROWS($T$2:T189)),"")</f>
        <v/>
      </c>
      <c r="V189" t="str">
        <f>IF(AND(All_Rosters[[#This Row],[Designation]]="Taxi Squad",TeamTwo=All_Rosters[[#This Row],[Team Name]],All_Rosters[[#This Row],[Current Years]]&gt;0),All_Rosters[[#This Row],[Index]],"")</f>
        <v/>
      </c>
      <c r="W189" t="str">
        <f>IFERROR(SMALL($V$2:$V$1000,ROWS($V$2:V189)),"")</f>
        <v/>
      </c>
      <c r="X189" s="42" t="str">
        <f>IF(All_Rosters[[#This Row],[Designation]]="Taxi Squad","",
IF(AND(TeamThree=All_Rosters[[#This Row],[Team Name]],All_Rosters[[#This Row],[Current Years]]&gt;0),All_Rosters[[#This Row],[Index]],""))</f>
        <v/>
      </c>
      <c r="Y189" s="42" t="str">
        <f>IFERROR(SMALL($X$2:$X$1000,ROWS($X$2:X189)),"")</f>
        <v/>
      </c>
      <c r="Z189" s="42" t="str">
        <f>IF(AND(All_Rosters[[#This Row],[Designation]]="Taxi Squad",TeamThree=All_Rosters[[#This Row],[Team Name]],All_Rosters[[#This Row],[Current Years]]&gt;0),All_Rosters[[#This Row],[Index]],"")</f>
        <v/>
      </c>
      <c r="AA189" s="42" t="str">
        <f>IFERROR(SMALL($Z$2:$Z$1000,ROWS($Z$2:Z189)),"")</f>
        <v/>
      </c>
      <c r="AB189" s="42" t="str">
        <f>IF(All_Rosters[[#This Row],[Designation]]="Taxi Squad","",
IF(AND(TeamFour=All_Rosters[[#This Row],[Team Name]],All_Rosters[[#This Row],[Current Years]]&gt;0),All_Rosters[[#This Row],[Index]],""))</f>
        <v/>
      </c>
      <c r="AC189" s="42" t="str">
        <f>IFERROR(SMALL($AB$2:$AB$1000,ROWS($AB$2:AB189)),"")</f>
        <v/>
      </c>
      <c r="AD189" s="42" t="str">
        <f>IF(AND(All_Rosters[[#This Row],[Designation]]="Taxi Squad",TeamFour=All_Rosters[[#This Row],[Team Name]],All_Rosters[[#This Row],[Current Years]]&gt;0),All_Rosters[[#This Row],[Index]],"")</f>
        <v/>
      </c>
      <c r="AE189" s="42" t="str">
        <f>IFERROR(SMALL($AD$2:$AD$1000,ROWS($AD$2:AD189)),"")</f>
        <v/>
      </c>
      <c r="AF189" s="42">
        <f>IF(All_Rosters[[#This Row],[Designation]]="Taxi Squad","",
IF(AND(TeamFive=All_Rosters[[#This Row],[Team Name]],All_Rosters[[#This Row],[Current Years]]&gt;0),All_Rosters[[#This Row],[Index]],""))</f>
        <v>188</v>
      </c>
      <c r="AG189" s="42" t="str">
        <f>IFERROR(SMALL($AF$2:$AF$1000,ROWS($AF$2:AF189)),"")</f>
        <v/>
      </c>
      <c r="AH189" s="42" t="str">
        <f>IF(AND(All_Rosters[[#This Row],[Designation]]="Taxi Squad",TeamFive=All_Rosters[[#This Row],[Team Name]],All_Rosters[[#This Row],[Current Years]]&gt;0),All_Rosters[[#This Row],[Index]],"")</f>
        <v/>
      </c>
      <c r="AI189" s="42" t="str">
        <f>IFERROR(SMALL($AH$2:$AH$1000,ROWS($AH$2:AH189)),"")</f>
        <v/>
      </c>
      <c r="AJ189" s="42" t="str">
        <f>IF(All_Rosters[[#This Row],[Designation]]="Taxi Squad","",
IF(AND(TeamSix=All_Rosters[[#This Row],[Team Name]],All_Rosters[[#This Row],[Current Years]]&gt;0),All_Rosters[[#This Row],[Index]],""))</f>
        <v/>
      </c>
      <c r="AK189" s="42" t="str">
        <f>IFERROR(SMALL($AJ$2:$AJ$1000,ROWS($AJ$2:AJ189)),"")</f>
        <v/>
      </c>
      <c r="AL189" s="42" t="str">
        <f>IF(AND(All_Rosters[[#This Row],[Designation]]="Taxi Squad",TeamSix=All_Rosters[[#This Row],[Team Name]],All_Rosters[[#This Row],[Current Years]]&gt;0),All_Rosters[[#This Row],[Index]],"")</f>
        <v/>
      </c>
      <c r="AM189" s="42" t="str">
        <f>IFERROR(SMALL($AL$2:$AL$1000,ROWS($AL$2:AL189)),"")</f>
        <v/>
      </c>
      <c r="AN189" s="42" t="str">
        <f>IF(All_Rosters[[#This Row],[Designation]]="Taxi Squad","",
IF(AND(TeamSeven=All_Rosters[[#This Row],[Team Name]],All_Rosters[[#This Row],[Current Years]]&gt;0),All_Rosters[[#This Row],[Index]],""))</f>
        <v/>
      </c>
      <c r="AO189" s="42" t="str">
        <f>IFERROR(SMALL($AN$2:$AN$1000,ROWS($AN$2:AN189)),"")</f>
        <v/>
      </c>
      <c r="AP189" s="42" t="str">
        <f>IF(AND(All_Rosters[[#This Row],[Designation]]="Taxi Squad",TeamSeven=All_Rosters[[#This Row],[Team Name]],All_Rosters[[#This Row],[Current Years]]&gt;0),All_Rosters[[#This Row],[Index]],"")</f>
        <v/>
      </c>
      <c r="AQ189" s="42" t="str">
        <f>IFERROR(SMALL($AP$2:$AP$1000,ROWS($AP$2:AP189)),"")</f>
        <v/>
      </c>
      <c r="AR189" s="42" t="str">
        <f>IF(All_Rosters[[#This Row],[Designation]]="Taxi Squad","",
IF(AND(TeamEight=All_Rosters[[#This Row],[Team Name]],All_Rosters[[#This Row],[Current Years]]&gt;0),All_Rosters[[#This Row],[Index]],""))</f>
        <v/>
      </c>
      <c r="AS189" s="42" t="str">
        <f>IFERROR(SMALL($AR$2:$AR$1000,ROWS($AR$2:AR189)),"")</f>
        <v/>
      </c>
      <c r="AT189" s="42" t="str">
        <f>IF(AND(All_Rosters[[#This Row],[Designation]]="Taxi Squad",TeamEight=All_Rosters[[#This Row],[Team Name]],All_Rosters[[#This Row],[Current Years]]&gt;0),All_Rosters[[#This Row],[Index]],"")</f>
        <v/>
      </c>
      <c r="AU189" s="42" t="str">
        <f>IFERROR(SMALL($AT$2:$AT$1000,ROWS($AT$2:AT189)),"")</f>
        <v/>
      </c>
      <c r="AV189" s="42" t="str">
        <f>IF(All_Rosters[[#This Row],[Designation]]="Taxi Squad","",
IF(AND(TeamNine=All_Rosters[[#This Row],[Team Name]],All_Rosters[[#This Row],[Current Years]]&gt;0),All_Rosters[[#This Row],[Index]],""))</f>
        <v/>
      </c>
      <c r="AW189" s="42" t="str">
        <f>IFERROR(SMALL($AV$2:$AV$1000,ROWS($AV$2:AV189)),"")</f>
        <v/>
      </c>
      <c r="AX189" s="42" t="str">
        <f>IF(AND(All_Rosters[[#This Row],[Designation]]="Taxi Squad",TeamNine=All_Rosters[[#This Row],[Team Name]],All_Rosters[[#This Row],[Current Years]]&gt;0),All_Rosters[[#This Row],[Index]],"")</f>
        <v/>
      </c>
      <c r="AY189" s="42" t="str">
        <f>IFERROR(SMALL($AX$2:$AX$1000,ROWS($AX$2:AX189)),"")</f>
        <v/>
      </c>
      <c r="AZ189" s="42" t="str">
        <f>IF(All_Rosters[[#This Row],[Designation]]="Taxi Squad","",
IF(AND(TeamTen=All_Rosters[[#This Row],[Team Name]],All_Rosters[[#This Row],[Current Years]]&gt;0),All_Rosters[[#This Row],[Index]],""))</f>
        <v/>
      </c>
      <c r="BA189" s="42" t="str">
        <f>IFERROR(SMALL($AZ$2:$AZ$1000,ROWS($AZ$2:AZ189)),"")</f>
        <v/>
      </c>
      <c r="BB189" s="42" t="str">
        <f>IF(AND(All_Rosters[[#This Row],[Designation]]="Taxi Squad",TeamTen=All_Rosters[[#This Row],[Team Name]],All_Rosters[[#This Row],[Current Years]]&gt;0),All_Rosters[[#This Row],[Index]],"")</f>
        <v/>
      </c>
      <c r="BC189" s="42" t="str">
        <f>IFERROR(SMALL($BB$2:$BB$1000,ROWS($BB$2:BB189)),"")</f>
        <v/>
      </c>
      <c r="BD189" s="42" t="str">
        <f>IF(All_Rosters[[#This Row],[Designation]]="Taxi Squad","",
IF(AND(TeamEleven=All_Rosters[[#This Row],[Team Name]],All_Rosters[[#This Row],[Current Years]]&gt;0),All_Rosters[[#This Row],[Index]],""))</f>
        <v/>
      </c>
      <c r="BE189" s="42" t="str">
        <f>IFERROR(SMALL($BD$2:$BD$1000,ROWS($BD$2:BD189)),"")</f>
        <v/>
      </c>
      <c r="BF189" s="42" t="str">
        <f>IF(AND(All_Rosters[[#This Row],[Designation]]="Taxi Squad",TeamEleven=All_Rosters[[#This Row],[Team Name]],All_Rosters[[#This Row],[Current Years]]&gt;0),All_Rosters[[#This Row],[Index]],"")</f>
        <v/>
      </c>
      <c r="BG189" s="42" t="str">
        <f>IFERROR(SMALL($BF$2:$BF$1000,ROWS($BF$2:BF189)),"")</f>
        <v/>
      </c>
      <c r="BH189" s="42" t="str">
        <f>IF(All_Rosters[[#This Row],[Designation]]="Taxi Squad","",
IF(AND(TeamTwelve=All_Rosters[[#This Row],[Team Name]],All_Rosters[[#This Row],[Current Years]]&gt;0),All_Rosters[[#This Row],[Index]],""))</f>
        <v/>
      </c>
      <c r="BI189" s="42" t="str">
        <f>IFERROR(SMALL($BH$2:$BH$1000,ROWS($BH$2:BH189)),"")</f>
        <v/>
      </c>
      <c r="BJ189" s="42" t="str">
        <f>IF(AND(All_Rosters[[#This Row],[Designation]]="Taxi Squad",TeamTwelve=All_Rosters[[#This Row],[Team Name]],All_Rosters[[#This Row],[Current Years]]&gt;0),All_Rosters[[#This Row],[Index]],"")</f>
        <v/>
      </c>
      <c r="BK189" s="42" t="str">
        <f>IFERROR(SMALL($BJ$2:$BJ$1000,ROWS($BJ$2:BJ189)),"")</f>
        <v/>
      </c>
    </row>
    <row r="190" spans="1:63" x14ac:dyDescent="0.45">
      <c r="A190" t="s">
        <v>523</v>
      </c>
      <c r="B190" t="s">
        <v>352</v>
      </c>
      <c r="C190" t="s">
        <v>51</v>
      </c>
      <c r="D190" t="s">
        <v>49</v>
      </c>
      <c r="E190">
        <v>5</v>
      </c>
      <c r="F190">
        <v>3</v>
      </c>
      <c r="G190">
        <v>5</v>
      </c>
      <c r="H190" t="s">
        <v>1</v>
      </c>
      <c r="J190">
        <v>5</v>
      </c>
      <c r="K190">
        <v>189</v>
      </c>
      <c r="L190" t="str">
        <f>IF(All_Rosters[[#This Row],[Designation]]="Taxi Squad","",
IF(AND(TeamSelection=All_Rosters[[#This Row],[Team Name]],All_Rosters[[#This Row],[Current Years]]&gt;0),All_Rosters[[#This Row],[Index]],""))</f>
        <v/>
      </c>
      <c r="M190" t="str">
        <f>IFERROR(SMALL($L$2:$L$1000,ROWS($L$2:L190)),"")</f>
        <v/>
      </c>
      <c r="N190" t="str">
        <f>IF(AND(All_Rosters[[#This Row],[Designation]]="Taxi Squad",TeamSelection=All_Rosters[[#This Row],[Team Name]],All_Rosters[[#This Row],[Current Years]]&gt;0),All_Rosters[[#This Row],[Index]],"")</f>
        <v/>
      </c>
      <c r="O190" t="str">
        <f>IFERROR(SMALL($N$2:$N$1000,ROWS($N$2:N190)),"")</f>
        <v/>
      </c>
      <c r="P190" t="str">
        <f>IF(All_Rosters[[#This Row],[Designation]]="Taxi Squad","",
IF(AND(TeamOne=All_Rosters[[#This Row],[Team Name]],All_Rosters[[#This Row],[Current Years]]&gt;0),All_Rosters[[#This Row],[Index]],""))</f>
        <v/>
      </c>
      <c r="Q190" t="str">
        <f>IFERROR(SMALL($P$2:$P$1000,ROWS($P$2:P190)),"")</f>
        <v/>
      </c>
      <c r="R190" t="str">
        <f>IF(AND(All_Rosters[[#This Row],[Designation]]="Taxi Squad",TeamOne=All_Rosters[[#This Row],[Team Name]],All_Rosters[[#This Row],[Current Years]]&gt;0),All_Rosters[[#This Row],[Index]],"")</f>
        <v/>
      </c>
      <c r="S190" t="str">
        <f>IFERROR(SMALL($R$2:$R$1000,ROWS($R$2:R190)),"")</f>
        <v/>
      </c>
      <c r="T190" t="str">
        <f>IF(All_Rosters[[#This Row],[Designation]]="Taxi Squad","",
IF(AND(TeamTwo=All_Rosters[[#This Row],[Team Name]],All_Rosters[[#This Row],[Current Years]]&gt;0),All_Rosters[[#This Row],[Index]],""))</f>
        <v/>
      </c>
      <c r="U190" t="str">
        <f>IFERROR(SMALL($T$2:$T$1000,ROWS($T$2:T190)),"")</f>
        <v/>
      </c>
      <c r="V190" t="str">
        <f>IF(AND(All_Rosters[[#This Row],[Designation]]="Taxi Squad",TeamTwo=All_Rosters[[#This Row],[Team Name]],All_Rosters[[#This Row],[Current Years]]&gt;0),All_Rosters[[#This Row],[Index]],"")</f>
        <v/>
      </c>
      <c r="W190" t="str">
        <f>IFERROR(SMALL($V$2:$V$1000,ROWS($V$2:V190)),"")</f>
        <v/>
      </c>
      <c r="X190" s="42" t="str">
        <f>IF(All_Rosters[[#This Row],[Designation]]="Taxi Squad","",
IF(AND(TeamThree=All_Rosters[[#This Row],[Team Name]],All_Rosters[[#This Row],[Current Years]]&gt;0),All_Rosters[[#This Row],[Index]],""))</f>
        <v/>
      </c>
      <c r="Y190" s="42" t="str">
        <f>IFERROR(SMALL($X$2:$X$1000,ROWS($X$2:X190)),"")</f>
        <v/>
      </c>
      <c r="Z190" s="42" t="str">
        <f>IF(AND(All_Rosters[[#This Row],[Designation]]="Taxi Squad",TeamThree=All_Rosters[[#This Row],[Team Name]],All_Rosters[[#This Row],[Current Years]]&gt;0),All_Rosters[[#This Row],[Index]],"")</f>
        <v/>
      </c>
      <c r="AA190" s="42" t="str">
        <f>IFERROR(SMALL($Z$2:$Z$1000,ROWS($Z$2:Z190)),"")</f>
        <v/>
      </c>
      <c r="AB190" s="42" t="str">
        <f>IF(All_Rosters[[#This Row],[Designation]]="Taxi Squad","",
IF(AND(TeamFour=All_Rosters[[#This Row],[Team Name]],All_Rosters[[#This Row],[Current Years]]&gt;0),All_Rosters[[#This Row],[Index]],""))</f>
        <v/>
      </c>
      <c r="AC190" s="42" t="str">
        <f>IFERROR(SMALL($AB$2:$AB$1000,ROWS($AB$2:AB190)),"")</f>
        <v/>
      </c>
      <c r="AD190" s="42" t="str">
        <f>IF(AND(All_Rosters[[#This Row],[Designation]]="Taxi Squad",TeamFour=All_Rosters[[#This Row],[Team Name]],All_Rosters[[#This Row],[Current Years]]&gt;0),All_Rosters[[#This Row],[Index]],"")</f>
        <v/>
      </c>
      <c r="AE190" s="42" t="str">
        <f>IFERROR(SMALL($AD$2:$AD$1000,ROWS($AD$2:AD190)),"")</f>
        <v/>
      </c>
      <c r="AF190" s="42">
        <f>IF(All_Rosters[[#This Row],[Designation]]="Taxi Squad","",
IF(AND(TeamFive=All_Rosters[[#This Row],[Team Name]],All_Rosters[[#This Row],[Current Years]]&gt;0),All_Rosters[[#This Row],[Index]],""))</f>
        <v>189</v>
      </c>
      <c r="AG190" s="42" t="str">
        <f>IFERROR(SMALL($AF$2:$AF$1000,ROWS($AF$2:AF190)),"")</f>
        <v/>
      </c>
      <c r="AH190" s="42" t="str">
        <f>IF(AND(All_Rosters[[#This Row],[Designation]]="Taxi Squad",TeamFive=All_Rosters[[#This Row],[Team Name]],All_Rosters[[#This Row],[Current Years]]&gt;0),All_Rosters[[#This Row],[Index]],"")</f>
        <v/>
      </c>
      <c r="AI190" s="42" t="str">
        <f>IFERROR(SMALL($AH$2:$AH$1000,ROWS($AH$2:AH190)),"")</f>
        <v/>
      </c>
      <c r="AJ190" s="42" t="str">
        <f>IF(All_Rosters[[#This Row],[Designation]]="Taxi Squad","",
IF(AND(TeamSix=All_Rosters[[#This Row],[Team Name]],All_Rosters[[#This Row],[Current Years]]&gt;0),All_Rosters[[#This Row],[Index]],""))</f>
        <v/>
      </c>
      <c r="AK190" s="42" t="str">
        <f>IFERROR(SMALL($AJ$2:$AJ$1000,ROWS($AJ$2:AJ190)),"")</f>
        <v/>
      </c>
      <c r="AL190" s="42" t="str">
        <f>IF(AND(All_Rosters[[#This Row],[Designation]]="Taxi Squad",TeamSix=All_Rosters[[#This Row],[Team Name]],All_Rosters[[#This Row],[Current Years]]&gt;0),All_Rosters[[#This Row],[Index]],"")</f>
        <v/>
      </c>
      <c r="AM190" s="42" t="str">
        <f>IFERROR(SMALL($AL$2:$AL$1000,ROWS($AL$2:AL190)),"")</f>
        <v/>
      </c>
      <c r="AN190" s="42" t="str">
        <f>IF(All_Rosters[[#This Row],[Designation]]="Taxi Squad","",
IF(AND(TeamSeven=All_Rosters[[#This Row],[Team Name]],All_Rosters[[#This Row],[Current Years]]&gt;0),All_Rosters[[#This Row],[Index]],""))</f>
        <v/>
      </c>
      <c r="AO190" s="42" t="str">
        <f>IFERROR(SMALL($AN$2:$AN$1000,ROWS($AN$2:AN190)),"")</f>
        <v/>
      </c>
      <c r="AP190" s="42" t="str">
        <f>IF(AND(All_Rosters[[#This Row],[Designation]]="Taxi Squad",TeamSeven=All_Rosters[[#This Row],[Team Name]],All_Rosters[[#This Row],[Current Years]]&gt;0),All_Rosters[[#This Row],[Index]],"")</f>
        <v/>
      </c>
      <c r="AQ190" s="42" t="str">
        <f>IFERROR(SMALL($AP$2:$AP$1000,ROWS($AP$2:AP190)),"")</f>
        <v/>
      </c>
      <c r="AR190" s="42" t="str">
        <f>IF(All_Rosters[[#This Row],[Designation]]="Taxi Squad","",
IF(AND(TeamEight=All_Rosters[[#This Row],[Team Name]],All_Rosters[[#This Row],[Current Years]]&gt;0),All_Rosters[[#This Row],[Index]],""))</f>
        <v/>
      </c>
      <c r="AS190" s="42" t="str">
        <f>IFERROR(SMALL($AR$2:$AR$1000,ROWS($AR$2:AR190)),"")</f>
        <v/>
      </c>
      <c r="AT190" s="42" t="str">
        <f>IF(AND(All_Rosters[[#This Row],[Designation]]="Taxi Squad",TeamEight=All_Rosters[[#This Row],[Team Name]],All_Rosters[[#This Row],[Current Years]]&gt;0),All_Rosters[[#This Row],[Index]],"")</f>
        <v/>
      </c>
      <c r="AU190" s="42" t="str">
        <f>IFERROR(SMALL($AT$2:$AT$1000,ROWS($AT$2:AT190)),"")</f>
        <v/>
      </c>
      <c r="AV190" s="42" t="str">
        <f>IF(All_Rosters[[#This Row],[Designation]]="Taxi Squad","",
IF(AND(TeamNine=All_Rosters[[#This Row],[Team Name]],All_Rosters[[#This Row],[Current Years]]&gt;0),All_Rosters[[#This Row],[Index]],""))</f>
        <v/>
      </c>
      <c r="AW190" s="42" t="str">
        <f>IFERROR(SMALL($AV$2:$AV$1000,ROWS($AV$2:AV190)),"")</f>
        <v/>
      </c>
      <c r="AX190" s="42" t="str">
        <f>IF(AND(All_Rosters[[#This Row],[Designation]]="Taxi Squad",TeamNine=All_Rosters[[#This Row],[Team Name]],All_Rosters[[#This Row],[Current Years]]&gt;0),All_Rosters[[#This Row],[Index]],"")</f>
        <v/>
      </c>
      <c r="AY190" s="42" t="str">
        <f>IFERROR(SMALL($AX$2:$AX$1000,ROWS($AX$2:AX190)),"")</f>
        <v/>
      </c>
      <c r="AZ190" s="42" t="str">
        <f>IF(All_Rosters[[#This Row],[Designation]]="Taxi Squad","",
IF(AND(TeamTen=All_Rosters[[#This Row],[Team Name]],All_Rosters[[#This Row],[Current Years]]&gt;0),All_Rosters[[#This Row],[Index]],""))</f>
        <v/>
      </c>
      <c r="BA190" s="42" t="str">
        <f>IFERROR(SMALL($AZ$2:$AZ$1000,ROWS($AZ$2:AZ190)),"")</f>
        <v/>
      </c>
      <c r="BB190" s="42" t="str">
        <f>IF(AND(All_Rosters[[#This Row],[Designation]]="Taxi Squad",TeamTen=All_Rosters[[#This Row],[Team Name]],All_Rosters[[#This Row],[Current Years]]&gt;0),All_Rosters[[#This Row],[Index]],"")</f>
        <v/>
      </c>
      <c r="BC190" s="42" t="str">
        <f>IFERROR(SMALL($BB$2:$BB$1000,ROWS($BB$2:BB190)),"")</f>
        <v/>
      </c>
      <c r="BD190" s="42" t="str">
        <f>IF(All_Rosters[[#This Row],[Designation]]="Taxi Squad","",
IF(AND(TeamEleven=All_Rosters[[#This Row],[Team Name]],All_Rosters[[#This Row],[Current Years]]&gt;0),All_Rosters[[#This Row],[Index]],""))</f>
        <v/>
      </c>
      <c r="BE190" s="42" t="str">
        <f>IFERROR(SMALL($BD$2:$BD$1000,ROWS($BD$2:BD190)),"")</f>
        <v/>
      </c>
      <c r="BF190" s="42" t="str">
        <f>IF(AND(All_Rosters[[#This Row],[Designation]]="Taxi Squad",TeamEleven=All_Rosters[[#This Row],[Team Name]],All_Rosters[[#This Row],[Current Years]]&gt;0),All_Rosters[[#This Row],[Index]],"")</f>
        <v/>
      </c>
      <c r="BG190" s="42" t="str">
        <f>IFERROR(SMALL($BF$2:$BF$1000,ROWS($BF$2:BF190)),"")</f>
        <v/>
      </c>
      <c r="BH190" s="42" t="str">
        <f>IF(All_Rosters[[#This Row],[Designation]]="Taxi Squad","",
IF(AND(TeamTwelve=All_Rosters[[#This Row],[Team Name]],All_Rosters[[#This Row],[Current Years]]&gt;0),All_Rosters[[#This Row],[Index]],""))</f>
        <v/>
      </c>
      <c r="BI190" s="42" t="str">
        <f>IFERROR(SMALL($BH$2:$BH$1000,ROWS($BH$2:BH190)),"")</f>
        <v/>
      </c>
      <c r="BJ190" s="42" t="str">
        <f>IF(AND(All_Rosters[[#This Row],[Designation]]="Taxi Squad",TeamTwelve=All_Rosters[[#This Row],[Team Name]],All_Rosters[[#This Row],[Current Years]]&gt;0),All_Rosters[[#This Row],[Index]],"")</f>
        <v/>
      </c>
      <c r="BK190" s="42" t="str">
        <f>IFERROR(SMALL($BJ$2:$BJ$1000,ROWS($BJ$2:BJ190)),"")</f>
        <v/>
      </c>
    </row>
    <row r="191" spans="1:63" x14ac:dyDescent="0.45">
      <c r="A191" t="s">
        <v>523</v>
      </c>
      <c r="B191" t="s">
        <v>357</v>
      </c>
      <c r="C191" t="s">
        <v>126</v>
      </c>
      <c r="D191" t="s">
        <v>65</v>
      </c>
      <c r="E191">
        <v>5</v>
      </c>
      <c r="F191">
        <v>3</v>
      </c>
      <c r="G191">
        <v>5</v>
      </c>
      <c r="H191" t="s">
        <v>1</v>
      </c>
      <c r="J191">
        <v>5</v>
      </c>
      <c r="K191">
        <v>190</v>
      </c>
      <c r="L191" t="str">
        <f>IF(All_Rosters[[#This Row],[Designation]]="Taxi Squad","",
IF(AND(TeamSelection=All_Rosters[[#This Row],[Team Name]],All_Rosters[[#This Row],[Current Years]]&gt;0),All_Rosters[[#This Row],[Index]],""))</f>
        <v/>
      </c>
      <c r="M191" t="str">
        <f>IFERROR(SMALL($L$2:$L$1000,ROWS($L$2:L191)),"")</f>
        <v/>
      </c>
      <c r="N191" t="str">
        <f>IF(AND(All_Rosters[[#This Row],[Designation]]="Taxi Squad",TeamSelection=All_Rosters[[#This Row],[Team Name]],All_Rosters[[#This Row],[Current Years]]&gt;0),All_Rosters[[#This Row],[Index]],"")</f>
        <v/>
      </c>
      <c r="O191" t="str">
        <f>IFERROR(SMALL($N$2:$N$1000,ROWS($N$2:N191)),"")</f>
        <v/>
      </c>
      <c r="P191" t="str">
        <f>IF(All_Rosters[[#This Row],[Designation]]="Taxi Squad","",
IF(AND(TeamOne=All_Rosters[[#This Row],[Team Name]],All_Rosters[[#This Row],[Current Years]]&gt;0),All_Rosters[[#This Row],[Index]],""))</f>
        <v/>
      </c>
      <c r="Q191" t="str">
        <f>IFERROR(SMALL($P$2:$P$1000,ROWS($P$2:P191)),"")</f>
        <v/>
      </c>
      <c r="R191" t="str">
        <f>IF(AND(All_Rosters[[#This Row],[Designation]]="Taxi Squad",TeamOne=All_Rosters[[#This Row],[Team Name]],All_Rosters[[#This Row],[Current Years]]&gt;0),All_Rosters[[#This Row],[Index]],"")</f>
        <v/>
      </c>
      <c r="S191" t="str">
        <f>IFERROR(SMALL($R$2:$R$1000,ROWS($R$2:R191)),"")</f>
        <v/>
      </c>
      <c r="T191" t="str">
        <f>IF(All_Rosters[[#This Row],[Designation]]="Taxi Squad","",
IF(AND(TeamTwo=All_Rosters[[#This Row],[Team Name]],All_Rosters[[#This Row],[Current Years]]&gt;0),All_Rosters[[#This Row],[Index]],""))</f>
        <v/>
      </c>
      <c r="U191" t="str">
        <f>IFERROR(SMALL($T$2:$T$1000,ROWS($T$2:T191)),"")</f>
        <v/>
      </c>
      <c r="V191" t="str">
        <f>IF(AND(All_Rosters[[#This Row],[Designation]]="Taxi Squad",TeamTwo=All_Rosters[[#This Row],[Team Name]],All_Rosters[[#This Row],[Current Years]]&gt;0),All_Rosters[[#This Row],[Index]],"")</f>
        <v/>
      </c>
      <c r="W191" t="str">
        <f>IFERROR(SMALL($V$2:$V$1000,ROWS($V$2:V191)),"")</f>
        <v/>
      </c>
      <c r="X191" s="42" t="str">
        <f>IF(All_Rosters[[#This Row],[Designation]]="Taxi Squad","",
IF(AND(TeamThree=All_Rosters[[#This Row],[Team Name]],All_Rosters[[#This Row],[Current Years]]&gt;0),All_Rosters[[#This Row],[Index]],""))</f>
        <v/>
      </c>
      <c r="Y191" s="42" t="str">
        <f>IFERROR(SMALL($X$2:$X$1000,ROWS($X$2:X191)),"")</f>
        <v/>
      </c>
      <c r="Z191" s="42" t="str">
        <f>IF(AND(All_Rosters[[#This Row],[Designation]]="Taxi Squad",TeamThree=All_Rosters[[#This Row],[Team Name]],All_Rosters[[#This Row],[Current Years]]&gt;0),All_Rosters[[#This Row],[Index]],"")</f>
        <v/>
      </c>
      <c r="AA191" s="42" t="str">
        <f>IFERROR(SMALL($Z$2:$Z$1000,ROWS($Z$2:Z191)),"")</f>
        <v/>
      </c>
      <c r="AB191" s="42" t="str">
        <f>IF(All_Rosters[[#This Row],[Designation]]="Taxi Squad","",
IF(AND(TeamFour=All_Rosters[[#This Row],[Team Name]],All_Rosters[[#This Row],[Current Years]]&gt;0),All_Rosters[[#This Row],[Index]],""))</f>
        <v/>
      </c>
      <c r="AC191" s="42" t="str">
        <f>IFERROR(SMALL($AB$2:$AB$1000,ROWS($AB$2:AB191)),"")</f>
        <v/>
      </c>
      <c r="AD191" s="42" t="str">
        <f>IF(AND(All_Rosters[[#This Row],[Designation]]="Taxi Squad",TeamFour=All_Rosters[[#This Row],[Team Name]],All_Rosters[[#This Row],[Current Years]]&gt;0),All_Rosters[[#This Row],[Index]],"")</f>
        <v/>
      </c>
      <c r="AE191" s="42" t="str">
        <f>IFERROR(SMALL($AD$2:$AD$1000,ROWS($AD$2:AD191)),"")</f>
        <v/>
      </c>
      <c r="AF191" s="42">
        <f>IF(All_Rosters[[#This Row],[Designation]]="Taxi Squad","",
IF(AND(TeamFive=All_Rosters[[#This Row],[Team Name]],All_Rosters[[#This Row],[Current Years]]&gt;0),All_Rosters[[#This Row],[Index]],""))</f>
        <v>190</v>
      </c>
      <c r="AG191" s="42" t="str">
        <f>IFERROR(SMALL($AF$2:$AF$1000,ROWS($AF$2:AF191)),"")</f>
        <v/>
      </c>
      <c r="AH191" s="42" t="str">
        <f>IF(AND(All_Rosters[[#This Row],[Designation]]="Taxi Squad",TeamFive=All_Rosters[[#This Row],[Team Name]],All_Rosters[[#This Row],[Current Years]]&gt;0),All_Rosters[[#This Row],[Index]],"")</f>
        <v/>
      </c>
      <c r="AI191" s="42" t="str">
        <f>IFERROR(SMALL($AH$2:$AH$1000,ROWS($AH$2:AH191)),"")</f>
        <v/>
      </c>
      <c r="AJ191" s="42" t="str">
        <f>IF(All_Rosters[[#This Row],[Designation]]="Taxi Squad","",
IF(AND(TeamSix=All_Rosters[[#This Row],[Team Name]],All_Rosters[[#This Row],[Current Years]]&gt;0),All_Rosters[[#This Row],[Index]],""))</f>
        <v/>
      </c>
      <c r="AK191" s="42" t="str">
        <f>IFERROR(SMALL($AJ$2:$AJ$1000,ROWS($AJ$2:AJ191)),"")</f>
        <v/>
      </c>
      <c r="AL191" s="42" t="str">
        <f>IF(AND(All_Rosters[[#This Row],[Designation]]="Taxi Squad",TeamSix=All_Rosters[[#This Row],[Team Name]],All_Rosters[[#This Row],[Current Years]]&gt;0),All_Rosters[[#This Row],[Index]],"")</f>
        <v/>
      </c>
      <c r="AM191" s="42" t="str">
        <f>IFERROR(SMALL($AL$2:$AL$1000,ROWS($AL$2:AL191)),"")</f>
        <v/>
      </c>
      <c r="AN191" s="42" t="str">
        <f>IF(All_Rosters[[#This Row],[Designation]]="Taxi Squad","",
IF(AND(TeamSeven=All_Rosters[[#This Row],[Team Name]],All_Rosters[[#This Row],[Current Years]]&gt;0),All_Rosters[[#This Row],[Index]],""))</f>
        <v/>
      </c>
      <c r="AO191" s="42" t="str">
        <f>IFERROR(SMALL($AN$2:$AN$1000,ROWS($AN$2:AN191)),"")</f>
        <v/>
      </c>
      <c r="AP191" s="42" t="str">
        <f>IF(AND(All_Rosters[[#This Row],[Designation]]="Taxi Squad",TeamSeven=All_Rosters[[#This Row],[Team Name]],All_Rosters[[#This Row],[Current Years]]&gt;0),All_Rosters[[#This Row],[Index]],"")</f>
        <v/>
      </c>
      <c r="AQ191" s="42" t="str">
        <f>IFERROR(SMALL($AP$2:$AP$1000,ROWS($AP$2:AP191)),"")</f>
        <v/>
      </c>
      <c r="AR191" s="42" t="str">
        <f>IF(All_Rosters[[#This Row],[Designation]]="Taxi Squad","",
IF(AND(TeamEight=All_Rosters[[#This Row],[Team Name]],All_Rosters[[#This Row],[Current Years]]&gt;0),All_Rosters[[#This Row],[Index]],""))</f>
        <v/>
      </c>
      <c r="AS191" s="42" t="str">
        <f>IFERROR(SMALL($AR$2:$AR$1000,ROWS($AR$2:AR191)),"")</f>
        <v/>
      </c>
      <c r="AT191" s="42" t="str">
        <f>IF(AND(All_Rosters[[#This Row],[Designation]]="Taxi Squad",TeamEight=All_Rosters[[#This Row],[Team Name]],All_Rosters[[#This Row],[Current Years]]&gt;0),All_Rosters[[#This Row],[Index]],"")</f>
        <v/>
      </c>
      <c r="AU191" s="42" t="str">
        <f>IFERROR(SMALL($AT$2:$AT$1000,ROWS($AT$2:AT191)),"")</f>
        <v/>
      </c>
      <c r="AV191" s="42" t="str">
        <f>IF(All_Rosters[[#This Row],[Designation]]="Taxi Squad","",
IF(AND(TeamNine=All_Rosters[[#This Row],[Team Name]],All_Rosters[[#This Row],[Current Years]]&gt;0),All_Rosters[[#This Row],[Index]],""))</f>
        <v/>
      </c>
      <c r="AW191" s="42" t="str">
        <f>IFERROR(SMALL($AV$2:$AV$1000,ROWS($AV$2:AV191)),"")</f>
        <v/>
      </c>
      <c r="AX191" s="42" t="str">
        <f>IF(AND(All_Rosters[[#This Row],[Designation]]="Taxi Squad",TeamNine=All_Rosters[[#This Row],[Team Name]],All_Rosters[[#This Row],[Current Years]]&gt;0),All_Rosters[[#This Row],[Index]],"")</f>
        <v/>
      </c>
      <c r="AY191" s="42" t="str">
        <f>IFERROR(SMALL($AX$2:$AX$1000,ROWS($AX$2:AX191)),"")</f>
        <v/>
      </c>
      <c r="AZ191" s="42" t="str">
        <f>IF(All_Rosters[[#This Row],[Designation]]="Taxi Squad","",
IF(AND(TeamTen=All_Rosters[[#This Row],[Team Name]],All_Rosters[[#This Row],[Current Years]]&gt;0),All_Rosters[[#This Row],[Index]],""))</f>
        <v/>
      </c>
      <c r="BA191" s="42" t="str">
        <f>IFERROR(SMALL($AZ$2:$AZ$1000,ROWS($AZ$2:AZ191)),"")</f>
        <v/>
      </c>
      <c r="BB191" s="42" t="str">
        <f>IF(AND(All_Rosters[[#This Row],[Designation]]="Taxi Squad",TeamTen=All_Rosters[[#This Row],[Team Name]],All_Rosters[[#This Row],[Current Years]]&gt;0),All_Rosters[[#This Row],[Index]],"")</f>
        <v/>
      </c>
      <c r="BC191" s="42" t="str">
        <f>IFERROR(SMALL($BB$2:$BB$1000,ROWS($BB$2:BB191)),"")</f>
        <v/>
      </c>
      <c r="BD191" s="42" t="str">
        <f>IF(All_Rosters[[#This Row],[Designation]]="Taxi Squad","",
IF(AND(TeamEleven=All_Rosters[[#This Row],[Team Name]],All_Rosters[[#This Row],[Current Years]]&gt;0),All_Rosters[[#This Row],[Index]],""))</f>
        <v/>
      </c>
      <c r="BE191" s="42" t="str">
        <f>IFERROR(SMALL($BD$2:$BD$1000,ROWS($BD$2:BD191)),"")</f>
        <v/>
      </c>
      <c r="BF191" s="42" t="str">
        <f>IF(AND(All_Rosters[[#This Row],[Designation]]="Taxi Squad",TeamEleven=All_Rosters[[#This Row],[Team Name]],All_Rosters[[#This Row],[Current Years]]&gt;0),All_Rosters[[#This Row],[Index]],"")</f>
        <v/>
      </c>
      <c r="BG191" s="42" t="str">
        <f>IFERROR(SMALL($BF$2:$BF$1000,ROWS($BF$2:BF191)),"")</f>
        <v/>
      </c>
      <c r="BH191" s="42" t="str">
        <f>IF(All_Rosters[[#This Row],[Designation]]="Taxi Squad","",
IF(AND(TeamTwelve=All_Rosters[[#This Row],[Team Name]],All_Rosters[[#This Row],[Current Years]]&gt;0),All_Rosters[[#This Row],[Index]],""))</f>
        <v/>
      </c>
      <c r="BI191" s="42" t="str">
        <f>IFERROR(SMALL($BH$2:$BH$1000,ROWS($BH$2:BH191)),"")</f>
        <v/>
      </c>
      <c r="BJ191" s="42" t="str">
        <f>IF(AND(All_Rosters[[#This Row],[Designation]]="Taxi Squad",TeamTwelve=All_Rosters[[#This Row],[Team Name]],All_Rosters[[#This Row],[Current Years]]&gt;0),All_Rosters[[#This Row],[Index]],"")</f>
        <v/>
      </c>
      <c r="BK191" s="42" t="str">
        <f>IFERROR(SMALL($BJ$2:$BJ$1000,ROWS($BJ$2:BJ191)),"")</f>
        <v/>
      </c>
    </row>
    <row r="192" spans="1:63" x14ac:dyDescent="0.45">
      <c r="A192" t="s">
        <v>523</v>
      </c>
      <c r="B192" t="s">
        <v>354</v>
      </c>
      <c r="C192" t="s">
        <v>880</v>
      </c>
      <c r="D192" t="s">
        <v>65</v>
      </c>
      <c r="E192">
        <v>5</v>
      </c>
      <c r="F192">
        <v>3</v>
      </c>
      <c r="G192">
        <v>5</v>
      </c>
      <c r="H192" t="s">
        <v>1</v>
      </c>
      <c r="J192">
        <v>5</v>
      </c>
      <c r="K192">
        <v>191</v>
      </c>
      <c r="L192" t="str">
        <f>IF(All_Rosters[[#This Row],[Designation]]="Taxi Squad","",
IF(AND(TeamSelection=All_Rosters[[#This Row],[Team Name]],All_Rosters[[#This Row],[Current Years]]&gt;0),All_Rosters[[#This Row],[Index]],""))</f>
        <v/>
      </c>
      <c r="M192" t="str">
        <f>IFERROR(SMALL($L$2:$L$1000,ROWS($L$2:L192)),"")</f>
        <v/>
      </c>
      <c r="N192" t="str">
        <f>IF(AND(All_Rosters[[#This Row],[Designation]]="Taxi Squad",TeamSelection=All_Rosters[[#This Row],[Team Name]],All_Rosters[[#This Row],[Current Years]]&gt;0),All_Rosters[[#This Row],[Index]],"")</f>
        <v/>
      </c>
      <c r="O192" t="str">
        <f>IFERROR(SMALL($N$2:$N$1000,ROWS($N$2:N192)),"")</f>
        <v/>
      </c>
      <c r="P192" t="str">
        <f>IF(All_Rosters[[#This Row],[Designation]]="Taxi Squad","",
IF(AND(TeamOne=All_Rosters[[#This Row],[Team Name]],All_Rosters[[#This Row],[Current Years]]&gt;0),All_Rosters[[#This Row],[Index]],""))</f>
        <v/>
      </c>
      <c r="Q192" t="str">
        <f>IFERROR(SMALL($P$2:$P$1000,ROWS($P$2:P192)),"")</f>
        <v/>
      </c>
      <c r="R192" t="str">
        <f>IF(AND(All_Rosters[[#This Row],[Designation]]="Taxi Squad",TeamOne=All_Rosters[[#This Row],[Team Name]],All_Rosters[[#This Row],[Current Years]]&gt;0),All_Rosters[[#This Row],[Index]],"")</f>
        <v/>
      </c>
      <c r="S192" t="str">
        <f>IFERROR(SMALL($R$2:$R$1000,ROWS($R$2:R192)),"")</f>
        <v/>
      </c>
      <c r="T192" t="str">
        <f>IF(All_Rosters[[#This Row],[Designation]]="Taxi Squad","",
IF(AND(TeamTwo=All_Rosters[[#This Row],[Team Name]],All_Rosters[[#This Row],[Current Years]]&gt;0),All_Rosters[[#This Row],[Index]],""))</f>
        <v/>
      </c>
      <c r="U192" t="str">
        <f>IFERROR(SMALL($T$2:$T$1000,ROWS($T$2:T192)),"")</f>
        <v/>
      </c>
      <c r="V192" t="str">
        <f>IF(AND(All_Rosters[[#This Row],[Designation]]="Taxi Squad",TeamTwo=All_Rosters[[#This Row],[Team Name]],All_Rosters[[#This Row],[Current Years]]&gt;0),All_Rosters[[#This Row],[Index]],"")</f>
        <v/>
      </c>
      <c r="W192" t="str">
        <f>IFERROR(SMALL($V$2:$V$1000,ROWS($V$2:V192)),"")</f>
        <v/>
      </c>
      <c r="X192" s="42" t="str">
        <f>IF(All_Rosters[[#This Row],[Designation]]="Taxi Squad","",
IF(AND(TeamThree=All_Rosters[[#This Row],[Team Name]],All_Rosters[[#This Row],[Current Years]]&gt;0),All_Rosters[[#This Row],[Index]],""))</f>
        <v/>
      </c>
      <c r="Y192" s="42" t="str">
        <f>IFERROR(SMALL($X$2:$X$1000,ROWS($X$2:X192)),"")</f>
        <v/>
      </c>
      <c r="Z192" s="42" t="str">
        <f>IF(AND(All_Rosters[[#This Row],[Designation]]="Taxi Squad",TeamThree=All_Rosters[[#This Row],[Team Name]],All_Rosters[[#This Row],[Current Years]]&gt;0),All_Rosters[[#This Row],[Index]],"")</f>
        <v/>
      </c>
      <c r="AA192" s="42" t="str">
        <f>IFERROR(SMALL($Z$2:$Z$1000,ROWS($Z$2:Z192)),"")</f>
        <v/>
      </c>
      <c r="AB192" s="42" t="str">
        <f>IF(All_Rosters[[#This Row],[Designation]]="Taxi Squad","",
IF(AND(TeamFour=All_Rosters[[#This Row],[Team Name]],All_Rosters[[#This Row],[Current Years]]&gt;0),All_Rosters[[#This Row],[Index]],""))</f>
        <v/>
      </c>
      <c r="AC192" s="42" t="str">
        <f>IFERROR(SMALL($AB$2:$AB$1000,ROWS($AB$2:AB192)),"")</f>
        <v/>
      </c>
      <c r="AD192" s="42" t="str">
        <f>IF(AND(All_Rosters[[#This Row],[Designation]]="Taxi Squad",TeamFour=All_Rosters[[#This Row],[Team Name]],All_Rosters[[#This Row],[Current Years]]&gt;0),All_Rosters[[#This Row],[Index]],"")</f>
        <v/>
      </c>
      <c r="AE192" s="42" t="str">
        <f>IFERROR(SMALL($AD$2:$AD$1000,ROWS($AD$2:AD192)),"")</f>
        <v/>
      </c>
      <c r="AF192" s="42">
        <f>IF(All_Rosters[[#This Row],[Designation]]="Taxi Squad","",
IF(AND(TeamFive=All_Rosters[[#This Row],[Team Name]],All_Rosters[[#This Row],[Current Years]]&gt;0),All_Rosters[[#This Row],[Index]],""))</f>
        <v>191</v>
      </c>
      <c r="AG192" s="42" t="str">
        <f>IFERROR(SMALL($AF$2:$AF$1000,ROWS($AF$2:AF192)),"")</f>
        <v/>
      </c>
      <c r="AH192" s="42" t="str">
        <f>IF(AND(All_Rosters[[#This Row],[Designation]]="Taxi Squad",TeamFive=All_Rosters[[#This Row],[Team Name]],All_Rosters[[#This Row],[Current Years]]&gt;0),All_Rosters[[#This Row],[Index]],"")</f>
        <v/>
      </c>
      <c r="AI192" s="42" t="str">
        <f>IFERROR(SMALL($AH$2:$AH$1000,ROWS($AH$2:AH192)),"")</f>
        <v/>
      </c>
      <c r="AJ192" s="42" t="str">
        <f>IF(All_Rosters[[#This Row],[Designation]]="Taxi Squad","",
IF(AND(TeamSix=All_Rosters[[#This Row],[Team Name]],All_Rosters[[#This Row],[Current Years]]&gt;0),All_Rosters[[#This Row],[Index]],""))</f>
        <v/>
      </c>
      <c r="AK192" s="42" t="str">
        <f>IFERROR(SMALL($AJ$2:$AJ$1000,ROWS($AJ$2:AJ192)),"")</f>
        <v/>
      </c>
      <c r="AL192" s="42" t="str">
        <f>IF(AND(All_Rosters[[#This Row],[Designation]]="Taxi Squad",TeamSix=All_Rosters[[#This Row],[Team Name]],All_Rosters[[#This Row],[Current Years]]&gt;0),All_Rosters[[#This Row],[Index]],"")</f>
        <v/>
      </c>
      <c r="AM192" s="42" t="str">
        <f>IFERROR(SMALL($AL$2:$AL$1000,ROWS($AL$2:AL192)),"")</f>
        <v/>
      </c>
      <c r="AN192" s="42" t="str">
        <f>IF(All_Rosters[[#This Row],[Designation]]="Taxi Squad","",
IF(AND(TeamSeven=All_Rosters[[#This Row],[Team Name]],All_Rosters[[#This Row],[Current Years]]&gt;0),All_Rosters[[#This Row],[Index]],""))</f>
        <v/>
      </c>
      <c r="AO192" s="42" t="str">
        <f>IFERROR(SMALL($AN$2:$AN$1000,ROWS($AN$2:AN192)),"")</f>
        <v/>
      </c>
      <c r="AP192" s="42" t="str">
        <f>IF(AND(All_Rosters[[#This Row],[Designation]]="Taxi Squad",TeamSeven=All_Rosters[[#This Row],[Team Name]],All_Rosters[[#This Row],[Current Years]]&gt;0),All_Rosters[[#This Row],[Index]],"")</f>
        <v/>
      </c>
      <c r="AQ192" s="42" t="str">
        <f>IFERROR(SMALL($AP$2:$AP$1000,ROWS($AP$2:AP192)),"")</f>
        <v/>
      </c>
      <c r="AR192" s="42" t="str">
        <f>IF(All_Rosters[[#This Row],[Designation]]="Taxi Squad","",
IF(AND(TeamEight=All_Rosters[[#This Row],[Team Name]],All_Rosters[[#This Row],[Current Years]]&gt;0),All_Rosters[[#This Row],[Index]],""))</f>
        <v/>
      </c>
      <c r="AS192" s="42" t="str">
        <f>IFERROR(SMALL($AR$2:$AR$1000,ROWS($AR$2:AR192)),"")</f>
        <v/>
      </c>
      <c r="AT192" s="42" t="str">
        <f>IF(AND(All_Rosters[[#This Row],[Designation]]="Taxi Squad",TeamEight=All_Rosters[[#This Row],[Team Name]],All_Rosters[[#This Row],[Current Years]]&gt;0),All_Rosters[[#This Row],[Index]],"")</f>
        <v/>
      </c>
      <c r="AU192" s="42" t="str">
        <f>IFERROR(SMALL($AT$2:$AT$1000,ROWS($AT$2:AT192)),"")</f>
        <v/>
      </c>
      <c r="AV192" s="42" t="str">
        <f>IF(All_Rosters[[#This Row],[Designation]]="Taxi Squad","",
IF(AND(TeamNine=All_Rosters[[#This Row],[Team Name]],All_Rosters[[#This Row],[Current Years]]&gt;0),All_Rosters[[#This Row],[Index]],""))</f>
        <v/>
      </c>
      <c r="AW192" s="42" t="str">
        <f>IFERROR(SMALL($AV$2:$AV$1000,ROWS($AV$2:AV192)),"")</f>
        <v/>
      </c>
      <c r="AX192" s="42" t="str">
        <f>IF(AND(All_Rosters[[#This Row],[Designation]]="Taxi Squad",TeamNine=All_Rosters[[#This Row],[Team Name]],All_Rosters[[#This Row],[Current Years]]&gt;0),All_Rosters[[#This Row],[Index]],"")</f>
        <v/>
      </c>
      <c r="AY192" s="42" t="str">
        <f>IFERROR(SMALL($AX$2:$AX$1000,ROWS($AX$2:AX192)),"")</f>
        <v/>
      </c>
      <c r="AZ192" s="42" t="str">
        <f>IF(All_Rosters[[#This Row],[Designation]]="Taxi Squad","",
IF(AND(TeamTen=All_Rosters[[#This Row],[Team Name]],All_Rosters[[#This Row],[Current Years]]&gt;0),All_Rosters[[#This Row],[Index]],""))</f>
        <v/>
      </c>
      <c r="BA192" s="42" t="str">
        <f>IFERROR(SMALL($AZ$2:$AZ$1000,ROWS($AZ$2:AZ192)),"")</f>
        <v/>
      </c>
      <c r="BB192" s="42" t="str">
        <f>IF(AND(All_Rosters[[#This Row],[Designation]]="Taxi Squad",TeamTen=All_Rosters[[#This Row],[Team Name]],All_Rosters[[#This Row],[Current Years]]&gt;0),All_Rosters[[#This Row],[Index]],"")</f>
        <v/>
      </c>
      <c r="BC192" s="42" t="str">
        <f>IFERROR(SMALL($BB$2:$BB$1000,ROWS($BB$2:BB192)),"")</f>
        <v/>
      </c>
      <c r="BD192" s="42" t="str">
        <f>IF(All_Rosters[[#This Row],[Designation]]="Taxi Squad","",
IF(AND(TeamEleven=All_Rosters[[#This Row],[Team Name]],All_Rosters[[#This Row],[Current Years]]&gt;0),All_Rosters[[#This Row],[Index]],""))</f>
        <v/>
      </c>
      <c r="BE192" s="42" t="str">
        <f>IFERROR(SMALL($BD$2:$BD$1000,ROWS($BD$2:BD192)),"")</f>
        <v/>
      </c>
      <c r="BF192" s="42" t="str">
        <f>IF(AND(All_Rosters[[#This Row],[Designation]]="Taxi Squad",TeamEleven=All_Rosters[[#This Row],[Team Name]],All_Rosters[[#This Row],[Current Years]]&gt;0),All_Rosters[[#This Row],[Index]],"")</f>
        <v/>
      </c>
      <c r="BG192" s="42" t="str">
        <f>IFERROR(SMALL($BF$2:$BF$1000,ROWS($BF$2:BF192)),"")</f>
        <v/>
      </c>
      <c r="BH192" s="42" t="str">
        <f>IF(All_Rosters[[#This Row],[Designation]]="Taxi Squad","",
IF(AND(TeamTwelve=All_Rosters[[#This Row],[Team Name]],All_Rosters[[#This Row],[Current Years]]&gt;0),All_Rosters[[#This Row],[Index]],""))</f>
        <v/>
      </c>
      <c r="BI192" s="42" t="str">
        <f>IFERROR(SMALL($BH$2:$BH$1000,ROWS($BH$2:BH192)),"")</f>
        <v/>
      </c>
      <c r="BJ192" s="42" t="str">
        <f>IF(AND(All_Rosters[[#This Row],[Designation]]="Taxi Squad",TeamTwelve=All_Rosters[[#This Row],[Team Name]],All_Rosters[[#This Row],[Current Years]]&gt;0),All_Rosters[[#This Row],[Index]],"")</f>
        <v/>
      </c>
      <c r="BK192" s="42" t="str">
        <f>IFERROR(SMALL($BJ$2:$BJ$1000,ROWS($BJ$2:BJ192)),"")</f>
        <v/>
      </c>
    </row>
    <row r="193" spans="1:63" x14ac:dyDescent="0.45">
      <c r="A193" t="s">
        <v>523</v>
      </c>
      <c r="B193" t="s">
        <v>358</v>
      </c>
      <c r="C193" t="s">
        <v>151</v>
      </c>
      <c r="D193" t="s">
        <v>65</v>
      </c>
      <c r="E193">
        <v>5</v>
      </c>
      <c r="F193">
        <v>3</v>
      </c>
      <c r="G193">
        <v>5</v>
      </c>
      <c r="H193" t="s">
        <v>1</v>
      </c>
      <c r="J193">
        <v>5</v>
      </c>
      <c r="K193">
        <v>192</v>
      </c>
      <c r="L193" t="str">
        <f>IF(All_Rosters[[#This Row],[Designation]]="Taxi Squad","",
IF(AND(TeamSelection=All_Rosters[[#This Row],[Team Name]],All_Rosters[[#This Row],[Current Years]]&gt;0),All_Rosters[[#This Row],[Index]],""))</f>
        <v/>
      </c>
      <c r="M193" t="str">
        <f>IFERROR(SMALL($L$2:$L$1000,ROWS($L$2:L193)),"")</f>
        <v/>
      </c>
      <c r="N193" t="str">
        <f>IF(AND(All_Rosters[[#This Row],[Designation]]="Taxi Squad",TeamSelection=All_Rosters[[#This Row],[Team Name]],All_Rosters[[#This Row],[Current Years]]&gt;0),All_Rosters[[#This Row],[Index]],"")</f>
        <v/>
      </c>
      <c r="O193" t="str">
        <f>IFERROR(SMALL($N$2:$N$1000,ROWS($N$2:N193)),"")</f>
        <v/>
      </c>
      <c r="P193" t="str">
        <f>IF(All_Rosters[[#This Row],[Designation]]="Taxi Squad","",
IF(AND(TeamOne=All_Rosters[[#This Row],[Team Name]],All_Rosters[[#This Row],[Current Years]]&gt;0),All_Rosters[[#This Row],[Index]],""))</f>
        <v/>
      </c>
      <c r="Q193" t="str">
        <f>IFERROR(SMALL($P$2:$P$1000,ROWS($P$2:P193)),"")</f>
        <v/>
      </c>
      <c r="R193" t="str">
        <f>IF(AND(All_Rosters[[#This Row],[Designation]]="Taxi Squad",TeamOne=All_Rosters[[#This Row],[Team Name]],All_Rosters[[#This Row],[Current Years]]&gt;0),All_Rosters[[#This Row],[Index]],"")</f>
        <v/>
      </c>
      <c r="S193" t="str">
        <f>IFERROR(SMALL($R$2:$R$1000,ROWS($R$2:R193)),"")</f>
        <v/>
      </c>
      <c r="T193" t="str">
        <f>IF(All_Rosters[[#This Row],[Designation]]="Taxi Squad","",
IF(AND(TeamTwo=All_Rosters[[#This Row],[Team Name]],All_Rosters[[#This Row],[Current Years]]&gt;0),All_Rosters[[#This Row],[Index]],""))</f>
        <v/>
      </c>
      <c r="U193" t="str">
        <f>IFERROR(SMALL($T$2:$T$1000,ROWS($T$2:T193)),"")</f>
        <v/>
      </c>
      <c r="V193" t="str">
        <f>IF(AND(All_Rosters[[#This Row],[Designation]]="Taxi Squad",TeamTwo=All_Rosters[[#This Row],[Team Name]],All_Rosters[[#This Row],[Current Years]]&gt;0),All_Rosters[[#This Row],[Index]],"")</f>
        <v/>
      </c>
      <c r="W193" t="str">
        <f>IFERROR(SMALL($V$2:$V$1000,ROWS($V$2:V193)),"")</f>
        <v/>
      </c>
      <c r="X193" s="42" t="str">
        <f>IF(All_Rosters[[#This Row],[Designation]]="Taxi Squad","",
IF(AND(TeamThree=All_Rosters[[#This Row],[Team Name]],All_Rosters[[#This Row],[Current Years]]&gt;0),All_Rosters[[#This Row],[Index]],""))</f>
        <v/>
      </c>
      <c r="Y193" s="42" t="str">
        <f>IFERROR(SMALL($X$2:$X$1000,ROWS($X$2:X193)),"")</f>
        <v/>
      </c>
      <c r="Z193" s="42" t="str">
        <f>IF(AND(All_Rosters[[#This Row],[Designation]]="Taxi Squad",TeamThree=All_Rosters[[#This Row],[Team Name]],All_Rosters[[#This Row],[Current Years]]&gt;0),All_Rosters[[#This Row],[Index]],"")</f>
        <v/>
      </c>
      <c r="AA193" s="42" t="str">
        <f>IFERROR(SMALL($Z$2:$Z$1000,ROWS($Z$2:Z193)),"")</f>
        <v/>
      </c>
      <c r="AB193" s="42" t="str">
        <f>IF(All_Rosters[[#This Row],[Designation]]="Taxi Squad","",
IF(AND(TeamFour=All_Rosters[[#This Row],[Team Name]],All_Rosters[[#This Row],[Current Years]]&gt;0),All_Rosters[[#This Row],[Index]],""))</f>
        <v/>
      </c>
      <c r="AC193" s="42" t="str">
        <f>IFERROR(SMALL($AB$2:$AB$1000,ROWS($AB$2:AB193)),"")</f>
        <v/>
      </c>
      <c r="AD193" s="42" t="str">
        <f>IF(AND(All_Rosters[[#This Row],[Designation]]="Taxi Squad",TeamFour=All_Rosters[[#This Row],[Team Name]],All_Rosters[[#This Row],[Current Years]]&gt;0),All_Rosters[[#This Row],[Index]],"")</f>
        <v/>
      </c>
      <c r="AE193" s="42" t="str">
        <f>IFERROR(SMALL($AD$2:$AD$1000,ROWS($AD$2:AD193)),"")</f>
        <v/>
      </c>
      <c r="AF193" s="42">
        <f>IF(All_Rosters[[#This Row],[Designation]]="Taxi Squad","",
IF(AND(TeamFive=All_Rosters[[#This Row],[Team Name]],All_Rosters[[#This Row],[Current Years]]&gt;0),All_Rosters[[#This Row],[Index]],""))</f>
        <v>192</v>
      </c>
      <c r="AG193" s="42" t="str">
        <f>IFERROR(SMALL($AF$2:$AF$1000,ROWS($AF$2:AF193)),"")</f>
        <v/>
      </c>
      <c r="AH193" s="42" t="str">
        <f>IF(AND(All_Rosters[[#This Row],[Designation]]="Taxi Squad",TeamFive=All_Rosters[[#This Row],[Team Name]],All_Rosters[[#This Row],[Current Years]]&gt;0),All_Rosters[[#This Row],[Index]],"")</f>
        <v/>
      </c>
      <c r="AI193" s="42" t="str">
        <f>IFERROR(SMALL($AH$2:$AH$1000,ROWS($AH$2:AH193)),"")</f>
        <v/>
      </c>
      <c r="AJ193" s="42" t="str">
        <f>IF(All_Rosters[[#This Row],[Designation]]="Taxi Squad","",
IF(AND(TeamSix=All_Rosters[[#This Row],[Team Name]],All_Rosters[[#This Row],[Current Years]]&gt;0),All_Rosters[[#This Row],[Index]],""))</f>
        <v/>
      </c>
      <c r="AK193" s="42" t="str">
        <f>IFERROR(SMALL($AJ$2:$AJ$1000,ROWS($AJ$2:AJ193)),"")</f>
        <v/>
      </c>
      <c r="AL193" s="42" t="str">
        <f>IF(AND(All_Rosters[[#This Row],[Designation]]="Taxi Squad",TeamSix=All_Rosters[[#This Row],[Team Name]],All_Rosters[[#This Row],[Current Years]]&gt;0),All_Rosters[[#This Row],[Index]],"")</f>
        <v/>
      </c>
      <c r="AM193" s="42" t="str">
        <f>IFERROR(SMALL($AL$2:$AL$1000,ROWS($AL$2:AL193)),"")</f>
        <v/>
      </c>
      <c r="AN193" s="42" t="str">
        <f>IF(All_Rosters[[#This Row],[Designation]]="Taxi Squad","",
IF(AND(TeamSeven=All_Rosters[[#This Row],[Team Name]],All_Rosters[[#This Row],[Current Years]]&gt;0),All_Rosters[[#This Row],[Index]],""))</f>
        <v/>
      </c>
      <c r="AO193" s="42" t="str">
        <f>IFERROR(SMALL($AN$2:$AN$1000,ROWS($AN$2:AN193)),"")</f>
        <v/>
      </c>
      <c r="AP193" s="42" t="str">
        <f>IF(AND(All_Rosters[[#This Row],[Designation]]="Taxi Squad",TeamSeven=All_Rosters[[#This Row],[Team Name]],All_Rosters[[#This Row],[Current Years]]&gt;0),All_Rosters[[#This Row],[Index]],"")</f>
        <v/>
      </c>
      <c r="AQ193" s="42" t="str">
        <f>IFERROR(SMALL($AP$2:$AP$1000,ROWS($AP$2:AP193)),"")</f>
        <v/>
      </c>
      <c r="AR193" s="42" t="str">
        <f>IF(All_Rosters[[#This Row],[Designation]]="Taxi Squad","",
IF(AND(TeamEight=All_Rosters[[#This Row],[Team Name]],All_Rosters[[#This Row],[Current Years]]&gt;0),All_Rosters[[#This Row],[Index]],""))</f>
        <v/>
      </c>
      <c r="AS193" s="42" t="str">
        <f>IFERROR(SMALL($AR$2:$AR$1000,ROWS($AR$2:AR193)),"")</f>
        <v/>
      </c>
      <c r="AT193" s="42" t="str">
        <f>IF(AND(All_Rosters[[#This Row],[Designation]]="Taxi Squad",TeamEight=All_Rosters[[#This Row],[Team Name]],All_Rosters[[#This Row],[Current Years]]&gt;0),All_Rosters[[#This Row],[Index]],"")</f>
        <v/>
      </c>
      <c r="AU193" s="42" t="str">
        <f>IFERROR(SMALL($AT$2:$AT$1000,ROWS($AT$2:AT193)),"")</f>
        <v/>
      </c>
      <c r="AV193" s="42" t="str">
        <f>IF(All_Rosters[[#This Row],[Designation]]="Taxi Squad","",
IF(AND(TeamNine=All_Rosters[[#This Row],[Team Name]],All_Rosters[[#This Row],[Current Years]]&gt;0),All_Rosters[[#This Row],[Index]],""))</f>
        <v/>
      </c>
      <c r="AW193" s="42" t="str">
        <f>IFERROR(SMALL($AV$2:$AV$1000,ROWS($AV$2:AV193)),"")</f>
        <v/>
      </c>
      <c r="AX193" s="42" t="str">
        <f>IF(AND(All_Rosters[[#This Row],[Designation]]="Taxi Squad",TeamNine=All_Rosters[[#This Row],[Team Name]],All_Rosters[[#This Row],[Current Years]]&gt;0),All_Rosters[[#This Row],[Index]],"")</f>
        <v/>
      </c>
      <c r="AY193" s="42" t="str">
        <f>IFERROR(SMALL($AX$2:$AX$1000,ROWS($AX$2:AX193)),"")</f>
        <v/>
      </c>
      <c r="AZ193" s="42" t="str">
        <f>IF(All_Rosters[[#This Row],[Designation]]="Taxi Squad","",
IF(AND(TeamTen=All_Rosters[[#This Row],[Team Name]],All_Rosters[[#This Row],[Current Years]]&gt;0),All_Rosters[[#This Row],[Index]],""))</f>
        <v/>
      </c>
      <c r="BA193" s="42" t="str">
        <f>IFERROR(SMALL($AZ$2:$AZ$1000,ROWS($AZ$2:AZ193)),"")</f>
        <v/>
      </c>
      <c r="BB193" s="42" t="str">
        <f>IF(AND(All_Rosters[[#This Row],[Designation]]="Taxi Squad",TeamTen=All_Rosters[[#This Row],[Team Name]],All_Rosters[[#This Row],[Current Years]]&gt;0),All_Rosters[[#This Row],[Index]],"")</f>
        <v/>
      </c>
      <c r="BC193" s="42" t="str">
        <f>IFERROR(SMALL($BB$2:$BB$1000,ROWS($BB$2:BB193)),"")</f>
        <v/>
      </c>
      <c r="BD193" s="42" t="str">
        <f>IF(All_Rosters[[#This Row],[Designation]]="Taxi Squad","",
IF(AND(TeamEleven=All_Rosters[[#This Row],[Team Name]],All_Rosters[[#This Row],[Current Years]]&gt;0),All_Rosters[[#This Row],[Index]],""))</f>
        <v/>
      </c>
      <c r="BE193" s="42" t="str">
        <f>IFERROR(SMALL($BD$2:$BD$1000,ROWS($BD$2:BD193)),"")</f>
        <v/>
      </c>
      <c r="BF193" s="42" t="str">
        <f>IF(AND(All_Rosters[[#This Row],[Designation]]="Taxi Squad",TeamEleven=All_Rosters[[#This Row],[Team Name]],All_Rosters[[#This Row],[Current Years]]&gt;0),All_Rosters[[#This Row],[Index]],"")</f>
        <v/>
      </c>
      <c r="BG193" s="42" t="str">
        <f>IFERROR(SMALL($BF$2:$BF$1000,ROWS($BF$2:BF193)),"")</f>
        <v/>
      </c>
      <c r="BH193" s="42" t="str">
        <f>IF(All_Rosters[[#This Row],[Designation]]="Taxi Squad","",
IF(AND(TeamTwelve=All_Rosters[[#This Row],[Team Name]],All_Rosters[[#This Row],[Current Years]]&gt;0),All_Rosters[[#This Row],[Index]],""))</f>
        <v/>
      </c>
      <c r="BI193" s="42" t="str">
        <f>IFERROR(SMALL($BH$2:$BH$1000,ROWS($BH$2:BH193)),"")</f>
        <v/>
      </c>
      <c r="BJ193" s="42" t="str">
        <f>IF(AND(All_Rosters[[#This Row],[Designation]]="Taxi Squad",TeamTwelve=All_Rosters[[#This Row],[Team Name]],All_Rosters[[#This Row],[Current Years]]&gt;0),All_Rosters[[#This Row],[Index]],"")</f>
        <v/>
      </c>
      <c r="BK193" s="42" t="str">
        <f>IFERROR(SMALL($BJ$2:$BJ$1000,ROWS($BJ$2:BJ193)),"")</f>
        <v/>
      </c>
    </row>
    <row r="194" spans="1:63" x14ac:dyDescent="0.45">
      <c r="A194" t="s">
        <v>523</v>
      </c>
      <c r="B194" t="s">
        <v>356</v>
      </c>
      <c r="C194" t="s">
        <v>15</v>
      </c>
      <c r="D194" t="s">
        <v>65</v>
      </c>
      <c r="E194">
        <v>5</v>
      </c>
      <c r="F194">
        <v>3</v>
      </c>
      <c r="G194">
        <v>5</v>
      </c>
      <c r="H194" t="s">
        <v>1</v>
      </c>
      <c r="J194">
        <v>5</v>
      </c>
      <c r="K194">
        <v>193</v>
      </c>
      <c r="L194" t="str">
        <f>IF(All_Rosters[[#This Row],[Designation]]="Taxi Squad","",
IF(AND(TeamSelection=All_Rosters[[#This Row],[Team Name]],All_Rosters[[#This Row],[Current Years]]&gt;0),All_Rosters[[#This Row],[Index]],""))</f>
        <v/>
      </c>
      <c r="M194" t="str">
        <f>IFERROR(SMALL($L$2:$L$1000,ROWS($L$2:L194)),"")</f>
        <v/>
      </c>
      <c r="N194" t="str">
        <f>IF(AND(All_Rosters[[#This Row],[Designation]]="Taxi Squad",TeamSelection=All_Rosters[[#This Row],[Team Name]],All_Rosters[[#This Row],[Current Years]]&gt;0),All_Rosters[[#This Row],[Index]],"")</f>
        <v/>
      </c>
      <c r="O194" t="str">
        <f>IFERROR(SMALL($N$2:$N$1000,ROWS($N$2:N194)),"")</f>
        <v/>
      </c>
      <c r="P194" t="str">
        <f>IF(All_Rosters[[#This Row],[Designation]]="Taxi Squad","",
IF(AND(TeamOne=All_Rosters[[#This Row],[Team Name]],All_Rosters[[#This Row],[Current Years]]&gt;0),All_Rosters[[#This Row],[Index]],""))</f>
        <v/>
      </c>
      <c r="Q194" t="str">
        <f>IFERROR(SMALL($P$2:$P$1000,ROWS($P$2:P194)),"")</f>
        <v/>
      </c>
      <c r="R194" t="str">
        <f>IF(AND(All_Rosters[[#This Row],[Designation]]="Taxi Squad",TeamOne=All_Rosters[[#This Row],[Team Name]],All_Rosters[[#This Row],[Current Years]]&gt;0),All_Rosters[[#This Row],[Index]],"")</f>
        <v/>
      </c>
      <c r="S194" t="str">
        <f>IFERROR(SMALL($R$2:$R$1000,ROWS($R$2:R194)),"")</f>
        <v/>
      </c>
      <c r="T194" t="str">
        <f>IF(All_Rosters[[#This Row],[Designation]]="Taxi Squad","",
IF(AND(TeamTwo=All_Rosters[[#This Row],[Team Name]],All_Rosters[[#This Row],[Current Years]]&gt;0),All_Rosters[[#This Row],[Index]],""))</f>
        <v/>
      </c>
      <c r="U194" t="str">
        <f>IFERROR(SMALL($T$2:$T$1000,ROWS($T$2:T194)),"")</f>
        <v/>
      </c>
      <c r="V194" t="str">
        <f>IF(AND(All_Rosters[[#This Row],[Designation]]="Taxi Squad",TeamTwo=All_Rosters[[#This Row],[Team Name]],All_Rosters[[#This Row],[Current Years]]&gt;0),All_Rosters[[#This Row],[Index]],"")</f>
        <v/>
      </c>
      <c r="W194" t="str">
        <f>IFERROR(SMALL($V$2:$V$1000,ROWS($V$2:V194)),"")</f>
        <v/>
      </c>
      <c r="X194" s="42" t="str">
        <f>IF(All_Rosters[[#This Row],[Designation]]="Taxi Squad","",
IF(AND(TeamThree=All_Rosters[[#This Row],[Team Name]],All_Rosters[[#This Row],[Current Years]]&gt;0),All_Rosters[[#This Row],[Index]],""))</f>
        <v/>
      </c>
      <c r="Y194" s="42" t="str">
        <f>IFERROR(SMALL($X$2:$X$1000,ROWS($X$2:X194)),"")</f>
        <v/>
      </c>
      <c r="Z194" s="42" t="str">
        <f>IF(AND(All_Rosters[[#This Row],[Designation]]="Taxi Squad",TeamThree=All_Rosters[[#This Row],[Team Name]],All_Rosters[[#This Row],[Current Years]]&gt;0),All_Rosters[[#This Row],[Index]],"")</f>
        <v/>
      </c>
      <c r="AA194" s="42" t="str">
        <f>IFERROR(SMALL($Z$2:$Z$1000,ROWS($Z$2:Z194)),"")</f>
        <v/>
      </c>
      <c r="AB194" s="42" t="str">
        <f>IF(All_Rosters[[#This Row],[Designation]]="Taxi Squad","",
IF(AND(TeamFour=All_Rosters[[#This Row],[Team Name]],All_Rosters[[#This Row],[Current Years]]&gt;0),All_Rosters[[#This Row],[Index]],""))</f>
        <v/>
      </c>
      <c r="AC194" s="42" t="str">
        <f>IFERROR(SMALL($AB$2:$AB$1000,ROWS($AB$2:AB194)),"")</f>
        <v/>
      </c>
      <c r="AD194" s="42" t="str">
        <f>IF(AND(All_Rosters[[#This Row],[Designation]]="Taxi Squad",TeamFour=All_Rosters[[#This Row],[Team Name]],All_Rosters[[#This Row],[Current Years]]&gt;0),All_Rosters[[#This Row],[Index]],"")</f>
        <v/>
      </c>
      <c r="AE194" s="42" t="str">
        <f>IFERROR(SMALL($AD$2:$AD$1000,ROWS($AD$2:AD194)),"")</f>
        <v/>
      </c>
      <c r="AF194" s="42">
        <f>IF(All_Rosters[[#This Row],[Designation]]="Taxi Squad","",
IF(AND(TeamFive=All_Rosters[[#This Row],[Team Name]],All_Rosters[[#This Row],[Current Years]]&gt;0),All_Rosters[[#This Row],[Index]],""))</f>
        <v>193</v>
      </c>
      <c r="AG194" s="42" t="str">
        <f>IFERROR(SMALL($AF$2:$AF$1000,ROWS($AF$2:AF194)),"")</f>
        <v/>
      </c>
      <c r="AH194" s="42" t="str">
        <f>IF(AND(All_Rosters[[#This Row],[Designation]]="Taxi Squad",TeamFive=All_Rosters[[#This Row],[Team Name]],All_Rosters[[#This Row],[Current Years]]&gt;0),All_Rosters[[#This Row],[Index]],"")</f>
        <v/>
      </c>
      <c r="AI194" s="42" t="str">
        <f>IFERROR(SMALL($AH$2:$AH$1000,ROWS($AH$2:AH194)),"")</f>
        <v/>
      </c>
      <c r="AJ194" s="42" t="str">
        <f>IF(All_Rosters[[#This Row],[Designation]]="Taxi Squad","",
IF(AND(TeamSix=All_Rosters[[#This Row],[Team Name]],All_Rosters[[#This Row],[Current Years]]&gt;0),All_Rosters[[#This Row],[Index]],""))</f>
        <v/>
      </c>
      <c r="AK194" s="42" t="str">
        <f>IFERROR(SMALL($AJ$2:$AJ$1000,ROWS($AJ$2:AJ194)),"")</f>
        <v/>
      </c>
      <c r="AL194" s="42" t="str">
        <f>IF(AND(All_Rosters[[#This Row],[Designation]]="Taxi Squad",TeamSix=All_Rosters[[#This Row],[Team Name]],All_Rosters[[#This Row],[Current Years]]&gt;0),All_Rosters[[#This Row],[Index]],"")</f>
        <v/>
      </c>
      <c r="AM194" s="42" t="str">
        <f>IFERROR(SMALL($AL$2:$AL$1000,ROWS($AL$2:AL194)),"")</f>
        <v/>
      </c>
      <c r="AN194" s="42" t="str">
        <f>IF(All_Rosters[[#This Row],[Designation]]="Taxi Squad","",
IF(AND(TeamSeven=All_Rosters[[#This Row],[Team Name]],All_Rosters[[#This Row],[Current Years]]&gt;0),All_Rosters[[#This Row],[Index]],""))</f>
        <v/>
      </c>
      <c r="AO194" s="42" t="str">
        <f>IFERROR(SMALL($AN$2:$AN$1000,ROWS($AN$2:AN194)),"")</f>
        <v/>
      </c>
      <c r="AP194" s="42" t="str">
        <f>IF(AND(All_Rosters[[#This Row],[Designation]]="Taxi Squad",TeamSeven=All_Rosters[[#This Row],[Team Name]],All_Rosters[[#This Row],[Current Years]]&gt;0),All_Rosters[[#This Row],[Index]],"")</f>
        <v/>
      </c>
      <c r="AQ194" s="42" t="str">
        <f>IFERROR(SMALL($AP$2:$AP$1000,ROWS($AP$2:AP194)),"")</f>
        <v/>
      </c>
      <c r="AR194" s="42" t="str">
        <f>IF(All_Rosters[[#This Row],[Designation]]="Taxi Squad","",
IF(AND(TeamEight=All_Rosters[[#This Row],[Team Name]],All_Rosters[[#This Row],[Current Years]]&gt;0),All_Rosters[[#This Row],[Index]],""))</f>
        <v/>
      </c>
      <c r="AS194" s="42" t="str">
        <f>IFERROR(SMALL($AR$2:$AR$1000,ROWS($AR$2:AR194)),"")</f>
        <v/>
      </c>
      <c r="AT194" s="42" t="str">
        <f>IF(AND(All_Rosters[[#This Row],[Designation]]="Taxi Squad",TeamEight=All_Rosters[[#This Row],[Team Name]],All_Rosters[[#This Row],[Current Years]]&gt;0),All_Rosters[[#This Row],[Index]],"")</f>
        <v/>
      </c>
      <c r="AU194" s="42" t="str">
        <f>IFERROR(SMALL($AT$2:$AT$1000,ROWS($AT$2:AT194)),"")</f>
        <v/>
      </c>
      <c r="AV194" s="42" t="str">
        <f>IF(All_Rosters[[#This Row],[Designation]]="Taxi Squad","",
IF(AND(TeamNine=All_Rosters[[#This Row],[Team Name]],All_Rosters[[#This Row],[Current Years]]&gt;0),All_Rosters[[#This Row],[Index]],""))</f>
        <v/>
      </c>
      <c r="AW194" s="42" t="str">
        <f>IFERROR(SMALL($AV$2:$AV$1000,ROWS($AV$2:AV194)),"")</f>
        <v/>
      </c>
      <c r="AX194" s="42" t="str">
        <f>IF(AND(All_Rosters[[#This Row],[Designation]]="Taxi Squad",TeamNine=All_Rosters[[#This Row],[Team Name]],All_Rosters[[#This Row],[Current Years]]&gt;0),All_Rosters[[#This Row],[Index]],"")</f>
        <v/>
      </c>
      <c r="AY194" s="42" t="str">
        <f>IFERROR(SMALL($AX$2:$AX$1000,ROWS($AX$2:AX194)),"")</f>
        <v/>
      </c>
      <c r="AZ194" s="42" t="str">
        <f>IF(All_Rosters[[#This Row],[Designation]]="Taxi Squad","",
IF(AND(TeamTen=All_Rosters[[#This Row],[Team Name]],All_Rosters[[#This Row],[Current Years]]&gt;0),All_Rosters[[#This Row],[Index]],""))</f>
        <v/>
      </c>
      <c r="BA194" s="42" t="str">
        <f>IFERROR(SMALL($AZ$2:$AZ$1000,ROWS($AZ$2:AZ194)),"")</f>
        <v/>
      </c>
      <c r="BB194" s="42" t="str">
        <f>IF(AND(All_Rosters[[#This Row],[Designation]]="Taxi Squad",TeamTen=All_Rosters[[#This Row],[Team Name]],All_Rosters[[#This Row],[Current Years]]&gt;0),All_Rosters[[#This Row],[Index]],"")</f>
        <v/>
      </c>
      <c r="BC194" s="42" t="str">
        <f>IFERROR(SMALL($BB$2:$BB$1000,ROWS($BB$2:BB194)),"")</f>
        <v/>
      </c>
      <c r="BD194" s="42" t="str">
        <f>IF(All_Rosters[[#This Row],[Designation]]="Taxi Squad","",
IF(AND(TeamEleven=All_Rosters[[#This Row],[Team Name]],All_Rosters[[#This Row],[Current Years]]&gt;0),All_Rosters[[#This Row],[Index]],""))</f>
        <v/>
      </c>
      <c r="BE194" s="42" t="str">
        <f>IFERROR(SMALL($BD$2:$BD$1000,ROWS($BD$2:BD194)),"")</f>
        <v/>
      </c>
      <c r="BF194" s="42" t="str">
        <f>IF(AND(All_Rosters[[#This Row],[Designation]]="Taxi Squad",TeamEleven=All_Rosters[[#This Row],[Team Name]],All_Rosters[[#This Row],[Current Years]]&gt;0),All_Rosters[[#This Row],[Index]],"")</f>
        <v/>
      </c>
      <c r="BG194" s="42" t="str">
        <f>IFERROR(SMALL($BF$2:$BF$1000,ROWS($BF$2:BF194)),"")</f>
        <v/>
      </c>
      <c r="BH194" s="42" t="str">
        <f>IF(All_Rosters[[#This Row],[Designation]]="Taxi Squad","",
IF(AND(TeamTwelve=All_Rosters[[#This Row],[Team Name]],All_Rosters[[#This Row],[Current Years]]&gt;0),All_Rosters[[#This Row],[Index]],""))</f>
        <v/>
      </c>
      <c r="BI194" s="42" t="str">
        <f>IFERROR(SMALL($BH$2:$BH$1000,ROWS($BH$2:BH194)),"")</f>
        <v/>
      </c>
      <c r="BJ194" s="42" t="str">
        <f>IF(AND(All_Rosters[[#This Row],[Designation]]="Taxi Squad",TeamTwelve=All_Rosters[[#This Row],[Team Name]],All_Rosters[[#This Row],[Current Years]]&gt;0),All_Rosters[[#This Row],[Index]],"")</f>
        <v/>
      </c>
      <c r="BK194" s="42" t="str">
        <f>IFERROR(SMALL($BJ$2:$BJ$1000,ROWS($BJ$2:BJ194)),"")</f>
        <v/>
      </c>
    </row>
    <row r="195" spans="1:63" x14ac:dyDescent="0.45">
      <c r="A195" t="s">
        <v>523</v>
      </c>
      <c r="B195" t="s">
        <v>355</v>
      </c>
      <c r="C195" t="s">
        <v>32</v>
      </c>
      <c r="D195" t="s">
        <v>65</v>
      </c>
      <c r="E195">
        <v>5</v>
      </c>
      <c r="F195">
        <v>3</v>
      </c>
      <c r="G195">
        <v>5</v>
      </c>
      <c r="H195" t="s">
        <v>1</v>
      </c>
      <c r="J195">
        <v>5</v>
      </c>
      <c r="K195">
        <v>194</v>
      </c>
      <c r="L195" t="str">
        <f>IF(All_Rosters[[#This Row],[Designation]]="Taxi Squad","",
IF(AND(TeamSelection=All_Rosters[[#This Row],[Team Name]],All_Rosters[[#This Row],[Current Years]]&gt;0),All_Rosters[[#This Row],[Index]],""))</f>
        <v/>
      </c>
      <c r="M195" t="str">
        <f>IFERROR(SMALL($L$2:$L$1000,ROWS($L$2:L195)),"")</f>
        <v/>
      </c>
      <c r="N195" t="str">
        <f>IF(AND(All_Rosters[[#This Row],[Designation]]="Taxi Squad",TeamSelection=All_Rosters[[#This Row],[Team Name]],All_Rosters[[#This Row],[Current Years]]&gt;0),All_Rosters[[#This Row],[Index]],"")</f>
        <v/>
      </c>
      <c r="O195" t="str">
        <f>IFERROR(SMALL($N$2:$N$1000,ROWS($N$2:N195)),"")</f>
        <v/>
      </c>
      <c r="P195" t="str">
        <f>IF(All_Rosters[[#This Row],[Designation]]="Taxi Squad","",
IF(AND(TeamOne=All_Rosters[[#This Row],[Team Name]],All_Rosters[[#This Row],[Current Years]]&gt;0),All_Rosters[[#This Row],[Index]],""))</f>
        <v/>
      </c>
      <c r="Q195" t="str">
        <f>IFERROR(SMALL($P$2:$P$1000,ROWS($P$2:P195)),"")</f>
        <v/>
      </c>
      <c r="R195" t="str">
        <f>IF(AND(All_Rosters[[#This Row],[Designation]]="Taxi Squad",TeamOne=All_Rosters[[#This Row],[Team Name]],All_Rosters[[#This Row],[Current Years]]&gt;0),All_Rosters[[#This Row],[Index]],"")</f>
        <v/>
      </c>
      <c r="S195" t="str">
        <f>IFERROR(SMALL($R$2:$R$1000,ROWS($R$2:R195)),"")</f>
        <v/>
      </c>
      <c r="T195" t="str">
        <f>IF(All_Rosters[[#This Row],[Designation]]="Taxi Squad","",
IF(AND(TeamTwo=All_Rosters[[#This Row],[Team Name]],All_Rosters[[#This Row],[Current Years]]&gt;0),All_Rosters[[#This Row],[Index]],""))</f>
        <v/>
      </c>
      <c r="U195" t="str">
        <f>IFERROR(SMALL($T$2:$T$1000,ROWS($T$2:T195)),"")</f>
        <v/>
      </c>
      <c r="V195" t="str">
        <f>IF(AND(All_Rosters[[#This Row],[Designation]]="Taxi Squad",TeamTwo=All_Rosters[[#This Row],[Team Name]],All_Rosters[[#This Row],[Current Years]]&gt;0),All_Rosters[[#This Row],[Index]],"")</f>
        <v/>
      </c>
      <c r="W195" t="str">
        <f>IFERROR(SMALL($V$2:$V$1000,ROWS($V$2:V195)),"")</f>
        <v/>
      </c>
      <c r="X195" s="42" t="str">
        <f>IF(All_Rosters[[#This Row],[Designation]]="Taxi Squad","",
IF(AND(TeamThree=All_Rosters[[#This Row],[Team Name]],All_Rosters[[#This Row],[Current Years]]&gt;0),All_Rosters[[#This Row],[Index]],""))</f>
        <v/>
      </c>
      <c r="Y195" s="42" t="str">
        <f>IFERROR(SMALL($X$2:$X$1000,ROWS($X$2:X195)),"")</f>
        <v/>
      </c>
      <c r="Z195" s="42" t="str">
        <f>IF(AND(All_Rosters[[#This Row],[Designation]]="Taxi Squad",TeamThree=All_Rosters[[#This Row],[Team Name]],All_Rosters[[#This Row],[Current Years]]&gt;0),All_Rosters[[#This Row],[Index]],"")</f>
        <v/>
      </c>
      <c r="AA195" s="42" t="str">
        <f>IFERROR(SMALL($Z$2:$Z$1000,ROWS($Z$2:Z195)),"")</f>
        <v/>
      </c>
      <c r="AB195" s="42" t="str">
        <f>IF(All_Rosters[[#This Row],[Designation]]="Taxi Squad","",
IF(AND(TeamFour=All_Rosters[[#This Row],[Team Name]],All_Rosters[[#This Row],[Current Years]]&gt;0),All_Rosters[[#This Row],[Index]],""))</f>
        <v/>
      </c>
      <c r="AC195" s="42" t="str">
        <f>IFERROR(SMALL($AB$2:$AB$1000,ROWS($AB$2:AB195)),"")</f>
        <v/>
      </c>
      <c r="AD195" s="42" t="str">
        <f>IF(AND(All_Rosters[[#This Row],[Designation]]="Taxi Squad",TeamFour=All_Rosters[[#This Row],[Team Name]],All_Rosters[[#This Row],[Current Years]]&gt;0),All_Rosters[[#This Row],[Index]],"")</f>
        <v/>
      </c>
      <c r="AE195" s="42" t="str">
        <f>IFERROR(SMALL($AD$2:$AD$1000,ROWS($AD$2:AD195)),"")</f>
        <v/>
      </c>
      <c r="AF195" s="42">
        <f>IF(All_Rosters[[#This Row],[Designation]]="Taxi Squad","",
IF(AND(TeamFive=All_Rosters[[#This Row],[Team Name]],All_Rosters[[#This Row],[Current Years]]&gt;0),All_Rosters[[#This Row],[Index]],""))</f>
        <v>194</v>
      </c>
      <c r="AG195" s="42" t="str">
        <f>IFERROR(SMALL($AF$2:$AF$1000,ROWS($AF$2:AF195)),"")</f>
        <v/>
      </c>
      <c r="AH195" s="42" t="str">
        <f>IF(AND(All_Rosters[[#This Row],[Designation]]="Taxi Squad",TeamFive=All_Rosters[[#This Row],[Team Name]],All_Rosters[[#This Row],[Current Years]]&gt;0),All_Rosters[[#This Row],[Index]],"")</f>
        <v/>
      </c>
      <c r="AI195" s="42" t="str">
        <f>IFERROR(SMALL($AH$2:$AH$1000,ROWS($AH$2:AH195)),"")</f>
        <v/>
      </c>
      <c r="AJ195" s="42" t="str">
        <f>IF(All_Rosters[[#This Row],[Designation]]="Taxi Squad","",
IF(AND(TeamSix=All_Rosters[[#This Row],[Team Name]],All_Rosters[[#This Row],[Current Years]]&gt;0),All_Rosters[[#This Row],[Index]],""))</f>
        <v/>
      </c>
      <c r="AK195" s="42" t="str">
        <f>IFERROR(SMALL($AJ$2:$AJ$1000,ROWS($AJ$2:AJ195)),"")</f>
        <v/>
      </c>
      <c r="AL195" s="42" t="str">
        <f>IF(AND(All_Rosters[[#This Row],[Designation]]="Taxi Squad",TeamSix=All_Rosters[[#This Row],[Team Name]],All_Rosters[[#This Row],[Current Years]]&gt;0),All_Rosters[[#This Row],[Index]],"")</f>
        <v/>
      </c>
      <c r="AM195" s="42" t="str">
        <f>IFERROR(SMALL($AL$2:$AL$1000,ROWS($AL$2:AL195)),"")</f>
        <v/>
      </c>
      <c r="AN195" s="42" t="str">
        <f>IF(All_Rosters[[#This Row],[Designation]]="Taxi Squad","",
IF(AND(TeamSeven=All_Rosters[[#This Row],[Team Name]],All_Rosters[[#This Row],[Current Years]]&gt;0),All_Rosters[[#This Row],[Index]],""))</f>
        <v/>
      </c>
      <c r="AO195" s="42" t="str">
        <f>IFERROR(SMALL($AN$2:$AN$1000,ROWS($AN$2:AN195)),"")</f>
        <v/>
      </c>
      <c r="AP195" s="42" t="str">
        <f>IF(AND(All_Rosters[[#This Row],[Designation]]="Taxi Squad",TeamSeven=All_Rosters[[#This Row],[Team Name]],All_Rosters[[#This Row],[Current Years]]&gt;0),All_Rosters[[#This Row],[Index]],"")</f>
        <v/>
      </c>
      <c r="AQ195" s="42" t="str">
        <f>IFERROR(SMALL($AP$2:$AP$1000,ROWS($AP$2:AP195)),"")</f>
        <v/>
      </c>
      <c r="AR195" s="42" t="str">
        <f>IF(All_Rosters[[#This Row],[Designation]]="Taxi Squad","",
IF(AND(TeamEight=All_Rosters[[#This Row],[Team Name]],All_Rosters[[#This Row],[Current Years]]&gt;0),All_Rosters[[#This Row],[Index]],""))</f>
        <v/>
      </c>
      <c r="AS195" s="42" t="str">
        <f>IFERROR(SMALL($AR$2:$AR$1000,ROWS($AR$2:AR195)),"")</f>
        <v/>
      </c>
      <c r="AT195" s="42" t="str">
        <f>IF(AND(All_Rosters[[#This Row],[Designation]]="Taxi Squad",TeamEight=All_Rosters[[#This Row],[Team Name]],All_Rosters[[#This Row],[Current Years]]&gt;0),All_Rosters[[#This Row],[Index]],"")</f>
        <v/>
      </c>
      <c r="AU195" s="42" t="str">
        <f>IFERROR(SMALL($AT$2:$AT$1000,ROWS($AT$2:AT195)),"")</f>
        <v/>
      </c>
      <c r="AV195" s="42" t="str">
        <f>IF(All_Rosters[[#This Row],[Designation]]="Taxi Squad","",
IF(AND(TeamNine=All_Rosters[[#This Row],[Team Name]],All_Rosters[[#This Row],[Current Years]]&gt;0),All_Rosters[[#This Row],[Index]],""))</f>
        <v/>
      </c>
      <c r="AW195" s="42" t="str">
        <f>IFERROR(SMALL($AV$2:$AV$1000,ROWS($AV$2:AV195)),"")</f>
        <v/>
      </c>
      <c r="AX195" s="42" t="str">
        <f>IF(AND(All_Rosters[[#This Row],[Designation]]="Taxi Squad",TeamNine=All_Rosters[[#This Row],[Team Name]],All_Rosters[[#This Row],[Current Years]]&gt;0),All_Rosters[[#This Row],[Index]],"")</f>
        <v/>
      </c>
      <c r="AY195" s="42" t="str">
        <f>IFERROR(SMALL($AX$2:$AX$1000,ROWS($AX$2:AX195)),"")</f>
        <v/>
      </c>
      <c r="AZ195" s="42" t="str">
        <f>IF(All_Rosters[[#This Row],[Designation]]="Taxi Squad","",
IF(AND(TeamTen=All_Rosters[[#This Row],[Team Name]],All_Rosters[[#This Row],[Current Years]]&gt;0),All_Rosters[[#This Row],[Index]],""))</f>
        <v/>
      </c>
      <c r="BA195" s="42" t="str">
        <f>IFERROR(SMALL($AZ$2:$AZ$1000,ROWS($AZ$2:AZ195)),"")</f>
        <v/>
      </c>
      <c r="BB195" s="42" t="str">
        <f>IF(AND(All_Rosters[[#This Row],[Designation]]="Taxi Squad",TeamTen=All_Rosters[[#This Row],[Team Name]],All_Rosters[[#This Row],[Current Years]]&gt;0),All_Rosters[[#This Row],[Index]],"")</f>
        <v/>
      </c>
      <c r="BC195" s="42" t="str">
        <f>IFERROR(SMALL($BB$2:$BB$1000,ROWS($BB$2:BB195)),"")</f>
        <v/>
      </c>
      <c r="BD195" s="42" t="str">
        <f>IF(All_Rosters[[#This Row],[Designation]]="Taxi Squad","",
IF(AND(TeamEleven=All_Rosters[[#This Row],[Team Name]],All_Rosters[[#This Row],[Current Years]]&gt;0),All_Rosters[[#This Row],[Index]],""))</f>
        <v/>
      </c>
      <c r="BE195" s="42" t="str">
        <f>IFERROR(SMALL($BD$2:$BD$1000,ROWS($BD$2:BD195)),"")</f>
        <v/>
      </c>
      <c r="BF195" s="42" t="str">
        <f>IF(AND(All_Rosters[[#This Row],[Designation]]="Taxi Squad",TeamEleven=All_Rosters[[#This Row],[Team Name]],All_Rosters[[#This Row],[Current Years]]&gt;0),All_Rosters[[#This Row],[Index]],"")</f>
        <v/>
      </c>
      <c r="BG195" s="42" t="str">
        <f>IFERROR(SMALL($BF$2:$BF$1000,ROWS($BF$2:BF195)),"")</f>
        <v/>
      </c>
      <c r="BH195" s="42" t="str">
        <f>IF(All_Rosters[[#This Row],[Designation]]="Taxi Squad","",
IF(AND(TeamTwelve=All_Rosters[[#This Row],[Team Name]],All_Rosters[[#This Row],[Current Years]]&gt;0),All_Rosters[[#This Row],[Index]],""))</f>
        <v/>
      </c>
      <c r="BI195" s="42" t="str">
        <f>IFERROR(SMALL($BH$2:$BH$1000,ROWS($BH$2:BH195)),"")</f>
        <v/>
      </c>
      <c r="BJ195" s="42" t="str">
        <f>IF(AND(All_Rosters[[#This Row],[Designation]]="Taxi Squad",TeamTwelve=All_Rosters[[#This Row],[Team Name]],All_Rosters[[#This Row],[Current Years]]&gt;0),All_Rosters[[#This Row],[Index]],"")</f>
        <v/>
      </c>
      <c r="BK195" s="42" t="str">
        <f>IFERROR(SMALL($BJ$2:$BJ$1000,ROWS($BJ$2:BJ195)),"")</f>
        <v/>
      </c>
    </row>
    <row r="196" spans="1:63" x14ac:dyDescent="0.45">
      <c r="A196" t="s">
        <v>523</v>
      </c>
      <c r="B196" t="s">
        <v>359</v>
      </c>
      <c r="C196" t="s">
        <v>35</v>
      </c>
      <c r="D196" t="s">
        <v>16</v>
      </c>
      <c r="E196">
        <v>16</v>
      </c>
      <c r="F196">
        <v>4</v>
      </c>
      <c r="G196">
        <v>16</v>
      </c>
      <c r="H196" t="s">
        <v>1</v>
      </c>
      <c r="I196" t="s">
        <v>2</v>
      </c>
      <c r="J196">
        <v>5</v>
      </c>
      <c r="K196">
        <v>195</v>
      </c>
      <c r="L196" t="str">
        <f>IF(All_Rosters[[#This Row],[Designation]]="Taxi Squad","",
IF(AND(TeamSelection=All_Rosters[[#This Row],[Team Name]],All_Rosters[[#This Row],[Current Years]]&gt;0),All_Rosters[[#This Row],[Index]],""))</f>
        <v/>
      </c>
      <c r="M196" t="str">
        <f>IFERROR(SMALL($L$2:$L$1000,ROWS($L$2:L196)),"")</f>
        <v/>
      </c>
      <c r="N196" t="str">
        <f>IF(AND(All_Rosters[[#This Row],[Designation]]="Taxi Squad",TeamSelection=All_Rosters[[#This Row],[Team Name]],All_Rosters[[#This Row],[Current Years]]&gt;0),All_Rosters[[#This Row],[Index]],"")</f>
        <v/>
      </c>
      <c r="O196" t="str">
        <f>IFERROR(SMALL($N$2:$N$1000,ROWS($N$2:N196)),"")</f>
        <v/>
      </c>
      <c r="P196" t="str">
        <f>IF(All_Rosters[[#This Row],[Designation]]="Taxi Squad","",
IF(AND(TeamOne=All_Rosters[[#This Row],[Team Name]],All_Rosters[[#This Row],[Current Years]]&gt;0),All_Rosters[[#This Row],[Index]],""))</f>
        <v/>
      </c>
      <c r="Q196" t="str">
        <f>IFERROR(SMALL($P$2:$P$1000,ROWS($P$2:P196)),"")</f>
        <v/>
      </c>
      <c r="R196" t="str">
        <f>IF(AND(All_Rosters[[#This Row],[Designation]]="Taxi Squad",TeamOne=All_Rosters[[#This Row],[Team Name]],All_Rosters[[#This Row],[Current Years]]&gt;0),All_Rosters[[#This Row],[Index]],"")</f>
        <v/>
      </c>
      <c r="S196" t="str">
        <f>IFERROR(SMALL($R$2:$R$1000,ROWS($R$2:R196)),"")</f>
        <v/>
      </c>
      <c r="T196" t="str">
        <f>IF(All_Rosters[[#This Row],[Designation]]="Taxi Squad","",
IF(AND(TeamTwo=All_Rosters[[#This Row],[Team Name]],All_Rosters[[#This Row],[Current Years]]&gt;0),All_Rosters[[#This Row],[Index]],""))</f>
        <v/>
      </c>
      <c r="U196" t="str">
        <f>IFERROR(SMALL($T$2:$T$1000,ROWS($T$2:T196)),"")</f>
        <v/>
      </c>
      <c r="V196" t="str">
        <f>IF(AND(All_Rosters[[#This Row],[Designation]]="Taxi Squad",TeamTwo=All_Rosters[[#This Row],[Team Name]],All_Rosters[[#This Row],[Current Years]]&gt;0),All_Rosters[[#This Row],[Index]],"")</f>
        <v/>
      </c>
      <c r="W196" t="str">
        <f>IFERROR(SMALL($V$2:$V$1000,ROWS($V$2:V196)),"")</f>
        <v/>
      </c>
      <c r="X196" s="42" t="str">
        <f>IF(All_Rosters[[#This Row],[Designation]]="Taxi Squad","",
IF(AND(TeamThree=All_Rosters[[#This Row],[Team Name]],All_Rosters[[#This Row],[Current Years]]&gt;0),All_Rosters[[#This Row],[Index]],""))</f>
        <v/>
      </c>
      <c r="Y196" s="42" t="str">
        <f>IFERROR(SMALL($X$2:$X$1000,ROWS($X$2:X196)),"")</f>
        <v/>
      </c>
      <c r="Z196" s="42" t="str">
        <f>IF(AND(All_Rosters[[#This Row],[Designation]]="Taxi Squad",TeamThree=All_Rosters[[#This Row],[Team Name]],All_Rosters[[#This Row],[Current Years]]&gt;0),All_Rosters[[#This Row],[Index]],"")</f>
        <v/>
      </c>
      <c r="AA196" s="42" t="str">
        <f>IFERROR(SMALL($Z$2:$Z$1000,ROWS($Z$2:Z196)),"")</f>
        <v/>
      </c>
      <c r="AB196" s="42" t="str">
        <f>IF(All_Rosters[[#This Row],[Designation]]="Taxi Squad","",
IF(AND(TeamFour=All_Rosters[[#This Row],[Team Name]],All_Rosters[[#This Row],[Current Years]]&gt;0),All_Rosters[[#This Row],[Index]],""))</f>
        <v/>
      </c>
      <c r="AC196" s="42" t="str">
        <f>IFERROR(SMALL($AB$2:$AB$1000,ROWS($AB$2:AB196)),"")</f>
        <v/>
      </c>
      <c r="AD196" s="42" t="str">
        <f>IF(AND(All_Rosters[[#This Row],[Designation]]="Taxi Squad",TeamFour=All_Rosters[[#This Row],[Team Name]],All_Rosters[[#This Row],[Current Years]]&gt;0),All_Rosters[[#This Row],[Index]],"")</f>
        <v/>
      </c>
      <c r="AE196" s="42" t="str">
        <f>IFERROR(SMALL($AD$2:$AD$1000,ROWS($AD$2:AD196)),"")</f>
        <v/>
      </c>
      <c r="AF196" s="42" t="str">
        <f>IF(All_Rosters[[#This Row],[Designation]]="Taxi Squad","",
IF(AND(TeamFive=All_Rosters[[#This Row],[Team Name]],All_Rosters[[#This Row],[Current Years]]&gt;0),All_Rosters[[#This Row],[Index]],""))</f>
        <v/>
      </c>
      <c r="AG196" s="42" t="str">
        <f>IFERROR(SMALL($AF$2:$AF$1000,ROWS($AF$2:AF196)),"")</f>
        <v/>
      </c>
      <c r="AH196" s="42">
        <f>IF(AND(All_Rosters[[#This Row],[Designation]]="Taxi Squad",TeamFive=All_Rosters[[#This Row],[Team Name]],All_Rosters[[#This Row],[Current Years]]&gt;0),All_Rosters[[#This Row],[Index]],"")</f>
        <v>195</v>
      </c>
      <c r="AI196" s="42" t="str">
        <f>IFERROR(SMALL($AH$2:$AH$1000,ROWS($AH$2:AH196)),"")</f>
        <v/>
      </c>
      <c r="AJ196" s="42" t="str">
        <f>IF(All_Rosters[[#This Row],[Designation]]="Taxi Squad","",
IF(AND(TeamSix=All_Rosters[[#This Row],[Team Name]],All_Rosters[[#This Row],[Current Years]]&gt;0),All_Rosters[[#This Row],[Index]],""))</f>
        <v/>
      </c>
      <c r="AK196" s="42" t="str">
        <f>IFERROR(SMALL($AJ$2:$AJ$1000,ROWS($AJ$2:AJ196)),"")</f>
        <v/>
      </c>
      <c r="AL196" s="42" t="str">
        <f>IF(AND(All_Rosters[[#This Row],[Designation]]="Taxi Squad",TeamSix=All_Rosters[[#This Row],[Team Name]],All_Rosters[[#This Row],[Current Years]]&gt;0),All_Rosters[[#This Row],[Index]],"")</f>
        <v/>
      </c>
      <c r="AM196" s="42" t="str">
        <f>IFERROR(SMALL($AL$2:$AL$1000,ROWS($AL$2:AL196)),"")</f>
        <v/>
      </c>
      <c r="AN196" s="42" t="str">
        <f>IF(All_Rosters[[#This Row],[Designation]]="Taxi Squad","",
IF(AND(TeamSeven=All_Rosters[[#This Row],[Team Name]],All_Rosters[[#This Row],[Current Years]]&gt;0),All_Rosters[[#This Row],[Index]],""))</f>
        <v/>
      </c>
      <c r="AO196" s="42" t="str">
        <f>IFERROR(SMALL($AN$2:$AN$1000,ROWS($AN$2:AN196)),"")</f>
        <v/>
      </c>
      <c r="AP196" s="42" t="str">
        <f>IF(AND(All_Rosters[[#This Row],[Designation]]="Taxi Squad",TeamSeven=All_Rosters[[#This Row],[Team Name]],All_Rosters[[#This Row],[Current Years]]&gt;0),All_Rosters[[#This Row],[Index]],"")</f>
        <v/>
      </c>
      <c r="AQ196" s="42" t="str">
        <f>IFERROR(SMALL($AP$2:$AP$1000,ROWS($AP$2:AP196)),"")</f>
        <v/>
      </c>
      <c r="AR196" s="42" t="str">
        <f>IF(All_Rosters[[#This Row],[Designation]]="Taxi Squad","",
IF(AND(TeamEight=All_Rosters[[#This Row],[Team Name]],All_Rosters[[#This Row],[Current Years]]&gt;0),All_Rosters[[#This Row],[Index]],""))</f>
        <v/>
      </c>
      <c r="AS196" s="42" t="str">
        <f>IFERROR(SMALL($AR$2:$AR$1000,ROWS($AR$2:AR196)),"")</f>
        <v/>
      </c>
      <c r="AT196" s="42" t="str">
        <f>IF(AND(All_Rosters[[#This Row],[Designation]]="Taxi Squad",TeamEight=All_Rosters[[#This Row],[Team Name]],All_Rosters[[#This Row],[Current Years]]&gt;0),All_Rosters[[#This Row],[Index]],"")</f>
        <v/>
      </c>
      <c r="AU196" s="42" t="str">
        <f>IFERROR(SMALL($AT$2:$AT$1000,ROWS($AT$2:AT196)),"")</f>
        <v/>
      </c>
      <c r="AV196" s="42" t="str">
        <f>IF(All_Rosters[[#This Row],[Designation]]="Taxi Squad","",
IF(AND(TeamNine=All_Rosters[[#This Row],[Team Name]],All_Rosters[[#This Row],[Current Years]]&gt;0),All_Rosters[[#This Row],[Index]],""))</f>
        <v/>
      </c>
      <c r="AW196" s="42" t="str">
        <f>IFERROR(SMALL($AV$2:$AV$1000,ROWS($AV$2:AV196)),"")</f>
        <v/>
      </c>
      <c r="AX196" s="42" t="str">
        <f>IF(AND(All_Rosters[[#This Row],[Designation]]="Taxi Squad",TeamNine=All_Rosters[[#This Row],[Team Name]],All_Rosters[[#This Row],[Current Years]]&gt;0),All_Rosters[[#This Row],[Index]],"")</f>
        <v/>
      </c>
      <c r="AY196" s="42" t="str">
        <f>IFERROR(SMALL($AX$2:$AX$1000,ROWS($AX$2:AX196)),"")</f>
        <v/>
      </c>
      <c r="AZ196" s="42" t="str">
        <f>IF(All_Rosters[[#This Row],[Designation]]="Taxi Squad","",
IF(AND(TeamTen=All_Rosters[[#This Row],[Team Name]],All_Rosters[[#This Row],[Current Years]]&gt;0),All_Rosters[[#This Row],[Index]],""))</f>
        <v/>
      </c>
      <c r="BA196" s="42" t="str">
        <f>IFERROR(SMALL($AZ$2:$AZ$1000,ROWS($AZ$2:AZ196)),"")</f>
        <v/>
      </c>
      <c r="BB196" s="42" t="str">
        <f>IF(AND(All_Rosters[[#This Row],[Designation]]="Taxi Squad",TeamTen=All_Rosters[[#This Row],[Team Name]],All_Rosters[[#This Row],[Current Years]]&gt;0),All_Rosters[[#This Row],[Index]],"")</f>
        <v/>
      </c>
      <c r="BC196" s="42" t="str">
        <f>IFERROR(SMALL($BB$2:$BB$1000,ROWS($BB$2:BB196)),"")</f>
        <v/>
      </c>
      <c r="BD196" s="42" t="str">
        <f>IF(All_Rosters[[#This Row],[Designation]]="Taxi Squad","",
IF(AND(TeamEleven=All_Rosters[[#This Row],[Team Name]],All_Rosters[[#This Row],[Current Years]]&gt;0),All_Rosters[[#This Row],[Index]],""))</f>
        <v/>
      </c>
      <c r="BE196" s="42" t="str">
        <f>IFERROR(SMALL($BD$2:$BD$1000,ROWS($BD$2:BD196)),"")</f>
        <v/>
      </c>
      <c r="BF196" s="42" t="str">
        <f>IF(AND(All_Rosters[[#This Row],[Designation]]="Taxi Squad",TeamEleven=All_Rosters[[#This Row],[Team Name]],All_Rosters[[#This Row],[Current Years]]&gt;0),All_Rosters[[#This Row],[Index]],"")</f>
        <v/>
      </c>
      <c r="BG196" s="42" t="str">
        <f>IFERROR(SMALL($BF$2:$BF$1000,ROWS($BF$2:BF196)),"")</f>
        <v/>
      </c>
      <c r="BH196" s="42" t="str">
        <f>IF(All_Rosters[[#This Row],[Designation]]="Taxi Squad","",
IF(AND(TeamTwelve=All_Rosters[[#This Row],[Team Name]],All_Rosters[[#This Row],[Current Years]]&gt;0),All_Rosters[[#This Row],[Index]],""))</f>
        <v/>
      </c>
      <c r="BI196" s="42" t="str">
        <f>IFERROR(SMALL($BH$2:$BH$1000,ROWS($BH$2:BH196)),"")</f>
        <v/>
      </c>
      <c r="BJ196" s="42" t="str">
        <f>IF(AND(All_Rosters[[#This Row],[Designation]]="Taxi Squad",TeamTwelve=All_Rosters[[#This Row],[Team Name]],All_Rosters[[#This Row],[Current Years]]&gt;0),All_Rosters[[#This Row],[Index]],"")</f>
        <v/>
      </c>
      <c r="BK196" s="42" t="str">
        <f>IFERROR(SMALL($BJ$2:$BJ$1000,ROWS($BJ$2:BJ196)),"")</f>
        <v/>
      </c>
    </row>
    <row r="197" spans="1:63" x14ac:dyDescent="0.45">
      <c r="A197" t="s">
        <v>523</v>
      </c>
      <c r="B197" t="s">
        <v>360</v>
      </c>
      <c r="C197" t="s">
        <v>71</v>
      </c>
      <c r="D197" t="s">
        <v>27</v>
      </c>
      <c r="E197">
        <v>21</v>
      </c>
      <c r="F197">
        <v>4</v>
      </c>
      <c r="G197">
        <v>21</v>
      </c>
      <c r="H197" t="s">
        <v>1</v>
      </c>
      <c r="I197" t="s">
        <v>2</v>
      </c>
      <c r="J197">
        <v>5</v>
      </c>
      <c r="K197">
        <v>196</v>
      </c>
      <c r="L197" t="str">
        <f>IF(All_Rosters[[#This Row],[Designation]]="Taxi Squad","",
IF(AND(TeamSelection=All_Rosters[[#This Row],[Team Name]],All_Rosters[[#This Row],[Current Years]]&gt;0),All_Rosters[[#This Row],[Index]],""))</f>
        <v/>
      </c>
      <c r="M197" t="str">
        <f>IFERROR(SMALL($L$2:$L$1000,ROWS($L$2:L197)),"")</f>
        <v/>
      </c>
      <c r="N197" t="str">
        <f>IF(AND(All_Rosters[[#This Row],[Designation]]="Taxi Squad",TeamSelection=All_Rosters[[#This Row],[Team Name]],All_Rosters[[#This Row],[Current Years]]&gt;0),All_Rosters[[#This Row],[Index]],"")</f>
        <v/>
      </c>
      <c r="O197" t="str">
        <f>IFERROR(SMALL($N$2:$N$1000,ROWS($N$2:N197)),"")</f>
        <v/>
      </c>
      <c r="P197" t="str">
        <f>IF(All_Rosters[[#This Row],[Designation]]="Taxi Squad","",
IF(AND(TeamOne=All_Rosters[[#This Row],[Team Name]],All_Rosters[[#This Row],[Current Years]]&gt;0),All_Rosters[[#This Row],[Index]],""))</f>
        <v/>
      </c>
      <c r="Q197" t="str">
        <f>IFERROR(SMALL($P$2:$P$1000,ROWS($P$2:P197)),"")</f>
        <v/>
      </c>
      <c r="R197" t="str">
        <f>IF(AND(All_Rosters[[#This Row],[Designation]]="Taxi Squad",TeamOne=All_Rosters[[#This Row],[Team Name]],All_Rosters[[#This Row],[Current Years]]&gt;0),All_Rosters[[#This Row],[Index]],"")</f>
        <v/>
      </c>
      <c r="S197" t="str">
        <f>IFERROR(SMALL($R$2:$R$1000,ROWS($R$2:R197)),"")</f>
        <v/>
      </c>
      <c r="T197" t="str">
        <f>IF(All_Rosters[[#This Row],[Designation]]="Taxi Squad","",
IF(AND(TeamTwo=All_Rosters[[#This Row],[Team Name]],All_Rosters[[#This Row],[Current Years]]&gt;0),All_Rosters[[#This Row],[Index]],""))</f>
        <v/>
      </c>
      <c r="U197" t="str">
        <f>IFERROR(SMALL($T$2:$T$1000,ROWS($T$2:T197)),"")</f>
        <v/>
      </c>
      <c r="V197" t="str">
        <f>IF(AND(All_Rosters[[#This Row],[Designation]]="Taxi Squad",TeamTwo=All_Rosters[[#This Row],[Team Name]],All_Rosters[[#This Row],[Current Years]]&gt;0),All_Rosters[[#This Row],[Index]],"")</f>
        <v/>
      </c>
      <c r="W197" t="str">
        <f>IFERROR(SMALL($V$2:$V$1000,ROWS($V$2:V197)),"")</f>
        <v/>
      </c>
      <c r="X197" s="42" t="str">
        <f>IF(All_Rosters[[#This Row],[Designation]]="Taxi Squad","",
IF(AND(TeamThree=All_Rosters[[#This Row],[Team Name]],All_Rosters[[#This Row],[Current Years]]&gt;0),All_Rosters[[#This Row],[Index]],""))</f>
        <v/>
      </c>
      <c r="Y197" s="42" t="str">
        <f>IFERROR(SMALL($X$2:$X$1000,ROWS($X$2:X197)),"")</f>
        <v/>
      </c>
      <c r="Z197" s="42" t="str">
        <f>IF(AND(All_Rosters[[#This Row],[Designation]]="Taxi Squad",TeamThree=All_Rosters[[#This Row],[Team Name]],All_Rosters[[#This Row],[Current Years]]&gt;0),All_Rosters[[#This Row],[Index]],"")</f>
        <v/>
      </c>
      <c r="AA197" s="42" t="str">
        <f>IFERROR(SMALL($Z$2:$Z$1000,ROWS($Z$2:Z197)),"")</f>
        <v/>
      </c>
      <c r="AB197" s="42" t="str">
        <f>IF(All_Rosters[[#This Row],[Designation]]="Taxi Squad","",
IF(AND(TeamFour=All_Rosters[[#This Row],[Team Name]],All_Rosters[[#This Row],[Current Years]]&gt;0),All_Rosters[[#This Row],[Index]],""))</f>
        <v/>
      </c>
      <c r="AC197" s="42" t="str">
        <f>IFERROR(SMALL($AB$2:$AB$1000,ROWS($AB$2:AB197)),"")</f>
        <v/>
      </c>
      <c r="AD197" s="42" t="str">
        <f>IF(AND(All_Rosters[[#This Row],[Designation]]="Taxi Squad",TeamFour=All_Rosters[[#This Row],[Team Name]],All_Rosters[[#This Row],[Current Years]]&gt;0),All_Rosters[[#This Row],[Index]],"")</f>
        <v/>
      </c>
      <c r="AE197" s="42" t="str">
        <f>IFERROR(SMALL($AD$2:$AD$1000,ROWS($AD$2:AD197)),"")</f>
        <v/>
      </c>
      <c r="AF197" s="42" t="str">
        <f>IF(All_Rosters[[#This Row],[Designation]]="Taxi Squad","",
IF(AND(TeamFive=All_Rosters[[#This Row],[Team Name]],All_Rosters[[#This Row],[Current Years]]&gt;0),All_Rosters[[#This Row],[Index]],""))</f>
        <v/>
      </c>
      <c r="AG197" s="42" t="str">
        <f>IFERROR(SMALL($AF$2:$AF$1000,ROWS($AF$2:AF197)),"")</f>
        <v/>
      </c>
      <c r="AH197" s="42">
        <f>IF(AND(All_Rosters[[#This Row],[Designation]]="Taxi Squad",TeamFive=All_Rosters[[#This Row],[Team Name]],All_Rosters[[#This Row],[Current Years]]&gt;0),All_Rosters[[#This Row],[Index]],"")</f>
        <v>196</v>
      </c>
      <c r="AI197" s="42" t="str">
        <f>IFERROR(SMALL($AH$2:$AH$1000,ROWS($AH$2:AH197)),"")</f>
        <v/>
      </c>
      <c r="AJ197" s="42" t="str">
        <f>IF(All_Rosters[[#This Row],[Designation]]="Taxi Squad","",
IF(AND(TeamSix=All_Rosters[[#This Row],[Team Name]],All_Rosters[[#This Row],[Current Years]]&gt;0),All_Rosters[[#This Row],[Index]],""))</f>
        <v/>
      </c>
      <c r="AK197" s="42" t="str">
        <f>IFERROR(SMALL($AJ$2:$AJ$1000,ROWS($AJ$2:AJ197)),"")</f>
        <v/>
      </c>
      <c r="AL197" s="42" t="str">
        <f>IF(AND(All_Rosters[[#This Row],[Designation]]="Taxi Squad",TeamSix=All_Rosters[[#This Row],[Team Name]],All_Rosters[[#This Row],[Current Years]]&gt;0),All_Rosters[[#This Row],[Index]],"")</f>
        <v/>
      </c>
      <c r="AM197" s="42" t="str">
        <f>IFERROR(SMALL($AL$2:$AL$1000,ROWS($AL$2:AL197)),"")</f>
        <v/>
      </c>
      <c r="AN197" s="42" t="str">
        <f>IF(All_Rosters[[#This Row],[Designation]]="Taxi Squad","",
IF(AND(TeamSeven=All_Rosters[[#This Row],[Team Name]],All_Rosters[[#This Row],[Current Years]]&gt;0),All_Rosters[[#This Row],[Index]],""))</f>
        <v/>
      </c>
      <c r="AO197" s="42" t="str">
        <f>IFERROR(SMALL($AN$2:$AN$1000,ROWS($AN$2:AN197)),"")</f>
        <v/>
      </c>
      <c r="AP197" s="42" t="str">
        <f>IF(AND(All_Rosters[[#This Row],[Designation]]="Taxi Squad",TeamSeven=All_Rosters[[#This Row],[Team Name]],All_Rosters[[#This Row],[Current Years]]&gt;0),All_Rosters[[#This Row],[Index]],"")</f>
        <v/>
      </c>
      <c r="AQ197" s="42" t="str">
        <f>IFERROR(SMALL($AP$2:$AP$1000,ROWS($AP$2:AP197)),"")</f>
        <v/>
      </c>
      <c r="AR197" s="42" t="str">
        <f>IF(All_Rosters[[#This Row],[Designation]]="Taxi Squad","",
IF(AND(TeamEight=All_Rosters[[#This Row],[Team Name]],All_Rosters[[#This Row],[Current Years]]&gt;0),All_Rosters[[#This Row],[Index]],""))</f>
        <v/>
      </c>
      <c r="AS197" s="42" t="str">
        <f>IFERROR(SMALL($AR$2:$AR$1000,ROWS($AR$2:AR197)),"")</f>
        <v/>
      </c>
      <c r="AT197" s="42" t="str">
        <f>IF(AND(All_Rosters[[#This Row],[Designation]]="Taxi Squad",TeamEight=All_Rosters[[#This Row],[Team Name]],All_Rosters[[#This Row],[Current Years]]&gt;0),All_Rosters[[#This Row],[Index]],"")</f>
        <v/>
      </c>
      <c r="AU197" s="42" t="str">
        <f>IFERROR(SMALL($AT$2:$AT$1000,ROWS($AT$2:AT197)),"")</f>
        <v/>
      </c>
      <c r="AV197" s="42" t="str">
        <f>IF(All_Rosters[[#This Row],[Designation]]="Taxi Squad","",
IF(AND(TeamNine=All_Rosters[[#This Row],[Team Name]],All_Rosters[[#This Row],[Current Years]]&gt;0),All_Rosters[[#This Row],[Index]],""))</f>
        <v/>
      </c>
      <c r="AW197" s="42" t="str">
        <f>IFERROR(SMALL($AV$2:$AV$1000,ROWS($AV$2:AV197)),"")</f>
        <v/>
      </c>
      <c r="AX197" s="42" t="str">
        <f>IF(AND(All_Rosters[[#This Row],[Designation]]="Taxi Squad",TeamNine=All_Rosters[[#This Row],[Team Name]],All_Rosters[[#This Row],[Current Years]]&gt;0),All_Rosters[[#This Row],[Index]],"")</f>
        <v/>
      </c>
      <c r="AY197" s="42" t="str">
        <f>IFERROR(SMALL($AX$2:$AX$1000,ROWS($AX$2:AX197)),"")</f>
        <v/>
      </c>
      <c r="AZ197" s="42" t="str">
        <f>IF(All_Rosters[[#This Row],[Designation]]="Taxi Squad","",
IF(AND(TeamTen=All_Rosters[[#This Row],[Team Name]],All_Rosters[[#This Row],[Current Years]]&gt;0),All_Rosters[[#This Row],[Index]],""))</f>
        <v/>
      </c>
      <c r="BA197" s="42" t="str">
        <f>IFERROR(SMALL($AZ$2:$AZ$1000,ROWS($AZ$2:AZ197)),"")</f>
        <v/>
      </c>
      <c r="BB197" s="42" t="str">
        <f>IF(AND(All_Rosters[[#This Row],[Designation]]="Taxi Squad",TeamTen=All_Rosters[[#This Row],[Team Name]],All_Rosters[[#This Row],[Current Years]]&gt;0),All_Rosters[[#This Row],[Index]],"")</f>
        <v/>
      </c>
      <c r="BC197" s="42" t="str">
        <f>IFERROR(SMALL($BB$2:$BB$1000,ROWS($BB$2:BB197)),"")</f>
        <v/>
      </c>
      <c r="BD197" s="42" t="str">
        <f>IF(All_Rosters[[#This Row],[Designation]]="Taxi Squad","",
IF(AND(TeamEleven=All_Rosters[[#This Row],[Team Name]],All_Rosters[[#This Row],[Current Years]]&gt;0),All_Rosters[[#This Row],[Index]],""))</f>
        <v/>
      </c>
      <c r="BE197" s="42" t="str">
        <f>IFERROR(SMALL($BD$2:$BD$1000,ROWS($BD$2:BD197)),"")</f>
        <v/>
      </c>
      <c r="BF197" s="42" t="str">
        <f>IF(AND(All_Rosters[[#This Row],[Designation]]="Taxi Squad",TeamEleven=All_Rosters[[#This Row],[Team Name]],All_Rosters[[#This Row],[Current Years]]&gt;0),All_Rosters[[#This Row],[Index]],"")</f>
        <v/>
      </c>
      <c r="BG197" s="42" t="str">
        <f>IFERROR(SMALL($BF$2:$BF$1000,ROWS($BF$2:BF197)),"")</f>
        <v/>
      </c>
      <c r="BH197" s="42" t="str">
        <f>IF(All_Rosters[[#This Row],[Designation]]="Taxi Squad","",
IF(AND(TeamTwelve=All_Rosters[[#This Row],[Team Name]],All_Rosters[[#This Row],[Current Years]]&gt;0),All_Rosters[[#This Row],[Index]],""))</f>
        <v/>
      </c>
      <c r="BI197" s="42" t="str">
        <f>IFERROR(SMALL($BH$2:$BH$1000,ROWS($BH$2:BH197)),"")</f>
        <v/>
      </c>
      <c r="BJ197" s="42" t="str">
        <f>IF(AND(All_Rosters[[#This Row],[Designation]]="Taxi Squad",TeamTwelve=All_Rosters[[#This Row],[Team Name]],All_Rosters[[#This Row],[Current Years]]&gt;0),All_Rosters[[#This Row],[Index]],"")</f>
        <v/>
      </c>
      <c r="BK197" s="42" t="str">
        <f>IFERROR(SMALL($BJ$2:$BJ$1000,ROWS($BJ$2:BJ197)),"")</f>
        <v/>
      </c>
    </row>
    <row r="198" spans="1:63" x14ac:dyDescent="0.45">
      <c r="A198" t="s">
        <v>523</v>
      </c>
      <c r="B198" t="s">
        <v>361</v>
      </c>
      <c r="C198" t="s">
        <v>54</v>
      </c>
      <c r="D198" t="s">
        <v>45</v>
      </c>
      <c r="E198">
        <v>8</v>
      </c>
      <c r="F198">
        <v>4</v>
      </c>
      <c r="G198">
        <v>8</v>
      </c>
      <c r="H198" t="s">
        <v>1</v>
      </c>
      <c r="I198" t="s">
        <v>2</v>
      </c>
      <c r="J198">
        <v>5</v>
      </c>
      <c r="K198">
        <v>197</v>
      </c>
      <c r="L198" t="str">
        <f>IF(All_Rosters[[#This Row],[Designation]]="Taxi Squad","",
IF(AND(TeamSelection=All_Rosters[[#This Row],[Team Name]],All_Rosters[[#This Row],[Current Years]]&gt;0),All_Rosters[[#This Row],[Index]],""))</f>
        <v/>
      </c>
      <c r="M198" t="str">
        <f>IFERROR(SMALL($L$2:$L$1000,ROWS($L$2:L198)),"")</f>
        <v/>
      </c>
      <c r="N198" t="str">
        <f>IF(AND(All_Rosters[[#This Row],[Designation]]="Taxi Squad",TeamSelection=All_Rosters[[#This Row],[Team Name]],All_Rosters[[#This Row],[Current Years]]&gt;0),All_Rosters[[#This Row],[Index]],"")</f>
        <v/>
      </c>
      <c r="O198" t="str">
        <f>IFERROR(SMALL($N$2:$N$1000,ROWS($N$2:N198)),"")</f>
        <v/>
      </c>
      <c r="P198" t="str">
        <f>IF(All_Rosters[[#This Row],[Designation]]="Taxi Squad","",
IF(AND(TeamOne=All_Rosters[[#This Row],[Team Name]],All_Rosters[[#This Row],[Current Years]]&gt;0),All_Rosters[[#This Row],[Index]],""))</f>
        <v/>
      </c>
      <c r="Q198" t="str">
        <f>IFERROR(SMALL($P$2:$P$1000,ROWS($P$2:P198)),"")</f>
        <v/>
      </c>
      <c r="R198" t="str">
        <f>IF(AND(All_Rosters[[#This Row],[Designation]]="Taxi Squad",TeamOne=All_Rosters[[#This Row],[Team Name]],All_Rosters[[#This Row],[Current Years]]&gt;0),All_Rosters[[#This Row],[Index]],"")</f>
        <v/>
      </c>
      <c r="S198" t="str">
        <f>IFERROR(SMALL($R$2:$R$1000,ROWS($R$2:R198)),"")</f>
        <v/>
      </c>
      <c r="T198" t="str">
        <f>IF(All_Rosters[[#This Row],[Designation]]="Taxi Squad","",
IF(AND(TeamTwo=All_Rosters[[#This Row],[Team Name]],All_Rosters[[#This Row],[Current Years]]&gt;0),All_Rosters[[#This Row],[Index]],""))</f>
        <v/>
      </c>
      <c r="U198" t="str">
        <f>IFERROR(SMALL($T$2:$T$1000,ROWS($T$2:T198)),"")</f>
        <v/>
      </c>
      <c r="V198" t="str">
        <f>IF(AND(All_Rosters[[#This Row],[Designation]]="Taxi Squad",TeamTwo=All_Rosters[[#This Row],[Team Name]],All_Rosters[[#This Row],[Current Years]]&gt;0),All_Rosters[[#This Row],[Index]],"")</f>
        <v/>
      </c>
      <c r="W198" t="str">
        <f>IFERROR(SMALL($V$2:$V$1000,ROWS($V$2:V198)),"")</f>
        <v/>
      </c>
      <c r="X198" s="42" t="str">
        <f>IF(All_Rosters[[#This Row],[Designation]]="Taxi Squad","",
IF(AND(TeamThree=All_Rosters[[#This Row],[Team Name]],All_Rosters[[#This Row],[Current Years]]&gt;0),All_Rosters[[#This Row],[Index]],""))</f>
        <v/>
      </c>
      <c r="Y198" s="42" t="str">
        <f>IFERROR(SMALL($X$2:$X$1000,ROWS($X$2:X198)),"")</f>
        <v/>
      </c>
      <c r="Z198" s="42" t="str">
        <f>IF(AND(All_Rosters[[#This Row],[Designation]]="Taxi Squad",TeamThree=All_Rosters[[#This Row],[Team Name]],All_Rosters[[#This Row],[Current Years]]&gt;0),All_Rosters[[#This Row],[Index]],"")</f>
        <v/>
      </c>
      <c r="AA198" s="42" t="str">
        <f>IFERROR(SMALL($Z$2:$Z$1000,ROWS($Z$2:Z198)),"")</f>
        <v/>
      </c>
      <c r="AB198" s="42" t="str">
        <f>IF(All_Rosters[[#This Row],[Designation]]="Taxi Squad","",
IF(AND(TeamFour=All_Rosters[[#This Row],[Team Name]],All_Rosters[[#This Row],[Current Years]]&gt;0),All_Rosters[[#This Row],[Index]],""))</f>
        <v/>
      </c>
      <c r="AC198" s="42" t="str">
        <f>IFERROR(SMALL($AB$2:$AB$1000,ROWS($AB$2:AB198)),"")</f>
        <v/>
      </c>
      <c r="AD198" s="42" t="str">
        <f>IF(AND(All_Rosters[[#This Row],[Designation]]="Taxi Squad",TeamFour=All_Rosters[[#This Row],[Team Name]],All_Rosters[[#This Row],[Current Years]]&gt;0),All_Rosters[[#This Row],[Index]],"")</f>
        <v/>
      </c>
      <c r="AE198" s="42" t="str">
        <f>IFERROR(SMALL($AD$2:$AD$1000,ROWS($AD$2:AD198)),"")</f>
        <v/>
      </c>
      <c r="AF198" s="42" t="str">
        <f>IF(All_Rosters[[#This Row],[Designation]]="Taxi Squad","",
IF(AND(TeamFive=All_Rosters[[#This Row],[Team Name]],All_Rosters[[#This Row],[Current Years]]&gt;0),All_Rosters[[#This Row],[Index]],""))</f>
        <v/>
      </c>
      <c r="AG198" s="42" t="str">
        <f>IFERROR(SMALL($AF$2:$AF$1000,ROWS($AF$2:AF198)),"")</f>
        <v/>
      </c>
      <c r="AH198" s="42">
        <f>IF(AND(All_Rosters[[#This Row],[Designation]]="Taxi Squad",TeamFive=All_Rosters[[#This Row],[Team Name]],All_Rosters[[#This Row],[Current Years]]&gt;0),All_Rosters[[#This Row],[Index]],"")</f>
        <v>197</v>
      </c>
      <c r="AI198" s="42" t="str">
        <f>IFERROR(SMALL($AH$2:$AH$1000,ROWS($AH$2:AH198)),"")</f>
        <v/>
      </c>
      <c r="AJ198" s="42" t="str">
        <f>IF(All_Rosters[[#This Row],[Designation]]="Taxi Squad","",
IF(AND(TeamSix=All_Rosters[[#This Row],[Team Name]],All_Rosters[[#This Row],[Current Years]]&gt;0),All_Rosters[[#This Row],[Index]],""))</f>
        <v/>
      </c>
      <c r="AK198" s="42" t="str">
        <f>IFERROR(SMALL($AJ$2:$AJ$1000,ROWS($AJ$2:AJ198)),"")</f>
        <v/>
      </c>
      <c r="AL198" s="42" t="str">
        <f>IF(AND(All_Rosters[[#This Row],[Designation]]="Taxi Squad",TeamSix=All_Rosters[[#This Row],[Team Name]],All_Rosters[[#This Row],[Current Years]]&gt;0),All_Rosters[[#This Row],[Index]],"")</f>
        <v/>
      </c>
      <c r="AM198" s="42" t="str">
        <f>IFERROR(SMALL($AL$2:$AL$1000,ROWS($AL$2:AL198)),"")</f>
        <v/>
      </c>
      <c r="AN198" s="42" t="str">
        <f>IF(All_Rosters[[#This Row],[Designation]]="Taxi Squad","",
IF(AND(TeamSeven=All_Rosters[[#This Row],[Team Name]],All_Rosters[[#This Row],[Current Years]]&gt;0),All_Rosters[[#This Row],[Index]],""))</f>
        <v/>
      </c>
      <c r="AO198" s="42" t="str">
        <f>IFERROR(SMALL($AN$2:$AN$1000,ROWS($AN$2:AN198)),"")</f>
        <v/>
      </c>
      <c r="AP198" s="42" t="str">
        <f>IF(AND(All_Rosters[[#This Row],[Designation]]="Taxi Squad",TeamSeven=All_Rosters[[#This Row],[Team Name]],All_Rosters[[#This Row],[Current Years]]&gt;0),All_Rosters[[#This Row],[Index]],"")</f>
        <v/>
      </c>
      <c r="AQ198" s="42" t="str">
        <f>IFERROR(SMALL($AP$2:$AP$1000,ROWS($AP$2:AP198)),"")</f>
        <v/>
      </c>
      <c r="AR198" s="42" t="str">
        <f>IF(All_Rosters[[#This Row],[Designation]]="Taxi Squad","",
IF(AND(TeamEight=All_Rosters[[#This Row],[Team Name]],All_Rosters[[#This Row],[Current Years]]&gt;0),All_Rosters[[#This Row],[Index]],""))</f>
        <v/>
      </c>
      <c r="AS198" s="42" t="str">
        <f>IFERROR(SMALL($AR$2:$AR$1000,ROWS($AR$2:AR198)),"")</f>
        <v/>
      </c>
      <c r="AT198" s="42" t="str">
        <f>IF(AND(All_Rosters[[#This Row],[Designation]]="Taxi Squad",TeamEight=All_Rosters[[#This Row],[Team Name]],All_Rosters[[#This Row],[Current Years]]&gt;0),All_Rosters[[#This Row],[Index]],"")</f>
        <v/>
      </c>
      <c r="AU198" s="42" t="str">
        <f>IFERROR(SMALL($AT$2:$AT$1000,ROWS($AT$2:AT198)),"")</f>
        <v/>
      </c>
      <c r="AV198" s="42" t="str">
        <f>IF(All_Rosters[[#This Row],[Designation]]="Taxi Squad","",
IF(AND(TeamNine=All_Rosters[[#This Row],[Team Name]],All_Rosters[[#This Row],[Current Years]]&gt;0),All_Rosters[[#This Row],[Index]],""))</f>
        <v/>
      </c>
      <c r="AW198" s="42" t="str">
        <f>IFERROR(SMALL($AV$2:$AV$1000,ROWS($AV$2:AV198)),"")</f>
        <v/>
      </c>
      <c r="AX198" s="42" t="str">
        <f>IF(AND(All_Rosters[[#This Row],[Designation]]="Taxi Squad",TeamNine=All_Rosters[[#This Row],[Team Name]],All_Rosters[[#This Row],[Current Years]]&gt;0),All_Rosters[[#This Row],[Index]],"")</f>
        <v/>
      </c>
      <c r="AY198" s="42" t="str">
        <f>IFERROR(SMALL($AX$2:$AX$1000,ROWS($AX$2:AX198)),"")</f>
        <v/>
      </c>
      <c r="AZ198" s="42" t="str">
        <f>IF(All_Rosters[[#This Row],[Designation]]="Taxi Squad","",
IF(AND(TeamTen=All_Rosters[[#This Row],[Team Name]],All_Rosters[[#This Row],[Current Years]]&gt;0),All_Rosters[[#This Row],[Index]],""))</f>
        <v/>
      </c>
      <c r="BA198" s="42" t="str">
        <f>IFERROR(SMALL($AZ$2:$AZ$1000,ROWS($AZ$2:AZ198)),"")</f>
        <v/>
      </c>
      <c r="BB198" s="42" t="str">
        <f>IF(AND(All_Rosters[[#This Row],[Designation]]="Taxi Squad",TeamTen=All_Rosters[[#This Row],[Team Name]],All_Rosters[[#This Row],[Current Years]]&gt;0),All_Rosters[[#This Row],[Index]],"")</f>
        <v/>
      </c>
      <c r="BC198" s="42" t="str">
        <f>IFERROR(SMALL($BB$2:$BB$1000,ROWS($BB$2:BB198)),"")</f>
        <v/>
      </c>
      <c r="BD198" s="42" t="str">
        <f>IF(All_Rosters[[#This Row],[Designation]]="Taxi Squad","",
IF(AND(TeamEleven=All_Rosters[[#This Row],[Team Name]],All_Rosters[[#This Row],[Current Years]]&gt;0),All_Rosters[[#This Row],[Index]],""))</f>
        <v/>
      </c>
      <c r="BE198" s="42" t="str">
        <f>IFERROR(SMALL($BD$2:$BD$1000,ROWS($BD$2:BD198)),"")</f>
        <v/>
      </c>
      <c r="BF198" s="42" t="str">
        <f>IF(AND(All_Rosters[[#This Row],[Designation]]="Taxi Squad",TeamEleven=All_Rosters[[#This Row],[Team Name]],All_Rosters[[#This Row],[Current Years]]&gt;0),All_Rosters[[#This Row],[Index]],"")</f>
        <v/>
      </c>
      <c r="BG198" s="42" t="str">
        <f>IFERROR(SMALL($BF$2:$BF$1000,ROWS($BF$2:BF198)),"")</f>
        <v/>
      </c>
      <c r="BH198" s="42" t="str">
        <f>IF(All_Rosters[[#This Row],[Designation]]="Taxi Squad","",
IF(AND(TeamTwelve=All_Rosters[[#This Row],[Team Name]],All_Rosters[[#This Row],[Current Years]]&gt;0),All_Rosters[[#This Row],[Index]],""))</f>
        <v/>
      </c>
      <c r="BI198" s="42" t="str">
        <f>IFERROR(SMALL($BH$2:$BH$1000,ROWS($BH$2:BH198)),"")</f>
        <v/>
      </c>
      <c r="BJ198" s="42" t="str">
        <f>IF(AND(All_Rosters[[#This Row],[Designation]]="Taxi Squad",TeamTwelve=All_Rosters[[#This Row],[Team Name]],All_Rosters[[#This Row],[Current Years]]&gt;0),All_Rosters[[#This Row],[Index]],"")</f>
        <v/>
      </c>
      <c r="BK198" s="42" t="str">
        <f>IFERROR(SMALL($BJ$2:$BJ$1000,ROWS($BJ$2:BJ198)),"")</f>
        <v/>
      </c>
    </row>
    <row r="199" spans="1:63" x14ac:dyDescent="0.45">
      <c r="A199" t="s">
        <v>523</v>
      </c>
      <c r="B199" t="s">
        <v>362</v>
      </c>
      <c r="C199" t="s">
        <v>78</v>
      </c>
      <c r="D199" t="s">
        <v>49</v>
      </c>
      <c r="E199">
        <v>16</v>
      </c>
      <c r="F199">
        <v>4</v>
      </c>
      <c r="G199">
        <v>16</v>
      </c>
      <c r="H199" t="s">
        <v>1</v>
      </c>
      <c r="I199" t="s">
        <v>2</v>
      </c>
      <c r="J199">
        <v>5</v>
      </c>
      <c r="K199">
        <v>198</v>
      </c>
      <c r="L199" t="str">
        <f>IF(All_Rosters[[#This Row],[Designation]]="Taxi Squad","",
IF(AND(TeamSelection=All_Rosters[[#This Row],[Team Name]],All_Rosters[[#This Row],[Current Years]]&gt;0),All_Rosters[[#This Row],[Index]],""))</f>
        <v/>
      </c>
      <c r="M199" t="str">
        <f>IFERROR(SMALL($L$2:$L$1000,ROWS($L$2:L199)),"")</f>
        <v/>
      </c>
      <c r="N199" t="str">
        <f>IF(AND(All_Rosters[[#This Row],[Designation]]="Taxi Squad",TeamSelection=All_Rosters[[#This Row],[Team Name]],All_Rosters[[#This Row],[Current Years]]&gt;0),All_Rosters[[#This Row],[Index]],"")</f>
        <v/>
      </c>
      <c r="O199" t="str">
        <f>IFERROR(SMALL($N$2:$N$1000,ROWS($N$2:N199)),"")</f>
        <v/>
      </c>
      <c r="P199" t="str">
        <f>IF(All_Rosters[[#This Row],[Designation]]="Taxi Squad","",
IF(AND(TeamOne=All_Rosters[[#This Row],[Team Name]],All_Rosters[[#This Row],[Current Years]]&gt;0),All_Rosters[[#This Row],[Index]],""))</f>
        <v/>
      </c>
      <c r="Q199" t="str">
        <f>IFERROR(SMALL($P$2:$P$1000,ROWS($P$2:P199)),"")</f>
        <v/>
      </c>
      <c r="R199" t="str">
        <f>IF(AND(All_Rosters[[#This Row],[Designation]]="Taxi Squad",TeamOne=All_Rosters[[#This Row],[Team Name]],All_Rosters[[#This Row],[Current Years]]&gt;0),All_Rosters[[#This Row],[Index]],"")</f>
        <v/>
      </c>
      <c r="S199" t="str">
        <f>IFERROR(SMALL($R$2:$R$1000,ROWS($R$2:R199)),"")</f>
        <v/>
      </c>
      <c r="T199" t="str">
        <f>IF(All_Rosters[[#This Row],[Designation]]="Taxi Squad","",
IF(AND(TeamTwo=All_Rosters[[#This Row],[Team Name]],All_Rosters[[#This Row],[Current Years]]&gt;0),All_Rosters[[#This Row],[Index]],""))</f>
        <v/>
      </c>
      <c r="U199" t="str">
        <f>IFERROR(SMALL($T$2:$T$1000,ROWS($T$2:T199)),"")</f>
        <v/>
      </c>
      <c r="V199" t="str">
        <f>IF(AND(All_Rosters[[#This Row],[Designation]]="Taxi Squad",TeamTwo=All_Rosters[[#This Row],[Team Name]],All_Rosters[[#This Row],[Current Years]]&gt;0),All_Rosters[[#This Row],[Index]],"")</f>
        <v/>
      </c>
      <c r="W199" t="str">
        <f>IFERROR(SMALL($V$2:$V$1000,ROWS($V$2:V199)),"")</f>
        <v/>
      </c>
      <c r="X199" s="42" t="str">
        <f>IF(All_Rosters[[#This Row],[Designation]]="Taxi Squad","",
IF(AND(TeamThree=All_Rosters[[#This Row],[Team Name]],All_Rosters[[#This Row],[Current Years]]&gt;0),All_Rosters[[#This Row],[Index]],""))</f>
        <v/>
      </c>
      <c r="Y199" s="42" t="str">
        <f>IFERROR(SMALL($X$2:$X$1000,ROWS($X$2:X199)),"")</f>
        <v/>
      </c>
      <c r="Z199" s="42" t="str">
        <f>IF(AND(All_Rosters[[#This Row],[Designation]]="Taxi Squad",TeamThree=All_Rosters[[#This Row],[Team Name]],All_Rosters[[#This Row],[Current Years]]&gt;0),All_Rosters[[#This Row],[Index]],"")</f>
        <v/>
      </c>
      <c r="AA199" s="42" t="str">
        <f>IFERROR(SMALL($Z$2:$Z$1000,ROWS($Z$2:Z199)),"")</f>
        <v/>
      </c>
      <c r="AB199" s="42" t="str">
        <f>IF(All_Rosters[[#This Row],[Designation]]="Taxi Squad","",
IF(AND(TeamFour=All_Rosters[[#This Row],[Team Name]],All_Rosters[[#This Row],[Current Years]]&gt;0),All_Rosters[[#This Row],[Index]],""))</f>
        <v/>
      </c>
      <c r="AC199" s="42" t="str">
        <f>IFERROR(SMALL($AB$2:$AB$1000,ROWS($AB$2:AB199)),"")</f>
        <v/>
      </c>
      <c r="AD199" s="42" t="str">
        <f>IF(AND(All_Rosters[[#This Row],[Designation]]="Taxi Squad",TeamFour=All_Rosters[[#This Row],[Team Name]],All_Rosters[[#This Row],[Current Years]]&gt;0),All_Rosters[[#This Row],[Index]],"")</f>
        <v/>
      </c>
      <c r="AE199" s="42" t="str">
        <f>IFERROR(SMALL($AD$2:$AD$1000,ROWS($AD$2:AD199)),"")</f>
        <v/>
      </c>
      <c r="AF199" s="42" t="str">
        <f>IF(All_Rosters[[#This Row],[Designation]]="Taxi Squad","",
IF(AND(TeamFive=All_Rosters[[#This Row],[Team Name]],All_Rosters[[#This Row],[Current Years]]&gt;0),All_Rosters[[#This Row],[Index]],""))</f>
        <v/>
      </c>
      <c r="AG199" s="42" t="str">
        <f>IFERROR(SMALL($AF$2:$AF$1000,ROWS($AF$2:AF199)),"")</f>
        <v/>
      </c>
      <c r="AH199" s="42">
        <f>IF(AND(All_Rosters[[#This Row],[Designation]]="Taxi Squad",TeamFive=All_Rosters[[#This Row],[Team Name]],All_Rosters[[#This Row],[Current Years]]&gt;0),All_Rosters[[#This Row],[Index]],"")</f>
        <v>198</v>
      </c>
      <c r="AI199" s="42" t="str">
        <f>IFERROR(SMALL($AH$2:$AH$1000,ROWS($AH$2:AH199)),"")</f>
        <v/>
      </c>
      <c r="AJ199" s="42" t="str">
        <f>IF(All_Rosters[[#This Row],[Designation]]="Taxi Squad","",
IF(AND(TeamSix=All_Rosters[[#This Row],[Team Name]],All_Rosters[[#This Row],[Current Years]]&gt;0),All_Rosters[[#This Row],[Index]],""))</f>
        <v/>
      </c>
      <c r="AK199" s="42" t="str">
        <f>IFERROR(SMALL($AJ$2:$AJ$1000,ROWS($AJ$2:AJ199)),"")</f>
        <v/>
      </c>
      <c r="AL199" s="42" t="str">
        <f>IF(AND(All_Rosters[[#This Row],[Designation]]="Taxi Squad",TeamSix=All_Rosters[[#This Row],[Team Name]],All_Rosters[[#This Row],[Current Years]]&gt;0),All_Rosters[[#This Row],[Index]],"")</f>
        <v/>
      </c>
      <c r="AM199" s="42" t="str">
        <f>IFERROR(SMALL($AL$2:$AL$1000,ROWS($AL$2:AL199)),"")</f>
        <v/>
      </c>
      <c r="AN199" s="42" t="str">
        <f>IF(All_Rosters[[#This Row],[Designation]]="Taxi Squad","",
IF(AND(TeamSeven=All_Rosters[[#This Row],[Team Name]],All_Rosters[[#This Row],[Current Years]]&gt;0),All_Rosters[[#This Row],[Index]],""))</f>
        <v/>
      </c>
      <c r="AO199" s="42" t="str">
        <f>IFERROR(SMALL($AN$2:$AN$1000,ROWS($AN$2:AN199)),"")</f>
        <v/>
      </c>
      <c r="AP199" s="42" t="str">
        <f>IF(AND(All_Rosters[[#This Row],[Designation]]="Taxi Squad",TeamSeven=All_Rosters[[#This Row],[Team Name]],All_Rosters[[#This Row],[Current Years]]&gt;0),All_Rosters[[#This Row],[Index]],"")</f>
        <v/>
      </c>
      <c r="AQ199" s="42" t="str">
        <f>IFERROR(SMALL($AP$2:$AP$1000,ROWS($AP$2:AP199)),"")</f>
        <v/>
      </c>
      <c r="AR199" s="42" t="str">
        <f>IF(All_Rosters[[#This Row],[Designation]]="Taxi Squad","",
IF(AND(TeamEight=All_Rosters[[#This Row],[Team Name]],All_Rosters[[#This Row],[Current Years]]&gt;0),All_Rosters[[#This Row],[Index]],""))</f>
        <v/>
      </c>
      <c r="AS199" s="42" t="str">
        <f>IFERROR(SMALL($AR$2:$AR$1000,ROWS($AR$2:AR199)),"")</f>
        <v/>
      </c>
      <c r="AT199" s="42" t="str">
        <f>IF(AND(All_Rosters[[#This Row],[Designation]]="Taxi Squad",TeamEight=All_Rosters[[#This Row],[Team Name]],All_Rosters[[#This Row],[Current Years]]&gt;0),All_Rosters[[#This Row],[Index]],"")</f>
        <v/>
      </c>
      <c r="AU199" s="42" t="str">
        <f>IFERROR(SMALL($AT$2:$AT$1000,ROWS($AT$2:AT199)),"")</f>
        <v/>
      </c>
      <c r="AV199" s="42" t="str">
        <f>IF(All_Rosters[[#This Row],[Designation]]="Taxi Squad","",
IF(AND(TeamNine=All_Rosters[[#This Row],[Team Name]],All_Rosters[[#This Row],[Current Years]]&gt;0),All_Rosters[[#This Row],[Index]],""))</f>
        <v/>
      </c>
      <c r="AW199" s="42" t="str">
        <f>IFERROR(SMALL($AV$2:$AV$1000,ROWS($AV$2:AV199)),"")</f>
        <v/>
      </c>
      <c r="AX199" s="42" t="str">
        <f>IF(AND(All_Rosters[[#This Row],[Designation]]="Taxi Squad",TeamNine=All_Rosters[[#This Row],[Team Name]],All_Rosters[[#This Row],[Current Years]]&gt;0),All_Rosters[[#This Row],[Index]],"")</f>
        <v/>
      </c>
      <c r="AY199" s="42" t="str">
        <f>IFERROR(SMALL($AX$2:$AX$1000,ROWS($AX$2:AX199)),"")</f>
        <v/>
      </c>
      <c r="AZ199" s="42" t="str">
        <f>IF(All_Rosters[[#This Row],[Designation]]="Taxi Squad","",
IF(AND(TeamTen=All_Rosters[[#This Row],[Team Name]],All_Rosters[[#This Row],[Current Years]]&gt;0),All_Rosters[[#This Row],[Index]],""))</f>
        <v/>
      </c>
      <c r="BA199" s="42" t="str">
        <f>IFERROR(SMALL($AZ$2:$AZ$1000,ROWS($AZ$2:AZ199)),"")</f>
        <v/>
      </c>
      <c r="BB199" s="42" t="str">
        <f>IF(AND(All_Rosters[[#This Row],[Designation]]="Taxi Squad",TeamTen=All_Rosters[[#This Row],[Team Name]],All_Rosters[[#This Row],[Current Years]]&gt;0),All_Rosters[[#This Row],[Index]],"")</f>
        <v/>
      </c>
      <c r="BC199" s="42" t="str">
        <f>IFERROR(SMALL($BB$2:$BB$1000,ROWS($BB$2:BB199)),"")</f>
        <v/>
      </c>
      <c r="BD199" s="42" t="str">
        <f>IF(All_Rosters[[#This Row],[Designation]]="Taxi Squad","",
IF(AND(TeamEleven=All_Rosters[[#This Row],[Team Name]],All_Rosters[[#This Row],[Current Years]]&gt;0),All_Rosters[[#This Row],[Index]],""))</f>
        <v/>
      </c>
      <c r="BE199" s="42" t="str">
        <f>IFERROR(SMALL($BD$2:$BD$1000,ROWS($BD$2:BD199)),"")</f>
        <v/>
      </c>
      <c r="BF199" s="42" t="str">
        <f>IF(AND(All_Rosters[[#This Row],[Designation]]="Taxi Squad",TeamEleven=All_Rosters[[#This Row],[Team Name]],All_Rosters[[#This Row],[Current Years]]&gt;0),All_Rosters[[#This Row],[Index]],"")</f>
        <v/>
      </c>
      <c r="BG199" s="42" t="str">
        <f>IFERROR(SMALL($BF$2:$BF$1000,ROWS($BF$2:BF199)),"")</f>
        <v/>
      </c>
      <c r="BH199" s="42" t="str">
        <f>IF(All_Rosters[[#This Row],[Designation]]="Taxi Squad","",
IF(AND(TeamTwelve=All_Rosters[[#This Row],[Team Name]],All_Rosters[[#This Row],[Current Years]]&gt;0),All_Rosters[[#This Row],[Index]],""))</f>
        <v/>
      </c>
      <c r="BI199" s="42" t="str">
        <f>IFERROR(SMALL($BH$2:$BH$1000,ROWS($BH$2:BH199)),"")</f>
        <v/>
      </c>
      <c r="BJ199" s="42" t="str">
        <f>IF(AND(All_Rosters[[#This Row],[Designation]]="Taxi Squad",TeamTwelve=All_Rosters[[#This Row],[Team Name]],All_Rosters[[#This Row],[Current Years]]&gt;0),All_Rosters[[#This Row],[Index]],"")</f>
        <v/>
      </c>
      <c r="BK199" s="42" t="str">
        <f>IFERROR(SMALL($BJ$2:$BJ$1000,ROWS($BJ$2:BJ199)),"")</f>
        <v/>
      </c>
    </row>
    <row r="200" spans="1:63" x14ac:dyDescent="0.45">
      <c r="A200" t="s">
        <v>523</v>
      </c>
      <c r="B200" t="s">
        <v>363</v>
      </c>
      <c r="C200" t="s">
        <v>54</v>
      </c>
      <c r="D200" t="s">
        <v>65</v>
      </c>
      <c r="E200">
        <v>3</v>
      </c>
      <c r="F200">
        <v>4</v>
      </c>
      <c r="G200">
        <v>3</v>
      </c>
      <c r="H200" t="s">
        <v>1</v>
      </c>
      <c r="I200" t="s">
        <v>2</v>
      </c>
      <c r="J200">
        <v>5</v>
      </c>
      <c r="K200">
        <v>199</v>
      </c>
      <c r="L200" t="str">
        <f>IF(All_Rosters[[#This Row],[Designation]]="Taxi Squad","",
IF(AND(TeamSelection=All_Rosters[[#This Row],[Team Name]],All_Rosters[[#This Row],[Current Years]]&gt;0),All_Rosters[[#This Row],[Index]],""))</f>
        <v/>
      </c>
      <c r="M200" t="str">
        <f>IFERROR(SMALL($L$2:$L$1000,ROWS($L$2:L200)),"")</f>
        <v/>
      </c>
      <c r="N200" t="str">
        <f>IF(AND(All_Rosters[[#This Row],[Designation]]="Taxi Squad",TeamSelection=All_Rosters[[#This Row],[Team Name]],All_Rosters[[#This Row],[Current Years]]&gt;0),All_Rosters[[#This Row],[Index]],"")</f>
        <v/>
      </c>
      <c r="O200" t="str">
        <f>IFERROR(SMALL($N$2:$N$1000,ROWS($N$2:N200)),"")</f>
        <v/>
      </c>
      <c r="P200" t="str">
        <f>IF(All_Rosters[[#This Row],[Designation]]="Taxi Squad","",
IF(AND(TeamOne=All_Rosters[[#This Row],[Team Name]],All_Rosters[[#This Row],[Current Years]]&gt;0),All_Rosters[[#This Row],[Index]],""))</f>
        <v/>
      </c>
      <c r="Q200" t="str">
        <f>IFERROR(SMALL($P$2:$P$1000,ROWS($P$2:P200)),"")</f>
        <v/>
      </c>
      <c r="R200" t="str">
        <f>IF(AND(All_Rosters[[#This Row],[Designation]]="Taxi Squad",TeamOne=All_Rosters[[#This Row],[Team Name]],All_Rosters[[#This Row],[Current Years]]&gt;0),All_Rosters[[#This Row],[Index]],"")</f>
        <v/>
      </c>
      <c r="S200" t="str">
        <f>IFERROR(SMALL($R$2:$R$1000,ROWS($R$2:R200)),"")</f>
        <v/>
      </c>
      <c r="T200" t="str">
        <f>IF(All_Rosters[[#This Row],[Designation]]="Taxi Squad","",
IF(AND(TeamTwo=All_Rosters[[#This Row],[Team Name]],All_Rosters[[#This Row],[Current Years]]&gt;0),All_Rosters[[#This Row],[Index]],""))</f>
        <v/>
      </c>
      <c r="U200" t="str">
        <f>IFERROR(SMALL($T$2:$T$1000,ROWS($T$2:T200)),"")</f>
        <v/>
      </c>
      <c r="V200" t="str">
        <f>IF(AND(All_Rosters[[#This Row],[Designation]]="Taxi Squad",TeamTwo=All_Rosters[[#This Row],[Team Name]],All_Rosters[[#This Row],[Current Years]]&gt;0),All_Rosters[[#This Row],[Index]],"")</f>
        <v/>
      </c>
      <c r="W200" t="str">
        <f>IFERROR(SMALL($V$2:$V$1000,ROWS($V$2:V200)),"")</f>
        <v/>
      </c>
      <c r="X200" s="42" t="str">
        <f>IF(All_Rosters[[#This Row],[Designation]]="Taxi Squad","",
IF(AND(TeamThree=All_Rosters[[#This Row],[Team Name]],All_Rosters[[#This Row],[Current Years]]&gt;0),All_Rosters[[#This Row],[Index]],""))</f>
        <v/>
      </c>
      <c r="Y200" s="42" t="str">
        <f>IFERROR(SMALL($X$2:$X$1000,ROWS($X$2:X200)),"")</f>
        <v/>
      </c>
      <c r="Z200" s="42" t="str">
        <f>IF(AND(All_Rosters[[#This Row],[Designation]]="Taxi Squad",TeamThree=All_Rosters[[#This Row],[Team Name]],All_Rosters[[#This Row],[Current Years]]&gt;0),All_Rosters[[#This Row],[Index]],"")</f>
        <v/>
      </c>
      <c r="AA200" s="42" t="str">
        <f>IFERROR(SMALL($Z$2:$Z$1000,ROWS($Z$2:Z200)),"")</f>
        <v/>
      </c>
      <c r="AB200" s="42" t="str">
        <f>IF(All_Rosters[[#This Row],[Designation]]="Taxi Squad","",
IF(AND(TeamFour=All_Rosters[[#This Row],[Team Name]],All_Rosters[[#This Row],[Current Years]]&gt;0),All_Rosters[[#This Row],[Index]],""))</f>
        <v/>
      </c>
      <c r="AC200" s="42" t="str">
        <f>IFERROR(SMALL($AB$2:$AB$1000,ROWS($AB$2:AB200)),"")</f>
        <v/>
      </c>
      <c r="AD200" s="42" t="str">
        <f>IF(AND(All_Rosters[[#This Row],[Designation]]="Taxi Squad",TeamFour=All_Rosters[[#This Row],[Team Name]],All_Rosters[[#This Row],[Current Years]]&gt;0),All_Rosters[[#This Row],[Index]],"")</f>
        <v/>
      </c>
      <c r="AE200" s="42" t="str">
        <f>IFERROR(SMALL($AD$2:$AD$1000,ROWS($AD$2:AD200)),"")</f>
        <v/>
      </c>
      <c r="AF200" s="42" t="str">
        <f>IF(All_Rosters[[#This Row],[Designation]]="Taxi Squad","",
IF(AND(TeamFive=All_Rosters[[#This Row],[Team Name]],All_Rosters[[#This Row],[Current Years]]&gt;0),All_Rosters[[#This Row],[Index]],""))</f>
        <v/>
      </c>
      <c r="AG200" s="42" t="str">
        <f>IFERROR(SMALL($AF$2:$AF$1000,ROWS($AF$2:AF200)),"")</f>
        <v/>
      </c>
      <c r="AH200" s="42">
        <f>IF(AND(All_Rosters[[#This Row],[Designation]]="Taxi Squad",TeamFive=All_Rosters[[#This Row],[Team Name]],All_Rosters[[#This Row],[Current Years]]&gt;0),All_Rosters[[#This Row],[Index]],"")</f>
        <v>199</v>
      </c>
      <c r="AI200" s="42" t="str">
        <f>IFERROR(SMALL($AH$2:$AH$1000,ROWS($AH$2:AH200)),"")</f>
        <v/>
      </c>
      <c r="AJ200" s="42" t="str">
        <f>IF(All_Rosters[[#This Row],[Designation]]="Taxi Squad","",
IF(AND(TeamSix=All_Rosters[[#This Row],[Team Name]],All_Rosters[[#This Row],[Current Years]]&gt;0),All_Rosters[[#This Row],[Index]],""))</f>
        <v/>
      </c>
      <c r="AK200" s="42" t="str">
        <f>IFERROR(SMALL($AJ$2:$AJ$1000,ROWS($AJ$2:AJ200)),"")</f>
        <v/>
      </c>
      <c r="AL200" s="42" t="str">
        <f>IF(AND(All_Rosters[[#This Row],[Designation]]="Taxi Squad",TeamSix=All_Rosters[[#This Row],[Team Name]],All_Rosters[[#This Row],[Current Years]]&gt;0),All_Rosters[[#This Row],[Index]],"")</f>
        <v/>
      </c>
      <c r="AM200" s="42" t="str">
        <f>IFERROR(SMALL($AL$2:$AL$1000,ROWS($AL$2:AL200)),"")</f>
        <v/>
      </c>
      <c r="AN200" s="42" t="str">
        <f>IF(All_Rosters[[#This Row],[Designation]]="Taxi Squad","",
IF(AND(TeamSeven=All_Rosters[[#This Row],[Team Name]],All_Rosters[[#This Row],[Current Years]]&gt;0),All_Rosters[[#This Row],[Index]],""))</f>
        <v/>
      </c>
      <c r="AO200" s="42" t="str">
        <f>IFERROR(SMALL($AN$2:$AN$1000,ROWS($AN$2:AN200)),"")</f>
        <v/>
      </c>
      <c r="AP200" s="42" t="str">
        <f>IF(AND(All_Rosters[[#This Row],[Designation]]="Taxi Squad",TeamSeven=All_Rosters[[#This Row],[Team Name]],All_Rosters[[#This Row],[Current Years]]&gt;0),All_Rosters[[#This Row],[Index]],"")</f>
        <v/>
      </c>
      <c r="AQ200" s="42" t="str">
        <f>IFERROR(SMALL($AP$2:$AP$1000,ROWS($AP$2:AP200)),"")</f>
        <v/>
      </c>
      <c r="AR200" s="42" t="str">
        <f>IF(All_Rosters[[#This Row],[Designation]]="Taxi Squad","",
IF(AND(TeamEight=All_Rosters[[#This Row],[Team Name]],All_Rosters[[#This Row],[Current Years]]&gt;0),All_Rosters[[#This Row],[Index]],""))</f>
        <v/>
      </c>
      <c r="AS200" s="42" t="str">
        <f>IFERROR(SMALL($AR$2:$AR$1000,ROWS($AR$2:AR200)),"")</f>
        <v/>
      </c>
      <c r="AT200" s="42" t="str">
        <f>IF(AND(All_Rosters[[#This Row],[Designation]]="Taxi Squad",TeamEight=All_Rosters[[#This Row],[Team Name]],All_Rosters[[#This Row],[Current Years]]&gt;0),All_Rosters[[#This Row],[Index]],"")</f>
        <v/>
      </c>
      <c r="AU200" s="42" t="str">
        <f>IFERROR(SMALL($AT$2:$AT$1000,ROWS($AT$2:AT200)),"")</f>
        <v/>
      </c>
      <c r="AV200" s="42" t="str">
        <f>IF(All_Rosters[[#This Row],[Designation]]="Taxi Squad","",
IF(AND(TeamNine=All_Rosters[[#This Row],[Team Name]],All_Rosters[[#This Row],[Current Years]]&gt;0),All_Rosters[[#This Row],[Index]],""))</f>
        <v/>
      </c>
      <c r="AW200" s="42" t="str">
        <f>IFERROR(SMALL($AV$2:$AV$1000,ROWS($AV$2:AV200)),"")</f>
        <v/>
      </c>
      <c r="AX200" s="42" t="str">
        <f>IF(AND(All_Rosters[[#This Row],[Designation]]="Taxi Squad",TeamNine=All_Rosters[[#This Row],[Team Name]],All_Rosters[[#This Row],[Current Years]]&gt;0),All_Rosters[[#This Row],[Index]],"")</f>
        <v/>
      </c>
      <c r="AY200" s="42" t="str">
        <f>IFERROR(SMALL($AX$2:$AX$1000,ROWS($AX$2:AX200)),"")</f>
        <v/>
      </c>
      <c r="AZ200" s="42" t="str">
        <f>IF(All_Rosters[[#This Row],[Designation]]="Taxi Squad","",
IF(AND(TeamTen=All_Rosters[[#This Row],[Team Name]],All_Rosters[[#This Row],[Current Years]]&gt;0),All_Rosters[[#This Row],[Index]],""))</f>
        <v/>
      </c>
      <c r="BA200" s="42" t="str">
        <f>IFERROR(SMALL($AZ$2:$AZ$1000,ROWS($AZ$2:AZ200)),"")</f>
        <v/>
      </c>
      <c r="BB200" s="42" t="str">
        <f>IF(AND(All_Rosters[[#This Row],[Designation]]="Taxi Squad",TeamTen=All_Rosters[[#This Row],[Team Name]],All_Rosters[[#This Row],[Current Years]]&gt;0),All_Rosters[[#This Row],[Index]],"")</f>
        <v/>
      </c>
      <c r="BC200" s="42" t="str">
        <f>IFERROR(SMALL($BB$2:$BB$1000,ROWS($BB$2:BB200)),"")</f>
        <v/>
      </c>
      <c r="BD200" s="42" t="str">
        <f>IF(All_Rosters[[#This Row],[Designation]]="Taxi Squad","",
IF(AND(TeamEleven=All_Rosters[[#This Row],[Team Name]],All_Rosters[[#This Row],[Current Years]]&gt;0),All_Rosters[[#This Row],[Index]],""))</f>
        <v/>
      </c>
      <c r="BE200" s="42" t="str">
        <f>IFERROR(SMALL($BD$2:$BD$1000,ROWS($BD$2:BD200)),"")</f>
        <v/>
      </c>
      <c r="BF200" s="42" t="str">
        <f>IF(AND(All_Rosters[[#This Row],[Designation]]="Taxi Squad",TeamEleven=All_Rosters[[#This Row],[Team Name]],All_Rosters[[#This Row],[Current Years]]&gt;0),All_Rosters[[#This Row],[Index]],"")</f>
        <v/>
      </c>
      <c r="BG200" s="42" t="str">
        <f>IFERROR(SMALL($BF$2:$BF$1000,ROWS($BF$2:BF200)),"")</f>
        <v/>
      </c>
      <c r="BH200" s="42" t="str">
        <f>IF(All_Rosters[[#This Row],[Designation]]="Taxi Squad","",
IF(AND(TeamTwelve=All_Rosters[[#This Row],[Team Name]],All_Rosters[[#This Row],[Current Years]]&gt;0),All_Rosters[[#This Row],[Index]],""))</f>
        <v/>
      </c>
      <c r="BI200" s="42" t="str">
        <f>IFERROR(SMALL($BH$2:$BH$1000,ROWS($BH$2:BH200)),"")</f>
        <v/>
      </c>
      <c r="BJ200" s="42" t="str">
        <f>IF(AND(All_Rosters[[#This Row],[Designation]]="Taxi Squad",TeamTwelve=All_Rosters[[#This Row],[Team Name]],All_Rosters[[#This Row],[Current Years]]&gt;0),All_Rosters[[#This Row],[Index]],"")</f>
        <v/>
      </c>
      <c r="BK200" s="42" t="str">
        <f>IFERROR(SMALL($BJ$2:$BJ$1000,ROWS($BJ$2:BJ200)),"")</f>
        <v/>
      </c>
    </row>
    <row r="201" spans="1:63" x14ac:dyDescent="0.45">
      <c r="A201" t="s">
        <v>613</v>
      </c>
      <c r="B201" t="s">
        <v>364</v>
      </c>
      <c r="C201" t="s">
        <v>35</v>
      </c>
      <c r="D201" t="s">
        <v>9</v>
      </c>
      <c r="E201">
        <v>63</v>
      </c>
      <c r="F201">
        <v>3</v>
      </c>
      <c r="G201">
        <v>63</v>
      </c>
      <c r="H201" t="s">
        <v>1</v>
      </c>
      <c r="J201">
        <v>6</v>
      </c>
      <c r="K201">
        <v>200</v>
      </c>
      <c r="L201" t="str">
        <f>IF(All_Rosters[[#This Row],[Designation]]="Taxi Squad","",
IF(AND(TeamSelection=All_Rosters[[#This Row],[Team Name]],All_Rosters[[#This Row],[Current Years]]&gt;0),All_Rosters[[#This Row],[Index]],""))</f>
        <v/>
      </c>
      <c r="M201" t="str">
        <f>IFERROR(SMALL($L$2:$L$1000,ROWS($L$2:L201)),"")</f>
        <v/>
      </c>
      <c r="N201" t="str">
        <f>IF(AND(All_Rosters[[#This Row],[Designation]]="Taxi Squad",TeamSelection=All_Rosters[[#This Row],[Team Name]],All_Rosters[[#This Row],[Current Years]]&gt;0),All_Rosters[[#This Row],[Index]],"")</f>
        <v/>
      </c>
      <c r="O201" t="str">
        <f>IFERROR(SMALL($N$2:$N$1000,ROWS($N$2:N201)),"")</f>
        <v/>
      </c>
      <c r="P201" t="str">
        <f>IF(All_Rosters[[#This Row],[Designation]]="Taxi Squad","",
IF(AND(TeamOne=All_Rosters[[#This Row],[Team Name]],All_Rosters[[#This Row],[Current Years]]&gt;0),All_Rosters[[#This Row],[Index]],""))</f>
        <v/>
      </c>
      <c r="Q201" t="str">
        <f>IFERROR(SMALL($P$2:$P$1000,ROWS($P$2:P201)),"")</f>
        <v/>
      </c>
      <c r="R201" t="str">
        <f>IF(AND(All_Rosters[[#This Row],[Designation]]="Taxi Squad",TeamOne=All_Rosters[[#This Row],[Team Name]],All_Rosters[[#This Row],[Current Years]]&gt;0),All_Rosters[[#This Row],[Index]],"")</f>
        <v/>
      </c>
      <c r="S201" t="str">
        <f>IFERROR(SMALL($R$2:$R$1000,ROWS($R$2:R201)),"")</f>
        <v/>
      </c>
      <c r="T201" t="str">
        <f>IF(All_Rosters[[#This Row],[Designation]]="Taxi Squad","",
IF(AND(TeamTwo=All_Rosters[[#This Row],[Team Name]],All_Rosters[[#This Row],[Current Years]]&gt;0),All_Rosters[[#This Row],[Index]],""))</f>
        <v/>
      </c>
      <c r="U201" t="str">
        <f>IFERROR(SMALL($T$2:$T$1000,ROWS($T$2:T201)),"")</f>
        <v/>
      </c>
      <c r="V201" t="str">
        <f>IF(AND(All_Rosters[[#This Row],[Designation]]="Taxi Squad",TeamTwo=All_Rosters[[#This Row],[Team Name]],All_Rosters[[#This Row],[Current Years]]&gt;0),All_Rosters[[#This Row],[Index]],"")</f>
        <v/>
      </c>
      <c r="W201" t="str">
        <f>IFERROR(SMALL($V$2:$V$1000,ROWS($V$2:V201)),"")</f>
        <v/>
      </c>
      <c r="X201" s="42" t="str">
        <f>IF(All_Rosters[[#This Row],[Designation]]="Taxi Squad","",
IF(AND(TeamThree=All_Rosters[[#This Row],[Team Name]],All_Rosters[[#This Row],[Current Years]]&gt;0),All_Rosters[[#This Row],[Index]],""))</f>
        <v/>
      </c>
      <c r="Y201" s="42" t="str">
        <f>IFERROR(SMALL($X$2:$X$1000,ROWS($X$2:X201)),"")</f>
        <v/>
      </c>
      <c r="Z201" s="42" t="str">
        <f>IF(AND(All_Rosters[[#This Row],[Designation]]="Taxi Squad",TeamThree=All_Rosters[[#This Row],[Team Name]],All_Rosters[[#This Row],[Current Years]]&gt;0),All_Rosters[[#This Row],[Index]],"")</f>
        <v/>
      </c>
      <c r="AA201" s="42" t="str">
        <f>IFERROR(SMALL($Z$2:$Z$1000,ROWS($Z$2:Z201)),"")</f>
        <v/>
      </c>
      <c r="AB201" s="42" t="str">
        <f>IF(All_Rosters[[#This Row],[Designation]]="Taxi Squad","",
IF(AND(TeamFour=All_Rosters[[#This Row],[Team Name]],All_Rosters[[#This Row],[Current Years]]&gt;0),All_Rosters[[#This Row],[Index]],""))</f>
        <v/>
      </c>
      <c r="AC201" s="42" t="str">
        <f>IFERROR(SMALL($AB$2:$AB$1000,ROWS($AB$2:AB201)),"")</f>
        <v/>
      </c>
      <c r="AD201" s="42" t="str">
        <f>IF(AND(All_Rosters[[#This Row],[Designation]]="Taxi Squad",TeamFour=All_Rosters[[#This Row],[Team Name]],All_Rosters[[#This Row],[Current Years]]&gt;0),All_Rosters[[#This Row],[Index]],"")</f>
        <v/>
      </c>
      <c r="AE201" s="42" t="str">
        <f>IFERROR(SMALL($AD$2:$AD$1000,ROWS($AD$2:AD201)),"")</f>
        <v/>
      </c>
      <c r="AF201" s="42" t="str">
        <f>IF(All_Rosters[[#This Row],[Designation]]="Taxi Squad","",
IF(AND(TeamFive=All_Rosters[[#This Row],[Team Name]],All_Rosters[[#This Row],[Current Years]]&gt;0),All_Rosters[[#This Row],[Index]],""))</f>
        <v/>
      </c>
      <c r="AG201" s="42" t="str">
        <f>IFERROR(SMALL($AF$2:$AF$1000,ROWS($AF$2:AF201)),"")</f>
        <v/>
      </c>
      <c r="AH201" s="42" t="str">
        <f>IF(AND(All_Rosters[[#This Row],[Designation]]="Taxi Squad",TeamFive=All_Rosters[[#This Row],[Team Name]],All_Rosters[[#This Row],[Current Years]]&gt;0),All_Rosters[[#This Row],[Index]],"")</f>
        <v/>
      </c>
      <c r="AI201" s="42" t="str">
        <f>IFERROR(SMALL($AH$2:$AH$1000,ROWS($AH$2:AH201)),"")</f>
        <v/>
      </c>
      <c r="AJ201" s="42">
        <f>IF(All_Rosters[[#This Row],[Designation]]="Taxi Squad","",
IF(AND(TeamSix=All_Rosters[[#This Row],[Team Name]],All_Rosters[[#This Row],[Current Years]]&gt;0),All_Rosters[[#This Row],[Index]],""))</f>
        <v>200</v>
      </c>
      <c r="AK201" s="42" t="str">
        <f>IFERROR(SMALL($AJ$2:$AJ$1000,ROWS($AJ$2:AJ201)),"")</f>
        <v/>
      </c>
      <c r="AL201" s="42" t="str">
        <f>IF(AND(All_Rosters[[#This Row],[Designation]]="Taxi Squad",TeamSix=All_Rosters[[#This Row],[Team Name]],All_Rosters[[#This Row],[Current Years]]&gt;0),All_Rosters[[#This Row],[Index]],"")</f>
        <v/>
      </c>
      <c r="AM201" s="42" t="str">
        <f>IFERROR(SMALL($AL$2:$AL$1000,ROWS($AL$2:AL201)),"")</f>
        <v/>
      </c>
      <c r="AN201" s="42" t="str">
        <f>IF(All_Rosters[[#This Row],[Designation]]="Taxi Squad","",
IF(AND(TeamSeven=All_Rosters[[#This Row],[Team Name]],All_Rosters[[#This Row],[Current Years]]&gt;0),All_Rosters[[#This Row],[Index]],""))</f>
        <v/>
      </c>
      <c r="AO201" s="42" t="str">
        <f>IFERROR(SMALL($AN$2:$AN$1000,ROWS($AN$2:AN201)),"")</f>
        <v/>
      </c>
      <c r="AP201" s="42" t="str">
        <f>IF(AND(All_Rosters[[#This Row],[Designation]]="Taxi Squad",TeamSeven=All_Rosters[[#This Row],[Team Name]],All_Rosters[[#This Row],[Current Years]]&gt;0),All_Rosters[[#This Row],[Index]],"")</f>
        <v/>
      </c>
      <c r="AQ201" s="42" t="str">
        <f>IFERROR(SMALL($AP$2:$AP$1000,ROWS($AP$2:AP201)),"")</f>
        <v/>
      </c>
      <c r="AR201" s="42" t="str">
        <f>IF(All_Rosters[[#This Row],[Designation]]="Taxi Squad","",
IF(AND(TeamEight=All_Rosters[[#This Row],[Team Name]],All_Rosters[[#This Row],[Current Years]]&gt;0),All_Rosters[[#This Row],[Index]],""))</f>
        <v/>
      </c>
      <c r="AS201" s="42" t="str">
        <f>IFERROR(SMALL($AR$2:$AR$1000,ROWS($AR$2:AR201)),"")</f>
        <v/>
      </c>
      <c r="AT201" s="42" t="str">
        <f>IF(AND(All_Rosters[[#This Row],[Designation]]="Taxi Squad",TeamEight=All_Rosters[[#This Row],[Team Name]],All_Rosters[[#This Row],[Current Years]]&gt;0),All_Rosters[[#This Row],[Index]],"")</f>
        <v/>
      </c>
      <c r="AU201" s="42" t="str">
        <f>IFERROR(SMALL($AT$2:$AT$1000,ROWS($AT$2:AT201)),"")</f>
        <v/>
      </c>
      <c r="AV201" s="42" t="str">
        <f>IF(All_Rosters[[#This Row],[Designation]]="Taxi Squad","",
IF(AND(TeamNine=All_Rosters[[#This Row],[Team Name]],All_Rosters[[#This Row],[Current Years]]&gt;0),All_Rosters[[#This Row],[Index]],""))</f>
        <v/>
      </c>
      <c r="AW201" s="42" t="str">
        <f>IFERROR(SMALL($AV$2:$AV$1000,ROWS($AV$2:AV201)),"")</f>
        <v/>
      </c>
      <c r="AX201" s="42" t="str">
        <f>IF(AND(All_Rosters[[#This Row],[Designation]]="Taxi Squad",TeamNine=All_Rosters[[#This Row],[Team Name]],All_Rosters[[#This Row],[Current Years]]&gt;0),All_Rosters[[#This Row],[Index]],"")</f>
        <v/>
      </c>
      <c r="AY201" s="42" t="str">
        <f>IFERROR(SMALL($AX$2:$AX$1000,ROWS($AX$2:AX201)),"")</f>
        <v/>
      </c>
      <c r="AZ201" s="42" t="str">
        <f>IF(All_Rosters[[#This Row],[Designation]]="Taxi Squad","",
IF(AND(TeamTen=All_Rosters[[#This Row],[Team Name]],All_Rosters[[#This Row],[Current Years]]&gt;0),All_Rosters[[#This Row],[Index]],""))</f>
        <v/>
      </c>
      <c r="BA201" s="42" t="str">
        <f>IFERROR(SMALL($AZ$2:$AZ$1000,ROWS($AZ$2:AZ201)),"")</f>
        <v/>
      </c>
      <c r="BB201" s="42" t="str">
        <f>IF(AND(All_Rosters[[#This Row],[Designation]]="Taxi Squad",TeamTen=All_Rosters[[#This Row],[Team Name]],All_Rosters[[#This Row],[Current Years]]&gt;0),All_Rosters[[#This Row],[Index]],"")</f>
        <v/>
      </c>
      <c r="BC201" s="42" t="str">
        <f>IFERROR(SMALL($BB$2:$BB$1000,ROWS($BB$2:BB201)),"")</f>
        <v/>
      </c>
      <c r="BD201" s="42" t="str">
        <f>IF(All_Rosters[[#This Row],[Designation]]="Taxi Squad","",
IF(AND(TeamEleven=All_Rosters[[#This Row],[Team Name]],All_Rosters[[#This Row],[Current Years]]&gt;0),All_Rosters[[#This Row],[Index]],""))</f>
        <v/>
      </c>
      <c r="BE201" s="42" t="str">
        <f>IFERROR(SMALL($BD$2:$BD$1000,ROWS($BD$2:BD201)),"")</f>
        <v/>
      </c>
      <c r="BF201" s="42" t="str">
        <f>IF(AND(All_Rosters[[#This Row],[Designation]]="Taxi Squad",TeamEleven=All_Rosters[[#This Row],[Team Name]],All_Rosters[[#This Row],[Current Years]]&gt;0),All_Rosters[[#This Row],[Index]],"")</f>
        <v/>
      </c>
      <c r="BG201" s="42" t="str">
        <f>IFERROR(SMALL($BF$2:$BF$1000,ROWS($BF$2:BF201)),"")</f>
        <v/>
      </c>
      <c r="BH201" s="42" t="str">
        <f>IF(All_Rosters[[#This Row],[Designation]]="Taxi Squad","",
IF(AND(TeamTwelve=All_Rosters[[#This Row],[Team Name]],All_Rosters[[#This Row],[Current Years]]&gt;0),All_Rosters[[#This Row],[Index]],""))</f>
        <v/>
      </c>
      <c r="BI201" s="42" t="str">
        <f>IFERROR(SMALL($BH$2:$BH$1000,ROWS($BH$2:BH201)),"")</f>
        <v/>
      </c>
      <c r="BJ201" s="42" t="str">
        <f>IF(AND(All_Rosters[[#This Row],[Designation]]="Taxi Squad",TeamTwelve=All_Rosters[[#This Row],[Team Name]],All_Rosters[[#This Row],[Current Years]]&gt;0),All_Rosters[[#This Row],[Index]],"")</f>
        <v/>
      </c>
      <c r="BK201" s="42" t="str">
        <f>IFERROR(SMALL($BJ$2:$BJ$1000,ROWS($BJ$2:BJ201)),"")</f>
        <v/>
      </c>
    </row>
    <row r="202" spans="1:63" x14ac:dyDescent="0.45">
      <c r="A202" t="s">
        <v>613</v>
      </c>
      <c r="B202" t="s">
        <v>365</v>
      </c>
      <c r="C202" t="s">
        <v>162</v>
      </c>
      <c r="D202" t="s">
        <v>9</v>
      </c>
      <c r="E202">
        <v>59</v>
      </c>
      <c r="F202">
        <v>3</v>
      </c>
      <c r="G202">
        <v>59</v>
      </c>
      <c r="H202" t="s">
        <v>1</v>
      </c>
      <c r="J202">
        <v>6</v>
      </c>
      <c r="K202">
        <v>201</v>
      </c>
      <c r="L202" t="str">
        <f>IF(All_Rosters[[#This Row],[Designation]]="Taxi Squad","",
IF(AND(TeamSelection=All_Rosters[[#This Row],[Team Name]],All_Rosters[[#This Row],[Current Years]]&gt;0),All_Rosters[[#This Row],[Index]],""))</f>
        <v/>
      </c>
      <c r="M202" t="str">
        <f>IFERROR(SMALL($L$2:$L$1000,ROWS($L$2:L202)),"")</f>
        <v/>
      </c>
      <c r="N202" t="str">
        <f>IF(AND(All_Rosters[[#This Row],[Designation]]="Taxi Squad",TeamSelection=All_Rosters[[#This Row],[Team Name]],All_Rosters[[#This Row],[Current Years]]&gt;0),All_Rosters[[#This Row],[Index]],"")</f>
        <v/>
      </c>
      <c r="O202" t="str">
        <f>IFERROR(SMALL($N$2:$N$1000,ROWS($N$2:N202)),"")</f>
        <v/>
      </c>
      <c r="P202" t="str">
        <f>IF(All_Rosters[[#This Row],[Designation]]="Taxi Squad","",
IF(AND(TeamOne=All_Rosters[[#This Row],[Team Name]],All_Rosters[[#This Row],[Current Years]]&gt;0),All_Rosters[[#This Row],[Index]],""))</f>
        <v/>
      </c>
      <c r="Q202" t="str">
        <f>IFERROR(SMALL($P$2:$P$1000,ROWS($P$2:P202)),"")</f>
        <v/>
      </c>
      <c r="R202" t="str">
        <f>IF(AND(All_Rosters[[#This Row],[Designation]]="Taxi Squad",TeamOne=All_Rosters[[#This Row],[Team Name]],All_Rosters[[#This Row],[Current Years]]&gt;0),All_Rosters[[#This Row],[Index]],"")</f>
        <v/>
      </c>
      <c r="S202" t="str">
        <f>IFERROR(SMALL($R$2:$R$1000,ROWS($R$2:R202)),"")</f>
        <v/>
      </c>
      <c r="T202" t="str">
        <f>IF(All_Rosters[[#This Row],[Designation]]="Taxi Squad","",
IF(AND(TeamTwo=All_Rosters[[#This Row],[Team Name]],All_Rosters[[#This Row],[Current Years]]&gt;0),All_Rosters[[#This Row],[Index]],""))</f>
        <v/>
      </c>
      <c r="U202" t="str">
        <f>IFERROR(SMALL($T$2:$T$1000,ROWS($T$2:T202)),"")</f>
        <v/>
      </c>
      <c r="V202" t="str">
        <f>IF(AND(All_Rosters[[#This Row],[Designation]]="Taxi Squad",TeamTwo=All_Rosters[[#This Row],[Team Name]],All_Rosters[[#This Row],[Current Years]]&gt;0),All_Rosters[[#This Row],[Index]],"")</f>
        <v/>
      </c>
      <c r="W202" t="str">
        <f>IFERROR(SMALL($V$2:$V$1000,ROWS($V$2:V202)),"")</f>
        <v/>
      </c>
      <c r="X202" s="42" t="str">
        <f>IF(All_Rosters[[#This Row],[Designation]]="Taxi Squad","",
IF(AND(TeamThree=All_Rosters[[#This Row],[Team Name]],All_Rosters[[#This Row],[Current Years]]&gt;0),All_Rosters[[#This Row],[Index]],""))</f>
        <v/>
      </c>
      <c r="Y202" s="42" t="str">
        <f>IFERROR(SMALL($X$2:$X$1000,ROWS($X$2:X202)),"")</f>
        <v/>
      </c>
      <c r="Z202" s="42" t="str">
        <f>IF(AND(All_Rosters[[#This Row],[Designation]]="Taxi Squad",TeamThree=All_Rosters[[#This Row],[Team Name]],All_Rosters[[#This Row],[Current Years]]&gt;0),All_Rosters[[#This Row],[Index]],"")</f>
        <v/>
      </c>
      <c r="AA202" s="42" t="str">
        <f>IFERROR(SMALL($Z$2:$Z$1000,ROWS($Z$2:Z202)),"")</f>
        <v/>
      </c>
      <c r="AB202" s="42" t="str">
        <f>IF(All_Rosters[[#This Row],[Designation]]="Taxi Squad","",
IF(AND(TeamFour=All_Rosters[[#This Row],[Team Name]],All_Rosters[[#This Row],[Current Years]]&gt;0),All_Rosters[[#This Row],[Index]],""))</f>
        <v/>
      </c>
      <c r="AC202" s="42" t="str">
        <f>IFERROR(SMALL($AB$2:$AB$1000,ROWS($AB$2:AB202)),"")</f>
        <v/>
      </c>
      <c r="AD202" s="42" t="str">
        <f>IF(AND(All_Rosters[[#This Row],[Designation]]="Taxi Squad",TeamFour=All_Rosters[[#This Row],[Team Name]],All_Rosters[[#This Row],[Current Years]]&gt;0),All_Rosters[[#This Row],[Index]],"")</f>
        <v/>
      </c>
      <c r="AE202" s="42" t="str">
        <f>IFERROR(SMALL($AD$2:$AD$1000,ROWS($AD$2:AD202)),"")</f>
        <v/>
      </c>
      <c r="AF202" s="42" t="str">
        <f>IF(All_Rosters[[#This Row],[Designation]]="Taxi Squad","",
IF(AND(TeamFive=All_Rosters[[#This Row],[Team Name]],All_Rosters[[#This Row],[Current Years]]&gt;0),All_Rosters[[#This Row],[Index]],""))</f>
        <v/>
      </c>
      <c r="AG202" s="42" t="str">
        <f>IFERROR(SMALL($AF$2:$AF$1000,ROWS($AF$2:AF202)),"")</f>
        <v/>
      </c>
      <c r="AH202" s="42" t="str">
        <f>IF(AND(All_Rosters[[#This Row],[Designation]]="Taxi Squad",TeamFive=All_Rosters[[#This Row],[Team Name]],All_Rosters[[#This Row],[Current Years]]&gt;0),All_Rosters[[#This Row],[Index]],"")</f>
        <v/>
      </c>
      <c r="AI202" s="42" t="str">
        <f>IFERROR(SMALL($AH$2:$AH$1000,ROWS($AH$2:AH202)),"")</f>
        <v/>
      </c>
      <c r="AJ202" s="42">
        <f>IF(All_Rosters[[#This Row],[Designation]]="Taxi Squad","",
IF(AND(TeamSix=All_Rosters[[#This Row],[Team Name]],All_Rosters[[#This Row],[Current Years]]&gt;0),All_Rosters[[#This Row],[Index]],""))</f>
        <v>201</v>
      </c>
      <c r="AK202" s="42" t="str">
        <f>IFERROR(SMALL($AJ$2:$AJ$1000,ROWS($AJ$2:AJ202)),"")</f>
        <v/>
      </c>
      <c r="AL202" s="42" t="str">
        <f>IF(AND(All_Rosters[[#This Row],[Designation]]="Taxi Squad",TeamSix=All_Rosters[[#This Row],[Team Name]],All_Rosters[[#This Row],[Current Years]]&gt;0),All_Rosters[[#This Row],[Index]],"")</f>
        <v/>
      </c>
      <c r="AM202" s="42" t="str">
        <f>IFERROR(SMALL($AL$2:$AL$1000,ROWS($AL$2:AL202)),"")</f>
        <v/>
      </c>
      <c r="AN202" s="42" t="str">
        <f>IF(All_Rosters[[#This Row],[Designation]]="Taxi Squad","",
IF(AND(TeamSeven=All_Rosters[[#This Row],[Team Name]],All_Rosters[[#This Row],[Current Years]]&gt;0),All_Rosters[[#This Row],[Index]],""))</f>
        <v/>
      </c>
      <c r="AO202" s="42" t="str">
        <f>IFERROR(SMALL($AN$2:$AN$1000,ROWS($AN$2:AN202)),"")</f>
        <v/>
      </c>
      <c r="AP202" s="42" t="str">
        <f>IF(AND(All_Rosters[[#This Row],[Designation]]="Taxi Squad",TeamSeven=All_Rosters[[#This Row],[Team Name]],All_Rosters[[#This Row],[Current Years]]&gt;0),All_Rosters[[#This Row],[Index]],"")</f>
        <v/>
      </c>
      <c r="AQ202" s="42" t="str">
        <f>IFERROR(SMALL($AP$2:$AP$1000,ROWS($AP$2:AP202)),"")</f>
        <v/>
      </c>
      <c r="AR202" s="42" t="str">
        <f>IF(All_Rosters[[#This Row],[Designation]]="Taxi Squad","",
IF(AND(TeamEight=All_Rosters[[#This Row],[Team Name]],All_Rosters[[#This Row],[Current Years]]&gt;0),All_Rosters[[#This Row],[Index]],""))</f>
        <v/>
      </c>
      <c r="AS202" s="42" t="str">
        <f>IFERROR(SMALL($AR$2:$AR$1000,ROWS($AR$2:AR202)),"")</f>
        <v/>
      </c>
      <c r="AT202" s="42" t="str">
        <f>IF(AND(All_Rosters[[#This Row],[Designation]]="Taxi Squad",TeamEight=All_Rosters[[#This Row],[Team Name]],All_Rosters[[#This Row],[Current Years]]&gt;0),All_Rosters[[#This Row],[Index]],"")</f>
        <v/>
      </c>
      <c r="AU202" s="42" t="str">
        <f>IFERROR(SMALL($AT$2:$AT$1000,ROWS($AT$2:AT202)),"")</f>
        <v/>
      </c>
      <c r="AV202" s="42" t="str">
        <f>IF(All_Rosters[[#This Row],[Designation]]="Taxi Squad","",
IF(AND(TeamNine=All_Rosters[[#This Row],[Team Name]],All_Rosters[[#This Row],[Current Years]]&gt;0),All_Rosters[[#This Row],[Index]],""))</f>
        <v/>
      </c>
      <c r="AW202" s="42" t="str">
        <f>IFERROR(SMALL($AV$2:$AV$1000,ROWS($AV$2:AV202)),"")</f>
        <v/>
      </c>
      <c r="AX202" s="42" t="str">
        <f>IF(AND(All_Rosters[[#This Row],[Designation]]="Taxi Squad",TeamNine=All_Rosters[[#This Row],[Team Name]],All_Rosters[[#This Row],[Current Years]]&gt;0),All_Rosters[[#This Row],[Index]],"")</f>
        <v/>
      </c>
      <c r="AY202" s="42" t="str">
        <f>IFERROR(SMALL($AX$2:$AX$1000,ROWS($AX$2:AX202)),"")</f>
        <v/>
      </c>
      <c r="AZ202" s="42" t="str">
        <f>IF(All_Rosters[[#This Row],[Designation]]="Taxi Squad","",
IF(AND(TeamTen=All_Rosters[[#This Row],[Team Name]],All_Rosters[[#This Row],[Current Years]]&gt;0),All_Rosters[[#This Row],[Index]],""))</f>
        <v/>
      </c>
      <c r="BA202" s="42" t="str">
        <f>IFERROR(SMALL($AZ$2:$AZ$1000,ROWS($AZ$2:AZ202)),"")</f>
        <v/>
      </c>
      <c r="BB202" s="42" t="str">
        <f>IF(AND(All_Rosters[[#This Row],[Designation]]="Taxi Squad",TeamTen=All_Rosters[[#This Row],[Team Name]],All_Rosters[[#This Row],[Current Years]]&gt;0),All_Rosters[[#This Row],[Index]],"")</f>
        <v/>
      </c>
      <c r="BC202" s="42" t="str">
        <f>IFERROR(SMALL($BB$2:$BB$1000,ROWS($BB$2:BB202)),"")</f>
        <v/>
      </c>
      <c r="BD202" s="42" t="str">
        <f>IF(All_Rosters[[#This Row],[Designation]]="Taxi Squad","",
IF(AND(TeamEleven=All_Rosters[[#This Row],[Team Name]],All_Rosters[[#This Row],[Current Years]]&gt;0),All_Rosters[[#This Row],[Index]],""))</f>
        <v/>
      </c>
      <c r="BE202" s="42" t="str">
        <f>IFERROR(SMALL($BD$2:$BD$1000,ROWS($BD$2:BD202)),"")</f>
        <v/>
      </c>
      <c r="BF202" s="42" t="str">
        <f>IF(AND(All_Rosters[[#This Row],[Designation]]="Taxi Squad",TeamEleven=All_Rosters[[#This Row],[Team Name]],All_Rosters[[#This Row],[Current Years]]&gt;0),All_Rosters[[#This Row],[Index]],"")</f>
        <v/>
      </c>
      <c r="BG202" s="42" t="str">
        <f>IFERROR(SMALL($BF$2:$BF$1000,ROWS($BF$2:BF202)),"")</f>
        <v/>
      </c>
      <c r="BH202" s="42" t="str">
        <f>IF(All_Rosters[[#This Row],[Designation]]="Taxi Squad","",
IF(AND(TeamTwelve=All_Rosters[[#This Row],[Team Name]],All_Rosters[[#This Row],[Current Years]]&gt;0),All_Rosters[[#This Row],[Index]],""))</f>
        <v/>
      </c>
      <c r="BI202" s="42" t="str">
        <f>IFERROR(SMALL($BH$2:$BH$1000,ROWS($BH$2:BH202)),"")</f>
        <v/>
      </c>
      <c r="BJ202" s="42" t="str">
        <f>IF(AND(All_Rosters[[#This Row],[Designation]]="Taxi Squad",TeamTwelve=All_Rosters[[#This Row],[Team Name]],All_Rosters[[#This Row],[Current Years]]&gt;0),All_Rosters[[#This Row],[Index]],"")</f>
        <v/>
      </c>
      <c r="BK202" s="42" t="str">
        <f>IFERROR(SMALL($BJ$2:$BJ$1000,ROWS($BJ$2:BJ202)),"")</f>
        <v/>
      </c>
    </row>
    <row r="203" spans="1:63" x14ac:dyDescent="0.45">
      <c r="A203" t="s">
        <v>613</v>
      </c>
      <c r="B203" t="s">
        <v>366</v>
      </c>
      <c r="C203" t="s">
        <v>24</v>
      </c>
      <c r="D203" t="s">
        <v>9</v>
      </c>
      <c r="E203">
        <v>5</v>
      </c>
      <c r="F203">
        <v>3</v>
      </c>
      <c r="G203">
        <v>5</v>
      </c>
      <c r="H203" t="s">
        <v>1</v>
      </c>
      <c r="J203">
        <v>6</v>
      </c>
      <c r="K203">
        <v>202</v>
      </c>
      <c r="L203" t="str">
        <f>IF(All_Rosters[[#This Row],[Designation]]="Taxi Squad","",
IF(AND(TeamSelection=All_Rosters[[#This Row],[Team Name]],All_Rosters[[#This Row],[Current Years]]&gt;0),All_Rosters[[#This Row],[Index]],""))</f>
        <v/>
      </c>
      <c r="M203" t="str">
        <f>IFERROR(SMALL($L$2:$L$1000,ROWS($L$2:L203)),"")</f>
        <v/>
      </c>
      <c r="N203" t="str">
        <f>IF(AND(All_Rosters[[#This Row],[Designation]]="Taxi Squad",TeamSelection=All_Rosters[[#This Row],[Team Name]],All_Rosters[[#This Row],[Current Years]]&gt;0),All_Rosters[[#This Row],[Index]],"")</f>
        <v/>
      </c>
      <c r="O203" t="str">
        <f>IFERROR(SMALL($N$2:$N$1000,ROWS($N$2:N203)),"")</f>
        <v/>
      </c>
      <c r="P203" t="str">
        <f>IF(All_Rosters[[#This Row],[Designation]]="Taxi Squad","",
IF(AND(TeamOne=All_Rosters[[#This Row],[Team Name]],All_Rosters[[#This Row],[Current Years]]&gt;0),All_Rosters[[#This Row],[Index]],""))</f>
        <v/>
      </c>
      <c r="Q203" t="str">
        <f>IFERROR(SMALL($P$2:$P$1000,ROWS($P$2:P203)),"")</f>
        <v/>
      </c>
      <c r="R203" t="str">
        <f>IF(AND(All_Rosters[[#This Row],[Designation]]="Taxi Squad",TeamOne=All_Rosters[[#This Row],[Team Name]],All_Rosters[[#This Row],[Current Years]]&gt;0),All_Rosters[[#This Row],[Index]],"")</f>
        <v/>
      </c>
      <c r="S203" t="str">
        <f>IFERROR(SMALL($R$2:$R$1000,ROWS($R$2:R203)),"")</f>
        <v/>
      </c>
      <c r="T203" t="str">
        <f>IF(All_Rosters[[#This Row],[Designation]]="Taxi Squad","",
IF(AND(TeamTwo=All_Rosters[[#This Row],[Team Name]],All_Rosters[[#This Row],[Current Years]]&gt;0),All_Rosters[[#This Row],[Index]],""))</f>
        <v/>
      </c>
      <c r="U203" t="str">
        <f>IFERROR(SMALL($T$2:$T$1000,ROWS($T$2:T203)),"")</f>
        <v/>
      </c>
      <c r="V203" t="str">
        <f>IF(AND(All_Rosters[[#This Row],[Designation]]="Taxi Squad",TeamTwo=All_Rosters[[#This Row],[Team Name]],All_Rosters[[#This Row],[Current Years]]&gt;0),All_Rosters[[#This Row],[Index]],"")</f>
        <v/>
      </c>
      <c r="W203" t="str">
        <f>IFERROR(SMALL($V$2:$V$1000,ROWS($V$2:V203)),"")</f>
        <v/>
      </c>
      <c r="X203" s="42" t="str">
        <f>IF(All_Rosters[[#This Row],[Designation]]="Taxi Squad","",
IF(AND(TeamThree=All_Rosters[[#This Row],[Team Name]],All_Rosters[[#This Row],[Current Years]]&gt;0),All_Rosters[[#This Row],[Index]],""))</f>
        <v/>
      </c>
      <c r="Y203" s="42" t="str">
        <f>IFERROR(SMALL($X$2:$X$1000,ROWS($X$2:X203)),"")</f>
        <v/>
      </c>
      <c r="Z203" s="42" t="str">
        <f>IF(AND(All_Rosters[[#This Row],[Designation]]="Taxi Squad",TeamThree=All_Rosters[[#This Row],[Team Name]],All_Rosters[[#This Row],[Current Years]]&gt;0),All_Rosters[[#This Row],[Index]],"")</f>
        <v/>
      </c>
      <c r="AA203" s="42" t="str">
        <f>IFERROR(SMALL($Z$2:$Z$1000,ROWS($Z$2:Z203)),"")</f>
        <v/>
      </c>
      <c r="AB203" s="42" t="str">
        <f>IF(All_Rosters[[#This Row],[Designation]]="Taxi Squad","",
IF(AND(TeamFour=All_Rosters[[#This Row],[Team Name]],All_Rosters[[#This Row],[Current Years]]&gt;0),All_Rosters[[#This Row],[Index]],""))</f>
        <v/>
      </c>
      <c r="AC203" s="42" t="str">
        <f>IFERROR(SMALL($AB$2:$AB$1000,ROWS($AB$2:AB203)),"")</f>
        <v/>
      </c>
      <c r="AD203" s="42" t="str">
        <f>IF(AND(All_Rosters[[#This Row],[Designation]]="Taxi Squad",TeamFour=All_Rosters[[#This Row],[Team Name]],All_Rosters[[#This Row],[Current Years]]&gt;0),All_Rosters[[#This Row],[Index]],"")</f>
        <v/>
      </c>
      <c r="AE203" s="42" t="str">
        <f>IFERROR(SMALL($AD$2:$AD$1000,ROWS($AD$2:AD203)),"")</f>
        <v/>
      </c>
      <c r="AF203" s="42" t="str">
        <f>IF(All_Rosters[[#This Row],[Designation]]="Taxi Squad","",
IF(AND(TeamFive=All_Rosters[[#This Row],[Team Name]],All_Rosters[[#This Row],[Current Years]]&gt;0),All_Rosters[[#This Row],[Index]],""))</f>
        <v/>
      </c>
      <c r="AG203" s="42" t="str">
        <f>IFERROR(SMALL($AF$2:$AF$1000,ROWS($AF$2:AF203)),"")</f>
        <v/>
      </c>
      <c r="AH203" s="42" t="str">
        <f>IF(AND(All_Rosters[[#This Row],[Designation]]="Taxi Squad",TeamFive=All_Rosters[[#This Row],[Team Name]],All_Rosters[[#This Row],[Current Years]]&gt;0),All_Rosters[[#This Row],[Index]],"")</f>
        <v/>
      </c>
      <c r="AI203" s="42" t="str">
        <f>IFERROR(SMALL($AH$2:$AH$1000,ROWS($AH$2:AH203)),"")</f>
        <v/>
      </c>
      <c r="AJ203" s="42">
        <f>IF(All_Rosters[[#This Row],[Designation]]="Taxi Squad","",
IF(AND(TeamSix=All_Rosters[[#This Row],[Team Name]],All_Rosters[[#This Row],[Current Years]]&gt;0),All_Rosters[[#This Row],[Index]],""))</f>
        <v>202</v>
      </c>
      <c r="AK203" s="42" t="str">
        <f>IFERROR(SMALL($AJ$2:$AJ$1000,ROWS($AJ$2:AJ203)),"")</f>
        <v/>
      </c>
      <c r="AL203" s="42" t="str">
        <f>IF(AND(All_Rosters[[#This Row],[Designation]]="Taxi Squad",TeamSix=All_Rosters[[#This Row],[Team Name]],All_Rosters[[#This Row],[Current Years]]&gt;0),All_Rosters[[#This Row],[Index]],"")</f>
        <v/>
      </c>
      <c r="AM203" s="42" t="str">
        <f>IFERROR(SMALL($AL$2:$AL$1000,ROWS($AL$2:AL203)),"")</f>
        <v/>
      </c>
      <c r="AN203" s="42" t="str">
        <f>IF(All_Rosters[[#This Row],[Designation]]="Taxi Squad","",
IF(AND(TeamSeven=All_Rosters[[#This Row],[Team Name]],All_Rosters[[#This Row],[Current Years]]&gt;0),All_Rosters[[#This Row],[Index]],""))</f>
        <v/>
      </c>
      <c r="AO203" s="42" t="str">
        <f>IFERROR(SMALL($AN$2:$AN$1000,ROWS($AN$2:AN203)),"")</f>
        <v/>
      </c>
      <c r="AP203" s="42" t="str">
        <f>IF(AND(All_Rosters[[#This Row],[Designation]]="Taxi Squad",TeamSeven=All_Rosters[[#This Row],[Team Name]],All_Rosters[[#This Row],[Current Years]]&gt;0),All_Rosters[[#This Row],[Index]],"")</f>
        <v/>
      </c>
      <c r="AQ203" s="42" t="str">
        <f>IFERROR(SMALL($AP$2:$AP$1000,ROWS($AP$2:AP203)),"")</f>
        <v/>
      </c>
      <c r="AR203" s="42" t="str">
        <f>IF(All_Rosters[[#This Row],[Designation]]="Taxi Squad","",
IF(AND(TeamEight=All_Rosters[[#This Row],[Team Name]],All_Rosters[[#This Row],[Current Years]]&gt;0),All_Rosters[[#This Row],[Index]],""))</f>
        <v/>
      </c>
      <c r="AS203" s="42" t="str">
        <f>IFERROR(SMALL($AR$2:$AR$1000,ROWS($AR$2:AR203)),"")</f>
        <v/>
      </c>
      <c r="AT203" s="42" t="str">
        <f>IF(AND(All_Rosters[[#This Row],[Designation]]="Taxi Squad",TeamEight=All_Rosters[[#This Row],[Team Name]],All_Rosters[[#This Row],[Current Years]]&gt;0),All_Rosters[[#This Row],[Index]],"")</f>
        <v/>
      </c>
      <c r="AU203" s="42" t="str">
        <f>IFERROR(SMALL($AT$2:$AT$1000,ROWS($AT$2:AT203)),"")</f>
        <v/>
      </c>
      <c r="AV203" s="42" t="str">
        <f>IF(All_Rosters[[#This Row],[Designation]]="Taxi Squad","",
IF(AND(TeamNine=All_Rosters[[#This Row],[Team Name]],All_Rosters[[#This Row],[Current Years]]&gt;0),All_Rosters[[#This Row],[Index]],""))</f>
        <v/>
      </c>
      <c r="AW203" s="42" t="str">
        <f>IFERROR(SMALL($AV$2:$AV$1000,ROWS($AV$2:AV203)),"")</f>
        <v/>
      </c>
      <c r="AX203" s="42" t="str">
        <f>IF(AND(All_Rosters[[#This Row],[Designation]]="Taxi Squad",TeamNine=All_Rosters[[#This Row],[Team Name]],All_Rosters[[#This Row],[Current Years]]&gt;0),All_Rosters[[#This Row],[Index]],"")</f>
        <v/>
      </c>
      <c r="AY203" s="42" t="str">
        <f>IFERROR(SMALL($AX$2:$AX$1000,ROWS($AX$2:AX203)),"")</f>
        <v/>
      </c>
      <c r="AZ203" s="42" t="str">
        <f>IF(All_Rosters[[#This Row],[Designation]]="Taxi Squad","",
IF(AND(TeamTen=All_Rosters[[#This Row],[Team Name]],All_Rosters[[#This Row],[Current Years]]&gt;0),All_Rosters[[#This Row],[Index]],""))</f>
        <v/>
      </c>
      <c r="BA203" s="42" t="str">
        <f>IFERROR(SMALL($AZ$2:$AZ$1000,ROWS($AZ$2:AZ203)),"")</f>
        <v/>
      </c>
      <c r="BB203" s="42" t="str">
        <f>IF(AND(All_Rosters[[#This Row],[Designation]]="Taxi Squad",TeamTen=All_Rosters[[#This Row],[Team Name]],All_Rosters[[#This Row],[Current Years]]&gt;0),All_Rosters[[#This Row],[Index]],"")</f>
        <v/>
      </c>
      <c r="BC203" s="42" t="str">
        <f>IFERROR(SMALL($BB$2:$BB$1000,ROWS($BB$2:BB203)),"")</f>
        <v/>
      </c>
      <c r="BD203" s="42" t="str">
        <f>IF(All_Rosters[[#This Row],[Designation]]="Taxi Squad","",
IF(AND(TeamEleven=All_Rosters[[#This Row],[Team Name]],All_Rosters[[#This Row],[Current Years]]&gt;0),All_Rosters[[#This Row],[Index]],""))</f>
        <v/>
      </c>
      <c r="BE203" s="42" t="str">
        <f>IFERROR(SMALL($BD$2:$BD$1000,ROWS($BD$2:BD203)),"")</f>
        <v/>
      </c>
      <c r="BF203" s="42" t="str">
        <f>IF(AND(All_Rosters[[#This Row],[Designation]]="Taxi Squad",TeamEleven=All_Rosters[[#This Row],[Team Name]],All_Rosters[[#This Row],[Current Years]]&gt;0),All_Rosters[[#This Row],[Index]],"")</f>
        <v/>
      </c>
      <c r="BG203" s="42" t="str">
        <f>IFERROR(SMALL($BF$2:$BF$1000,ROWS($BF$2:BF203)),"")</f>
        <v/>
      </c>
      <c r="BH203" s="42" t="str">
        <f>IF(All_Rosters[[#This Row],[Designation]]="Taxi Squad","",
IF(AND(TeamTwelve=All_Rosters[[#This Row],[Team Name]],All_Rosters[[#This Row],[Current Years]]&gt;0),All_Rosters[[#This Row],[Index]],""))</f>
        <v/>
      </c>
      <c r="BI203" s="42" t="str">
        <f>IFERROR(SMALL($BH$2:$BH$1000,ROWS($BH$2:BH203)),"")</f>
        <v/>
      </c>
      <c r="BJ203" s="42" t="str">
        <f>IF(AND(All_Rosters[[#This Row],[Designation]]="Taxi Squad",TeamTwelve=All_Rosters[[#This Row],[Team Name]],All_Rosters[[#This Row],[Current Years]]&gt;0),All_Rosters[[#This Row],[Index]],"")</f>
        <v/>
      </c>
      <c r="BK203" s="42" t="str">
        <f>IFERROR(SMALL($BJ$2:$BJ$1000,ROWS($BJ$2:BJ203)),"")</f>
        <v/>
      </c>
    </row>
    <row r="204" spans="1:63" x14ac:dyDescent="0.45">
      <c r="A204" t="s">
        <v>613</v>
      </c>
      <c r="B204" t="s">
        <v>367</v>
      </c>
      <c r="C204" t="s">
        <v>84</v>
      </c>
      <c r="D204" t="s">
        <v>16</v>
      </c>
      <c r="E204">
        <v>102</v>
      </c>
      <c r="F204">
        <v>3</v>
      </c>
      <c r="G204">
        <v>102</v>
      </c>
      <c r="H204" t="s">
        <v>1</v>
      </c>
      <c r="J204">
        <v>6</v>
      </c>
      <c r="K204">
        <v>203</v>
      </c>
      <c r="L204" t="str">
        <f>IF(All_Rosters[[#This Row],[Designation]]="Taxi Squad","",
IF(AND(TeamSelection=All_Rosters[[#This Row],[Team Name]],All_Rosters[[#This Row],[Current Years]]&gt;0),All_Rosters[[#This Row],[Index]],""))</f>
        <v/>
      </c>
      <c r="M204" t="str">
        <f>IFERROR(SMALL($L$2:$L$1000,ROWS($L$2:L204)),"")</f>
        <v/>
      </c>
      <c r="N204" t="str">
        <f>IF(AND(All_Rosters[[#This Row],[Designation]]="Taxi Squad",TeamSelection=All_Rosters[[#This Row],[Team Name]],All_Rosters[[#This Row],[Current Years]]&gt;0),All_Rosters[[#This Row],[Index]],"")</f>
        <v/>
      </c>
      <c r="O204" t="str">
        <f>IFERROR(SMALL($N$2:$N$1000,ROWS($N$2:N204)),"")</f>
        <v/>
      </c>
      <c r="P204" t="str">
        <f>IF(All_Rosters[[#This Row],[Designation]]="Taxi Squad","",
IF(AND(TeamOne=All_Rosters[[#This Row],[Team Name]],All_Rosters[[#This Row],[Current Years]]&gt;0),All_Rosters[[#This Row],[Index]],""))</f>
        <v/>
      </c>
      <c r="Q204" t="str">
        <f>IFERROR(SMALL($P$2:$P$1000,ROWS($P$2:P204)),"")</f>
        <v/>
      </c>
      <c r="R204" t="str">
        <f>IF(AND(All_Rosters[[#This Row],[Designation]]="Taxi Squad",TeamOne=All_Rosters[[#This Row],[Team Name]],All_Rosters[[#This Row],[Current Years]]&gt;0),All_Rosters[[#This Row],[Index]],"")</f>
        <v/>
      </c>
      <c r="S204" t="str">
        <f>IFERROR(SMALL($R$2:$R$1000,ROWS($R$2:R204)),"")</f>
        <v/>
      </c>
      <c r="T204" t="str">
        <f>IF(All_Rosters[[#This Row],[Designation]]="Taxi Squad","",
IF(AND(TeamTwo=All_Rosters[[#This Row],[Team Name]],All_Rosters[[#This Row],[Current Years]]&gt;0),All_Rosters[[#This Row],[Index]],""))</f>
        <v/>
      </c>
      <c r="U204" t="str">
        <f>IFERROR(SMALL($T$2:$T$1000,ROWS($T$2:T204)),"")</f>
        <v/>
      </c>
      <c r="V204" t="str">
        <f>IF(AND(All_Rosters[[#This Row],[Designation]]="Taxi Squad",TeamTwo=All_Rosters[[#This Row],[Team Name]],All_Rosters[[#This Row],[Current Years]]&gt;0),All_Rosters[[#This Row],[Index]],"")</f>
        <v/>
      </c>
      <c r="W204" t="str">
        <f>IFERROR(SMALL($V$2:$V$1000,ROWS($V$2:V204)),"")</f>
        <v/>
      </c>
      <c r="X204" s="42" t="str">
        <f>IF(All_Rosters[[#This Row],[Designation]]="Taxi Squad","",
IF(AND(TeamThree=All_Rosters[[#This Row],[Team Name]],All_Rosters[[#This Row],[Current Years]]&gt;0),All_Rosters[[#This Row],[Index]],""))</f>
        <v/>
      </c>
      <c r="Y204" s="42" t="str">
        <f>IFERROR(SMALL($X$2:$X$1000,ROWS($X$2:X204)),"")</f>
        <v/>
      </c>
      <c r="Z204" s="42" t="str">
        <f>IF(AND(All_Rosters[[#This Row],[Designation]]="Taxi Squad",TeamThree=All_Rosters[[#This Row],[Team Name]],All_Rosters[[#This Row],[Current Years]]&gt;0),All_Rosters[[#This Row],[Index]],"")</f>
        <v/>
      </c>
      <c r="AA204" s="42" t="str">
        <f>IFERROR(SMALL($Z$2:$Z$1000,ROWS($Z$2:Z204)),"")</f>
        <v/>
      </c>
      <c r="AB204" s="42" t="str">
        <f>IF(All_Rosters[[#This Row],[Designation]]="Taxi Squad","",
IF(AND(TeamFour=All_Rosters[[#This Row],[Team Name]],All_Rosters[[#This Row],[Current Years]]&gt;0),All_Rosters[[#This Row],[Index]],""))</f>
        <v/>
      </c>
      <c r="AC204" s="42" t="str">
        <f>IFERROR(SMALL($AB$2:$AB$1000,ROWS($AB$2:AB204)),"")</f>
        <v/>
      </c>
      <c r="AD204" s="42" t="str">
        <f>IF(AND(All_Rosters[[#This Row],[Designation]]="Taxi Squad",TeamFour=All_Rosters[[#This Row],[Team Name]],All_Rosters[[#This Row],[Current Years]]&gt;0),All_Rosters[[#This Row],[Index]],"")</f>
        <v/>
      </c>
      <c r="AE204" s="42" t="str">
        <f>IFERROR(SMALL($AD$2:$AD$1000,ROWS($AD$2:AD204)),"")</f>
        <v/>
      </c>
      <c r="AF204" s="42" t="str">
        <f>IF(All_Rosters[[#This Row],[Designation]]="Taxi Squad","",
IF(AND(TeamFive=All_Rosters[[#This Row],[Team Name]],All_Rosters[[#This Row],[Current Years]]&gt;0),All_Rosters[[#This Row],[Index]],""))</f>
        <v/>
      </c>
      <c r="AG204" s="42" t="str">
        <f>IFERROR(SMALL($AF$2:$AF$1000,ROWS($AF$2:AF204)),"")</f>
        <v/>
      </c>
      <c r="AH204" s="42" t="str">
        <f>IF(AND(All_Rosters[[#This Row],[Designation]]="Taxi Squad",TeamFive=All_Rosters[[#This Row],[Team Name]],All_Rosters[[#This Row],[Current Years]]&gt;0),All_Rosters[[#This Row],[Index]],"")</f>
        <v/>
      </c>
      <c r="AI204" s="42" t="str">
        <f>IFERROR(SMALL($AH$2:$AH$1000,ROWS($AH$2:AH204)),"")</f>
        <v/>
      </c>
      <c r="AJ204" s="42">
        <f>IF(All_Rosters[[#This Row],[Designation]]="Taxi Squad","",
IF(AND(TeamSix=All_Rosters[[#This Row],[Team Name]],All_Rosters[[#This Row],[Current Years]]&gt;0),All_Rosters[[#This Row],[Index]],""))</f>
        <v>203</v>
      </c>
      <c r="AK204" s="42" t="str">
        <f>IFERROR(SMALL($AJ$2:$AJ$1000,ROWS($AJ$2:AJ204)),"")</f>
        <v/>
      </c>
      <c r="AL204" s="42" t="str">
        <f>IF(AND(All_Rosters[[#This Row],[Designation]]="Taxi Squad",TeamSix=All_Rosters[[#This Row],[Team Name]],All_Rosters[[#This Row],[Current Years]]&gt;0),All_Rosters[[#This Row],[Index]],"")</f>
        <v/>
      </c>
      <c r="AM204" s="42" t="str">
        <f>IFERROR(SMALL($AL$2:$AL$1000,ROWS($AL$2:AL204)),"")</f>
        <v/>
      </c>
      <c r="AN204" s="42" t="str">
        <f>IF(All_Rosters[[#This Row],[Designation]]="Taxi Squad","",
IF(AND(TeamSeven=All_Rosters[[#This Row],[Team Name]],All_Rosters[[#This Row],[Current Years]]&gt;0),All_Rosters[[#This Row],[Index]],""))</f>
        <v/>
      </c>
      <c r="AO204" s="42" t="str">
        <f>IFERROR(SMALL($AN$2:$AN$1000,ROWS($AN$2:AN204)),"")</f>
        <v/>
      </c>
      <c r="AP204" s="42" t="str">
        <f>IF(AND(All_Rosters[[#This Row],[Designation]]="Taxi Squad",TeamSeven=All_Rosters[[#This Row],[Team Name]],All_Rosters[[#This Row],[Current Years]]&gt;0),All_Rosters[[#This Row],[Index]],"")</f>
        <v/>
      </c>
      <c r="AQ204" s="42" t="str">
        <f>IFERROR(SMALL($AP$2:$AP$1000,ROWS($AP$2:AP204)),"")</f>
        <v/>
      </c>
      <c r="AR204" s="42" t="str">
        <f>IF(All_Rosters[[#This Row],[Designation]]="Taxi Squad","",
IF(AND(TeamEight=All_Rosters[[#This Row],[Team Name]],All_Rosters[[#This Row],[Current Years]]&gt;0),All_Rosters[[#This Row],[Index]],""))</f>
        <v/>
      </c>
      <c r="AS204" s="42" t="str">
        <f>IFERROR(SMALL($AR$2:$AR$1000,ROWS($AR$2:AR204)),"")</f>
        <v/>
      </c>
      <c r="AT204" s="42" t="str">
        <f>IF(AND(All_Rosters[[#This Row],[Designation]]="Taxi Squad",TeamEight=All_Rosters[[#This Row],[Team Name]],All_Rosters[[#This Row],[Current Years]]&gt;0),All_Rosters[[#This Row],[Index]],"")</f>
        <v/>
      </c>
      <c r="AU204" s="42" t="str">
        <f>IFERROR(SMALL($AT$2:$AT$1000,ROWS($AT$2:AT204)),"")</f>
        <v/>
      </c>
      <c r="AV204" s="42" t="str">
        <f>IF(All_Rosters[[#This Row],[Designation]]="Taxi Squad","",
IF(AND(TeamNine=All_Rosters[[#This Row],[Team Name]],All_Rosters[[#This Row],[Current Years]]&gt;0),All_Rosters[[#This Row],[Index]],""))</f>
        <v/>
      </c>
      <c r="AW204" s="42" t="str">
        <f>IFERROR(SMALL($AV$2:$AV$1000,ROWS($AV$2:AV204)),"")</f>
        <v/>
      </c>
      <c r="AX204" s="42" t="str">
        <f>IF(AND(All_Rosters[[#This Row],[Designation]]="Taxi Squad",TeamNine=All_Rosters[[#This Row],[Team Name]],All_Rosters[[#This Row],[Current Years]]&gt;0),All_Rosters[[#This Row],[Index]],"")</f>
        <v/>
      </c>
      <c r="AY204" s="42" t="str">
        <f>IFERROR(SMALL($AX$2:$AX$1000,ROWS($AX$2:AX204)),"")</f>
        <v/>
      </c>
      <c r="AZ204" s="42" t="str">
        <f>IF(All_Rosters[[#This Row],[Designation]]="Taxi Squad","",
IF(AND(TeamTen=All_Rosters[[#This Row],[Team Name]],All_Rosters[[#This Row],[Current Years]]&gt;0),All_Rosters[[#This Row],[Index]],""))</f>
        <v/>
      </c>
      <c r="BA204" s="42" t="str">
        <f>IFERROR(SMALL($AZ$2:$AZ$1000,ROWS($AZ$2:AZ204)),"")</f>
        <v/>
      </c>
      <c r="BB204" s="42" t="str">
        <f>IF(AND(All_Rosters[[#This Row],[Designation]]="Taxi Squad",TeamTen=All_Rosters[[#This Row],[Team Name]],All_Rosters[[#This Row],[Current Years]]&gt;0),All_Rosters[[#This Row],[Index]],"")</f>
        <v/>
      </c>
      <c r="BC204" s="42" t="str">
        <f>IFERROR(SMALL($BB$2:$BB$1000,ROWS($BB$2:BB204)),"")</f>
        <v/>
      </c>
      <c r="BD204" s="42" t="str">
        <f>IF(All_Rosters[[#This Row],[Designation]]="Taxi Squad","",
IF(AND(TeamEleven=All_Rosters[[#This Row],[Team Name]],All_Rosters[[#This Row],[Current Years]]&gt;0),All_Rosters[[#This Row],[Index]],""))</f>
        <v/>
      </c>
      <c r="BE204" s="42" t="str">
        <f>IFERROR(SMALL($BD$2:$BD$1000,ROWS($BD$2:BD204)),"")</f>
        <v/>
      </c>
      <c r="BF204" s="42" t="str">
        <f>IF(AND(All_Rosters[[#This Row],[Designation]]="Taxi Squad",TeamEleven=All_Rosters[[#This Row],[Team Name]],All_Rosters[[#This Row],[Current Years]]&gt;0),All_Rosters[[#This Row],[Index]],"")</f>
        <v/>
      </c>
      <c r="BG204" s="42" t="str">
        <f>IFERROR(SMALL($BF$2:$BF$1000,ROWS($BF$2:BF204)),"")</f>
        <v/>
      </c>
      <c r="BH204" s="42" t="str">
        <f>IF(All_Rosters[[#This Row],[Designation]]="Taxi Squad","",
IF(AND(TeamTwelve=All_Rosters[[#This Row],[Team Name]],All_Rosters[[#This Row],[Current Years]]&gt;0),All_Rosters[[#This Row],[Index]],""))</f>
        <v/>
      </c>
      <c r="BI204" s="42" t="str">
        <f>IFERROR(SMALL($BH$2:$BH$1000,ROWS($BH$2:BH204)),"")</f>
        <v/>
      </c>
      <c r="BJ204" s="42" t="str">
        <f>IF(AND(All_Rosters[[#This Row],[Designation]]="Taxi Squad",TeamTwelve=All_Rosters[[#This Row],[Team Name]],All_Rosters[[#This Row],[Current Years]]&gt;0),All_Rosters[[#This Row],[Index]],"")</f>
        <v/>
      </c>
      <c r="BK204" s="42" t="str">
        <f>IFERROR(SMALL($BJ$2:$BJ$1000,ROWS($BJ$2:BJ204)),"")</f>
        <v/>
      </c>
    </row>
    <row r="205" spans="1:63" x14ac:dyDescent="0.45">
      <c r="A205" t="s">
        <v>613</v>
      </c>
      <c r="B205" t="s">
        <v>368</v>
      </c>
      <c r="C205" t="s">
        <v>95</v>
      </c>
      <c r="D205" t="s">
        <v>16</v>
      </c>
      <c r="E205">
        <v>82</v>
      </c>
      <c r="F205">
        <v>3</v>
      </c>
      <c r="G205">
        <v>82</v>
      </c>
      <c r="H205" t="s">
        <v>1</v>
      </c>
      <c r="J205">
        <v>6</v>
      </c>
      <c r="K205">
        <v>204</v>
      </c>
      <c r="L205" t="str">
        <f>IF(All_Rosters[[#This Row],[Designation]]="Taxi Squad","",
IF(AND(TeamSelection=All_Rosters[[#This Row],[Team Name]],All_Rosters[[#This Row],[Current Years]]&gt;0),All_Rosters[[#This Row],[Index]],""))</f>
        <v/>
      </c>
      <c r="M205" t="str">
        <f>IFERROR(SMALL($L$2:$L$1000,ROWS($L$2:L205)),"")</f>
        <v/>
      </c>
      <c r="N205" t="str">
        <f>IF(AND(All_Rosters[[#This Row],[Designation]]="Taxi Squad",TeamSelection=All_Rosters[[#This Row],[Team Name]],All_Rosters[[#This Row],[Current Years]]&gt;0),All_Rosters[[#This Row],[Index]],"")</f>
        <v/>
      </c>
      <c r="O205" t="str">
        <f>IFERROR(SMALL($N$2:$N$1000,ROWS($N$2:N205)),"")</f>
        <v/>
      </c>
      <c r="P205" t="str">
        <f>IF(All_Rosters[[#This Row],[Designation]]="Taxi Squad","",
IF(AND(TeamOne=All_Rosters[[#This Row],[Team Name]],All_Rosters[[#This Row],[Current Years]]&gt;0),All_Rosters[[#This Row],[Index]],""))</f>
        <v/>
      </c>
      <c r="Q205" t="str">
        <f>IFERROR(SMALL($P$2:$P$1000,ROWS($P$2:P205)),"")</f>
        <v/>
      </c>
      <c r="R205" t="str">
        <f>IF(AND(All_Rosters[[#This Row],[Designation]]="Taxi Squad",TeamOne=All_Rosters[[#This Row],[Team Name]],All_Rosters[[#This Row],[Current Years]]&gt;0),All_Rosters[[#This Row],[Index]],"")</f>
        <v/>
      </c>
      <c r="S205" t="str">
        <f>IFERROR(SMALL($R$2:$R$1000,ROWS($R$2:R205)),"")</f>
        <v/>
      </c>
      <c r="T205" t="str">
        <f>IF(All_Rosters[[#This Row],[Designation]]="Taxi Squad","",
IF(AND(TeamTwo=All_Rosters[[#This Row],[Team Name]],All_Rosters[[#This Row],[Current Years]]&gt;0),All_Rosters[[#This Row],[Index]],""))</f>
        <v/>
      </c>
      <c r="U205" t="str">
        <f>IFERROR(SMALL($T$2:$T$1000,ROWS($T$2:T205)),"")</f>
        <v/>
      </c>
      <c r="V205" t="str">
        <f>IF(AND(All_Rosters[[#This Row],[Designation]]="Taxi Squad",TeamTwo=All_Rosters[[#This Row],[Team Name]],All_Rosters[[#This Row],[Current Years]]&gt;0),All_Rosters[[#This Row],[Index]],"")</f>
        <v/>
      </c>
      <c r="W205" t="str">
        <f>IFERROR(SMALL($V$2:$V$1000,ROWS($V$2:V205)),"")</f>
        <v/>
      </c>
      <c r="X205" s="42" t="str">
        <f>IF(All_Rosters[[#This Row],[Designation]]="Taxi Squad","",
IF(AND(TeamThree=All_Rosters[[#This Row],[Team Name]],All_Rosters[[#This Row],[Current Years]]&gt;0),All_Rosters[[#This Row],[Index]],""))</f>
        <v/>
      </c>
      <c r="Y205" s="42" t="str">
        <f>IFERROR(SMALL($X$2:$X$1000,ROWS($X$2:X205)),"")</f>
        <v/>
      </c>
      <c r="Z205" s="42" t="str">
        <f>IF(AND(All_Rosters[[#This Row],[Designation]]="Taxi Squad",TeamThree=All_Rosters[[#This Row],[Team Name]],All_Rosters[[#This Row],[Current Years]]&gt;0),All_Rosters[[#This Row],[Index]],"")</f>
        <v/>
      </c>
      <c r="AA205" s="42" t="str">
        <f>IFERROR(SMALL($Z$2:$Z$1000,ROWS($Z$2:Z205)),"")</f>
        <v/>
      </c>
      <c r="AB205" s="42" t="str">
        <f>IF(All_Rosters[[#This Row],[Designation]]="Taxi Squad","",
IF(AND(TeamFour=All_Rosters[[#This Row],[Team Name]],All_Rosters[[#This Row],[Current Years]]&gt;0),All_Rosters[[#This Row],[Index]],""))</f>
        <v/>
      </c>
      <c r="AC205" s="42" t="str">
        <f>IFERROR(SMALL($AB$2:$AB$1000,ROWS($AB$2:AB205)),"")</f>
        <v/>
      </c>
      <c r="AD205" s="42" t="str">
        <f>IF(AND(All_Rosters[[#This Row],[Designation]]="Taxi Squad",TeamFour=All_Rosters[[#This Row],[Team Name]],All_Rosters[[#This Row],[Current Years]]&gt;0),All_Rosters[[#This Row],[Index]],"")</f>
        <v/>
      </c>
      <c r="AE205" s="42" t="str">
        <f>IFERROR(SMALL($AD$2:$AD$1000,ROWS($AD$2:AD205)),"")</f>
        <v/>
      </c>
      <c r="AF205" s="42" t="str">
        <f>IF(All_Rosters[[#This Row],[Designation]]="Taxi Squad","",
IF(AND(TeamFive=All_Rosters[[#This Row],[Team Name]],All_Rosters[[#This Row],[Current Years]]&gt;0),All_Rosters[[#This Row],[Index]],""))</f>
        <v/>
      </c>
      <c r="AG205" s="42" t="str">
        <f>IFERROR(SMALL($AF$2:$AF$1000,ROWS($AF$2:AF205)),"")</f>
        <v/>
      </c>
      <c r="AH205" s="42" t="str">
        <f>IF(AND(All_Rosters[[#This Row],[Designation]]="Taxi Squad",TeamFive=All_Rosters[[#This Row],[Team Name]],All_Rosters[[#This Row],[Current Years]]&gt;0),All_Rosters[[#This Row],[Index]],"")</f>
        <v/>
      </c>
      <c r="AI205" s="42" t="str">
        <f>IFERROR(SMALL($AH$2:$AH$1000,ROWS($AH$2:AH205)),"")</f>
        <v/>
      </c>
      <c r="AJ205" s="42">
        <f>IF(All_Rosters[[#This Row],[Designation]]="Taxi Squad","",
IF(AND(TeamSix=All_Rosters[[#This Row],[Team Name]],All_Rosters[[#This Row],[Current Years]]&gt;0),All_Rosters[[#This Row],[Index]],""))</f>
        <v>204</v>
      </c>
      <c r="AK205" s="42" t="str">
        <f>IFERROR(SMALL($AJ$2:$AJ$1000,ROWS($AJ$2:AJ205)),"")</f>
        <v/>
      </c>
      <c r="AL205" s="42" t="str">
        <f>IF(AND(All_Rosters[[#This Row],[Designation]]="Taxi Squad",TeamSix=All_Rosters[[#This Row],[Team Name]],All_Rosters[[#This Row],[Current Years]]&gt;0),All_Rosters[[#This Row],[Index]],"")</f>
        <v/>
      </c>
      <c r="AM205" s="42" t="str">
        <f>IFERROR(SMALL($AL$2:$AL$1000,ROWS($AL$2:AL205)),"")</f>
        <v/>
      </c>
      <c r="AN205" s="42" t="str">
        <f>IF(All_Rosters[[#This Row],[Designation]]="Taxi Squad","",
IF(AND(TeamSeven=All_Rosters[[#This Row],[Team Name]],All_Rosters[[#This Row],[Current Years]]&gt;0),All_Rosters[[#This Row],[Index]],""))</f>
        <v/>
      </c>
      <c r="AO205" s="42" t="str">
        <f>IFERROR(SMALL($AN$2:$AN$1000,ROWS($AN$2:AN205)),"")</f>
        <v/>
      </c>
      <c r="AP205" s="42" t="str">
        <f>IF(AND(All_Rosters[[#This Row],[Designation]]="Taxi Squad",TeamSeven=All_Rosters[[#This Row],[Team Name]],All_Rosters[[#This Row],[Current Years]]&gt;0),All_Rosters[[#This Row],[Index]],"")</f>
        <v/>
      </c>
      <c r="AQ205" s="42" t="str">
        <f>IFERROR(SMALL($AP$2:$AP$1000,ROWS($AP$2:AP205)),"")</f>
        <v/>
      </c>
      <c r="AR205" s="42" t="str">
        <f>IF(All_Rosters[[#This Row],[Designation]]="Taxi Squad","",
IF(AND(TeamEight=All_Rosters[[#This Row],[Team Name]],All_Rosters[[#This Row],[Current Years]]&gt;0),All_Rosters[[#This Row],[Index]],""))</f>
        <v/>
      </c>
      <c r="AS205" s="42" t="str">
        <f>IFERROR(SMALL($AR$2:$AR$1000,ROWS($AR$2:AR205)),"")</f>
        <v/>
      </c>
      <c r="AT205" s="42" t="str">
        <f>IF(AND(All_Rosters[[#This Row],[Designation]]="Taxi Squad",TeamEight=All_Rosters[[#This Row],[Team Name]],All_Rosters[[#This Row],[Current Years]]&gt;0),All_Rosters[[#This Row],[Index]],"")</f>
        <v/>
      </c>
      <c r="AU205" s="42" t="str">
        <f>IFERROR(SMALL($AT$2:$AT$1000,ROWS($AT$2:AT205)),"")</f>
        <v/>
      </c>
      <c r="AV205" s="42" t="str">
        <f>IF(All_Rosters[[#This Row],[Designation]]="Taxi Squad","",
IF(AND(TeamNine=All_Rosters[[#This Row],[Team Name]],All_Rosters[[#This Row],[Current Years]]&gt;0),All_Rosters[[#This Row],[Index]],""))</f>
        <v/>
      </c>
      <c r="AW205" s="42" t="str">
        <f>IFERROR(SMALL($AV$2:$AV$1000,ROWS($AV$2:AV205)),"")</f>
        <v/>
      </c>
      <c r="AX205" s="42" t="str">
        <f>IF(AND(All_Rosters[[#This Row],[Designation]]="Taxi Squad",TeamNine=All_Rosters[[#This Row],[Team Name]],All_Rosters[[#This Row],[Current Years]]&gt;0),All_Rosters[[#This Row],[Index]],"")</f>
        <v/>
      </c>
      <c r="AY205" s="42" t="str">
        <f>IFERROR(SMALL($AX$2:$AX$1000,ROWS($AX$2:AX205)),"")</f>
        <v/>
      </c>
      <c r="AZ205" s="42" t="str">
        <f>IF(All_Rosters[[#This Row],[Designation]]="Taxi Squad","",
IF(AND(TeamTen=All_Rosters[[#This Row],[Team Name]],All_Rosters[[#This Row],[Current Years]]&gt;0),All_Rosters[[#This Row],[Index]],""))</f>
        <v/>
      </c>
      <c r="BA205" s="42" t="str">
        <f>IFERROR(SMALL($AZ$2:$AZ$1000,ROWS($AZ$2:AZ205)),"")</f>
        <v/>
      </c>
      <c r="BB205" s="42" t="str">
        <f>IF(AND(All_Rosters[[#This Row],[Designation]]="Taxi Squad",TeamTen=All_Rosters[[#This Row],[Team Name]],All_Rosters[[#This Row],[Current Years]]&gt;0),All_Rosters[[#This Row],[Index]],"")</f>
        <v/>
      </c>
      <c r="BC205" s="42" t="str">
        <f>IFERROR(SMALL($BB$2:$BB$1000,ROWS($BB$2:BB205)),"")</f>
        <v/>
      </c>
      <c r="BD205" s="42" t="str">
        <f>IF(All_Rosters[[#This Row],[Designation]]="Taxi Squad","",
IF(AND(TeamEleven=All_Rosters[[#This Row],[Team Name]],All_Rosters[[#This Row],[Current Years]]&gt;0),All_Rosters[[#This Row],[Index]],""))</f>
        <v/>
      </c>
      <c r="BE205" s="42" t="str">
        <f>IFERROR(SMALL($BD$2:$BD$1000,ROWS($BD$2:BD205)),"")</f>
        <v/>
      </c>
      <c r="BF205" s="42" t="str">
        <f>IF(AND(All_Rosters[[#This Row],[Designation]]="Taxi Squad",TeamEleven=All_Rosters[[#This Row],[Team Name]],All_Rosters[[#This Row],[Current Years]]&gt;0),All_Rosters[[#This Row],[Index]],"")</f>
        <v/>
      </c>
      <c r="BG205" s="42" t="str">
        <f>IFERROR(SMALL($BF$2:$BF$1000,ROWS($BF$2:BF205)),"")</f>
        <v/>
      </c>
      <c r="BH205" s="42" t="str">
        <f>IF(All_Rosters[[#This Row],[Designation]]="Taxi Squad","",
IF(AND(TeamTwelve=All_Rosters[[#This Row],[Team Name]],All_Rosters[[#This Row],[Current Years]]&gt;0),All_Rosters[[#This Row],[Index]],""))</f>
        <v/>
      </c>
      <c r="BI205" s="42" t="str">
        <f>IFERROR(SMALL($BH$2:$BH$1000,ROWS($BH$2:BH205)),"")</f>
        <v/>
      </c>
      <c r="BJ205" s="42" t="str">
        <f>IF(AND(All_Rosters[[#This Row],[Designation]]="Taxi Squad",TeamTwelve=All_Rosters[[#This Row],[Team Name]],All_Rosters[[#This Row],[Current Years]]&gt;0),All_Rosters[[#This Row],[Index]],"")</f>
        <v/>
      </c>
      <c r="BK205" s="42" t="str">
        <f>IFERROR(SMALL($BJ$2:$BJ$1000,ROWS($BJ$2:BJ205)),"")</f>
        <v/>
      </c>
    </row>
    <row r="206" spans="1:63" x14ac:dyDescent="0.45">
      <c r="A206" t="s">
        <v>613</v>
      </c>
      <c r="B206" t="s">
        <v>369</v>
      </c>
      <c r="C206" t="s">
        <v>162</v>
      </c>
      <c r="D206" t="s">
        <v>16</v>
      </c>
      <c r="E206">
        <v>34</v>
      </c>
      <c r="F206">
        <v>3</v>
      </c>
      <c r="G206">
        <v>34</v>
      </c>
      <c r="H206" t="s">
        <v>1</v>
      </c>
      <c r="J206">
        <v>6</v>
      </c>
      <c r="K206">
        <v>205</v>
      </c>
      <c r="L206" t="str">
        <f>IF(All_Rosters[[#This Row],[Designation]]="Taxi Squad","",
IF(AND(TeamSelection=All_Rosters[[#This Row],[Team Name]],All_Rosters[[#This Row],[Current Years]]&gt;0),All_Rosters[[#This Row],[Index]],""))</f>
        <v/>
      </c>
      <c r="M206" t="str">
        <f>IFERROR(SMALL($L$2:$L$1000,ROWS($L$2:L206)),"")</f>
        <v/>
      </c>
      <c r="N206" t="str">
        <f>IF(AND(All_Rosters[[#This Row],[Designation]]="Taxi Squad",TeamSelection=All_Rosters[[#This Row],[Team Name]],All_Rosters[[#This Row],[Current Years]]&gt;0),All_Rosters[[#This Row],[Index]],"")</f>
        <v/>
      </c>
      <c r="O206" t="str">
        <f>IFERROR(SMALL($N$2:$N$1000,ROWS($N$2:N206)),"")</f>
        <v/>
      </c>
      <c r="P206" t="str">
        <f>IF(All_Rosters[[#This Row],[Designation]]="Taxi Squad","",
IF(AND(TeamOne=All_Rosters[[#This Row],[Team Name]],All_Rosters[[#This Row],[Current Years]]&gt;0),All_Rosters[[#This Row],[Index]],""))</f>
        <v/>
      </c>
      <c r="Q206" t="str">
        <f>IFERROR(SMALL($P$2:$P$1000,ROWS($P$2:P206)),"")</f>
        <v/>
      </c>
      <c r="R206" t="str">
        <f>IF(AND(All_Rosters[[#This Row],[Designation]]="Taxi Squad",TeamOne=All_Rosters[[#This Row],[Team Name]],All_Rosters[[#This Row],[Current Years]]&gt;0),All_Rosters[[#This Row],[Index]],"")</f>
        <v/>
      </c>
      <c r="S206" t="str">
        <f>IFERROR(SMALL($R$2:$R$1000,ROWS($R$2:R206)),"")</f>
        <v/>
      </c>
      <c r="T206" t="str">
        <f>IF(All_Rosters[[#This Row],[Designation]]="Taxi Squad","",
IF(AND(TeamTwo=All_Rosters[[#This Row],[Team Name]],All_Rosters[[#This Row],[Current Years]]&gt;0),All_Rosters[[#This Row],[Index]],""))</f>
        <v/>
      </c>
      <c r="U206" t="str">
        <f>IFERROR(SMALL($T$2:$T$1000,ROWS($T$2:T206)),"")</f>
        <v/>
      </c>
      <c r="V206" t="str">
        <f>IF(AND(All_Rosters[[#This Row],[Designation]]="Taxi Squad",TeamTwo=All_Rosters[[#This Row],[Team Name]],All_Rosters[[#This Row],[Current Years]]&gt;0),All_Rosters[[#This Row],[Index]],"")</f>
        <v/>
      </c>
      <c r="W206" t="str">
        <f>IFERROR(SMALL($V$2:$V$1000,ROWS($V$2:V206)),"")</f>
        <v/>
      </c>
      <c r="X206" s="42" t="str">
        <f>IF(All_Rosters[[#This Row],[Designation]]="Taxi Squad","",
IF(AND(TeamThree=All_Rosters[[#This Row],[Team Name]],All_Rosters[[#This Row],[Current Years]]&gt;0),All_Rosters[[#This Row],[Index]],""))</f>
        <v/>
      </c>
      <c r="Y206" s="42" t="str">
        <f>IFERROR(SMALL($X$2:$X$1000,ROWS($X$2:X206)),"")</f>
        <v/>
      </c>
      <c r="Z206" s="42" t="str">
        <f>IF(AND(All_Rosters[[#This Row],[Designation]]="Taxi Squad",TeamThree=All_Rosters[[#This Row],[Team Name]],All_Rosters[[#This Row],[Current Years]]&gt;0),All_Rosters[[#This Row],[Index]],"")</f>
        <v/>
      </c>
      <c r="AA206" s="42" t="str">
        <f>IFERROR(SMALL($Z$2:$Z$1000,ROWS($Z$2:Z206)),"")</f>
        <v/>
      </c>
      <c r="AB206" s="42" t="str">
        <f>IF(All_Rosters[[#This Row],[Designation]]="Taxi Squad","",
IF(AND(TeamFour=All_Rosters[[#This Row],[Team Name]],All_Rosters[[#This Row],[Current Years]]&gt;0),All_Rosters[[#This Row],[Index]],""))</f>
        <v/>
      </c>
      <c r="AC206" s="42" t="str">
        <f>IFERROR(SMALL($AB$2:$AB$1000,ROWS($AB$2:AB206)),"")</f>
        <v/>
      </c>
      <c r="AD206" s="42" t="str">
        <f>IF(AND(All_Rosters[[#This Row],[Designation]]="Taxi Squad",TeamFour=All_Rosters[[#This Row],[Team Name]],All_Rosters[[#This Row],[Current Years]]&gt;0),All_Rosters[[#This Row],[Index]],"")</f>
        <v/>
      </c>
      <c r="AE206" s="42" t="str">
        <f>IFERROR(SMALL($AD$2:$AD$1000,ROWS($AD$2:AD206)),"")</f>
        <v/>
      </c>
      <c r="AF206" s="42" t="str">
        <f>IF(All_Rosters[[#This Row],[Designation]]="Taxi Squad","",
IF(AND(TeamFive=All_Rosters[[#This Row],[Team Name]],All_Rosters[[#This Row],[Current Years]]&gt;0),All_Rosters[[#This Row],[Index]],""))</f>
        <v/>
      </c>
      <c r="AG206" s="42" t="str">
        <f>IFERROR(SMALL($AF$2:$AF$1000,ROWS($AF$2:AF206)),"")</f>
        <v/>
      </c>
      <c r="AH206" s="42" t="str">
        <f>IF(AND(All_Rosters[[#This Row],[Designation]]="Taxi Squad",TeamFive=All_Rosters[[#This Row],[Team Name]],All_Rosters[[#This Row],[Current Years]]&gt;0),All_Rosters[[#This Row],[Index]],"")</f>
        <v/>
      </c>
      <c r="AI206" s="42" t="str">
        <f>IFERROR(SMALL($AH$2:$AH$1000,ROWS($AH$2:AH206)),"")</f>
        <v/>
      </c>
      <c r="AJ206" s="42">
        <f>IF(All_Rosters[[#This Row],[Designation]]="Taxi Squad","",
IF(AND(TeamSix=All_Rosters[[#This Row],[Team Name]],All_Rosters[[#This Row],[Current Years]]&gt;0),All_Rosters[[#This Row],[Index]],""))</f>
        <v>205</v>
      </c>
      <c r="AK206" s="42" t="str">
        <f>IFERROR(SMALL($AJ$2:$AJ$1000,ROWS($AJ$2:AJ206)),"")</f>
        <v/>
      </c>
      <c r="AL206" s="42" t="str">
        <f>IF(AND(All_Rosters[[#This Row],[Designation]]="Taxi Squad",TeamSix=All_Rosters[[#This Row],[Team Name]],All_Rosters[[#This Row],[Current Years]]&gt;0),All_Rosters[[#This Row],[Index]],"")</f>
        <v/>
      </c>
      <c r="AM206" s="42" t="str">
        <f>IFERROR(SMALL($AL$2:$AL$1000,ROWS($AL$2:AL206)),"")</f>
        <v/>
      </c>
      <c r="AN206" s="42" t="str">
        <f>IF(All_Rosters[[#This Row],[Designation]]="Taxi Squad","",
IF(AND(TeamSeven=All_Rosters[[#This Row],[Team Name]],All_Rosters[[#This Row],[Current Years]]&gt;0),All_Rosters[[#This Row],[Index]],""))</f>
        <v/>
      </c>
      <c r="AO206" s="42" t="str">
        <f>IFERROR(SMALL($AN$2:$AN$1000,ROWS($AN$2:AN206)),"")</f>
        <v/>
      </c>
      <c r="AP206" s="42" t="str">
        <f>IF(AND(All_Rosters[[#This Row],[Designation]]="Taxi Squad",TeamSeven=All_Rosters[[#This Row],[Team Name]],All_Rosters[[#This Row],[Current Years]]&gt;0),All_Rosters[[#This Row],[Index]],"")</f>
        <v/>
      </c>
      <c r="AQ206" s="42" t="str">
        <f>IFERROR(SMALL($AP$2:$AP$1000,ROWS($AP$2:AP206)),"")</f>
        <v/>
      </c>
      <c r="AR206" s="42" t="str">
        <f>IF(All_Rosters[[#This Row],[Designation]]="Taxi Squad","",
IF(AND(TeamEight=All_Rosters[[#This Row],[Team Name]],All_Rosters[[#This Row],[Current Years]]&gt;0),All_Rosters[[#This Row],[Index]],""))</f>
        <v/>
      </c>
      <c r="AS206" s="42" t="str">
        <f>IFERROR(SMALL($AR$2:$AR$1000,ROWS($AR$2:AR206)),"")</f>
        <v/>
      </c>
      <c r="AT206" s="42" t="str">
        <f>IF(AND(All_Rosters[[#This Row],[Designation]]="Taxi Squad",TeamEight=All_Rosters[[#This Row],[Team Name]],All_Rosters[[#This Row],[Current Years]]&gt;0),All_Rosters[[#This Row],[Index]],"")</f>
        <v/>
      </c>
      <c r="AU206" s="42" t="str">
        <f>IFERROR(SMALL($AT$2:$AT$1000,ROWS($AT$2:AT206)),"")</f>
        <v/>
      </c>
      <c r="AV206" s="42" t="str">
        <f>IF(All_Rosters[[#This Row],[Designation]]="Taxi Squad","",
IF(AND(TeamNine=All_Rosters[[#This Row],[Team Name]],All_Rosters[[#This Row],[Current Years]]&gt;0),All_Rosters[[#This Row],[Index]],""))</f>
        <v/>
      </c>
      <c r="AW206" s="42" t="str">
        <f>IFERROR(SMALL($AV$2:$AV$1000,ROWS($AV$2:AV206)),"")</f>
        <v/>
      </c>
      <c r="AX206" s="42" t="str">
        <f>IF(AND(All_Rosters[[#This Row],[Designation]]="Taxi Squad",TeamNine=All_Rosters[[#This Row],[Team Name]],All_Rosters[[#This Row],[Current Years]]&gt;0),All_Rosters[[#This Row],[Index]],"")</f>
        <v/>
      </c>
      <c r="AY206" s="42" t="str">
        <f>IFERROR(SMALL($AX$2:$AX$1000,ROWS($AX$2:AX206)),"")</f>
        <v/>
      </c>
      <c r="AZ206" s="42" t="str">
        <f>IF(All_Rosters[[#This Row],[Designation]]="Taxi Squad","",
IF(AND(TeamTen=All_Rosters[[#This Row],[Team Name]],All_Rosters[[#This Row],[Current Years]]&gt;0),All_Rosters[[#This Row],[Index]],""))</f>
        <v/>
      </c>
      <c r="BA206" s="42" t="str">
        <f>IFERROR(SMALL($AZ$2:$AZ$1000,ROWS($AZ$2:AZ206)),"")</f>
        <v/>
      </c>
      <c r="BB206" s="42" t="str">
        <f>IF(AND(All_Rosters[[#This Row],[Designation]]="Taxi Squad",TeamTen=All_Rosters[[#This Row],[Team Name]],All_Rosters[[#This Row],[Current Years]]&gt;0),All_Rosters[[#This Row],[Index]],"")</f>
        <v/>
      </c>
      <c r="BC206" s="42" t="str">
        <f>IFERROR(SMALL($BB$2:$BB$1000,ROWS($BB$2:BB206)),"")</f>
        <v/>
      </c>
      <c r="BD206" s="42" t="str">
        <f>IF(All_Rosters[[#This Row],[Designation]]="Taxi Squad","",
IF(AND(TeamEleven=All_Rosters[[#This Row],[Team Name]],All_Rosters[[#This Row],[Current Years]]&gt;0),All_Rosters[[#This Row],[Index]],""))</f>
        <v/>
      </c>
      <c r="BE206" s="42" t="str">
        <f>IFERROR(SMALL($BD$2:$BD$1000,ROWS($BD$2:BD206)),"")</f>
        <v/>
      </c>
      <c r="BF206" s="42" t="str">
        <f>IF(AND(All_Rosters[[#This Row],[Designation]]="Taxi Squad",TeamEleven=All_Rosters[[#This Row],[Team Name]],All_Rosters[[#This Row],[Current Years]]&gt;0),All_Rosters[[#This Row],[Index]],"")</f>
        <v/>
      </c>
      <c r="BG206" s="42" t="str">
        <f>IFERROR(SMALL($BF$2:$BF$1000,ROWS($BF$2:BF206)),"")</f>
        <v/>
      </c>
      <c r="BH206" s="42" t="str">
        <f>IF(All_Rosters[[#This Row],[Designation]]="Taxi Squad","",
IF(AND(TeamTwelve=All_Rosters[[#This Row],[Team Name]],All_Rosters[[#This Row],[Current Years]]&gt;0),All_Rosters[[#This Row],[Index]],""))</f>
        <v/>
      </c>
      <c r="BI206" s="42" t="str">
        <f>IFERROR(SMALL($BH$2:$BH$1000,ROWS($BH$2:BH206)),"")</f>
        <v/>
      </c>
      <c r="BJ206" s="42" t="str">
        <f>IF(AND(All_Rosters[[#This Row],[Designation]]="Taxi Squad",TeamTwelve=All_Rosters[[#This Row],[Team Name]],All_Rosters[[#This Row],[Current Years]]&gt;0),All_Rosters[[#This Row],[Index]],"")</f>
        <v/>
      </c>
      <c r="BK206" s="42" t="str">
        <f>IFERROR(SMALL($BJ$2:$BJ$1000,ROWS($BJ$2:BJ206)),"")</f>
        <v/>
      </c>
    </row>
    <row r="207" spans="1:63" x14ac:dyDescent="0.45">
      <c r="A207" t="s">
        <v>613</v>
      </c>
      <c r="B207" t="s">
        <v>371</v>
      </c>
      <c r="C207" t="s">
        <v>98</v>
      </c>
      <c r="D207" t="s">
        <v>16</v>
      </c>
      <c r="E207">
        <v>10</v>
      </c>
      <c r="F207">
        <v>3</v>
      </c>
      <c r="G207">
        <v>10</v>
      </c>
      <c r="H207" t="s">
        <v>1</v>
      </c>
      <c r="J207">
        <v>6</v>
      </c>
      <c r="K207">
        <v>206</v>
      </c>
      <c r="L207" t="str">
        <f>IF(All_Rosters[[#This Row],[Designation]]="Taxi Squad","",
IF(AND(TeamSelection=All_Rosters[[#This Row],[Team Name]],All_Rosters[[#This Row],[Current Years]]&gt;0),All_Rosters[[#This Row],[Index]],""))</f>
        <v/>
      </c>
      <c r="M207" t="str">
        <f>IFERROR(SMALL($L$2:$L$1000,ROWS($L$2:L207)),"")</f>
        <v/>
      </c>
      <c r="N207" t="str">
        <f>IF(AND(All_Rosters[[#This Row],[Designation]]="Taxi Squad",TeamSelection=All_Rosters[[#This Row],[Team Name]],All_Rosters[[#This Row],[Current Years]]&gt;0),All_Rosters[[#This Row],[Index]],"")</f>
        <v/>
      </c>
      <c r="O207" t="str">
        <f>IFERROR(SMALL($N$2:$N$1000,ROWS($N$2:N207)),"")</f>
        <v/>
      </c>
      <c r="P207" t="str">
        <f>IF(All_Rosters[[#This Row],[Designation]]="Taxi Squad","",
IF(AND(TeamOne=All_Rosters[[#This Row],[Team Name]],All_Rosters[[#This Row],[Current Years]]&gt;0),All_Rosters[[#This Row],[Index]],""))</f>
        <v/>
      </c>
      <c r="Q207" t="str">
        <f>IFERROR(SMALL($P$2:$P$1000,ROWS($P$2:P207)),"")</f>
        <v/>
      </c>
      <c r="R207" t="str">
        <f>IF(AND(All_Rosters[[#This Row],[Designation]]="Taxi Squad",TeamOne=All_Rosters[[#This Row],[Team Name]],All_Rosters[[#This Row],[Current Years]]&gt;0),All_Rosters[[#This Row],[Index]],"")</f>
        <v/>
      </c>
      <c r="S207" t="str">
        <f>IFERROR(SMALL($R$2:$R$1000,ROWS($R$2:R207)),"")</f>
        <v/>
      </c>
      <c r="T207" t="str">
        <f>IF(All_Rosters[[#This Row],[Designation]]="Taxi Squad","",
IF(AND(TeamTwo=All_Rosters[[#This Row],[Team Name]],All_Rosters[[#This Row],[Current Years]]&gt;0),All_Rosters[[#This Row],[Index]],""))</f>
        <v/>
      </c>
      <c r="U207" t="str">
        <f>IFERROR(SMALL($T$2:$T$1000,ROWS($T$2:T207)),"")</f>
        <v/>
      </c>
      <c r="V207" t="str">
        <f>IF(AND(All_Rosters[[#This Row],[Designation]]="Taxi Squad",TeamTwo=All_Rosters[[#This Row],[Team Name]],All_Rosters[[#This Row],[Current Years]]&gt;0),All_Rosters[[#This Row],[Index]],"")</f>
        <v/>
      </c>
      <c r="W207" t="str">
        <f>IFERROR(SMALL($V$2:$V$1000,ROWS($V$2:V207)),"")</f>
        <v/>
      </c>
      <c r="X207" s="42" t="str">
        <f>IF(All_Rosters[[#This Row],[Designation]]="Taxi Squad","",
IF(AND(TeamThree=All_Rosters[[#This Row],[Team Name]],All_Rosters[[#This Row],[Current Years]]&gt;0),All_Rosters[[#This Row],[Index]],""))</f>
        <v/>
      </c>
      <c r="Y207" s="42" t="str">
        <f>IFERROR(SMALL($X$2:$X$1000,ROWS($X$2:X207)),"")</f>
        <v/>
      </c>
      <c r="Z207" s="42" t="str">
        <f>IF(AND(All_Rosters[[#This Row],[Designation]]="Taxi Squad",TeamThree=All_Rosters[[#This Row],[Team Name]],All_Rosters[[#This Row],[Current Years]]&gt;0),All_Rosters[[#This Row],[Index]],"")</f>
        <v/>
      </c>
      <c r="AA207" s="42" t="str">
        <f>IFERROR(SMALL($Z$2:$Z$1000,ROWS($Z$2:Z207)),"")</f>
        <v/>
      </c>
      <c r="AB207" s="42" t="str">
        <f>IF(All_Rosters[[#This Row],[Designation]]="Taxi Squad","",
IF(AND(TeamFour=All_Rosters[[#This Row],[Team Name]],All_Rosters[[#This Row],[Current Years]]&gt;0),All_Rosters[[#This Row],[Index]],""))</f>
        <v/>
      </c>
      <c r="AC207" s="42" t="str">
        <f>IFERROR(SMALL($AB$2:$AB$1000,ROWS($AB$2:AB207)),"")</f>
        <v/>
      </c>
      <c r="AD207" s="42" t="str">
        <f>IF(AND(All_Rosters[[#This Row],[Designation]]="Taxi Squad",TeamFour=All_Rosters[[#This Row],[Team Name]],All_Rosters[[#This Row],[Current Years]]&gt;0),All_Rosters[[#This Row],[Index]],"")</f>
        <v/>
      </c>
      <c r="AE207" s="42" t="str">
        <f>IFERROR(SMALL($AD$2:$AD$1000,ROWS($AD$2:AD207)),"")</f>
        <v/>
      </c>
      <c r="AF207" s="42" t="str">
        <f>IF(All_Rosters[[#This Row],[Designation]]="Taxi Squad","",
IF(AND(TeamFive=All_Rosters[[#This Row],[Team Name]],All_Rosters[[#This Row],[Current Years]]&gt;0),All_Rosters[[#This Row],[Index]],""))</f>
        <v/>
      </c>
      <c r="AG207" s="42" t="str">
        <f>IFERROR(SMALL($AF$2:$AF$1000,ROWS($AF$2:AF207)),"")</f>
        <v/>
      </c>
      <c r="AH207" s="42" t="str">
        <f>IF(AND(All_Rosters[[#This Row],[Designation]]="Taxi Squad",TeamFive=All_Rosters[[#This Row],[Team Name]],All_Rosters[[#This Row],[Current Years]]&gt;0),All_Rosters[[#This Row],[Index]],"")</f>
        <v/>
      </c>
      <c r="AI207" s="42" t="str">
        <f>IFERROR(SMALL($AH$2:$AH$1000,ROWS($AH$2:AH207)),"")</f>
        <v/>
      </c>
      <c r="AJ207" s="42">
        <f>IF(All_Rosters[[#This Row],[Designation]]="Taxi Squad","",
IF(AND(TeamSix=All_Rosters[[#This Row],[Team Name]],All_Rosters[[#This Row],[Current Years]]&gt;0),All_Rosters[[#This Row],[Index]],""))</f>
        <v>206</v>
      </c>
      <c r="AK207" s="42" t="str">
        <f>IFERROR(SMALL($AJ$2:$AJ$1000,ROWS($AJ$2:AJ207)),"")</f>
        <v/>
      </c>
      <c r="AL207" s="42" t="str">
        <f>IF(AND(All_Rosters[[#This Row],[Designation]]="Taxi Squad",TeamSix=All_Rosters[[#This Row],[Team Name]],All_Rosters[[#This Row],[Current Years]]&gt;0),All_Rosters[[#This Row],[Index]],"")</f>
        <v/>
      </c>
      <c r="AM207" s="42" t="str">
        <f>IFERROR(SMALL($AL$2:$AL$1000,ROWS($AL$2:AL207)),"")</f>
        <v/>
      </c>
      <c r="AN207" s="42" t="str">
        <f>IF(All_Rosters[[#This Row],[Designation]]="Taxi Squad","",
IF(AND(TeamSeven=All_Rosters[[#This Row],[Team Name]],All_Rosters[[#This Row],[Current Years]]&gt;0),All_Rosters[[#This Row],[Index]],""))</f>
        <v/>
      </c>
      <c r="AO207" s="42" t="str">
        <f>IFERROR(SMALL($AN$2:$AN$1000,ROWS($AN$2:AN207)),"")</f>
        <v/>
      </c>
      <c r="AP207" s="42" t="str">
        <f>IF(AND(All_Rosters[[#This Row],[Designation]]="Taxi Squad",TeamSeven=All_Rosters[[#This Row],[Team Name]],All_Rosters[[#This Row],[Current Years]]&gt;0),All_Rosters[[#This Row],[Index]],"")</f>
        <v/>
      </c>
      <c r="AQ207" s="42" t="str">
        <f>IFERROR(SMALL($AP$2:$AP$1000,ROWS($AP$2:AP207)),"")</f>
        <v/>
      </c>
      <c r="AR207" s="42" t="str">
        <f>IF(All_Rosters[[#This Row],[Designation]]="Taxi Squad","",
IF(AND(TeamEight=All_Rosters[[#This Row],[Team Name]],All_Rosters[[#This Row],[Current Years]]&gt;0),All_Rosters[[#This Row],[Index]],""))</f>
        <v/>
      </c>
      <c r="AS207" s="42" t="str">
        <f>IFERROR(SMALL($AR$2:$AR$1000,ROWS($AR$2:AR207)),"")</f>
        <v/>
      </c>
      <c r="AT207" s="42" t="str">
        <f>IF(AND(All_Rosters[[#This Row],[Designation]]="Taxi Squad",TeamEight=All_Rosters[[#This Row],[Team Name]],All_Rosters[[#This Row],[Current Years]]&gt;0),All_Rosters[[#This Row],[Index]],"")</f>
        <v/>
      </c>
      <c r="AU207" s="42" t="str">
        <f>IFERROR(SMALL($AT$2:$AT$1000,ROWS($AT$2:AT207)),"")</f>
        <v/>
      </c>
      <c r="AV207" s="42" t="str">
        <f>IF(All_Rosters[[#This Row],[Designation]]="Taxi Squad","",
IF(AND(TeamNine=All_Rosters[[#This Row],[Team Name]],All_Rosters[[#This Row],[Current Years]]&gt;0),All_Rosters[[#This Row],[Index]],""))</f>
        <v/>
      </c>
      <c r="AW207" s="42" t="str">
        <f>IFERROR(SMALL($AV$2:$AV$1000,ROWS($AV$2:AV207)),"")</f>
        <v/>
      </c>
      <c r="AX207" s="42" t="str">
        <f>IF(AND(All_Rosters[[#This Row],[Designation]]="Taxi Squad",TeamNine=All_Rosters[[#This Row],[Team Name]],All_Rosters[[#This Row],[Current Years]]&gt;0),All_Rosters[[#This Row],[Index]],"")</f>
        <v/>
      </c>
      <c r="AY207" s="42" t="str">
        <f>IFERROR(SMALL($AX$2:$AX$1000,ROWS($AX$2:AX207)),"")</f>
        <v/>
      </c>
      <c r="AZ207" s="42" t="str">
        <f>IF(All_Rosters[[#This Row],[Designation]]="Taxi Squad","",
IF(AND(TeamTen=All_Rosters[[#This Row],[Team Name]],All_Rosters[[#This Row],[Current Years]]&gt;0),All_Rosters[[#This Row],[Index]],""))</f>
        <v/>
      </c>
      <c r="BA207" s="42" t="str">
        <f>IFERROR(SMALL($AZ$2:$AZ$1000,ROWS($AZ$2:AZ207)),"")</f>
        <v/>
      </c>
      <c r="BB207" s="42" t="str">
        <f>IF(AND(All_Rosters[[#This Row],[Designation]]="Taxi Squad",TeamTen=All_Rosters[[#This Row],[Team Name]],All_Rosters[[#This Row],[Current Years]]&gt;0),All_Rosters[[#This Row],[Index]],"")</f>
        <v/>
      </c>
      <c r="BC207" s="42" t="str">
        <f>IFERROR(SMALL($BB$2:$BB$1000,ROWS($BB$2:BB207)),"")</f>
        <v/>
      </c>
      <c r="BD207" s="42" t="str">
        <f>IF(All_Rosters[[#This Row],[Designation]]="Taxi Squad","",
IF(AND(TeamEleven=All_Rosters[[#This Row],[Team Name]],All_Rosters[[#This Row],[Current Years]]&gt;0),All_Rosters[[#This Row],[Index]],""))</f>
        <v/>
      </c>
      <c r="BE207" s="42" t="str">
        <f>IFERROR(SMALL($BD$2:$BD$1000,ROWS($BD$2:BD207)),"")</f>
        <v/>
      </c>
      <c r="BF207" s="42" t="str">
        <f>IF(AND(All_Rosters[[#This Row],[Designation]]="Taxi Squad",TeamEleven=All_Rosters[[#This Row],[Team Name]],All_Rosters[[#This Row],[Current Years]]&gt;0),All_Rosters[[#This Row],[Index]],"")</f>
        <v/>
      </c>
      <c r="BG207" s="42" t="str">
        <f>IFERROR(SMALL($BF$2:$BF$1000,ROWS($BF$2:BF207)),"")</f>
        <v/>
      </c>
      <c r="BH207" s="42" t="str">
        <f>IF(All_Rosters[[#This Row],[Designation]]="Taxi Squad","",
IF(AND(TeamTwelve=All_Rosters[[#This Row],[Team Name]],All_Rosters[[#This Row],[Current Years]]&gt;0),All_Rosters[[#This Row],[Index]],""))</f>
        <v/>
      </c>
      <c r="BI207" s="42" t="str">
        <f>IFERROR(SMALL($BH$2:$BH$1000,ROWS($BH$2:BH207)),"")</f>
        <v/>
      </c>
      <c r="BJ207" s="42" t="str">
        <f>IF(AND(All_Rosters[[#This Row],[Designation]]="Taxi Squad",TeamTwelve=All_Rosters[[#This Row],[Team Name]],All_Rosters[[#This Row],[Current Years]]&gt;0),All_Rosters[[#This Row],[Index]],"")</f>
        <v/>
      </c>
      <c r="BK207" s="42" t="str">
        <f>IFERROR(SMALL($BJ$2:$BJ$1000,ROWS($BJ$2:BJ207)),"")</f>
        <v/>
      </c>
    </row>
    <row r="208" spans="1:63" x14ac:dyDescent="0.45">
      <c r="A208" t="s">
        <v>613</v>
      </c>
      <c r="B208" t="s">
        <v>370</v>
      </c>
      <c r="C208" t="s">
        <v>126</v>
      </c>
      <c r="D208" t="s">
        <v>16</v>
      </c>
      <c r="E208">
        <v>5</v>
      </c>
      <c r="F208">
        <v>3</v>
      </c>
      <c r="G208">
        <v>5</v>
      </c>
      <c r="H208" t="s">
        <v>1</v>
      </c>
      <c r="J208">
        <v>6</v>
      </c>
      <c r="K208">
        <v>207</v>
      </c>
      <c r="L208" t="str">
        <f>IF(All_Rosters[[#This Row],[Designation]]="Taxi Squad","",
IF(AND(TeamSelection=All_Rosters[[#This Row],[Team Name]],All_Rosters[[#This Row],[Current Years]]&gt;0),All_Rosters[[#This Row],[Index]],""))</f>
        <v/>
      </c>
      <c r="M208" t="str">
        <f>IFERROR(SMALL($L$2:$L$1000,ROWS($L$2:L208)),"")</f>
        <v/>
      </c>
      <c r="N208" t="str">
        <f>IF(AND(All_Rosters[[#This Row],[Designation]]="Taxi Squad",TeamSelection=All_Rosters[[#This Row],[Team Name]],All_Rosters[[#This Row],[Current Years]]&gt;0),All_Rosters[[#This Row],[Index]],"")</f>
        <v/>
      </c>
      <c r="O208" t="str">
        <f>IFERROR(SMALL($N$2:$N$1000,ROWS($N$2:N208)),"")</f>
        <v/>
      </c>
      <c r="P208" t="str">
        <f>IF(All_Rosters[[#This Row],[Designation]]="Taxi Squad","",
IF(AND(TeamOne=All_Rosters[[#This Row],[Team Name]],All_Rosters[[#This Row],[Current Years]]&gt;0),All_Rosters[[#This Row],[Index]],""))</f>
        <v/>
      </c>
      <c r="Q208" t="str">
        <f>IFERROR(SMALL($P$2:$P$1000,ROWS($P$2:P208)),"")</f>
        <v/>
      </c>
      <c r="R208" t="str">
        <f>IF(AND(All_Rosters[[#This Row],[Designation]]="Taxi Squad",TeamOne=All_Rosters[[#This Row],[Team Name]],All_Rosters[[#This Row],[Current Years]]&gt;0),All_Rosters[[#This Row],[Index]],"")</f>
        <v/>
      </c>
      <c r="S208" t="str">
        <f>IFERROR(SMALL($R$2:$R$1000,ROWS($R$2:R208)),"")</f>
        <v/>
      </c>
      <c r="T208" t="str">
        <f>IF(All_Rosters[[#This Row],[Designation]]="Taxi Squad","",
IF(AND(TeamTwo=All_Rosters[[#This Row],[Team Name]],All_Rosters[[#This Row],[Current Years]]&gt;0),All_Rosters[[#This Row],[Index]],""))</f>
        <v/>
      </c>
      <c r="U208" t="str">
        <f>IFERROR(SMALL($T$2:$T$1000,ROWS($T$2:T208)),"")</f>
        <v/>
      </c>
      <c r="V208" t="str">
        <f>IF(AND(All_Rosters[[#This Row],[Designation]]="Taxi Squad",TeamTwo=All_Rosters[[#This Row],[Team Name]],All_Rosters[[#This Row],[Current Years]]&gt;0),All_Rosters[[#This Row],[Index]],"")</f>
        <v/>
      </c>
      <c r="W208" t="str">
        <f>IFERROR(SMALL($V$2:$V$1000,ROWS($V$2:V208)),"")</f>
        <v/>
      </c>
      <c r="X208" s="42" t="str">
        <f>IF(All_Rosters[[#This Row],[Designation]]="Taxi Squad","",
IF(AND(TeamThree=All_Rosters[[#This Row],[Team Name]],All_Rosters[[#This Row],[Current Years]]&gt;0),All_Rosters[[#This Row],[Index]],""))</f>
        <v/>
      </c>
      <c r="Y208" s="42" t="str">
        <f>IFERROR(SMALL($X$2:$X$1000,ROWS($X$2:X208)),"")</f>
        <v/>
      </c>
      <c r="Z208" s="42" t="str">
        <f>IF(AND(All_Rosters[[#This Row],[Designation]]="Taxi Squad",TeamThree=All_Rosters[[#This Row],[Team Name]],All_Rosters[[#This Row],[Current Years]]&gt;0),All_Rosters[[#This Row],[Index]],"")</f>
        <v/>
      </c>
      <c r="AA208" s="42" t="str">
        <f>IFERROR(SMALL($Z$2:$Z$1000,ROWS($Z$2:Z208)),"")</f>
        <v/>
      </c>
      <c r="AB208" s="42" t="str">
        <f>IF(All_Rosters[[#This Row],[Designation]]="Taxi Squad","",
IF(AND(TeamFour=All_Rosters[[#This Row],[Team Name]],All_Rosters[[#This Row],[Current Years]]&gt;0),All_Rosters[[#This Row],[Index]],""))</f>
        <v/>
      </c>
      <c r="AC208" s="42" t="str">
        <f>IFERROR(SMALL($AB$2:$AB$1000,ROWS($AB$2:AB208)),"")</f>
        <v/>
      </c>
      <c r="AD208" s="42" t="str">
        <f>IF(AND(All_Rosters[[#This Row],[Designation]]="Taxi Squad",TeamFour=All_Rosters[[#This Row],[Team Name]],All_Rosters[[#This Row],[Current Years]]&gt;0),All_Rosters[[#This Row],[Index]],"")</f>
        <v/>
      </c>
      <c r="AE208" s="42" t="str">
        <f>IFERROR(SMALL($AD$2:$AD$1000,ROWS($AD$2:AD208)),"")</f>
        <v/>
      </c>
      <c r="AF208" s="42" t="str">
        <f>IF(All_Rosters[[#This Row],[Designation]]="Taxi Squad","",
IF(AND(TeamFive=All_Rosters[[#This Row],[Team Name]],All_Rosters[[#This Row],[Current Years]]&gt;0),All_Rosters[[#This Row],[Index]],""))</f>
        <v/>
      </c>
      <c r="AG208" s="42" t="str">
        <f>IFERROR(SMALL($AF$2:$AF$1000,ROWS($AF$2:AF208)),"")</f>
        <v/>
      </c>
      <c r="AH208" s="42" t="str">
        <f>IF(AND(All_Rosters[[#This Row],[Designation]]="Taxi Squad",TeamFive=All_Rosters[[#This Row],[Team Name]],All_Rosters[[#This Row],[Current Years]]&gt;0),All_Rosters[[#This Row],[Index]],"")</f>
        <v/>
      </c>
      <c r="AI208" s="42" t="str">
        <f>IFERROR(SMALL($AH$2:$AH$1000,ROWS($AH$2:AH208)),"")</f>
        <v/>
      </c>
      <c r="AJ208" s="42">
        <f>IF(All_Rosters[[#This Row],[Designation]]="Taxi Squad","",
IF(AND(TeamSix=All_Rosters[[#This Row],[Team Name]],All_Rosters[[#This Row],[Current Years]]&gt;0),All_Rosters[[#This Row],[Index]],""))</f>
        <v>207</v>
      </c>
      <c r="AK208" s="42" t="str">
        <f>IFERROR(SMALL($AJ$2:$AJ$1000,ROWS($AJ$2:AJ208)),"")</f>
        <v/>
      </c>
      <c r="AL208" s="42" t="str">
        <f>IF(AND(All_Rosters[[#This Row],[Designation]]="Taxi Squad",TeamSix=All_Rosters[[#This Row],[Team Name]],All_Rosters[[#This Row],[Current Years]]&gt;0),All_Rosters[[#This Row],[Index]],"")</f>
        <v/>
      </c>
      <c r="AM208" s="42" t="str">
        <f>IFERROR(SMALL($AL$2:$AL$1000,ROWS($AL$2:AL208)),"")</f>
        <v/>
      </c>
      <c r="AN208" s="42" t="str">
        <f>IF(All_Rosters[[#This Row],[Designation]]="Taxi Squad","",
IF(AND(TeamSeven=All_Rosters[[#This Row],[Team Name]],All_Rosters[[#This Row],[Current Years]]&gt;0),All_Rosters[[#This Row],[Index]],""))</f>
        <v/>
      </c>
      <c r="AO208" s="42" t="str">
        <f>IFERROR(SMALL($AN$2:$AN$1000,ROWS($AN$2:AN208)),"")</f>
        <v/>
      </c>
      <c r="AP208" s="42" t="str">
        <f>IF(AND(All_Rosters[[#This Row],[Designation]]="Taxi Squad",TeamSeven=All_Rosters[[#This Row],[Team Name]],All_Rosters[[#This Row],[Current Years]]&gt;0),All_Rosters[[#This Row],[Index]],"")</f>
        <v/>
      </c>
      <c r="AQ208" s="42" t="str">
        <f>IFERROR(SMALL($AP$2:$AP$1000,ROWS($AP$2:AP208)),"")</f>
        <v/>
      </c>
      <c r="AR208" s="42" t="str">
        <f>IF(All_Rosters[[#This Row],[Designation]]="Taxi Squad","",
IF(AND(TeamEight=All_Rosters[[#This Row],[Team Name]],All_Rosters[[#This Row],[Current Years]]&gt;0),All_Rosters[[#This Row],[Index]],""))</f>
        <v/>
      </c>
      <c r="AS208" s="42" t="str">
        <f>IFERROR(SMALL($AR$2:$AR$1000,ROWS($AR$2:AR208)),"")</f>
        <v/>
      </c>
      <c r="AT208" s="42" t="str">
        <f>IF(AND(All_Rosters[[#This Row],[Designation]]="Taxi Squad",TeamEight=All_Rosters[[#This Row],[Team Name]],All_Rosters[[#This Row],[Current Years]]&gt;0),All_Rosters[[#This Row],[Index]],"")</f>
        <v/>
      </c>
      <c r="AU208" s="42" t="str">
        <f>IFERROR(SMALL($AT$2:$AT$1000,ROWS($AT$2:AT208)),"")</f>
        <v/>
      </c>
      <c r="AV208" s="42" t="str">
        <f>IF(All_Rosters[[#This Row],[Designation]]="Taxi Squad","",
IF(AND(TeamNine=All_Rosters[[#This Row],[Team Name]],All_Rosters[[#This Row],[Current Years]]&gt;0),All_Rosters[[#This Row],[Index]],""))</f>
        <v/>
      </c>
      <c r="AW208" s="42" t="str">
        <f>IFERROR(SMALL($AV$2:$AV$1000,ROWS($AV$2:AV208)),"")</f>
        <v/>
      </c>
      <c r="AX208" s="42" t="str">
        <f>IF(AND(All_Rosters[[#This Row],[Designation]]="Taxi Squad",TeamNine=All_Rosters[[#This Row],[Team Name]],All_Rosters[[#This Row],[Current Years]]&gt;0),All_Rosters[[#This Row],[Index]],"")</f>
        <v/>
      </c>
      <c r="AY208" s="42" t="str">
        <f>IFERROR(SMALL($AX$2:$AX$1000,ROWS($AX$2:AX208)),"")</f>
        <v/>
      </c>
      <c r="AZ208" s="42" t="str">
        <f>IF(All_Rosters[[#This Row],[Designation]]="Taxi Squad","",
IF(AND(TeamTen=All_Rosters[[#This Row],[Team Name]],All_Rosters[[#This Row],[Current Years]]&gt;0),All_Rosters[[#This Row],[Index]],""))</f>
        <v/>
      </c>
      <c r="BA208" s="42" t="str">
        <f>IFERROR(SMALL($AZ$2:$AZ$1000,ROWS($AZ$2:AZ208)),"")</f>
        <v/>
      </c>
      <c r="BB208" s="42" t="str">
        <f>IF(AND(All_Rosters[[#This Row],[Designation]]="Taxi Squad",TeamTen=All_Rosters[[#This Row],[Team Name]],All_Rosters[[#This Row],[Current Years]]&gt;0),All_Rosters[[#This Row],[Index]],"")</f>
        <v/>
      </c>
      <c r="BC208" s="42" t="str">
        <f>IFERROR(SMALL($BB$2:$BB$1000,ROWS($BB$2:BB208)),"")</f>
        <v/>
      </c>
      <c r="BD208" s="42" t="str">
        <f>IF(All_Rosters[[#This Row],[Designation]]="Taxi Squad","",
IF(AND(TeamEleven=All_Rosters[[#This Row],[Team Name]],All_Rosters[[#This Row],[Current Years]]&gt;0),All_Rosters[[#This Row],[Index]],""))</f>
        <v/>
      </c>
      <c r="BE208" s="42" t="str">
        <f>IFERROR(SMALL($BD$2:$BD$1000,ROWS($BD$2:BD208)),"")</f>
        <v/>
      </c>
      <c r="BF208" s="42" t="str">
        <f>IF(AND(All_Rosters[[#This Row],[Designation]]="Taxi Squad",TeamEleven=All_Rosters[[#This Row],[Team Name]],All_Rosters[[#This Row],[Current Years]]&gt;0),All_Rosters[[#This Row],[Index]],"")</f>
        <v/>
      </c>
      <c r="BG208" s="42" t="str">
        <f>IFERROR(SMALL($BF$2:$BF$1000,ROWS($BF$2:BF208)),"")</f>
        <v/>
      </c>
      <c r="BH208" s="42" t="str">
        <f>IF(All_Rosters[[#This Row],[Designation]]="Taxi Squad","",
IF(AND(TeamTwelve=All_Rosters[[#This Row],[Team Name]],All_Rosters[[#This Row],[Current Years]]&gt;0),All_Rosters[[#This Row],[Index]],""))</f>
        <v/>
      </c>
      <c r="BI208" s="42" t="str">
        <f>IFERROR(SMALL($BH$2:$BH$1000,ROWS($BH$2:BH208)),"")</f>
        <v/>
      </c>
      <c r="BJ208" s="42" t="str">
        <f>IF(AND(All_Rosters[[#This Row],[Designation]]="Taxi Squad",TeamTwelve=All_Rosters[[#This Row],[Team Name]],All_Rosters[[#This Row],[Current Years]]&gt;0),All_Rosters[[#This Row],[Index]],"")</f>
        <v/>
      </c>
      <c r="BK208" s="42" t="str">
        <f>IFERROR(SMALL($BJ$2:$BJ$1000,ROWS($BJ$2:BJ208)),"")</f>
        <v/>
      </c>
    </row>
    <row r="209" spans="1:63" x14ac:dyDescent="0.45">
      <c r="A209" t="s">
        <v>613</v>
      </c>
      <c r="B209" t="s">
        <v>372</v>
      </c>
      <c r="C209" t="s">
        <v>15</v>
      </c>
      <c r="D209" t="s">
        <v>27</v>
      </c>
      <c r="E209">
        <v>198</v>
      </c>
      <c r="F209">
        <v>3</v>
      </c>
      <c r="G209">
        <v>198</v>
      </c>
      <c r="H209" t="s">
        <v>1</v>
      </c>
      <c r="J209">
        <v>6</v>
      </c>
      <c r="K209">
        <v>208</v>
      </c>
      <c r="L209" t="str">
        <f>IF(All_Rosters[[#This Row],[Designation]]="Taxi Squad","",
IF(AND(TeamSelection=All_Rosters[[#This Row],[Team Name]],All_Rosters[[#This Row],[Current Years]]&gt;0),All_Rosters[[#This Row],[Index]],""))</f>
        <v/>
      </c>
      <c r="M209" t="str">
        <f>IFERROR(SMALL($L$2:$L$1000,ROWS($L$2:L209)),"")</f>
        <v/>
      </c>
      <c r="N209" t="str">
        <f>IF(AND(All_Rosters[[#This Row],[Designation]]="Taxi Squad",TeamSelection=All_Rosters[[#This Row],[Team Name]],All_Rosters[[#This Row],[Current Years]]&gt;0),All_Rosters[[#This Row],[Index]],"")</f>
        <v/>
      </c>
      <c r="O209" t="str">
        <f>IFERROR(SMALL($N$2:$N$1000,ROWS($N$2:N209)),"")</f>
        <v/>
      </c>
      <c r="P209" t="str">
        <f>IF(All_Rosters[[#This Row],[Designation]]="Taxi Squad","",
IF(AND(TeamOne=All_Rosters[[#This Row],[Team Name]],All_Rosters[[#This Row],[Current Years]]&gt;0),All_Rosters[[#This Row],[Index]],""))</f>
        <v/>
      </c>
      <c r="Q209" t="str">
        <f>IFERROR(SMALL($P$2:$P$1000,ROWS($P$2:P209)),"")</f>
        <v/>
      </c>
      <c r="R209" t="str">
        <f>IF(AND(All_Rosters[[#This Row],[Designation]]="Taxi Squad",TeamOne=All_Rosters[[#This Row],[Team Name]],All_Rosters[[#This Row],[Current Years]]&gt;0),All_Rosters[[#This Row],[Index]],"")</f>
        <v/>
      </c>
      <c r="S209" t="str">
        <f>IFERROR(SMALL($R$2:$R$1000,ROWS($R$2:R209)),"")</f>
        <v/>
      </c>
      <c r="T209" t="str">
        <f>IF(All_Rosters[[#This Row],[Designation]]="Taxi Squad","",
IF(AND(TeamTwo=All_Rosters[[#This Row],[Team Name]],All_Rosters[[#This Row],[Current Years]]&gt;0),All_Rosters[[#This Row],[Index]],""))</f>
        <v/>
      </c>
      <c r="U209" t="str">
        <f>IFERROR(SMALL($T$2:$T$1000,ROWS($T$2:T209)),"")</f>
        <v/>
      </c>
      <c r="V209" t="str">
        <f>IF(AND(All_Rosters[[#This Row],[Designation]]="Taxi Squad",TeamTwo=All_Rosters[[#This Row],[Team Name]],All_Rosters[[#This Row],[Current Years]]&gt;0),All_Rosters[[#This Row],[Index]],"")</f>
        <v/>
      </c>
      <c r="W209" t="str">
        <f>IFERROR(SMALL($V$2:$V$1000,ROWS($V$2:V209)),"")</f>
        <v/>
      </c>
      <c r="X209" s="42" t="str">
        <f>IF(All_Rosters[[#This Row],[Designation]]="Taxi Squad","",
IF(AND(TeamThree=All_Rosters[[#This Row],[Team Name]],All_Rosters[[#This Row],[Current Years]]&gt;0),All_Rosters[[#This Row],[Index]],""))</f>
        <v/>
      </c>
      <c r="Y209" s="42" t="str">
        <f>IFERROR(SMALL($X$2:$X$1000,ROWS($X$2:X209)),"")</f>
        <v/>
      </c>
      <c r="Z209" s="42" t="str">
        <f>IF(AND(All_Rosters[[#This Row],[Designation]]="Taxi Squad",TeamThree=All_Rosters[[#This Row],[Team Name]],All_Rosters[[#This Row],[Current Years]]&gt;0),All_Rosters[[#This Row],[Index]],"")</f>
        <v/>
      </c>
      <c r="AA209" s="42" t="str">
        <f>IFERROR(SMALL($Z$2:$Z$1000,ROWS($Z$2:Z209)),"")</f>
        <v/>
      </c>
      <c r="AB209" s="42" t="str">
        <f>IF(All_Rosters[[#This Row],[Designation]]="Taxi Squad","",
IF(AND(TeamFour=All_Rosters[[#This Row],[Team Name]],All_Rosters[[#This Row],[Current Years]]&gt;0),All_Rosters[[#This Row],[Index]],""))</f>
        <v/>
      </c>
      <c r="AC209" s="42" t="str">
        <f>IFERROR(SMALL($AB$2:$AB$1000,ROWS($AB$2:AB209)),"")</f>
        <v/>
      </c>
      <c r="AD209" s="42" t="str">
        <f>IF(AND(All_Rosters[[#This Row],[Designation]]="Taxi Squad",TeamFour=All_Rosters[[#This Row],[Team Name]],All_Rosters[[#This Row],[Current Years]]&gt;0),All_Rosters[[#This Row],[Index]],"")</f>
        <v/>
      </c>
      <c r="AE209" s="42" t="str">
        <f>IFERROR(SMALL($AD$2:$AD$1000,ROWS($AD$2:AD209)),"")</f>
        <v/>
      </c>
      <c r="AF209" s="42" t="str">
        <f>IF(All_Rosters[[#This Row],[Designation]]="Taxi Squad","",
IF(AND(TeamFive=All_Rosters[[#This Row],[Team Name]],All_Rosters[[#This Row],[Current Years]]&gt;0),All_Rosters[[#This Row],[Index]],""))</f>
        <v/>
      </c>
      <c r="AG209" s="42" t="str">
        <f>IFERROR(SMALL($AF$2:$AF$1000,ROWS($AF$2:AF209)),"")</f>
        <v/>
      </c>
      <c r="AH209" s="42" t="str">
        <f>IF(AND(All_Rosters[[#This Row],[Designation]]="Taxi Squad",TeamFive=All_Rosters[[#This Row],[Team Name]],All_Rosters[[#This Row],[Current Years]]&gt;0),All_Rosters[[#This Row],[Index]],"")</f>
        <v/>
      </c>
      <c r="AI209" s="42" t="str">
        <f>IFERROR(SMALL($AH$2:$AH$1000,ROWS($AH$2:AH209)),"")</f>
        <v/>
      </c>
      <c r="AJ209" s="42">
        <f>IF(All_Rosters[[#This Row],[Designation]]="Taxi Squad","",
IF(AND(TeamSix=All_Rosters[[#This Row],[Team Name]],All_Rosters[[#This Row],[Current Years]]&gt;0),All_Rosters[[#This Row],[Index]],""))</f>
        <v>208</v>
      </c>
      <c r="AK209" s="42" t="str">
        <f>IFERROR(SMALL($AJ$2:$AJ$1000,ROWS($AJ$2:AJ209)),"")</f>
        <v/>
      </c>
      <c r="AL209" s="42" t="str">
        <f>IF(AND(All_Rosters[[#This Row],[Designation]]="Taxi Squad",TeamSix=All_Rosters[[#This Row],[Team Name]],All_Rosters[[#This Row],[Current Years]]&gt;0),All_Rosters[[#This Row],[Index]],"")</f>
        <v/>
      </c>
      <c r="AM209" s="42" t="str">
        <f>IFERROR(SMALL($AL$2:$AL$1000,ROWS($AL$2:AL209)),"")</f>
        <v/>
      </c>
      <c r="AN209" s="42" t="str">
        <f>IF(All_Rosters[[#This Row],[Designation]]="Taxi Squad","",
IF(AND(TeamSeven=All_Rosters[[#This Row],[Team Name]],All_Rosters[[#This Row],[Current Years]]&gt;0),All_Rosters[[#This Row],[Index]],""))</f>
        <v/>
      </c>
      <c r="AO209" s="42" t="str">
        <f>IFERROR(SMALL($AN$2:$AN$1000,ROWS($AN$2:AN209)),"")</f>
        <v/>
      </c>
      <c r="AP209" s="42" t="str">
        <f>IF(AND(All_Rosters[[#This Row],[Designation]]="Taxi Squad",TeamSeven=All_Rosters[[#This Row],[Team Name]],All_Rosters[[#This Row],[Current Years]]&gt;0),All_Rosters[[#This Row],[Index]],"")</f>
        <v/>
      </c>
      <c r="AQ209" s="42" t="str">
        <f>IFERROR(SMALL($AP$2:$AP$1000,ROWS($AP$2:AP209)),"")</f>
        <v/>
      </c>
      <c r="AR209" s="42" t="str">
        <f>IF(All_Rosters[[#This Row],[Designation]]="Taxi Squad","",
IF(AND(TeamEight=All_Rosters[[#This Row],[Team Name]],All_Rosters[[#This Row],[Current Years]]&gt;0),All_Rosters[[#This Row],[Index]],""))</f>
        <v/>
      </c>
      <c r="AS209" s="42" t="str">
        <f>IFERROR(SMALL($AR$2:$AR$1000,ROWS($AR$2:AR209)),"")</f>
        <v/>
      </c>
      <c r="AT209" s="42" t="str">
        <f>IF(AND(All_Rosters[[#This Row],[Designation]]="Taxi Squad",TeamEight=All_Rosters[[#This Row],[Team Name]],All_Rosters[[#This Row],[Current Years]]&gt;0),All_Rosters[[#This Row],[Index]],"")</f>
        <v/>
      </c>
      <c r="AU209" s="42" t="str">
        <f>IFERROR(SMALL($AT$2:$AT$1000,ROWS($AT$2:AT209)),"")</f>
        <v/>
      </c>
      <c r="AV209" s="42" t="str">
        <f>IF(All_Rosters[[#This Row],[Designation]]="Taxi Squad","",
IF(AND(TeamNine=All_Rosters[[#This Row],[Team Name]],All_Rosters[[#This Row],[Current Years]]&gt;0),All_Rosters[[#This Row],[Index]],""))</f>
        <v/>
      </c>
      <c r="AW209" s="42" t="str">
        <f>IFERROR(SMALL($AV$2:$AV$1000,ROWS($AV$2:AV209)),"")</f>
        <v/>
      </c>
      <c r="AX209" s="42" t="str">
        <f>IF(AND(All_Rosters[[#This Row],[Designation]]="Taxi Squad",TeamNine=All_Rosters[[#This Row],[Team Name]],All_Rosters[[#This Row],[Current Years]]&gt;0),All_Rosters[[#This Row],[Index]],"")</f>
        <v/>
      </c>
      <c r="AY209" s="42" t="str">
        <f>IFERROR(SMALL($AX$2:$AX$1000,ROWS($AX$2:AX209)),"")</f>
        <v/>
      </c>
      <c r="AZ209" s="42" t="str">
        <f>IF(All_Rosters[[#This Row],[Designation]]="Taxi Squad","",
IF(AND(TeamTen=All_Rosters[[#This Row],[Team Name]],All_Rosters[[#This Row],[Current Years]]&gt;0),All_Rosters[[#This Row],[Index]],""))</f>
        <v/>
      </c>
      <c r="BA209" s="42" t="str">
        <f>IFERROR(SMALL($AZ$2:$AZ$1000,ROWS($AZ$2:AZ209)),"")</f>
        <v/>
      </c>
      <c r="BB209" s="42" t="str">
        <f>IF(AND(All_Rosters[[#This Row],[Designation]]="Taxi Squad",TeamTen=All_Rosters[[#This Row],[Team Name]],All_Rosters[[#This Row],[Current Years]]&gt;0),All_Rosters[[#This Row],[Index]],"")</f>
        <v/>
      </c>
      <c r="BC209" s="42" t="str">
        <f>IFERROR(SMALL($BB$2:$BB$1000,ROWS($BB$2:BB209)),"")</f>
        <v/>
      </c>
      <c r="BD209" s="42" t="str">
        <f>IF(All_Rosters[[#This Row],[Designation]]="Taxi Squad","",
IF(AND(TeamEleven=All_Rosters[[#This Row],[Team Name]],All_Rosters[[#This Row],[Current Years]]&gt;0),All_Rosters[[#This Row],[Index]],""))</f>
        <v/>
      </c>
      <c r="BE209" s="42" t="str">
        <f>IFERROR(SMALL($BD$2:$BD$1000,ROWS($BD$2:BD209)),"")</f>
        <v/>
      </c>
      <c r="BF209" s="42" t="str">
        <f>IF(AND(All_Rosters[[#This Row],[Designation]]="Taxi Squad",TeamEleven=All_Rosters[[#This Row],[Team Name]],All_Rosters[[#This Row],[Current Years]]&gt;0),All_Rosters[[#This Row],[Index]],"")</f>
        <v/>
      </c>
      <c r="BG209" s="42" t="str">
        <f>IFERROR(SMALL($BF$2:$BF$1000,ROWS($BF$2:BF209)),"")</f>
        <v/>
      </c>
      <c r="BH209" s="42" t="str">
        <f>IF(All_Rosters[[#This Row],[Designation]]="Taxi Squad","",
IF(AND(TeamTwelve=All_Rosters[[#This Row],[Team Name]],All_Rosters[[#This Row],[Current Years]]&gt;0),All_Rosters[[#This Row],[Index]],""))</f>
        <v/>
      </c>
      <c r="BI209" s="42" t="str">
        <f>IFERROR(SMALL($BH$2:$BH$1000,ROWS($BH$2:BH209)),"")</f>
        <v/>
      </c>
      <c r="BJ209" s="42" t="str">
        <f>IF(AND(All_Rosters[[#This Row],[Designation]]="Taxi Squad",TeamTwelve=All_Rosters[[#This Row],[Team Name]],All_Rosters[[#This Row],[Current Years]]&gt;0),All_Rosters[[#This Row],[Index]],"")</f>
        <v/>
      </c>
      <c r="BK209" s="42" t="str">
        <f>IFERROR(SMALL($BJ$2:$BJ$1000,ROWS($BJ$2:BJ209)),"")</f>
        <v/>
      </c>
    </row>
    <row r="210" spans="1:63" x14ac:dyDescent="0.45">
      <c r="A210" t="s">
        <v>613</v>
      </c>
      <c r="B210" t="s">
        <v>373</v>
      </c>
      <c r="C210" t="s">
        <v>162</v>
      </c>
      <c r="D210" t="s">
        <v>27</v>
      </c>
      <c r="E210">
        <v>117</v>
      </c>
      <c r="F210">
        <v>3</v>
      </c>
      <c r="G210">
        <v>117</v>
      </c>
      <c r="H210" t="s">
        <v>1</v>
      </c>
      <c r="J210">
        <v>6</v>
      </c>
      <c r="K210">
        <v>209</v>
      </c>
      <c r="L210" t="str">
        <f>IF(All_Rosters[[#This Row],[Designation]]="Taxi Squad","",
IF(AND(TeamSelection=All_Rosters[[#This Row],[Team Name]],All_Rosters[[#This Row],[Current Years]]&gt;0),All_Rosters[[#This Row],[Index]],""))</f>
        <v/>
      </c>
      <c r="M210" t="str">
        <f>IFERROR(SMALL($L$2:$L$1000,ROWS($L$2:L210)),"")</f>
        <v/>
      </c>
      <c r="N210" t="str">
        <f>IF(AND(All_Rosters[[#This Row],[Designation]]="Taxi Squad",TeamSelection=All_Rosters[[#This Row],[Team Name]],All_Rosters[[#This Row],[Current Years]]&gt;0),All_Rosters[[#This Row],[Index]],"")</f>
        <v/>
      </c>
      <c r="O210" t="str">
        <f>IFERROR(SMALL($N$2:$N$1000,ROWS($N$2:N210)),"")</f>
        <v/>
      </c>
      <c r="P210" t="str">
        <f>IF(All_Rosters[[#This Row],[Designation]]="Taxi Squad","",
IF(AND(TeamOne=All_Rosters[[#This Row],[Team Name]],All_Rosters[[#This Row],[Current Years]]&gt;0),All_Rosters[[#This Row],[Index]],""))</f>
        <v/>
      </c>
      <c r="Q210" t="str">
        <f>IFERROR(SMALL($P$2:$P$1000,ROWS($P$2:P210)),"")</f>
        <v/>
      </c>
      <c r="R210" t="str">
        <f>IF(AND(All_Rosters[[#This Row],[Designation]]="Taxi Squad",TeamOne=All_Rosters[[#This Row],[Team Name]],All_Rosters[[#This Row],[Current Years]]&gt;0),All_Rosters[[#This Row],[Index]],"")</f>
        <v/>
      </c>
      <c r="S210" t="str">
        <f>IFERROR(SMALL($R$2:$R$1000,ROWS($R$2:R210)),"")</f>
        <v/>
      </c>
      <c r="T210" t="str">
        <f>IF(All_Rosters[[#This Row],[Designation]]="Taxi Squad","",
IF(AND(TeamTwo=All_Rosters[[#This Row],[Team Name]],All_Rosters[[#This Row],[Current Years]]&gt;0),All_Rosters[[#This Row],[Index]],""))</f>
        <v/>
      </c>
      <c r="U210" t="str">
        <f>IFERROR(SMALL($T$2:$T$1000,ROWS($T$2:T210)),"")</f>
        <v/>
      </c>
      <c r="V210" t="str">
        <f>IF(AND(All_Rosters[[#This Row],[Designation]]="Taxi Squad",TeamTwo=All_Rosters[[#This Row],[Team Name]],All_Rosters[[#This Row],[Current Years]]&gt;0),All_Rosters[[#This Row],[Index]],"")</f>
        <v/>
      </c>
      <c r="W210" t="str">
        <f>IFERROR(SMALL($V$2:$V$1000,ROWS($V$2:V210)),"")</f>
        <v/>
      </c>
      <c r="X210" s="42" t="str">
        <f>IF(All_Rosters[[#This Row],[Designation]]="Taxi Squad","",
IF(AND(TeamThree=All_Rosters[[#This Row],[Team Name]],All_Rosters[[#This Row],[Current Years]]&gt;0),All_Rosters[[#This Row],[Index]],""))</f>
        <v/>
      </c>
      <c r="Y210" s="42" t="str">
        <f>IFERROR(SMALL($X$2:$X$1000,ROWS($X$2:X210)),"")</f>
        <v/>
      </c>
      <c r="Z210" s="42" t="str">
        <f>IF(AND(All_Rosters[[#This Row],[Designation]]="Taxi Squad",TeamThree=All_Rosters[[#This Row],[Team Name]],All_Rosters[[#This Row],[Current Years]]&gt;0),All_Rosters[[#This Row],[Index]],"")</f>
        <v/>
      </c>
      <c r="AA210" s="42" t="str">
        <f>IFERROR(SMALL($Z$2:$Z$1000,ROWS($Z$2:Z210)),"")</f>
        <v/>
      </c>
      <c r="AB210" s="42" t="str">
        <f>IF(All_Rosters[[#This Row],[Designation]]="Taxi Squad","",
IF(AND(TeamFour=All_Rosters[[#This Row],[Team Name]],All_Rosters[[#This Row],[Current Years]]&gt;0),All_Rosters[[#This Row],[Index]],""))</f>
        <v/>
      </c>
      <c r="AC210" s="42" t="str">
        <f>IFERROR(SMALL($AB$2:$AB$1000,ROWS($AB$2:AB210)),"")</f>
        <v/>
      </c>
      <c r="AD210" s="42" t="str">
        <f>IF(AND(All_Rosters[[#This Row],[Designation]]="Taxi Squad",TeamFour=All_Rosters[[#This Row],[Team Name]],All_Rosters[[#This Row],[Current Years]]&gt;0),All_Rosters[[#This Row],[Index]],"")</f>
        <v/>
      </c>
      <c r="AE210" s="42" t="str">
        <f>IFERROR(SMALL($AD$2:$AD$1000,ROWS($AD$2:AD210)),"")</f>
        <v/>
      </c>
      <c r="AF210" s="42" t="str">
        <f>IF(All_Rosters[[#This Row],[Designation]]="Taxi Squad","",
IF(AND(TeamFive=All_Rosters[[#This Row],[Team Name]],All_Rosters[[#This Row],[Current Years]]&gt;0),All_Rosters[[#This Row],[Index]],""))</f>
        <v/>
      </c>
      <c r="AG210" s="42" t="str">
        <f>IFERROR(SMALL($AF$2:$AF$1000,ROWS($AF$2:AF210)),"")</f>
        <v/>
      </c>
      <c r="AH210" s="42" t="str">
        <f>IF(AND(All_Rosters[[#This Row],[Designation]]="Taxi Squad",TeamFive=All_Rosters[[#This Row],[Team Name]],All_Rosters[[#This Row],[Current Years]]&gt;0),All_Rosters[[#This Row],[Index]],"")</f>
        <v/>
      </c>
      <c r="AI210" s="42" t="str">
        <f>IFERROR(SMALL($AH$2:$AH$1000,ROWS($AH$2:AH210)),"")</f>
        <v/>
      </c>
      <c r="AJ210" s="42">
        <f>IF(All_Rosters[[#This Row],[Designation]]="Taxi Squad","",
IF(AND(TeamSix=All_Rosters[[#This Row],[Team Name]],All_Rosters[[#This Row],[Current Years]]&gt;0),All_Rosters[[#This Row],[Index]],""))</f>
        <v>209</v>
      </c>
      <c r="AK210" s="42" t="str">
        <f>IFERROR(SMALL($AJ$2:$AJ$1000,ROWS($AJ$2:AJ210)),"")</f>
        <v/>
      </c>
      <c r="AL210" s="42" t="str">
        <f>IF(AND(All_Rosters[[#This Row],[Designation]]="Taxi Squad",TeamSix=All_Rosters[[#This Row],[Team Name]],All_Rosters[[#This Row],[Current Years]]&gt;0),All_Rosters[[#This Row],[Index]],"")</f>
        <v/>
      </c>
      <c r="AM210" s="42" t="str">
        <f>IFERROR(SMALL($AL$2:$AL$1000,ROWS($AL$2:AL210)),"")</f>
        <v/>
      </c>
      <c r="AN210" s="42" t="str">
        <f>IF(All_Rosters[[#This Row],[Designation]]="Taxi Squad","",
IF(AND(TeamSeven=All_Rosters[[#This Row],[Team Name]],All_Rosters[[#This Row],[Current Years]]&gt;0),All_Rosters[[#This Row],[Index]],""))</f>
        <v/>
      </c>
      <c r="AO210" s="42" t="str">
        <f>IFERROR(SMALL($AN$2:$AN$1000,ROWS($AN$2:AN210)),"")</f>
        <v/>
      </c>
      <c r="AP210" s="42" t="str">
        <f>IF(AND(All_Rosters[[#This Row],[Designation]]="Taxi Squad",TeamSeven=All_Rosters[[#This Row],[Team Name]],All_Rosters[[#This Row],[Current Years]]&gt;0),All_Rosters[[#This Row],[Index]],"")</f>
        <v/>
      </c>
      <c r="AQ210" s="42" t="str">
        <f>IFERROR(SMALL($AP$2:$AP$1000,ROWS($AP$2:AP210)),"")</f>
        <v/>
      </c>
      <c r="AR210" s="42" t="str">
        <f>IF(All_Rosters[[#This Row],[Designation]]="Taxi Squad","",
IF(AND(TeamEight=All_Rosters[[#This Row],[Team Name]],All_Rosters[[#This Row],[Current Years]]&gt;0),All_Rosters[[#This Row],[Index]],""))</f>
        <v/>
      </c>
      <c r="AS210" s="42" t="str">
        <f>IFERROR(SMALL($AR$2:$AR$1000,ROWS($AR$2:AR210)),"")</f>
        <v/>
      </c>
      <c r="AT210" s="42" t="str">
        <f>IF(AND(All_Rosters[[#This Row],[Designation]]="Taxi Squad",TeamEight=All_Rosters[[#This Row],[Team Name]],All_Rosters[[#This Row],[Current Years]]&gt;0),All_Rosters[[#This Row],[Index]],"")</f>
        <v/>
      </c>
      <c r="AU210" s="42" t="str">
        <f>IFERROR(SMALL($AT$2:$AT$1000,ROWS($AT$2:AT210)),"")</f>
        <v/>
      </c>
      <c r="AV210" s="42" t="str">
        <f>IF(All_Rosters[[#This Row],[Designation]]="Taxi Squad","",
IF(AND(TeamNine=All_Rosters[[#This Row],[Team Name]],All_Rosters[[#This Row],[Current Years]]&gt;0),All_Rosters[[#This Row],[Index]],""))</f>
        <v/>
      </c>
      <c r="AW210" s="42" t="str">
        <f>IFERROR(SMALL($AV$2:$AV$1000,ROWS($AV$2:AV210)),"")</f>
        <v/>
      </c>
      <c r="AX210" s="42" t="str">
        <f>IF(AND(All_Rosters[[#This Row],[Designation]]="Taxi Squad",TeamNine=All_Rosters[[#This Row],[Team Name]],All_Rosters[[#This Row],[Current Years]]&gt;0),All_Rosters[[#This Row],[Index]],"")</f>
        <v/>
      </c>
      <c r="AY210" s="42" t="str">
        <f>IFERROR(SMALL($AX$2:$AX$1000,ROWS($AX$2:AX210)),"")</f>
        <v/>
      </c>
      <c r="AZ210" s="42" t="str">
        <f>IF(All_Rosters[[#This Row],[Designation]]="Taxi Squad","",
IF(AND(TeamTen=All_Rosters[[#This Row],[Team Name]],All_Rosters[[#This Row],[Current Years]]&gt;0),All_Rosters[[#This Row],[Index]],""))</f>
        <v/>
      </c>
      <c r="BA210" s="42" t="str">
        <f>IFERROR(SMALL($AZ$2:$AZ$1000,ROWS($AZ$2:AZ210)),"")</f>
        <v/>
      </c>
      <c r="BB210" s="42" t="str">
        <f>IF(AND(All_Rosters[[#This Row],[Designation]]="Taxi Squad",TeamTen=All_Rosters[[#This Row],[Team Name]],All_Rosters[[#This Row],[Current Years]]&gt;0),All_Rosters[[#This Row],[Index]],"")</f>
        <v/>
      </c>
      <c r="BC210" s="42" t="str">
        <f>IFERROR(SMALL($BB$2:$BB$1000,ROWS($BB$2:BB210)),"")</f>
        <v/>
      </c>
      <c r="BD210" s="42" t="str">
        <f>IF(All_Rosters[[#This Row],[Designation]]="Taxi Squad","",
IF(AND(TeamEleven=All_Rosters[[#This Row],[Team Name]],All_Rosters[[#This Row],[Current Years]]&gt;0),All_Rosters[[#This Row],[Index]],""))</f>
        <v/>
      </c>
      <c r="BE210" s="42" t="str">
        <f>IFERROR(SMALL($BD$2:$BD$1000,ROWS($BD$2:BD210)),"")</f>
        <v/>
      </c>
      <c r="BF210" s="42" t="str">
        <f>IF(AND(All_Rosters[[#This Row],[Designation]]="Taxi Squad",TeamEleven=All_Rosters[[#This Row],[Team Name]],All_Rosters[[#This Row],[Current Years]]&gt;0),All_Rosters[[#This Row],[Index]],"")</f>
        <v/>
      </c>
      <c r="BG210" s="42" t="str">
        <f>IFERROR(SMALL($BF$2:$BF$1000,ROWS($BF$2:BF210)),"")</f>
        <v/>
      </c>
      <c r="BH210" s="42" t="str">
        <f>IF(All_Rosters[[#This Row],[Designation]]="Taxi Squad","",
IF(AND(TeamTwelve=All_Rosters[[#This Row],[Team Name]],All_Rosters[[#This Row],[Current Years]]&gt;0),All_Rosters[[#This Row],[Index]],""))</f>
        <v/>
      </c>
      <c r="BI210" s="42" t="str">
        <f>IFERROR(SMALL($BH$2:$BH$1000,ROWS($BH$2:BH210)),"")</f>
        <v/>
      </c>
      <c r="BJ210" s="42" t="str">
        <f>IF(AND(All_Rosters[[#This Row],[Designation]]="Taxi Squad",TeamTwelve=All_Rosters[[#This Row],[Team Name]],All_Rosters[[#This Row],[Current Years]]&gt;0),All_Rosters[[#This Row],[Index]],"")</f>
        <v/>
      </c>
      <c r="BK210" s="42" t="str">
        <f>IFERROR(SMALL($BJ$2:$BJ$1000,ROWS($BJ$2:BJ210)),"")</f>
        <v/>
      </c>
    </row>
    <row r="211" spans="1:63" x14ac:dyDescent="0.45">
      <c r="A211" t="s">
        <v>613</v>
      </c>
      <c r="B211" t="s">
        <v>374</v>
      </c>
      <c r="C211" t="s">
        <v>11</v>
      </c>
      <c r="D211" t="s">
        <v>27</v>
      </c>
      <c r="E211">
        <v>78</v>
      </c>
      <c r="F211">
        <v>4</v>
      </c>
      <c r="G211">
        <v>78</v>
      </c>
      <c r="H211" t="s">
        <v>1</v>
      </c>
      <c r="J211">
        <v>6</v>
      </c>
      <c r="K211">
        <v>210</v>
      </c>
      <c r="L211" t="str">
        <f>IF(All_Rosters[[#This Row],[Designation]]="Taxi Squad","",
IF(AND(TeamSelection=All_Rosters[[#This Row],[Team Name]],All_Rosters[[#This Row],[Current Years]]&gt;0),All_Rosters[[#This Row],[Index]],""))</f>
        <v/>
      </c>
      <c r="M211" t="str">
        <f>IFERROR(SMALL($L$2:$L$1000,ROWS($L$2:L211)),"")</f>
        <v/>
      </c>
      <c r="N211" t="str">
        <f>IF(AND(All_Rosters[[#This Row],[Designation]]="Taxi Squad",TeamSelection=All_Rosters[[#This Row],[Team Name]],All_Rosters[[#This Row],[Current Years]]&gt;0),All_Rosters[[#This Row],[Index]],"")</f>
        <v/>
      </c>
      <c r="O211" t="str">
        <f>IFERROR(SMALL($N$2:$N$1000,ROWS($N$2:N211)),"")</f>
        <v/>
      </c>
      <c r="P211" t="str">
        <f>IF(All_Rosters[[#This Row],[Designation]]="Taxi Squad","",
IF(AND(TeamOne=All_Rosters[[#This Row],[Team Name]],All_Rosters[[#This Row],[Current Years]]&gt;0),All_Rosters[[#This Row],[Index]],""))</f>
        <v/>
      </c>
      <c r="Q211" t="str">
        <f>IFERROR(SMALL($P$2:$P$1000,ROWS($P$2:P211)),"")</f>
        <v/>
      </c>
      <c r="R211" t="str">
        <f>IF(AND(All_Rosters[[#This Row],[Designation]]="Taxi Squad",TeamOne=All_Rosters[[#This Row],[Team Name]],All_Rosters[[#This Row],[Current Years]]&gt;0),All_Rosters[[#This Row],[Index]],"")</f>
        <v/>
      </c>
      <c r="S211" t="str">
        <f>IFERROR(SMALL($R$2:$R$1000,ROWS($R$2:R211)),"")</f>
        <v/>
      </c>
      <c r="T211" t="str">
        <f>IF(All_Rosters[[#This Row],[Designation]]="Taxi Squad","",
IF(AND(TeamTwo=All_Rosters[[#This Row],[Team Name]],All_Rosters[[#This Row],[Current Years]]&gt;0),All_Rosters[[#This Row],[Index]],""))</f>
        <v/>
      </c>
      <c r="U211" t="str">
        <f>IFERROR(SMALL($T$2:$T$1000,ROWS($T$2:T211)),"")</f>
        <v/>
      </c>
      <c r="V211" t="str">
        <f>IF(AND(All_Rosters[[#This Row],[Designation]]="Taxi Squad",TeamTwo=All_Rosters[[#This Row],[Team Name]],All_Rosters[[#This Row],[Current Years]]&gt;0),All_Rosters[[#This Row],[Index]],"")</f>
        <v/>
      </c>
      <c r="W211" t="str">
        <f>IFERROR(SMALL($V$2:$V$1000,ROWS($V$2:V211)),"")</f>
        <v/>
      </c>
      <c r="X211" s="42" t="str">
        <f>IF(All_Rosters[[#This Row],[Designation]]="Taxi Squad","",
IF(AND(TeamThree=All_Rosters[[#This Row],[Team Name]],All_Rosters[[#This Row],[Current Years]]&gt;0),All_Rosters[[#This Row],[Index]],""))</f>
        <v/>
      </c>
      <c r="Y211" s="42" t="str">
        <f>IFERROR(SMALL($X$2:$X$1000,ROWS($X$2:X211)),"")</f>
        <v/>
      </c>
      <c r="Z211" s="42" t="str">
        <f>IF(AND(All_Rosters[[#This Row],[Designation]]="Taxi Squad",TeamThree=All_Rosters[[#This Row],[Team Name]],All_Rosters[[#This Row],[Current Years]]&gt;0),All_Rosters[[#This Row],[Index]],"")</f>
        <v/>
      </c>
      <c r="AA211" s="42" t="str">
        <f>IFERROR(SMALL($Z$2:$Z$1000,ROWS($Z$2:Z211)),"")</f>
        <v/>
      </c>
      <c r="AB211" s="42" t="str">
        <f>IF(All_Rosters[[#This Row],[Designation]]="Taxi Squad","",
IF(AND(TeamFour=All_Rosters[[#This Row],[Team Name]],All_Rosters[[#This Row],[Current Years]]&gt;0),All_Rosters[[#This Row],[Index]],""))</f>
        <v/>
      </c>
      <c r="AC211" s="42" t="str">
        <f>IFERROR(SMALL($AB$2:$AB$1000,ROWS($AB$2:AB211)),"")</f>
        <v/>
      </c>
      <c r="AD211" s="42" t="str">
        <f>IF(AND(All_Rosters[[#This Row],[Designation]]="Taxi Squad",TeamFour=All_Rosters[[#This Row],[Team Name]],All_Rosters[[#This Row],[Current Years]]&gt;0),All_Rosters[[#This Row],[Index]],"")</f>
        <v/>
      </c>
      <c r="AE211" s="42" t="str">
        <f>IFERROR(SMALL($AD$2:$AD$1000,ROWS($AD$2:AD211)),"")</f>
        <v/>
      </c>
      <c r="AF211" s="42" t="str">
        <f>IF(All_Rosters[[#This Row],[Designation]]="Taxi Squad","",
IF(AND(TeamFive=All_Rosters[[#This Row],[Team Name]],All_Rosters[[#This Row],[Current Years]]&gt;0),All_Rosters[[#This Row],[Index]],""))</f>
        <v/>
      </c>
      <c r="AG211" s="42" t="str">
        <f>IFERROR(SMALL($AF$2:$AF$1000,ROWS($AF$2:AF211)),"")</f>
        <v/>
      </c>
      <c r="AH211" s="42" t="str">
        <f>IF(AND(All_Rosters[[#This Row],[Designation]]="Taxi Squad",TeamFive=All_Rosters[[#This Row],[Team Name]],All_Rosters[[#This Row],[Current Years]]&gt;0),All_Rosters[[#This Row],[Index]],"")</f>
        <v/>
      </c>
      <c r="AI211" s="42" t="str">
        <f>IFERROR(SMALL($AH$2:$AH$1000,ROWS($AH$2:AH211)),"")</f>
        <v/>
      </c>
      <c r="AJ211" s="42">
        <f>IF(All_Rosters[[#This Row],[Designation]]="Taxi Squad","",
IF(AND(TeamSix=All_Rosters[[#This Row],[Team Name]],All_Rosters[[#This Row],[Current Years]]&gt;0),All_Rosters[[#This Row],[Index]],""))</f>
        <v>210</v>
      </c>
      <c r="AK211" s="42" t="str">
        <f>IFERROR(SMALL($AJ$2:$AJ$1000,ROWS($AJ$2:AJ211)),"")</f>
        <v/>
      </c>
      <c r="AL211" s="42" t="str">
        <f>IF(AND(All_Rosters[[#This Row],[Designation]]="Taxi Squad",TeamSix=All_Rosters[[#This Row],[Team Name]],All_Rosters[[#This Row],[Current Years]]&gt;0),All_Rosters[[#This Row],[Index]],"")</f>
        <v/>
      </c>
      <c r="AM211" s="42" t="str">
        <f>IFERROR(SMALL($AL$2:$AL$1000,ROWS($AL$2:AL211)),"")</f>
        <v/>
      </c>
      <c r="AN211" s="42" t="str">
        <f>IF(All_Rosters[[#This Row],[Designation]]="Taxi Squad","",
IF(AND(TeamSeven=All_Rosters[[#This Row],[Team Name]],All_Rosters[[#This Row],[Current Years]]&gt;0),All_Rosters[[#This Row],[Index]],""))</f>
        <v/>
      </c>
      <c r="AO211" s="42" t="str">
        <f>IFERROR(SMALL($AN$2:$AN$1000,ROWS($AN$2:AN211)),"")</f>
        <v/>
      </c>
      <c r="AP211" s="42" t="str">
        <f>IF(AND(All_Rosters[[#This Row],[Designation]]="Taxi Squad",TeamSeven=All_Rosters[[#This Row],[Team Name]],All_Rosters[[#This Row],[Current Years]]&gt;0),All_Rosters[[#This Row],[Index]],"")</f>
        <v/>
      </c>
      <c r="AQ211" s="42" t="str">
        <f>IFERROR(SMALL($AP$2:$AP$1000,ROWS($AP$2:AP211)),"")</f>
        <v/>
      </c>
      <c r="AR211" s="42" t="str">
        <f>IF(All_Rosters[[#This Row],[Designation]]="Taxi Squad","",
IF(AND(TeamEight=All_Rosters[[#This Row],[Team Name]],All_Rosters[[#This Row],[Current Years]]&gt;0),All_Rosters[[#This Row],[Index]],""))</f>
        <v/>
      </c>
      <c r="AS211" s="42" t="str">
        <f>IFERROR(SMALL($AR$2:$AR$1000,ROWS($AR$2:AR211)),"")</f>
        <v/>
      </c>
      <c r="AT211" s="42" t="str">
        <f>IF(AND(All_Rosters[[#This Row],[Designation]]="Taxi Squad",TeamEight=All_Rosters[[#This Row],[Team Name]],All_Rosters[[#This Row],[Current Years]]&gt;0),All_Rosters[[#This Row],[Index]],"")</f>
        <v/>
      </c>
      <c r="AU211" s="42" t="str">
        <f>IFERROR(SMALL($AT$2:$AT$1000,ROWS($AT$2:AT211)),"")</f>
        <v/>
      </c>
      <c r="AV211" s="42" t="str">
        <f>IF(All_Rosters[[#This Row],[Designation]]="Taxi Squad","",
IF(AND(TeamNine=All_Rosters[[#This Row],[Team Name]],All_Rosters[[#This Row],[Current Years]]&gt;0),All_Rosters[[#This Row],[Index]],""))</f>
        <v/>
      </c>
      <c r="AW211" s="42" t="str">
        <f>IFERROR(SMALL($AV$2:$AV$1000,ROWS($AV$2:AV211)),"")</f>
        <v/>
      </c>
      <c r="AX211" s="42" t="str">
        <f>IF(AND(All_Rosters[[#This Row],[Designation]]="Taxi Squad",TeamNine=All_Rosters[[#This Row],[Team Name]],All_Rosters[[#This Row],[Current Years]]&gt;0),All_Rosters[[#This Row],[Index]],"")</f>
        <v/>
      </c>
      <c r="AY211" s="42" t="str">
        <f>IFERROR(SMALL($AX$2:$AX$1000,ROWS($AX$2:AX211)),"")</f>
        <v/>
      </c>
      <c r="AZ211" s="42" t="str">
        <f>IF(All_Rosters[[#This Row],[Designation]]="Taxi Squad","",
IF(AND(TeamTen=All_Rosters[[#This Row],[Team Name]],All_Rosters[[#This Row],[Current Years]]&gt;0),All_Rosters[[#This Row],[Index]],""))</f>
        <v/>
      </c>
      <c r="BA211" s="42" t="str">
        <f>IFERROR(SMALL($AZ$2:$AZ$1000,ROWS($AZ$2:AZ211)),"")</f>
        <v/>
      </c>
      <c r="BB211" s="42" t="str">
        <f>IF(AND(All_Rosters[[#This Row],[Designation]]="Taxi Squad",TeamTen=All_Rosters[[#This Row],[Team Name]],All_Rosters[[#This Row],[Current Years]]&gt;0),All_Rosters[[#This Row],[Index]],"")</f>
        <v/>
      </c>
      <c r="BC211" s="42" t="str">
        <f>IFERROR(SMALL($BB$2:$BB$1000,ROWS($BB$2:BB211)),"")</f>
        <v/>
      </c>
      <c r="BD211" s="42" t="str">
        <f>IF(All_Rosters[[#This Row],[Designation]]="Taxi Squad","",
IF(AND(TeamEleven=All_Rosters[[#This Row],[Team Name]],All_Rosters[[#This Row],[Current Years]]&gt;0),All_Rosters[[#This Row],[Index]],""))</f>
        <v/>
      </c>
      <c r="BE211" s="42" t="str">
        <f>IFERROR(SMALL($BD$2:$BD$1000,ROWS($BD$2:BD211)),"")</f>
        <v/>
      </c>
      <c r="BF211" s="42" t="str">
        <f>IF(AND(All_Rosters[[#This Row],[Designation]]="Taxi Squad",TeamEleven=All_Rosters[[#This Row],[Team Name]],All_Rosters[[#This Row],[Current Years]]&gt;0),All_Rosters[[#This Row],[Index]],"")</f>
        <v/>
      </c>
      <c r="BG211" s="42" t="str">
        <f>IFERROR(SMALL($BF$2:$BF$1000,ROWS($BF$2:BF211)),"")</f>
        <v/>
      </c>
      <c r="BH211" s="42" t="str">
        <f>IF(All_Rosters[[#This Row],[Designation]]="Taxi Squad","",
IF(AND(TeamTwelve=All_Rosters[[#This Row],[Team Name]],All_Rosters[[#This Row],[Current Years]]&gt;0),All_Rosters[[#This Row],[Index]],""))</f>
        <v/>
      </c>
      <c r="BI211" s="42" t="str">
        <f>IFERROR(SMALL($BH$2:$BH$1000,ROWS($BH$2:BH211)),"")</f>
        <v/>
      </c>
      <c r="BJ211" s="42" t="str">
        <f>IF(AND(All_Rosters[[#This Row],[Designation]]="Taxi Squad",TeamTwelve=All_Rosters[[#This Row],[Team Name]],All_Rosters[[#This Row],[Current Years]]&gt;0),All_Rosters[[#This Row],[Index]],"")</f>
        <v/>
      </c>
      <c r="BK211" s="42" t="str">
        <f>IFERROR(SMALL($BJ$2:$BJ$1000,ROWS($BJ$2:BJ211)),"")</f>
        <v/>
      </c>
    </row>
    <row r="212" spans="1:63" x14ac:dyDescent="0.45">
      <c r="A212" t="s">
        <v>613</v>
      </c>
      <c r="B212" t="s">
        <v>375</v>
      </c>
      <c r="C212" t="s">
        <v>69</v>
      </c>
      <c r="D212" t="s">
        <v>27</v>
      </c>
      <c r="E212">
        <v>70</v>
      </c>
      <c r="F212">
        <v>4</v>
      </c>
      <c r="G212">
        <v>70</v>
      </c>
      <c r="H212" t="s">
        <v>1</v>
      </c>
      <c r="J212">
        <v>6</v>
      </c>
      <c r="K212">
        <v>211</v>
      </c>
      <c r="L212" t="str">
        <f>IF(All_Rosters[[#This Row],[Designation]]="Taxi Squad","",
IF(AND(TeamSelection=All_Rosters[[#This Row],[Team Name]],All_Rosters[[#This Row],[Current Years]]&gt;0),All_Rosters[[#This Row],[Index]],""))</f>
        <v/>
      </c>
      <c r="M212" t="str">
        <f>IFERROR(SMALL($L$2:$L$1000,ROWS($L$2:L212)),"")</f>
        <v/>
      </c>
      <c r="N212" t="str">
        <f>IF(AND(All_Rosters[[#This Row],[Designation]]="Taxi Squad",TeamSelection=All_Rosters[[#This Row],[Team Name]],All_Rosters[[#This Row],[Current Years]]&gt;0),All_Rosters[[#This Row],[Index]],"")</f>
        <v/>
      </c>
      <c r="O212" t="str">
        <f>IFERROR(SMALL($N$2:$N$1000,ROWS($N$2:N212)),"")</f>
        <v/>
      </c>
      <c r="P212" t="str">
        <f>IF(All_Rosters[[#This Row],[Designation]]="Taxi Squad","",
IF(AND(TeamOne=All_Rosters[[#This Row],[Team Name]],All_Rosters[[#This Row],[Current Years]]&gt;0),All_Rosters[[#This Row],[Index]],""))</f>
        <v/>
      </c>
      <c r="Q212" t="str">
        <f>IFERROR(SMALL($P$2:$P$1000,ROWS($P$2:P212)),"")</f>
        <v/>
      </c>
      <c r="R212" t="str">
        <f>IF(AND(All_Rosters[[#This Row],[Designation]]="Taxi Squad",TeamOne=All_Rosters[[#This Row],[Team Name]],All_Rosters[[#This Row],[Current Years]]&gt;0),All_Rosters[[#This Row],[Index]],"")</f>
        <v/>
      </c>
      <c r="S212" t="str">
        <f>IFERROR(SMALL($R$2:$R$1000,ROWS($R$2:R212)),"")</f>
        <v/>
      </c>
      <c r="T212" t="str">
        <f>IF(All_Rosters[[#This Row],[Designation]]="Taxi Squad","",
IF(AND(TeamTwo=All_Rosters[[#This Row],[Team Name]],All_Rosters[[#This Row],[Current Years]]&gt;0),All_Rosters[[#This Row],[Index]],""))</f>
        <v/>
      </c>
      <c r="U212" t="str">
        <f>IFERROR(SMALL($T$2:$T$1000,ROWS($T$2:T212)),"")</f>
        <v/>
      </c>
      <c r="V212" t="str">
        <f>IF(AND(All_Rosters[[#This Row],[Designation]]="Taxi Squad",TeamTwo=All_Rosters[[#This Row],[Team Name]],All_Rosters[[#This Row],[Current Years]]&gt;0),All_Rosters[[#This Row],[Index]],"")</f>
        <v/>
      </c>
      <c r="W212" t="str">
        <f>IFERROR(SMALL($V$2:$V$1000,ROWS($V$2:V212)),"")</f>
        <v/>
      </c>
      <c r="X212" s="42" t="str">
        <f>IF(All_Rosters[[#This Row],[Designation]]="Taxi Squad","",
IF(AND(TeamThree=All_Rosters[[#This Row],[Team Name]],All_Rosters[[#This Row],[Current Years]]&gt;0),All_Rosters[[#This Row],[Index]],""))</f>
        <v/>
      </c>
      <c r="Y212" s="42" t="str">
        <f>IFERROR(SMALL($X$2:$X$1000,ROWS($X$2:X212)),"")</f>
        <v/>
      </c>
      <c r="Z212" s="42" t="str">
        <f>IF(AND(All_Rosters[[#This Row],[Designation]]="Taxi Squad",TeamThree=All_Rosters[[#This Row],[Team Name]],All_Rosters[[#This Row],[Current Years]]&gt;0),All_Rosters[[#This Row],[Index]],"")</f>
        <v/>
      </c>
      <c r="AA212" s="42" t="str">
        <f>IFERROR(SMALL($Z$2:$Z$1000,ROWS($Z$2:Z212)),"")</f>
        <v/>
      </c>
      <c r="AB212" s="42" t="str">
        <f>IF(All_Rosters[[#This Row],[Designation]]="Taxi Squad","",
IF(AND(TeamFour=All_Rosters[[#This Row],[Team Name]],All_Rosters[[#This Row],[Current Years]]&gt;0),All_Rosters[[#This Row],[Index]],""))</f>
        <v/>
      </c>
      <c r="AC212" s="42" t="str">
        <f>IFERROR(SMALL($AB$2:$AB$1000,ROWS($AB$2:AB212)),"")</f>
        <v/>
      </c>
      <c r="AD212" s="42" t="str">
        <f>IF(AND(All_Rosters[[#This Row],[Designation]]="Taxi Squad",TeamFour=All_Rosters[[#This Row],[Team Name]],All_Rosters[[#This Row],[Current Years]]&gt;0),All_Rosters[[#This Row],[Index]],"")</f>
        <v/>
      </c>
      <c r="AE212" s="42" t="str">
        <f>IFERROR(SMALL($AD$2:$AD$1000,ROWS($AD$2:AD212)),"")</f>
        <v/>
      </c>
      <c r="AF212" s="42" t="str">
        <f>IF(All_Rosters[[#This Row],[Designation]]="Taxi Squad","",
IF(AND(TeamFive=All_Rosters[[#This Row],[Team Name]],All_Rosters[[#This Row],[Current Years]]&gt;0),All_Rosters[[#This Row],[Index]],""))</f>
        <v/>
      </c>
      <c r="AG212" s="42" t="str">
        <f>IFERROR(SMALL($AF$2:$AF$1000,ROWS($AF$2:AF212)),"")</f>
        <v/>
      </c>
      <c r="AH212" s="42" t="str">
        <f>IF(AND(All_Rosters[[#This Row],[Designation]]="Taxi Squad",TeamFive=All_Rosters[[#This Row],[Team Name]],All_Rosters[[#This Row],[Current Years]]&gt;0),All_Rosters[[#This Row],[Index]],"")</f>
        <v/>
      </c>
      <c r="AI212" s="42" t="str">
        <f>IFERROR(SMALL($AH$2:$AH$1000,ROWS($AH$2:AH212)),"")</f>
        <v/>
      </c>
      <c r="AJ212" s="42">
        <f>IF(All_Rosters[[#This Row],[Designation]]="Taxi Squad","",
IF(AND(TeamSix=All_Rosters[[#This Row],[Team Name]],All_Rosters[[#This Row],[Current Years]]&gt;0),All_Rosters[[#This Row],[Index]],""))</f>
        <v>211</v>
      </c>
      <c r="AK212" s="42" t="str">
        <f>IFERROR(SMALL($AJ$2:$AJ$1000,ROWS($AJ$2:AJ212)),"")</f>
        <v/>
      </c>
      <c r="AL212" s="42" t="str">
        <f>IF(AND(All_Rosters[[#This Row],[Designation]]="Taxi Squad",TeamSix=All_Rosters[[#This Row],[Team Name]],All_Rosters[[#This Row],[Current Years]]&gt;0),All_Rosters[[#This Row],[Index]],"")</f>
        <v/>
      </c>
      <c r="AM212" s="42" t="str">
        <f>IFERROR(SMALL($AL$2:$AL$1000,ROWS($AL$2:AL212)),"")</f>
        <v/>
      </c>
      <c r="AN212" s="42" t="str">
        <f>IF(All_Rosters[[#This Row],[Designation]]="Taxi Squad","",
IF(AND(TeamSeven=All_Rosters[[#This Row],[Team Name]],All_Rosters[[#This Row],[Current Years]]&gt;0),All_Rosters[[#This Row],[Index]],""))</f>
        <v/>
      </c>
      <c r="AO212" s="42" t="str">
        <f>IFERROR(SMALL($AN$2:$AN$1000,ROWS($AN$2:AN212)),"")</f>
        <v/>
      </c>
      <c r="AP212" s="42" t="str">
        <f>IF(AND(All_Rosters[[#This Row],[Designation]]="Taxi Squad",TeamSeven=All_Rosters[[#This Row],[Team Name]],All_Rosters[[#This Row],[Current Years]]&gt;0),All_Rosters[[#This Row],[Index]],"")</f>
        <v/>
      </c>
      <c r="AQ212" s="42" t="str">
        <f>IFERROR(SMALL($AP$2:$AP$1000,ROWS($AP$2:AP212)),"")</f>
        <v/>
      </c>
      <c r="AR212" s="42" t="str">
        <f>IF(All_Rosters[[#This Row],[Designation]]="Taxi Squad","",
IF(AND(TeamEight=All_Rosters[[#This Row],[Team Name]],All_Rosters[[#This Row],[Current Years]]&gt;0),All_Rosters[[#This Row],[Index]],""))</f>
        <v/>
      </c>
      <c r="AS212" s="42" t="str">
        <f>IFERROR(SMALL($AR$2:$AR$1000,ROWS($AR$2:AR212)),"")</f>
        <v/>
      </c>
      <c r="AT212" s="42" t="str">
        <f>IF(AND(All_Rosters[[#This Row],[Designation]]="Taxi Squad",TeamEight=All_Rosters[[#This Row],[Team Name]],All_Rosters[[#This Row],[Current Years]]&gt;0),All_Rosters[[#This Row],[Index]],"")</f>
        <v/>
      </c>
      <c r="AU212" s="42" t="str">
        <f>IFERROR(SMALL($AT$2:$AT$1000,ROWS($AT$2:AT212)),"")</f>
        <v/>
      </c>
      <c r="AV212" s="42" t="str">
        <f>IF(All_Rosters[[#This Row],[Designation]]="Taxi Squad","",
IF(AND(TeamNine=All_Rosters[[#This Row],[Team Name]],All_Rosters[[#This Row],[Current Years]]&gt;0),All_Rosters[[#This Row],[Index]],""))</f>
        <v/>
      </c>
      <c r="AW212" s="42" t="str">
        <f>IFERROR(SMALL($AV$2:$AV$1000,ROWS($AV$2:AV212)),"")</f>
        <v/>
      </c>
      <c r="AX212" s="42" t="str">
        <f>IF(AND(All_Rosters[[#This Row],[Designation]]="Taxi Squad",TeamNine=All_Rosters[[#This Row],[Team Name]],All_Rosters[[#This Row],[Current Years]]&gt;0),All_Rosters[[#This Row],[Index]],"")</f>
        <v/>
      </c>
      <c r="AY212" s="42" t="str">
        <f>IFERROR(SMALL($AX$2:$AX$1000,ROWS($AX$2:AX212)),"")</f>
        <v/>
      </c>
      <c r="AZ212" s="42" t="str">
        <f>IF(All_Rosters[[#This Row],[Designation]]="Taxi Squad","",
IF(AND(TeamTen=All_Rosters[[#This Row],[Team Name]],All_Rosters[[#This Row],[Current Years]]&gt;0),All_Rosters[[#This Row],[Index]],""))</f>
        <v/>
      </c>
      <c r="BA212" s="42" t="str">
        <f>IFERROR(SMALL($AZ$2:$AZ$1000,ROWS($AZ$2:AZ212)),"")</f>
        <v/>
      </c>
      <c r="BB212" s="42" t="str">
        <f>IF(AND(All_Rosters[[#This Row],[Designation]]="Taxi Squad",TeamTen=All_Rosters[[#This Row],[Team Name]],All_Rosters[[#This Row],[Current Years]]&gt;0),All_Rosters[[#This Row],[Index]],"")</f>
        <v/>
      </c>
      <c r="BC212" s="42" t="str">
        <f>IFERROR(SMALL($BB$2:$BB$1000,ROWS($BB$2:BB212)),"")</f>
        <v/>
      </c>
      <c r="BD212" s="42" t="str">
        <f>IF(All_Rosters[[#This Row],[Designation]]="Taxi Squad","",
IF(AND(TeamEleven=All_Rosters[[#This Row],[Team Name]],All_Rosters[[#This Row],[Current Years]]&gt;0),All_Rosters[[#This Row],[Index]],""))</f>
        <v/>
      </c>
      <c r="BE212" s="42" t="str">
        <f>IFERROR(SMALL($BD$2:$BD$1000,ROWS($BD$2:BD212)),"")</f>
        <v/>
      </c>
      <c r="BF212" s="42" t="str">
        <f>IF(AND(All_Rosters[[#This Row],[Designation]]="Taxi Squad",TeamEleven=All_Rosters[[#This Row],[Team Name]],All_Rosters[[#This Row],[Current Years]]&gt;0),All_Rosters[[#This Row],[Index]],"")</f>
        <v/>
      </c>
      <c r="BG212" s="42" t="str">
        <f>IFERROR(SMALL($BF$2:$BF$1000,ROWS($BF$2:BF212)),"")</f>
        <v/>
      </c>
      <c r="BH212" s="42" t="str">
        <f>IF(All_Rosters[[#This Row],[Designation]]="Taxi Squad","",
IF(AND(TeamTwelve=All_Rosters[[#This Row],[Team Name]],All_Rosters[[#This Row],[Current Years]]&gt;0),All_Rosters[[#This Row],[Index]],""))</f>
        <v/>
      </c>
      <c r="BI212" s="42" t="str">
        <f>IFERROR(SMALL($BH$2:$BH$1000,ROWS($BH$2:BH212)),"")</f>
        <v/>
      </c>
      <c r="BJ212" s="42" t="str">
        <f>IF(AND(All_Rosters[[#This Row],[Designation]]="Taxi Squad",TeamTwelve=All_Rosters[[#This Row],[Team Name]],All_Rosters[[#This Row],[Current Years]]&gt;0),All_Rosters[[#This Row],[Index]],"")</f>
        <v/>
      </c>
      <c r="BK212" s="42" t="str">
        <f>IFERROR(SMALL($BJ$2:$BJ$1000,ROWS($BJ$2:BJ212)),"")</f>
        <v/>
      </c>
    </row>
    <row r="213" spans="1:63" x14ac:dyDescent="0.45">
      <c r="A213" t="s">
        <v>613</v>
      </c>
      <c r="B213" t="s">
        <v>376</v>
      </c>
      <c r="C213" t="s">
        <v>151</v>
      </c>
      <c r="D213" t="s">
        <v>27</v>
      </c>
      <c r="E213">
        <v>5</v>
      </c>
      <c r="F213">
        <v>3</v>
      </c>
      <c r="G213">
        <v>5</v>
      </c>
      <c r="H213" t="s">
        <v>1</v>
      </c>
      <c r="J213">
        <v>6</v>
      </c>
      <c r="K213">
        <v>212</v>
      </c>
      <c r="L213" t="str">
        <f>IF(All_Rosters[[#This Row],[Designation]]="Taxi Squad","",
IF(AND(TeamSelection=All_Rosters[[#This Row],[Team Name]],All_Rosters[[#This Row],[Current Years]]&gt;0),All_Rosters[[#This Row],[Index]],""))</f>
        <v/>
      </c>
      <c r="M213" t="str">
        <f>IFERROR(SMALL($L$2:$L$1000,ROWS($L$2:L213)),"")</f>
        <v/>
      </c>
      <c r="N213" t="str">
        <f>IF(AND(All_Rosters[[#This Row],[Designation]]="Taxi Squad",TeamSelection=All_Rosters[[#This Row],[Team Name]],All_Rosters[[#This Row],[Current Years]]&gt;0),All_Rosters[[#This Row],[Index]],"")</f>
        <v/>
      </c>
      <c r="O213" t="str">
        <f>IFERROR(SMALL($N$2:$N$1000,ROWS($N$2:N213)),"")</f>
        <v/>
      </c>
      <c r="P213" t="str">
        <f>IF(All_Rosters[[#This Row],[Designation]]="Taxi Squad","",
IF(AND(TeamOne=All_Rosters[[#This Row],[Team Name]],All_Rosters[[#This Row],[Current Years]]&gt;0),All_Rosters[[#This Row],[Index]],""))</f>
        <v/>
      </c>
      <c r="Q213" t="str">
        <f>IFERROR(SMALL($P$2:$P$1000,ROWS($P$2:P213)),"")</f>
        <v/>
      </c>
      <c r="R213" t="str">
        <f>IF(AND(All_Rosters[[#This Row],[Designation]]="Taxi Squad",TeamOne=All_Rosters[[#This Row],[Team Name]],All_Rosters[[#This Row],[Current Years]]&gt;0),All_Rosters[[#This Row],[Index]],"")</f>
        <v/>
      </c>
      <c r="S213" t="str">
        <f>IFERROR(SMALL($R$2:$R$1000,ROWS($R$2:R213)),"")</f>
        <v/>
      </c>
      <c r="T213" t="str">
        <f>IF(All_Rosters[[#This Row],[Designation]]="Taxi Squad","",
IF(AND(TeamTwo=All_Rosters[[#This Row],[Team Name]],All_Rosters[[#This Row],[Current Years]]&gt;0),All_Rosters[[#This Row],[Index]],""))</f>
        <v/>
      </c>
      <c r="U213" t="str">
        <f>IFERROR(SMALL($T$2:$T$1000,ROWS($T$2:T213)),"")</f>
        <v/>
      </c>
      <c r="V213" t="str">
        <f>IF(AND(All_Rosters[[#This Row],[Designation]]="Taxi Squad",TeamTwo=All_Rosters[[#This Row],[Team Name]],All_Rosters[[#This Row],[Current Years]]&gt;0),All_Rosters[[#This Row],[Index]],"")</f>
        <v/>
      </c>
      <c r="W213" t="str">
        <f>IFERROR(SMALL($V$2:$V$1000,ROWS($V$2:V213)),"")</f>
        <v/>
      </c>
      <c r="X213" s="42" t="str">
        <f>IF(All_Rosters[[#This Row],[Designation]]="Taxi Squad","",
IF(AND(TeamThree=All_Rosters[[#This Row],[Team Name]],All_Rosters[[#This Row],[Current Years]]&gt;0),All_Rosters[[#This Row],[Index]],""))</f>
        <v/>
      </c>
      <c r="Y213" s="42" t="str">
        <f>IFERROR(SMALL($X$2:$X$1000,ROWS($X$2:X213)),"")</f>
        <v/>
      </c>
      <c r="Z213" s="42" t="str">
        <f>IF(AND(All_Rosters[[#This Row],[Designation]]="Taxi Squad",TeamThree=All_Rosters[[#This Row],[Team Name]],All_Rosters[[#This Row],[Current Years]]&gt;0),All_Rosters[[#This Row],[Index]],"")</f>
        <v/>
      </c>
      <c r="AA213" s="42" t="str">
        <f>IFERROR(SMALL($Z$2:$Z$1000,ROWS($Z$2:Z213)),"")</f>
        <v/>
      </c>
      <c r="AB213" s="42" t="str">
        <f>IF(All_Rosters[[#This Row],[Designation]]="Taxi Squad","",
IF(AND(TeamFour=All_Rosters[[#This Row],[Team Name]],All_Rosters[[#This Row],[Current Years]]&gt;0),All_Rosters[[#This Row],[Index]],""))</f>
        <v/>
      </c>
      <c r="AC213" s="42" t="str">
        <f>IFERROR(SMALL($AB$2:$AB$1000,ROWS($AB$2:AB213)),"")</f>
        <v/>
      </c>
      <c r="AD213" s="42" t="str">
        <f>IF(AND(All_Rosters[[#This Row],[Designation]]="Taxi Squad",TeamFour=All_Rosters[[#This Row],[Team Name]],All_Rosters[[#This Row],[Current Years]]&gt;0),All_Rosters[[#This Row],[Index]],"")</f>
        <v/>
      </c>
      <c r="AE213" s="42" t="str">
        <f>IFERROR(SMALL($AD$2:$AD$1000,ROWS($AD$2:AD213)),"")</f>
        <v/>
      </c>
      <c r="AF213" s="42" t="str">
        <f>IF(All_Rosters[[#This Row],[Designation]]="Taxi Squad","",
IF(AND(TeamFive=All_Rosters[[#This Row],[Team Name]],All_Rosters[[#This Row],[Current Years]]&gt;0),All_Rosters[[#This Row],[Index]],""))</f>
        <v/>
      </c>
      <c r="AG213" s="42" t="str">
        <f>IFERROR(SMALL($AF$2:$AF$1000,ROWS($AF$2:AF213)),"")</f>
        <v/>
      </c>
      <c r="AH213" s="42" t="str">
        <f>IF(AND(All_Rosters[[#This Row],[Designation]]="Taxi Squad",TeamFive=All_Rosters[[#This Row],[Team Name]],All_Rosters[[#This Row],[Current Years]]&gt;0),All_Rosters[[#This Row],[Index]],"")</f>
        <v/>
      </c>
      <c r="AI213" s="42" t="str">
        <f>IFERROR(SMALL($AH$2:$AH$1000,ROWS($AH$2:AH213)),"")</f>
        <v/>
      </c>
      <c r="AJ213" s="42">
        <f>IF(All_Rosters[[#This Row],[Designation]]="Taxi Squad","",
IF(AND(TeamSix=All_Rosters[[#This Row],[Team Name]],All_Rosters[[#This Row],[Current Years]]&gt;0),All_Rosters[[#This Row],[Index]],""))</f>
        <v>212</v>
      </c>
      <c r="AK213" s="42" t="str">
        <f>IFERROR(SMALL($AJ$2:$AJ$1000,ROWS($AJ$2:AJ213)),"")</f>
        <v/>
      </c>
      <c r="AL213" s="42" t="str">
        <f>IF(AND(All_Rosters[[#This Row],[Designation]]="Taxi Squad",TeamSix=All_Rosters[[#This Row],[Team Name]],All_Rosters[[#This Row],[Current Years]]&gt;0),All_Rosters[[#This Row],[Index]],"")</f>
        <v/>
      </c>
      <c r="AM213" s="42" t="str">
        <f>IFERROR(SMALL($AL$2:$AL$1000,ROWS($AL$2:AL213)),"")</f>
        <v/>
      </c>
      <c r="AN213" s="42" t="str">
        <f>IF(All_Rosters[[#This Row],[Designation]]="Taxi Squad","",
IF(AND(TeamSeven=All_Rosters[[#This Row],[Team Name]],All_Rosters[[#This Row],[Current Years]]&gt;0),All_Rosters[[#This Row],[Index]],""))</f>
        <v/>
      </c>
      <c r="AO213" s="42" t="str">
        <f>IFERROR(SMALL($AN$2:$AN$1000,ROWS($AN$2:AN213)),"")</f>
        <v/>
      </c>
      <c r="AP213" s="42" t="str">
        <f>IF(AND(All_Rosters[[#This Row],[Designation]]="Taxi Squad",TeamSeven=All_Rosters[[#This Row],[Team Name]],All_Rosters[[#This Row],[Current Years]]&gt;0),All_Rosters[[#This Row],[Index]],"")</f>
        <v/>
      </c>
      <c r="AQ213" s="42" t="str">
        <f>IFERROR(SMALL($AP$2:$AP$1000,ROWS($AP$2:AP213)),"")</f>
        <v/>
      </c>
      <c r="AR213" s="42" t="str">
        <f>IF(All_Rosters[[#This Row],[Designation]]="Taxi Squad","",
IF(AND(TeamEight=All_Rosters[[#This Row],[Team Name]],All_Rosters[[#This Row],[Current Years]]&gt;0),All_Rosters[[#This Row],[Index]],""))</f>
        <v/>
      </c>
      <c r="AS213" s="42" t="str">
        <f>IFERROR(SMALL($AR$2:$AR$1000,ROWS($AR$2:AR213)),"")</f>
        <v/>
      </c>
      <c r="AT213" s="42" t="str">
        <f>IF(AND(All_Rosters[[#This Row],[Designation]]="Taxi Squad",TeamEight=All_Rosters[[#This Row],[Team Name]],All_Rosters[[#This Row],[Current Years]]&gt;0),All_Rosters[[#This Row],[Index]],"")</f>
        <v/>
      </c>
      <c r="AU213" s="42" t="str">
        <f>IFERROR(SMALL($AT$2:$AT$1000,ROWS($AT$2:AT213)),"")</f>
        <v/>
      </c>
      <c r="AV213" s="42" t="str">
        <f>IF(All_Rosters[[#This Row],[Designation]]="Taxi Squad","",
IF(AND(TeamNine=All_Rosters[[#This Row],[Team Name]],All_Rosters[[#This Row],[Current Years]]&gt;0),All_Rosters[[#This Row],[Index]],""))</f>
        <v/>
      </c>
      <c r="AW213" s="42" t="str">
        <f>IFERROR(SMALL($AV$2:$AV$1000,ROWS($AV$2:AV213)),"")</f>
        <v/>
      </c>
      <c r="AX213" s="42" t="str">
        <f>IF(AND(All_Rosters[[#This Row],[Designation]]="Taxi Squad",TeamNine=All_Rosters[[#This Row],[Team Name]],All_Rosters[[#This Row],[Current Years]]&gt;0),All_Rosters[[#This Row],[Index]],"")</f>
        <v/>
      </c>
      <c r="AY213" s="42" t="str">
        <f>IFERROR(SMALL($AX$2:$AX$1000,ROWS($AX$2:AX213)),"")</f>
        <v/>
      </c>
      <c r="AZ213" s="42" t="str">
        <f>IF(All_Rosters[[#This Row],[Designation]]="Taxi Squad","",
IF(AND(TeamTen=All_Rosters[[#This Row],[Team Name]],All_Rosters[[#This Row],[Current Years]]&gt;0),All_Rosters[[#This Row],[Index]],""))</f>
        <v/>
      </c>
      <c r="BA213" s="42" t="str">
        <f>IFERROR(SMALL($AZ$2:$AZ$1000,ROWS($AZ$2:AZ213)),"")</f>
        <v/>
      </c>
      <c r="BB213" s="42" t="str">
        <f>IF(AND(All_Rosters[[#This Row],[Designation]]="Taxi Squad",TeamTen=All_Rosters[[#This Row],[Team Name]],All_Rosters[[#This Row],[Current Years]]&gt;0),All_Rosters[[#This Row],[Index]],"")</f>
        <v/>
      </c>
      <c r="BC213" s="42" t="str">
        <f>IFERROR(SMALL($BB$2:$BB$1000,ROWS($BB$2:BB213)),"")</f>
        <v/>
      </c>
      <c r="BD213" s="42" t="str">
        <f>IF(All_Rosters[[#This Row],[Designation]]="Taxi Squad","",
IF(AND(TeamEleven=All_Rosters[[#This Row],[Team Name]],All_Rosters[[#This Row],[Current Years]]&gt;0),All_Rosters[[#This Row],[Index]],""))</f>
        <v/>
      </c>
      <c r="BE213" s="42" t="str">
        <f>IFERROR(SMALL($BD$2:$BD$1000,ROWS($BD$2:BD213)),"")</f>
        <v/>
      </c>
      <c r="BF213" s="42" t="str">
        <f>IF(AND(All_Rosters[[#This Row],[Designation]]="Taxi Squad",TeamEleven=All_Rosters[[#This Row],[Team Name]],All_Rosters[[#This Row],[Current Years]]&gt;0),All_Rosters[[#This Row],[Index]],"")</f>
        <v/>
      </c>
      <c r="BG213" s="42" t="str">
        <f>IFERROR(SMALL($BF$2:$BF$1000,ROWS($BF$2:BF213)),"")</f>
        <v/>
      </c>
      <c r="BH213" s="42" t="str">
        <f>IF(All_Rosters[[#This Row],[Designation]]="Taxi Squad","",
IF(AND(TeamTwelve=All_Rosters[[#This Row],[Team Name]],All_Rosters[[#This Row],[Current Years]]&gt;0),All_Rosters[[#This Row],[Index]],""))</f>
        <v/>
      </c>
      <c r="BI213" s="42" t="str">
        <f>IFERROR(SMALL($BH$2:$BH$1000,ROWS($BH$2:BH213)),"")</f>
        <v/>
      </c>
      <c r="BJ213" s="42" t="str">
        <f>IF(AND(All_Rosters[[#This Row],[Designation]]="Taxi Squad",TeamTwelve=All_Rosters[[#This Row],[Team Name]],All_Rosters[[#This Row],[Current Years]]&gt;0),All_Rosters[[#This Row],[Index]],"")</f>
        <v/>
      </c>
      <c r="BK213" s="42" t="str">
        <f>IFERROR(SMALL($BJ$2:$BJ$1000,ROWS($BJ$2:BJ213)),"")</f>
        <v/>
      </c>
    </row>
    <row r="214" spans="1:63" x14ac:dyDescent="0.45">
      <c r="A214" t="s">
        <v>613</v>
      </c>
      <c r="B214" t="s">
        <v>377</v>
      </c>
      <c r="C214" t="s">
        <v>71</v>
      </c>
      <c r="D214" t="s">
        <v>27</v>
      </c>
      <c r="E214">
        <v>5</v>
      </c>
      <c r="F214">
        <v>3</v>
      </c>
      <c r="G214">
        <v>5</v>
      </c>
      <c r="H214" t="s">
        <v>1</v>
      </c>
      <c r="J214">
        <v>6</v>
      </c>
      <c r="K214">
        <v>213</v>
      </c>
      <c r="L214" t="str">
        <f>IF(All_Rosters[[#This Row],[Designation]]="Taxi Squad","",
IF(AND(TeamSelection=All_Rosters[[#This Row],[Team Name]],All_Rosters[[#This Row],[Current Years]]&gt;0),All_Rosters[[#This Row],[Index]],""))</f>
        <v/>
      </c>
      <c r="M214" t="str">
        <f>IFERROR(SMALL($L$2:$L$1000,ROWS($L$2:L214)),"")</f>
        <v/>
      </c>
      <c r="N214" t="str">
        <f>IF(AND(All_Rosters[[#This Row],[Designation]]="Taxi Squad",TeamSelection=All_Rosters[[#This Row],[Team Name]],All_Rosters[[#This Row],[Current Years]]&gt;0),All_Rosters[[#This Row],[Index]],"")</f>
        <v/>
      </c>
      <c r="O214" t="str">
        <f>IFERROR(SMALL($N$2:$N$1000,ROWS($N$2:N214)),"")</f>
        <v/>
      </c>
      <c r="P214" t="str">
        <f>IF(All_Rosters[[#This Row],[Designation]]="Taxi Squad","",
IF(AND(TeamOne=All_Rosters[[#This Row],[Team Name]],All_Rosters[[#This Row],[Current Years]]&gt;0),All_Rosters[[#This Row],[Index]],""))</f>
        <v/>
      </c>
      <c r="Q214" t="str">
        <f>IFERROR(SMALL($P$2:$P$1000,ROWS($P$2:P214)),"")</f>
        <v/>
      </c>
      <c r="R214" t="str">
        <f>IF(AND(All_Rosters[[#This Row],[Designation]]="Taxi Squad",TeamOne=All_Rosters[[#This Row],[Team Name]],All_Rosters[[#This Row],[Current Years]]&gt;0),All_Rosters[[#This Row],[Index]],"")</f>
        <v/>
      </c>
      <c r="S214" t="str">
        <f>IFERROR(SMALL($R$2:$R$1000,ROWS($R$2:R214)),"")</f>
        <v/>
      </c>
      <c r="T214" t="str">
        <f>IF(All_Rosters[[#This Row],[Designation]]="Taxi Squad","",
IF(AND(TeamTwo=All_Rosters[[#This Row],[Team Name]],All_Rosters[[#This Row],[Current Years]]&gt;0),All_Rosters[[#This Row],[Index]],""))</f>
        <v/>
      </c>
      <c r="U214" t="str">
        <f>IFERROR(SMALL($T$2:$T$1000,ROWS($T$2:T214)),"")</f>
        <v/>
      </c>
      <c r="V214" t="str">
        <f>IF(AND(All_Rosters[[#This Row],[Designation]]="Taxi Squad",TeamTwo=All_Rosters[[#This Row],[Team Name]],All_Rosters[[#This Row],[Current Years]]&gt;0),All_Rosters[[#This Row],[Index]],"")</f>
        <v/>
      </c>
      <c r="W214" t="str">
        <f>IFERROR(SMALL($V$2:$V$1000,ROWS($V$2:V214)),"")</f>
        <v/>
      </c>
      <c r="X214" s="42" t="str">
        <f>IF(All_Rosters[[#This Row],[Designation]]="Taxi Squad","",
IF(AND(TeamThree=All_Rosters[[#This Row],[Team Name]],All_Rosters[[#This Row],[Current Years]]&gt;0),All_Rosters[[#This Row],[Index]],""))</f>
        <v/>
      </c>
      <c r="Y214" s="42" t="str">
        <f>IFERROR(SMALL($X$2:$X$1000,ROWS($X$2:X214)),"")</f>
        <v/>
      </c>
      <c r="Z214" s="42" t="str">
        <f>IF(AND(All_Rosters[[#This Row],[Designation]]="Taxi Squad",TeamThree=All_Rosters[[#This Row],[Team Name]],All_Rosters[[#This Row],[Current Years]]&gt;0),All_Rosters[[#This Row],[Index]],"")</f>
        <v/>
      </c>
      <c r="AA214" s="42" t="str">
        <f>IFERROR(SMALL($Z$2:$Z$1000,ROWS($Z$2:Z214)),"")</f>
        <v/>
      </c>
      <c r="AB214" s="42" t="str">
        <f>IF(All_Rosters[[#This Row],[Designation]]="Taxi Squad","",
IF(AND(TeamFour=All_Rosters[[#This Row],[Team Name]],All_Rosters[[#This Row],[Current Years]]&gt;0),All_Rosters[[#This Row],[Index]],""))</f>
        <v/>
      </c>
      <c r="AC214" s="42" t="str">
        <f>IFERROR(SMALL($AB$2:$AB$1000,ROWS($AB$2:AB214)),"")</f>
        <v/>
      </c>
      <c r="AD214" s="42" t="str">
        <f>IF(AND(All_Rosters[[#This Row],[Designation]]="Taxi Squad",TeamFour=All_Rosters[[#This Row],[Team Name]],All_Rosters[[#This Row],[Current Years]]&gt;0),All_Rosters[[#This Row],[Index]],"")</f>
        <v/>
      </c>
      <c r="AE214" s="42" t="str">
        <f>IFERROR(SMALL($AD$2:$AD$1000,ROWS($AD$2:AD214)),"")</f>
        <v/>
      </c>
      <c r="AF214" s="42" t="str">
        <f>IF(All_Rosters[[#This Row],[Designation]]="Taxi Squad","",
IF(AND(TeamFive=All_Rosters[[#This Row],[Team Name]],All_Rosters[[#This Row],[Current Years]]&gt;0),All_Rosters[[#This Row],[Index]],""))</f>
        <v/>
      </c>
      <c r="AG214" s="42" t="str">
        <f>IFERROR(SMALL($AF$2:$AF$1000,ROWS($AF$2:AF214)),"")</f>
        <v/>
      </c>
      <c r="AH214" s="42" t="str">
        <f>IF(AND(All_Rosters[[#This Row],[Designation]]="Taxi Squad",TeamFive=All_Rosters[[#This Row],[Team Name]],All_Rosters[[#This Row],[Current Years]]&gt;0),All_Rosters[[#This Row],[Index]],"")</f>
        <v/>
      </c>
      <c r="AI214" s="42" t="str">
        <f>IFERROR(SMALL($AH$2:$AH$1000,ROWS($AH$2:AH214)),"")</f>
        <v/>
      </c>
      <c r="AJ214" s="42">
        <f>IF(All_Rosters[[#This Row],[Designation]]="Taxi Squad","",
IF(AND(TeamSix=All_Rosters[[#This Row],[Team Name]],All_Rosters[[#This Row],[Current Years]]&gt;0),All_Rosters[[#This Row],[Index]],""))</f>
        <v>213</v>
      </c>
      <c r="AK214" s="42" t="str">
        <f>IFERROR(SMALL($AJ$2:$AJ$1000,ROWS($AJ$2:AJ214)),"")</f>
        <v/>
      </c>
      <c r="AL214" s="42" t="str">
        <f>IF(AND(All_Rosters[[#This Row],[Designation]]="Taxi Squad",TeamSix=All_Rosters[[#This Row],[Team Name]],All_Rosters[[#This Row],[Current Years]]&gt;0),All_Rosters[[#This Row],[Index]],"")</f>
        <v/>
      </c>
      <c r="AM214" s="42" t="str">
        <f>IFERROR(SMALL($AL$2:$AL$1000,ROWS($AL$2:AL214)),"")</f>
        <v/>
      </c>
      <c r="AN214" s="42" t="str">
        <f>IF(All_Rosters[[#This Row],[Designation]]="Taxi Squad","",
IF(AND(TeamSeven=All_Rosters[[#This Row],[Team Name]],All_Rosters[[#This Row],[Current Years]]&gt;0),All_Rosters[[#This Row],[Index]],""))</f>
        <v/>
      </c>
      <c r="AO214" s="42" t="str">
        <f>IFERROR(SMALL($AN$2:$AN$1000,ROWS($AN$2:AN214)),"")</f>
        <v/>
      </c>
      <c r="AP214" s="42" t="str">
        <f>IF(AND(All_Rosters[[#This Row],[Designation]]="Taxi Squad",TeamSeven=All_Rosters[[#This Row],[Team Name]],All_Rosters[[#This Row],[Current Years]]&gt;0),All_Rosters[[#This Row],[Index]],"")</f>
        <v/>
      </c>
      <c r="AQ214" s="42" t="str">
        <f>IFERROR(SMALL($AP$2:$AP$1000,ROWS($AP$2:AP214)),"")</f>
        <v/>
      </c>
      <c r="AR214" s="42" t="str">
        <f>IF(All_Rosters[[#This Row],[Designation]]="Taxi Squad","",
IF(AND(TeamEight=All_Rosters[[#This Row],[Team Name]],All_Rosters[[#This Row],[Current Years]]&gt;0),All_Rosters[[#This Row],[Index]],""))</f>
        <v/>
      </c>
      <c r="AS214" s="42" t="str">
        <f>IFERROR(SMALL($AR$2:$AR$1000,ROWS($AR$2:AR214)),"")</f>
        <v/>
      </c>
      <c r="AT214" s="42" t="str">
        <f>IF(AND(All_Rosters[[#This Row],[Designation]]="Taxi Squad",TeamEight=All_Rosters[[#This Row],[Team Name]],All_Rosters[[#This Row],[Current Years]]&gt;0),All_Rosters[[#This Row],[Index]],"")</f>
        <v/>
      </c>
      <c r="AU214" s="42" t="str">
        <f>IFERROR(SMALL($AT$2:$AT$1000,ROWS($AT$2:AT214)),"")</f>
        <v/>
      </c>
      <c r="AV214" s="42" t="str">
        <f>IF(All_Rosters[[#This Row],[Designation]]="Taxi Squad","",
IF(AND(TeamNine=All_Rosters[[#This Row],[Team Name]],All_Rosters[[#This Row],[Current Years]]&gt;0),All_Rosters[[#This Row],[Index]],""))</f>
        <v/>
      </c>
      <c r="AW214" s="42" t="str">
        <f>IFERROR(SMALL($AV$2:$AV$1000,ROWS($AV$2:AV214)),"")</f>
        <v/>
      </c>
      <c r="AX214" s="42" t="str">
        <f>IF(AND(All_Rosters[[#This Row],[Designation]]="Taxi Squad",TeamNine=All_Rosters[[#This Row],[Team Name]],All_Rosters[[#This Row],[Current Years]]&gt;0),All_Rosters[[#This Row],[Index]],"")</f>
        <v/>
      </c>
      <c r="AY214" s="42" t="str">
        <f>IFERROR(SMALL($AX$2:$AX$1000,ROWS($AX$2:AX214)),"")</f>
        <v/>
      </c>
      <c r="AZ214" s="42" t="str">
        <f>IF(All_Rosters[[#This Row],[Designation]]="Taxi Squad","",
IF(AND(TeamTen=All_Rosters[[#This Row],[Team Name]],All_Rosters[[#This Row],[Current Years]]&gt;0),All_Rosters[[#This Row],[Index]],""))</f>
        <v/>
      </c>
      <c r="BA214" s="42" t="str">
        <f>IFERROR(SMALL($AZ$2:$AZ$1000,ROWS($AZ$2:AZ214)),"")</f>
        <v/>
      </c>
      <c r="BB214" s="42" t="str">
        <f>IF(AND(All_Rosters[[#This Row],[Designation]]="Taxi Squad",TeamTen=All_Rosters[[#This Row],[Team Name]],All_Rosters[[#This Row],[Current Years]]&gt;0),All_Rosters[[#This Row],[Index]],"")</f>
        <v/>
      </c>
      <c r="BC214" s="42" t="str">
        <f>IFERROR(SMALL($BB$2:$BB$1000,ROWS($BB$2:BB214)),"")</f>
        <v/>
      </c>
      <c r="BD214" s="42" t="str">
        <f>IF(All_Rosters[[#This Row],[Designation]]="Taxi Squad","",
IF(AND(TeamEleven=All_Rosters[[#This Row],[Team Name]],All_Rosters[[#This Row],[Current Years]]&gt;0),All_Rosters[[#This Row],[Index]],""))</f>
        <v/>
      </c>
      <c r="BE214" s="42" t="str">
        <f>IFERROR(SMALL($BD$2:$BD$1000,ROWS($BD$2:BD214)),"")</f>
        <v/>
      </c>
      <c r="BF214" s="42" t="str">
        <f>IF(AND(All_Rosters[[#This Row],[Designation]]="Taxi Squad",TeamEleven=All_Rosters[[#This Row],[Team Name]],All_Rosters[[#This Row],[Current Years]]&gt;0),All_Rosters[[#This Row],[Index]],"")</f>
        <v/>
      </c>
      <c r="BG214" s="42" t="str">
        <f>IFERROR(SMALL($BF$2:$BF$1000,ROWS($BF$2:BF214)),"")</f>
        <v/>
      </c>
      <c r="BH214" s="42" t="str">
        <f>IF(All_Rosters[[#This Row],[Designation]]="Taxi Squad","",
IF(AND(TeamTwelve=All_Rosters[[#This Row],[Team Name]],All_Rosters[[#This Row],[Current Years]]&gt;0),All_Rosters[[#This Row],[Index]],""))</f>
        <v/>
      </c>
      <c r="BI214" s="42" t="str">
        <f>IFERROR(SMALL($BH$2:$BH$1000,ROWS($BH$2:BH214)),"")</f>
        <v/>
      </c>
      <c r="BJ214" s="42" t="str">
        <f>IF(AND(All_Rosters[[#This Row],[Designation]]="Taxi Squad",TeamTwelve=All_Rosters[[#This Row],[Team Name]],All_Rosters[[#This Row],[Current Years]]&gt;0),All_Rosters[[#This Row],[Index]],"")</f>
        <v/>
      </c>
      <c r="BK214" s="42" t="str">
        <f>IFERROR(SMALL($BJ$2:$BJ$1000,ROWS($BJ$2:BJ214)),"")</f>
        <v/>
      </c>
    </row>
    <row r="215" spans="1:63" x14ac:dyDescent="0.45">
      <c r="A215" t="s">
        <v>613</v>
      </c>
      <c r="B215" t="s">
        <v>378</v>
      </c>
      <c r="C215" t="s">
        <v>880</v>
      </c>
      <c r="D215" t="s">
        <v>27</v>
      </c>
      <c r="E215">
        <v>5</v>
      </c>
      <c r="F215">
        <v>3</v>
      </c>
      <c r="G215">
        <v>5</v>
      </c>
      <c r="H215" t="s">
        <v>1</v>
      </c>
      <c r="J215">
        <v>6</v>
      </c>
      <c r="K215">
        <v>214</v>
      </c>
      <c r="L215" t="str">
        <f>IF(All_Rosters[[#This Row],[Designation]]="Taxi Squad","",
IF(AND(TeamSelection=All_Rosters[[#This Row],[Team Name]],All_Rosters[[#This Row],[Current Years]]&gt;0),All_Rosters[[#This Row],[Index]],""))</f>
        <v/>
      </c>
      <c r="M215" t="str">
        <f>IFERROR(SMALL($L$2:$L$1000,ROWS($L$2:L215)),"")</f>
        <v/>
      </c>
      <c r="N215" t="str">
        <f>IF(AND(All_Rosters[[#This Row],[Designation]]="Taxi Squad",TeamSelection=All_Rosters[[#This Row],[Team Name]],All_Rosters[[#This Row],[Current Years]]&gt;0),All_Rosters[[#This Row],[Index]],"")</f>
        <v/>
      </c>
      <c r="O215" t="str">
        <f>IFERROR(SMALL($N$2:$N$1000,ROWS($N$2:N215)),"")</f>
        <v/>
      </c>
      <c r="P215" t="str">
        <f>IF(All_Rosters[[#This Row],[Designation]]="Taxi Squad","",
IF(AND(TeamOne=All_Rosters[[#This Row],[Team Name]],All_Rosters[[#This Row],[Current Years]]&gt;0),All_Rosters[[#This Row],[Index]],""))</f>
        <v/>
      </c>
      <c r="Q215" t="str">
        <f>IFERROR(SMALL($P$2:$P$1000,ROWS($P$2:P215)),"")</f>
        <v/>
      </c>
      <c r="R215" t="str">
        <f>IF(AND(All_Rosters[[#This Row],[Designation]]="Taxi Squad",TeamOne=All_Rosters[[#This Row],[Team Name]],All_Rosters[[#This Row],[Current Years]]&gt;0),All_Rosters[[#This Row],[Index]],"")</f>
        <v/>
      </c>
      <c r="S215" t="str">
        <f>IFERROR(SMALL($R$2:$R$1000,ROWS($R$2:R215)),"")</f>
        <v/>
      </c>
      <c r="T215" t="str">
        <f>IF(All_Rosters[[#This Row],[Designation]]="Taxi Squad","",
IF(AND(TeamTwo=All_Rosters[[#This Row],[Team Name]],All_Rosters[[#This Row],[Current Years]]&gt;0),All_Rosters[[#This Row],[Index]],""))</f>
        <v/>
      </c>
      <c r="U215" t="str">
        <f>IFERROR(SMALL($T$2:$T$1000,ROWS($T$2:T215)),"")</f>
        <v/>
      </c>
      <c r="V215" t="str">
        <f>IF(AND(All_Rosters[[#This Row],[Designation]]="Taxi Squad",TeamTwo=All_Rosters[[#This Row],[Team Name]],All_Rosters[[#This Row],[Current Years]]&gt;0),All_Rosters[[#This Row],[Index]],"")</f>
        <v/>
      </c>
      <c r="W215" t="str">
        <f>IFERROR(SMALL($V$2:$V$1000,ROWS($V$2:V215)),"")</f>
        <v/>
      </c>
      <c r="X215" s="42" t="str">
        <f>IF(All_Rosters[[#This Row],[Designation]]="Taxi Squad","",
IF(AND(TeamThree=All_Rosters[[#This Row],[Team Name]],All_Rosters[[#This Row],[Current Years]]&gt;0),All_Rosters[[#This Row],[Index]],""))</f>
        <v/>
      </c>
      <c r="Y215" s="42" t="str">
        <f>IFERROR(SMALL($X$2:$X$1000,ROWS($X$2:X215)),"")</f>
        <v/>
      </c>
      <c r="Z215" s="42" t="str">
        <f>IF(AND(All_Rosters[[#This Row],[Designation]]="Taxi Squad",TeamThree=All_Rosters[[#This Row],[Team Name]],All_Rosters[[#This Row],[Current Years]]&gt;0),All_Rosters[[#This Row],[Index]],"")</f>
        <v/>
      </c>
      <c r="AA215" s="42" t="str">
        <f>IFERROR(SMALL($Z$2:$Z$1000,ROWS($Z$2:Z215)),"")</f>
        <v/>
      </c>
      <c r="AB215" s="42" t="str">
        <f>IF(All_Rosters[[#This Row],[Designation]]="Taxi Squad","",
IF(AND(TeamFour=All_Rosters[[#This Row],[Team Name]],All_Rosters[[#This Row],[Current Years]]&gt;0),All_Rosters[[#This Row],[Index]],""))</f>
        <v/>
      </c>
      <c r="AC215" s="42" t="str">
        <f>IFERROR(SMALL($AB$2:$AB$1000,ROWS($AB$2:AB215)),"")</f>
        <v/>
      </c>
      <c r="AD215" s="42" t="str">
        <f>IF(AND(All_Rosters[[#This Row],[Designation]]="Taxi Squad",TeamFour=All_Rosters[[#This Row],[Team Name]],All_Rosters[[#This Row],[Current Years]]&gt;0),All_Rosters[[#This Row],[Index]],"")</f>
        <v/>
      </c>
      <c r="AE215" s="42" t="str">
        <f>IFERROR(SMALL($AD$2:$AD$1000,ROWS($AD$2:AD215)),"")</f>
        <v/>
      </c>
      <c r="AF215" s="42" t="str">
        <f>IF(All_Rosters[[#This Row],[Designation]]="Taxi Squad","",
IF(AND(TeamFive=All_Rosters[[#This Row],[Team Name]],All_Rosters[[#This Row],[Current Years]]&gt;0),All_Rosters[[#This Row],[Index]],""))</f>
        <v/>
      </c>
      <c r="AG215" s="42" t="str">
        <f>IFERROR(SMALL($AF$2:$AF$1000,ROWS($AF$2:AF215)),"")</f>
        <v/>
      </c>
      <c r="AH215" s="42" t="str">
        <f>IF(AND(All_Rosters[[#This Row],[Designation]]="Taxi Squad",TeamFive=All_Rosters[[#This Row],[Team Name]],All_Rosters[[#This Row],[Current Years]]&gt;0),All_Rosters[[#This Row],[Index]],"")</f>
        <v/>
      </c>
      <c r="AI215" s="42" t="str">
        <f>IFERROR(SMALL($AH$2:$AH$1000,ROWS($AH$2:AH215)),"")</f>
        <v/>
      </c>
      <c r="AJ215" s="42">
        <f>IF(All_Rosters[[#This Row],[Designation]]="Taxi Squad","",
IF(AND(TeamSix=All_Rosters[[#This Row],[Team Name]],All_Rosters[[#This Row],[Current Years]]&gt;0),All_Rosters[[#This Row],[Index]],""))</f>
        <v>214</v>
      </c>
      <c r="AK215" s="42" t="str">
        <f>IFERROR(SMALL($AJ$2:$AJ$1000,ROWS($AJ$2:AJ215)),"")</f>
        <v/>
      </c>
      <c r="AL215" s="42" t="str">
        <f>IF(AND(All_Rosters[[#This Row],[Designation]]="Taxi Squad",TeamSix=All_Rosters[[#This Row],[Team Name]],All_Rosters[[#This Row],[Current Years]]&gt;0),All_Rosters[[#This Row],[Index]],"")</f>
        <v/>
      </c>
      <c r="AM215" s="42" t="str">
        <f>IFERROR(SMALL($AL$2:$AL$1000,ROWS($AL$2:AL215)),"")</f>
        <v/>
      </c>
      <c r="AN215" s="42" t="str">
        <f>IF(All_Rosters[[#This Row],[Designation]]="Taxi Squad","",
IF(AND(TeamSeven=All_Rosters[[#This Row],[Team Name]],All_Rosters[[#This Row],[Current Years]]&gt;0),All_Rosters[[#This Row],[Index]],""))</f>
        <v/>
      </c>
      <c r="AO215" s="42" t="str">
        <f>IFERROR(SMALL($AN$2:$AN$1000,ROWS($AN$2:AN215)),"")</f>
        <v/>
      </c>
      <c r="AP215" s="42" t="str">
        <f>IF(AND(All_Rosters[[#This Row],[Designation]]="Taxi Squad",TeamSeven=All_Rosters[[#This Row],[Team Name]],All_Rosters[[#This Row],[Current Years]]&gt;0),All_Rosters[[#This Row],[Index]],"")</f>
        <v/>
      </c>
      <c r="AQ215" s="42" t="str">
        <f>IFERROR(SMALL($AP$2:$AP$1000,ROWS($AP$2:AP215)),"")</f>
        <v/>
      </c>
      <c r="AR215" s="42" t="str">
        <f>IF(All_Rosters[[#This Row],[Designation]]="Taxi Squad","",
IF(AND(TeamEight=All_Rosters[[#This Row],[Team Name]],All_Rosters[[#This Row],[Current Years]]&gt;0),All_Rosters[[#This Row],[Index]],""))</f>
        <v/>
      </c>
      <c r="AS215" s="42" t="str">
        <f>IFERROR(SMALL($AR$2:$AR$1000,ROWS($AR$2:AR215)),"")</f>
        <v/>
      </c>
      <c r="AT215" s="42" t="str">
        <f>IF(AND(All_Rosters[[#This Row],[Designation]]="Taxi Squad",TeamEight=All_Rosters[[#This Row],[Team Name]],All_Rosters[[#This Row],[Current Years]]&gt;0),All_Rosters[[#This Row],[Index]],"")</f>
        <v/>
      </c>
      <c r="AU215" s="42" t="str">
        <f>IFERROR(SMALL($AT$2:$AT$1000,ROWS($AT$2:AT215)),"")</f>
        <v/>
      </c>
      <c r="AV215" s="42" t="str">
        <f>IF(All_Rosters[[#This Row],[Designation]]="Taxi Squad","",
IF(AND(TeamNine=All_Rosters[[#This Row],[Team Name]],All_Rosters[[#This Row],[Current Years]]&gt;0),All_Rosters[[#This Row],[Index]],""))</f>
        <v/>
      </c>
      <c r="AW215" s="42" t="str">
        <f>IFERROR(SMALL($AV$2:$AV$1000,ROWS($AV$2:AV215)),"")</f>
        <v/>
      </c>
      <c r="AX215" s="42" t="str">
        <f>IF(AND(All_Rosters[[#This Row],[Designation]]="Taxi Squad",TeamNine=All_Rosters[[#This Row],[Team Name]],All_Rosters[[#This Row],[Current Years]]&gt;0),All_Rosters[[#This Row],[Index]],"")</f>
        <v/>
      </c>
      <c r="AY215" s="42" t="str">
        <f>IFERROR(SMALL($AX$2:$AX$1000,ROWS($AX$2:AX215)),"")</f>
        <v/>
      </c>
      <c r="AZ215" s="42" t="str">
        <f>IF(All_Rosters[[#This Row],[Designation]]="Taxi Squad","",
IF(AND(TeamTen=All_Rosters[[#This Row],[Team Name]],All_Rosters[[#This Row],[Current Years]]&gt;0),All_Rosters[[#This Row],[Index]],""))</f>
        <v/>
      </c>
      <c r="BA215" s="42" t="str">
        <f>IFERROR(SMALL($AZ$2:$AZ$1000,ROWS($AZ$2:AZ215)),"")</f>
        <v/>
      </c>
      <c r="BB215" s="42" t="str">
        <f>IF(AND(All_Rosters[[#This Row],[Designation]]="Taxi Squad",TeamTen=All_Rosters[[#This Row],[Team Name]],All_Rosters[[#This Row],[Current Years]]&gt;0),All_Rosters[[#This Row],[Index]],"")</f>
        <v/>
      </c>
      <c r="BC215" s="42" t="str">
        <f>IFERROR(SMALL($BB$2:$BB$1000,ROWS($BB$2:BB215)),"")</f>
        <v/>
      </c>
      <c r="BD215" s="42" t="str">
        <f>IF(All_Rosters[[#This Row],[Designation]]="Taxi Squad","",
IF(AND(TeamEleven=All_Rosters[[#This Row],[Team Name]],All_Rosters[[#This Row],[Current Years]]&gt;0),All_Rosters[[#This Row],[Index]],""))</f>
        <v/>
      </c>
      <c r="BE215" s="42" t="str">
        <f>IFERROR(SMALL($BD$2:$BD$1000,ROWS($BD$2:BD215)),"")</f>
        <v/>
      </c>
      <c r="BF215" s="42" t="str">
        <f>IF(AND(All_Rosters[[#This Row],[Designation]]="Taxi Squad",TeamEleven=All_Rosters[[#This Row],[Team Name]],All_Rosters[[#This Row],[Current Years]]&gt;0),All_Rosters[[#This Row],[Index]],"")</f>
        <v/>
      </c>
      <c r="BG215" s="42" t="str">
        <f>IFERROR(SMALL($BF$2:$BF$1000,ROWS($BF$2:BF215)),"")</f>
        <v/>
      </c>
      <c r="BH215" s="42" t="str">
        <f>IF(All_Rosters[[#This Row],[Designation]]="Taxi Squad","",
IF(AND(TeamTwelve=All_Rosters[[#This Row],[Team Name]],All_Rosters[[#This Row],[Current Years]]&gt;0),All_Rosters[[#This Row],[Index]],""))</f>
        <v/>
      </c>
      <c r="BI215" s="42" t="str">
        <f>IFERROR(SMALL($BH$2:$BH$1000,ROWS($BH$2:BH215)),"")</f>
        <v/>
      </c>
      <c r="BJ215" s="42" t="str">
        <f>IF(AND(All_Rosters[[#This Row],[Designation]]="Taxi Squad",TeamTwelve=All_Rosters[[#This Row],[Team Name]],All_Rosters[[#This Row],[Current Years]]&gt;0),All_Rosters[[#This Row],[Index]],"")</f>
        <v/>
      </c>
      <c r="BK215" s="42" t="str">
        <f>IFERROR(SMALL($BJ$2:$BJ$1000,ROWS($BJ$2:BJ215)),"")</f>
        <v/>
      </c>
    </row>
    <row r="216" spans="1:63" x14ac:dyDescent="0.45">
      <c r="A216" t="s">
        <v>613</v>
      </c>
      <c r="B216" t="s">
        <v>379</v>
      </c>
      <c r="C216" t="s">
        <v>71</v>
      </c>
      <c r="D216" t="s">
        <v>36</v>
      </c>
      <c r="E216">
        <v>50</v>
      </c>
      <c r="F216">
        <v>3</v>
      </c>
      <c r="G216">
        <v>50</v>
      </c>
      <c r="H216" t="s">
        <v>1</v>
      </c>
      <c r="J216">
        <v>6</v>
      </c>
      <c r="K216">
        <v>215</v>
      </c>
      <c r="L216" t="str">
        <f>IF(All_Rosters[[#This Row],[Designation]]="Taxi Squad","",
IF(AND(TeamSelection=All_Rosters[[#This Row],[Team Name]],All_Rosters[[#This Row],[Current Years]]&gt;0),All_Rosters[[#This Row],[Index]],""))</f>
        <v/>
      </c>
      <c r="M216" t="str">
        <f>IFERROR(SMALL($L$2:$L$1000,ROWS($L$2:L216)),"")</f>
        <v/>
      </c>
      <c r="N216" t="str">
        <f>IF(AND(All_Rosters[[#This Row],[Designation]]="Taxi Squad",TeamSelection=All_Rosters[[#This Row],[Team Name]],All_Rosters[[#This Row],[Current Years]]&gt;0),All_Rosters[[#This Row],[Index]],"")</f>
        <v/>
      </c>
      <c r="O216" t="str">
        <f>IFERROR(SMALL($N$2:$N$1000,ROWS($N$2:N216)),"")</f>
        <v/>
      </c>
      <c r="P216" t="str">
        <f>IF(All_Rosters[[#This Row],[Designation]]="Taxi Squad","",
IF(AND(TeamOne=All_Rosters[[#This Row],[Team Name]],All_Rosters[[#This Row],[Current Years]]&gt;0),All_Rosters[[#This Row],[Index]],""))</f>
        <v/>
      </c>
      <c r="Q216" t="str">
        <f>IFERROR(SMALL($P$2:$P$1000,ROWS($P$2:P216)),"")</f>
        <v/>
      </c>
      <c r="R216" t="str">
        <f>IF(AND(All_Rosters[[#This Row],[Designation]]="Taxi Squad",TeamOne=All_Rosters[[#This Row],[Team Name]],All_Rosters[[#This Row],[Current Years]]&gt;0),All_Rosters[[#This Row],[Index]],"")</f>
        <v/>
      </c>
      <c r="S216" t="str">
        <f>IFERROR(SMALL($R$2:$R$1000,ROWS($R$2:R216)),"")</f>
        <v/>
      </c>
      <c r="T216" t="str">
        <f>IF(All_Rosters[[#This Row],[Designation]]="Taxi Squad","",
IF(AND(TeamTwo=All_Rosters[[#This Row],[Team Name]],All_Rosters[[#This Row],[Current Years]]&gt;0),All_Rosters[[#This Row],[Index]],""))</f>
        <v/>
      </c>
      <c r="U216" t="str">
        <f>IFERROR(SMALL($T$2:$T$1000,ROWS($T$2:T216)),"")</f>
        <v/>
      </c>
      <c r="V216" t="str">
        <f>IF(AND(All_Rosters[[#This Row],[Designation]]="Taxi Squad",TeamTwo=All_Rosters[[#This Row],[Team Name]],All_Rosters[[#This Row],[Current Years]]&gt;0),All_Rosters[[#This Row],[Index]],"")</f>
        <v/>
      </c>
      <c r="W216" t="str">
        <f>IFERROR(SMALL($V$2:$V$1000,ROWS($V$2:V216)),"")</f>
        <v/>
      </c>
      <c r="X216" s="42" t="str">
        <f>IF(All_Rosters[[#This Row],[Designation]]="Taxi Squad","",
IF(AND(TeamThree=All_Rosters[[#This Row],[Team Name]],All_Rosters[[#This Row],[Current Years]]&gt;0),All_Rosters[[#This Row],[Index]],""))</f>
        <v/>
      </c>
      <c r="Y216" s="42" t="str">
        <f>IFERROR(SMALL($X$2:$X$1000,ROWS($X$2:X216)),"")</f>
        <v/>
      </c>
      <c r="Z216" s="42" t="str">
        <f>IF(AND(All_Rosters[[#This Row],[Designation]]="Taxi Squad",TeamThree=All_Rosters[[#This Row],[Team Name]],All_Rosters[[#This Row],[Current Years]]&gt;0),All_Rosters[[#This Row],[Index]],"")</f>
        <v/>
      </c>
      <c r="AA216" s="42" t="str">
        <f>IFERROR(SMALL($Z$2:$Z$1000,ROWS($Z$2:Z216)),"")</f>
        <v/>
      </c>
      <c r="AB216" s="42" t="str">
        <f>IF(All_Rosters[[#This Row],[Designation]]="Taxi Squad","",
IF(AND(TeamFour=All_Rosters[[#This Row],[Team Name]],All_Rosters[[#This Row],[Current Years]]&gt;0),All_Rosters[[#This Row],[Index]],""))</f>
        <v/>
      </c>
      <c r="AC216" s="42" t="str">
        <f>IFERROR(SMALL($AB$2:$AB$1000,ROWS($AB$2:AB216)),"")</f>
        <v/>
      </c>
      <c r="AD216" s="42" t="str">
        <f>IF(AND(All_Rosters[[#This Row],[Designation]]="Taxi Squad",TeamFour=All_Rosters[[#This Row],[Team Name]],All_Rosters[[#This Row],[Current Years]]&gt;0),All_Rosters[[#This Row],[Index]],"")</f>
        <v/>
      </c>
      <c r="AE216" s="42" t="str">
        <f>IFERROR(SMALL($AD$2:$AD$1000,ROWS($AD$2:AD216)),"")</f>
        <v/>
      </c>
      <c r="AF216" s="42" t="str">
        <f>IF(All_Rosters[[#This Row],[Designation]]="Taxi Squad","",
IF(AND(TeamFive=All_Rosters[[#This Row],[Team Name]],All_Rosters[[#This Row],[Current Years]]&gt;0),All_Rosters[[#This Row],[Index]],""))</f>
        <v/>
      </c>
      <c r="AG216" s="42" t="str">
        <f>IFERROR(SMALL($AF$2:$AF$1000,ROWS($AF$2:AF216)),"")</f>
        <v/>
      </c>
      <c r="AH216" s="42" t="str">
        <f>IF(AND(All_Rosters[[#This Row],[Designation]]="Taxi Squad",TeamFive=All_Rosters[[#This Row],[Team Name]],All_Rosters[[#This Row],[Current Years]]&gt;0),All_Rosters[[#This Row],[Index]],"")</f>
        <v/>
      </c>
      <c r="AI216" s="42" t="str">
        <f>IFERROR(SMALL($AH$2:$AH$1000,ROWS($AH$2:AH216)),"")</f>
        <v/>
      </c>
      <c r="AJ216" s="42">
        <f>IF(All_Rosters[[#This Row],[Designation]]="Taxi Squad","",
IF(AND(TeamSix=All_Rosters[[#This Row],[Team Name]],All_Rosters[[#This Row],[Current Years]]&gt;0),All_Rosters[[#This Row],[Index]],""))</f>
        <v>215</v>
      </c>
      <c r="AK216" s="42" t="str">
        <f>IFERROR(SMALL($AJ$2:$AJ$1000,ROWS($AJ$2:AJ216)),"")</f>
        <v/>
      </c>
      <c r="AL216" s="42" t="str">
        <f>IF(AND(All_Rosters[[#This Row],[Designation]]="Taxi Squad",TeamSix=All_Rosters[[#This Row],[Team Name]],All_Rosters[[#This Row],[Current Years]]&gt;0),All_Rosters[[#This Row],[Index]],"")</f>
        <v/>
      </c>
      <c r="AM216" s="42" t="str">
        <f>IFERROR(SMALL($AL$2:$AL$1000,ROWS($AL$2:AL216)),"")</f>
        <v/>
      </c>
      <c r="AN216" s="42" t="str">
        <f>IF(All_Rosters[[#This Row],[Designation]]="Taxi Squad","",
IF(AND(TeamSeven=All_Rosters[[#This Row],[Team Name]],All_Rosters[[#This Row],[Current Years]]&gt;0),All_Rosters[[#This Row],[Index]],""))</f>
        <v/>
      </c>
      <c r="AO216" s="42" t="str">
        <f>IFERROR(SMALL($AN$2:$AN$1000,ROWS($AN$2:AN216)),"")</f>
        <v/>
      </c>
      <c r="AP216" s="42" t="str">
        <f>IF(AND(All_Rosters[[#This Row],[Designation]]="Taxi Squad",TeamSeven=All_Rosters[[#This Row],[Team Name]],All_Rosters[[#This Row],[Current Years]]&gt;0),All_Rosters[[#This Row],[Index]],"")</f>
        <v/>
      </c>
      <c r="AQ216" s="42" t="str">
        <f>IFERROR(SMALL($AP$2:$AP$1000,ROWS($AP$2:AP216)),"")</f>
        <v/>
      </c>
      <c r="AR216" s="42" t="str">
        <f>IF(All_Rosters[[#This Row],[Designation]]="Taxi Squad","",
IF(AND(TeamEight=All_Rosters[[#This Row],[Team Name]],All_Rosters[[#This Row],[Current Years]]&gt;0),All_Rosters[[#This Row],[Index]],""))</f>
        <v/>
      </c>
      <c r="AS216" s="42" t="str">
        <f>IFERROR(SMALL($AR$2:$AR$1000,ROWS($AR$2:AR216)),"")</f>
        <v/>
      </c>
      <c r="AT216" s="42" t="str">
        <f>IF(AND(All_Rosters[[#This Row],[Designation]]="Taxi Squad",TeamEight=All_Rosters[[#This Row],[Team Name]],All_Rosters[[#This Row],[Current Years]]&gt;0),All_Rosters[[#This Row],[Index]],"")</f>
        <v/>
      </c>
      <c r="AU216" s="42" t="str">
        <f>IFERROR(SMALL($AT$2:$AT$1000,ROWS($AT$2:AT216)),"")</f>
        <v/>
      </c>
      <c r="AV216" s="42" t="str">
        <f>IF(All_Rosters[[#This Row],[Designation]]="Taxi Squad","",
IF(AND(TeamNine=All_Rosters[[#This Row],[Team Name]],All_Rosters[[#This Row],[Current Years]]&gt;0),All_Rosters[[#This Row],[Index]],""))</f>
        <v/>
      </c>
      <c r="AW216" s="42" t="str">
        <f>IFERROR(SMALL($AV$2:$AV$1000,ROWS($AV$2:AV216)),"")</f>
        <v/>
      </c>
      <c r="AX216" s="42" t="str">
        <f>IF(AND(All_Rosters[[#This Row],[Designation]]="Taxi Squad",TeamNine=All_Rosters[[#This Row],[Team Name]],All_Rosters[[#This Row],[Current Years]]&gt;0),All_Rosters[[#This Row],[Index]],"")</f>
        <v/>
      </c>
      <c r="AY216" s="42" t="str">
        <f>IFERROR(SMALL($AX$2:$AX$1000,ROWS($AX$2:AX216)),"")</f>
        <v/>
      </c>
      <c r="AZ216" s="42" t="str">
        <f>IF(All_Rosters[[#This Row],[Designation]]="Taxi Squad","",
IF(AND(TeamTen=All_Rosters[[#This Row],[Team Name]],All_Rosters[[#This Row],[Current Years]]&gt;0),All_Rosters[[#This Row],[Index]],""))</f>
        <v/>
      </c>
      <c r="BA216" s="42" t="str">
        <f>IFERROR(SMALL($AZ$2:$AZ$1000,ROWS($AZ$2:AZ216)),"")</f>
        <v/>
      </c>
      <c r="BB216" s="42" t="str">
        <f>IF(AND(All_Rosters[[#This Row],[Designation]]="Taxi Squad",TeamTen=All_Rosters[[#This Row],[Team Name]],All_Rosters[[#This Row],[Current Years]]&gt;0),All_Rosters[[#This Row],[Index]],"")</f>
        <v/>
      </c>
      <c r="BC216" s="42" t="str">
        <f>IFERROR(SMALL($BB$2:$BB$1000,ROWS($BB$2:BB216)),"")</f>
        <v/>
      </c>
      <c r="BD216" s="42" t="str">
        <f>IF(All_Rosters[[#This Row],[Designation]]="Taxi Squad","",
IF(AND(TeamEleven=All_Rosters[[#This Row],[Team Name]],All_Rosters[[#This Row],[Current Years]]&gt;0),All_Rosters[[#This Row],[Index]],""))</f>
        <v/>
      </c>
      <c r="BE216" s="42" t="str">
        <f>IFERROR(SMALL($BD$2:$BD$1000,ROWS($BD$2:BD216)),"")</f>
        <v/>
      </c>
      <c r="BF216" s="42" t="str">
        <f>IF(AND(All_Rosters[[#This Row],[Designation]]="Taxi Squad",TeamEleven=All_Rosters[[#This Row],[Team Name]],All_Rosters[[#This Row],[Current Years]]&gt;0),All_Rosters[[#This Row],[Index]],"")</f>
        <v/>
      </c>
      <c r="BG216" s="42" t="str">
        <f>IFERROR(SMALL($BF$2:$BF$1000,ROWS($BF$2:BF216)),"")</f>
        <v/>
      </c>
      <c r="BH216" s="42" t="str">
        <f>IF(All_Rosters[[#This Row],[Designation]]="Taxi Squad","",
IF(AND(TeamTwelve=All_Rosters[[#This Row],[Team Name]],All_Rosters[[#This Row],[Current Years]]&gt;0),All_Rosters[[#This Row],[Index]],""))</f>
        <v/>
      </c>
      <c r="BI216" s="42" t="str">
        <f>IFERROR(SMALL($BH$2:$BH$1000,ROWS($BH$2:BH216)),"")</f>
        <v/>
      </c>
      <c r="BJ216" s="42" t="str">
        <f>IF(AND(All_Rosters[[#This Row],[Designation]]="Taxi Squad",TeamTwelve=All_Rosters[[#This Row],[Team Name]],All_Rosters[[#This Row],[Current Years]]&gt;0),All_Rosters[[#This Row],[Index]],"")</f>
        <v/>
      </c>
      <c r="BK216" s="42" t="str">
        <f>IFERROR(SMALL($BJ$2:$BJ$1000,ROWS($BJ$2:BJ216)),"")</f>
        <v/>
      </c>
    </row>
    <row r="217" spans="1:63" x14ac:dyDescent="0.45">
      <c r="A217" t="s">
        <v>613</v>
      </c>
      <c r="B217" t="s">
        <v>380</v>
      </c>
      <c r="C217" t="s">
        <v>51</v>
      </c>
      <c r="D217" t="s">
        <v>36</v>
      </c>
      <c r="E217">
        <v>5</v>
      </c>
      <c r="F217">
        <v>3</v>
      </c>
      <c r="G217">
        <v>5</v>
      </c>
      <c r="H217" t="s">
        <v>1</v>
      </c>
      <c r="J217">
        <v>6</v>
      </c>
      <c r="K217">
        <v>216</v>
      </c>
      <c r="L217" t="str">
        <f>IF(All_Rosters[[#This Row],[Designation]]="Taxi Squad","",
IF(AND(TeamSelection=All_Rosters[[#This Row],[Team Name]],All_Rosters[[#This Row],[Current Years]]&gt;0),All_Rosters[[#This Row],[Index]],""))</f>
        <v/>
      </c>
      <c r="M217" t="str">
        <f>IFERROR(SMALL($L$2:$L$1000,ROWS($L$2:L217)),"")</f>
        <v/>
      </c>
      <c r="N217" t="str">
        <f>IF(AND(All_Rosters[[#This Row],[Designation]]="Taxi Squad",TeamSelection=All_Rosters[[#This Row],[Team Name]],All_Rosters[[#This Row],[Current Years]]&gt;0),All_Rosters[[#This Row],[Index]],"")</f>
        <v/>
      </c>
      <c r="O217" t="str">
        <f>IFERROR(SMALL($N$2:$N$1000,ROWS($N$2:N217)),"")</f>
        <v/>
      </c>
      <c r="P217" t="str">
        <f>IF(All_Rosters[[#This Row],[Designation]]="Taxi Squad","",
IF(AND(TeamOne=All_Rosters[[#This Row],[Team Name]],All_Rosters[[#This Row],[Current Years]]&gt;0),All_Rosters[[#This Row],[Index]],""))</f>
        <v/>
      </c>
      <c r="Q217" t="str">
        <f>IFERROR(SMALL($P$2:$P$1000,ROWS($P$2:P217)),"")</f>
        <v/>
      </c>
      <c r="R217" t="str">
        <f>IF(AND(All_Rosters[[#This Row],[Designation]]="Taxi Squad",TeamOne=All_Rosters[[#This Row],[Team Name]],All_Rosters[[#This Row],[Current Years]]&gt;0),All_Rosters[[#This Row],[Index]],"")</f>
        <v/>
      </c>
      <c r="S217" t="str">
        <f>IFERROR(SMALL($R$2:$R$1000,ROWS($R$2:R217)),"")</f>
        <v/>
      </c>
      <c r="T217" t="str">
        <f>IF(All_Rosters[[#This Row],[Designation]]="Taxi Squad","",
IF(AND(TeamTwo=All_Rosters[[#This Row],[Team Name]],All_Rosters[[#This Row],[Current Years]]&gt;0),All_Rosters[[#This Row],[Index]],""))</f>
        <v/>
      </c>
      <c r="U217" t="str">
        <f>IFERROR(SMALL($T$2:$T$1000,ROWS($T$2:T217)),"")</f>
        <v/>
      </c>
      <c r="V217" t="str">
        <f>IF(AND(All_Rosters[[#This Row],[Designation]]="Taxi Squad",TeamTwo=All_Rosters[[#This Row],[Team Name]],All_Rosters[[#This Row],[Current Years]]&gt;0),All_Rosters[[#This Row],[Index]],"")</f>
        <v/>
      </c>
      <c r="W217" t="str">
        <f>IFERROR(SMALL($V$2:$V$1000,ROWS($V$2:V217)),"")</f>
        <v/>
      </c>
      <c r="X217" s="42" t="str">
        <f>IF(All_Rosters[[#This Row],[Designation]]="Taxi Squad","",
IF(AND(TeamThree=All_Rosters[[#This Row],[Team Name]],All_Rosters[[#This Row],[Current Years]]&gt;0),All_Rosters[[#This Row],[Index]],""))</f>
        <v/>
      </c>
      <c r="Y217" s="42" t="str">
        <f>IFERROR(SMALL($X$2:$X$1000,ROWS($X$2:X217)),"")</f>
        <v/>
      </c>
      <c r="Z217" s="42" t="str">
        <f>IF(AND(All_Rosters[[#This Row],[Designation]]="Taxi Squad",TeamThree=All_Rosters[[#This Row],[Team Name]],All_Rosters[[#This Row],[Current Years]]&gt;0),All_Rosters[[#This Row],[Index]],"")</f>
        <v/>
      </c>
      <c r="AA217" s="42" t="str">
        <f>IFERROR(SMALL($Z$2:$Z$1000,ROWS($Z$2:Z217)),"")</f>
        <v/>
      </c>
      <c r="AB217" s="42" t="str">
        <f>IF(All_Rosters[[#This Row],[Designation]]="Taxi Squad","",
IF(AND(TeamFour=All_Rosters[[#This Row],[Team Name]],All_Rosters[[#This Row],[Current Years]]&gt;0),All_Rosters[[#This Row],[Index]],""))</f>
        <v/>
      </c>
      <c r="AC217" s="42" t="str">
        <f>IFERROR(SMALL($AB$2:$AB$1000,ROWS($AB$2:AB217)),"")</f>
        <v/>
      </c>
      <c r="AD217" s="42" t="str">
        <f>IF(AND(All_Rosters[[#This Row],[Designation]]="Taxi Squad",TeamFour=All_Rosters[[#This Row],[Team Name]],All_Rosters[[#This Row],[Current Years]]&gt;0),All_Rosters[[#This Row],[Index]],"")</f>
        <v/>
      </c>
      <c r="AE217" s="42" t="str">
        <f>IFERROR(SMALL($AD$2:$AD$1000,ROWS($AD$2:AD217)),"")</f>
        <v/>
      </c>
      <c r="AF217" s="42" t="str">
        <f>IF(All_Rosters[[#This Row],[Designation]]="Taxi Squad","",
IF(AND(TeamFive=All_Rosters[[#This Row],[Team Name]],All_Rosters[[#This Row],[Current Years]]&gt;0),All_Rosters[[#This Row],[Index]],""))</f>
        <v/>
      </c>
      <c r="AG217" s="42" t="str">
        <f>IFERROR(SMALL($AF$2:$AF$1000,ROWS($AF$2:AF217)),"")</f>
        <v/>
      </c>
      <c r="AH217" s="42" t="str">
        <f>IF(AND(All_Rosters[[#This Row],[Designation]]="Taxi Squad",TeamFive=All_Rosters[[#This Row],[Team Name]],All_Rosters[[#This Row],[Current Years]]&gt;0),All_Rosters[[#This Row],[Index]],"")</f>
        <v/>
      </c>
      <c r="AI217" s="42" t="str">
        <f>IFERROR(SMALL($AH$2:$AH$1000,ROWS($AH$2:AH217)),"")</f>
        <v/>
      </c>
      <c r="AJ217" s="42">
        <f>IF(All_Rosters[[#This Row],[Designation]]="Taxi Squad","",
IF(AND(TeamSix=All_Rosters[[#This Row],[Team Name]],All_Rosters[[#This Row],[Current Years]]&gt;0),All_Rosters[[#This Row],[Index]],""))</f>
        <v>216</v>
      </c>
      <c r="AK217" s="42" t="str">
        <f>IFERROR(SMALL($AJ$2:$AJ$1000,ROWS($AJ$2:AJ217)),"")</f>
        <v/>
      </c>
      <c r="AL217" s="42" t="str">
        <f>IF(AND(All_Rosters[[#This Row],[Designation]]="Taxi Squad",TeamSix=All_Rosters[[#This Row],[Team Name]],All_Rosters[[#This Row],[Current Years]]&gt;0),All_Rosters[[#This Row],[Index]],"")</f>
        <v/>
      </c>
      <c r="AM217" s="42" t="str">
        <f>IFERROR(SMALL($AL$2:$AL$1000,ROWS($AL$2:AL217)),"")</f>
        <v/>
      </c>
      <c r="AN217" s="42" t="str">
        <f>IF(All_Rosters[[#This Row],[Designation]]="Taxi Squad","",
IF(AND(TeamSeven=All_Rosters[[#This Row],[Team Name]],All_Rosters[[#This Row],[Current Years]]&gt;0),All_Rosters[[#This Row],[Index]],""))</f>
        <v/>
      </c>
      <c r="AO217" s="42" t="str">
        <f>IFERROR(SMALL($AN$2:$AN$1000,ROWS($AN$2:AN217)),"")</f>
        <v/>
      </c>
      <c r="AP217" s="42" t="str">
        <f>IF(AND(All_Rosters[[#This Row],[Designation]]="Taxi Squad",TeamSeven=All_Rosters[[#This Row],[Team Name]],All_Rosters[[#This Row],[Current Years]]&gt;0),All_Rosters[[#This Row],[Index]],"")</f>
        <v/>
      </c>
      <c r="AQ217" s="42" t="str">
        <f>IFERROR(SMALL($AP$2:$AP$1000,ROWS($AP$2:AP217)),"")</f>
        <v/>
      </c>
      <c r="AR217" s="42" t="str">
        <f>IF(All_Rosters[[#This Row],[Designation]]="Taxi Squad","",
IF(AND(TeamEight=All_Rosters[[#This Row],[Team Name]],All_Rosters[[#This Row],[Current Years]]&gt;0),All_Rosters[[#This Row],[Index]],""))</f>
        <v/>
      </c>
      <c r="AS217" s="42" t="str">
        <f>IFERROR(SMALL($AR$2:$AR$1000,ROWS($AR$2:AR217)),"")</f>
        <v/>
      </c>
      <c r="AT217" s="42" t="str">
        <f>IF(AND(All_Rosters[[#This Row],[Designation]]="Taxi Squad",TeamEight=All_Rosters[[#This Row],[Team Name]],All_Rosters[[#This Row],[Current Years]]&gt;0),All_Rosters[[#This Row],[Index]],"")</f>
        <v/>
      </c>
      <c r="AU217" s="42" t="str">
        <f>IFERROR(SMALL($AT$2:$AT$1000,ROWS($AT$2:AT217)),"")</f>
        <v/>
      </c>
      <c r="AV217" s="42" t="str">
        <f>IF(All_Rosters[[#This Row],[Designation]]="Taxi Squad","",
IF(AND(TeamNine=All_Rosters[[#This Row],[Team Name]],All_Rosters[[#This Row],[Current Years]]&gt;0),All_Rosters[[#This Row],[Index]],""))</f>
        <v/>
      </c>
      <c r="AW217" s="42" t="str">
        <f>IFERROR(SMALL($AV$2:$AV$1000,ROWS($AV$2:AV217)),"")</f>
        <v/>
      </c>
      <c r="AX217" s="42" t="str">
        <f>IF(AND(All_Rosters[[#This Row],[Designation]]="Taxi Squad",TeamNine=All_Rosters[[#This Row],[Team Name]],All_Rosters[[#This Row],[Current Years]]&gt;0),All_Rosters[[#This Row],[Index]],"")</f>
        <v/>
      </c>
      <c r="AY217" s="42" t="str">
        <f>IFERROR(SMALL($AX$2:$AX$1000,ROWS($AX$2:AX217)),"")</f>
        <v/>
      </c>
      <c r="AZ217" s="42" t="str">
        <f>IF(All_Rosters[[#This Row],[Designation]]="Taxi Squad","",
IF(AND(TeamTen=All_Rosters[[#This Row],[Team Name]],All_Rosters[[#This Row],[Current Years]]&gt;0),All_Rosters[[#This Row],[Index]],""))</f>
        <v/>
      </c>
      <c r="BA217" s="42" t="str">
        <f>IFERROR(SMALL($AZ$2:$AZ$1000,ROWS($AZ$2:AZ217)),"")</f>
        <v/>
      </c>
      <c r="BB217" s="42" t="str">
        <f>IF(AND(All_Rosters[[#This Row],[Designation]]="Taxi Squad",TeamTen=All_Rosters[[#This Row],[Team Name]],All_Rosters[[#This Row],[Current Years]]&gt;0),All_Rosters[[#This Row],[Index]],"")</f>
        <v/>
      </c>
      <c r="BC217" s="42" t="str">
        <f>IFERROR(SMALL($BB$2:$BB$1000,ROWS($BB$2:BB217)),"")</f>
        <v/>
      </c>
      <c r="BD217" s="42" t="str">
        <f>IF(All_Rosters[[#This Row],[Designation]]="Taxi Squad","",
IF(AND(TeamEleven=All_Rosters[[#This Row],[Team Name]],All_Rosters[[#This Row],[Current Years]]&gt;0),All_Rosters[[#This Row],[Index]],""))</f>
        <v/>
      </c>
      <c r="BE217" s="42" t="str">
        <f>IFERROR(SMALL($BD$2:$BD$1000,ROWS($BD$2:BD217)),"")</f>
        <v/>
      </c>
      <c r="BF217" s="42" t="str">
        <f>IF(AND(All_Rosters[[#This Row],[Designation]]="Taxi Squad",TeamEleven=All_Rosters[[#This Row],[Team Name]],All_Rosters[[#This Row],[Current Years]]&gt;0),All_Rosters[[#This Row],[Index]],"")</f>
        <v/>
      </c>
      <c r="BG217" s="42" t="str">
        <f>IFERROR(SMALL($BF$2:$BF$1000,ROWS($BF$2:BF217)),"")</f>
        <v/>
      </c>
      <c r="BH217" s="42" t="str">
        <f>IF(All_Rosters[[#This Row],[Designation]]="Taxi Squad","",
IF(AND(TeamTwelve=All_Rosters[[#This Row],[Team Name]],All_Rosters[[#This Row],[Current Years]]&gt;0),All_Rosters[[#This Row],[Index]],""))</f>
        <v/>
      </c>
      <c r="BI217" s="42" t="str">
        <f>IFERROR(SMALL($BH$2:$BH$1000,ROWS($BH$2:BH217)),"")</f>
        <v/>
      </c>
      <c r="BJ217" s="42" t="str">
        <f>IF(AND(All_Rosters[[#This Row],[Designation]]="Taxi Squad",TeamTwelve=All_Rosters[[#This Row],[Team Name]],All_Rosters[[#This Row],[Current Years]]&gt;0),All_Rosters[[#This Row],[Index]],"")</f>
        <v/>
      </c>
      <c r="BK217" s="42" t="str">
        <f>IFERROR(SMALL($BJ$2:$BJ$1000,ROWS($BJ$2:BJ217)),"")</f>
        <v/>
      </c>
    </row>
    <row r="218" spans="1:63" x14ac:dyDescent="0.45">
      <c r="A218" t="s">
        <v>613</v>
      </c>
      <c r="B218" t="s">
        <v>381</v>
      </c>
      <c r="C218" t="s">
        <v>78</v>
      </c>
      <c r="D218" t="s">
        <v>39</v>
      </c>
      <c r="E218">
        <v>5</v>
      </c>
      <c r="F218">
        <v>3</v>
      </c>
      <c r="G218">
        <v>5</v>
      </c>
      <c r="H218" t="s">
        <v>1</v>
      </c>
      <c r="J218">
        <v>6</v>
      </c>
      <c r="K218">
        <v>217</v>
      </c>
      <c r="L218" t="str">
        <f>IF(All_Rosters[[#This Row],[Designation]]="Taxi Squad","",
IF(AND(TeamSelection=All_Rosters[[#This Row],[Team Name]],All_Rosters[[#This Row],[Current Years]]&gt;0),All_Rosters[[#This Row],[Index]],""))</f>
        <v/>
      </c>
      <c r="M218" t="str">
        <f>IFERROR(SMALL($L$2:$L$1000,ROWS($L$2:L218)),"")</f>
        <v/>
      </c>
      <c r="N218" t="str">
        <f>IF(AND(All_Rosters[[#This Row],[Designation]]="Taxi Squad",TeamSelection=All_Rosters[[#This Row],[Team Name]],All_Rosters[[#This Row],[Current Years]]&gt;0),All_Rosters[[#This Row],[Index]],"")</f>
        <v/>
      </c>
      <c r="O218" t="str">
        <f>IFERROR(SMALL($N$2:$N$1000,ROWS($N$2:N218)),"")</f>
        <v/>
      </c>
      <c r="P218" t="str">
        <f>IF(All_Rosters[[#This Row],[Designation]]="Taxi Squad","",
IF(AND(TeamOne=All_Rosters[[#This Row],[Team Name]],All_Rosters[[#This Row],[Current Years]]&gt;0),All_Rosters[[#This Row],[Index]],""))</f>
        <v/>
      </c>
      <c r="Q218" t="str">
        <f>IFERROR(SMALL($P$2:$P$1000,ROWS($P$2:P218)),"")</f>
        <v/>
      </c>
      <c r="R218" t="str">
        <f>IF(AND(All_Rosters[[#This Row],[Designation]]="Taxi Squad",TeamOne=All_Rosters[[#This Row],[Team Name]],All_Rosters[[#This Row],[Current Years]]&gt;0),All_Rosters[[#This Row],[Index]],"")</f>
        <v/>
      </c>
      <c r="S218" t="str">
        <f>IFERROR(SMALL($R$2:$R$1000,ROWS($R$2:R218)),"")</f>
        <v/>
      </c>
      <c r="T218" t="str">
        <f>IF(All_Rosters[[#This Row],[Designation]]="Taxi Squad","",
IF(AND(TeamTwo=All_Rosters[[#This Row],[Team Name]],All_Rosters[[#This Row],[Current Years]]&gt;0),All_Rosters[[#This Row],[Index]],""))</f>
        <v/>
      </c>
      <c r="U218" t="str">
        <f>IFERROR(SMALL($T$2:$T$1000,ROWS($T$2:T218)),"")</f>
        <v/>
      </c>
      <c r="V218" t="str">
        <f>IF(AND(All_Rosters[[#This Row],[Designation]]="Taxi Squad",TeamTwo=All_Rosters[[#This Row],[Team Name]],All_Rosters[[#This Row],[Current Years]]&gt;0),All_Rosters[[#This Row],[Index]],"")</f>
        <v/>
      </c>
      <c r="W218" t="str">
        <f>IFERROR(SMALL($V$2:$V$1000,ROWS($V$2:V218)),"")</f>
        <v/>
      </c>
      <c r="X218" s="42" t="str">
        <f>IF(All_Rosters[[#This Row],[Designation]]="Taxi Squad","",
IF(AND(TeamThree=All_Rosters[[#This Row],[Team Name]],All_Rosters[[#This Row],[Current Years]]&gt;0),All_Rosters[[#This Row],[Index]],""))</f>
        <v/>
      </c>
      <c r="Y218" s="42" t="str">
        <f>IFERROR(SMALL($X$2:$X$1000,ROWS($X$2:X218)),"")</f>
        <v/>
      </c>
      <c r="Z218" s="42" t="str">
        <f>IF(AND(All_Rosters[[#This Row],[Designation]]="Taxi Squad",TeamThree=All_Rosters[[#This Row],[Team Name]],All_Rosters[[#This Row],[Current Years]]&gt;0),All_Rosters[[#This Row],[Index]],"")</f>
        <v/>
      </c>
      <c r="AA218" s="42" t="str">
        <f>IFERROR(SMALL($Z$2:$Z$1000,ROWS($Z$2:Z218)),"")</f>
        <v/>
      </c>
      <c r="AB218" s="42" t="str">
        <f>IF(All_Rosters[[#This Row],[Designation]]="Taxi Squad","",
IF(AND(TeamFour=All_Rosters[[#This Row],[Team Name]],All_Rosters[[#This Row],[Current Years]]&gt;0),All_Rosters[[#This Row],[Index]],""))</f>
        <v/>
      </c>
      <c r="AC218" s="42" t="str">
        <f>IFERROR(SMALL($AB$2:$AB$1000,ROWS($AB$2:AB218)),"")</f>
        <v/>
      </c>
      <c r="AD218" s="42" t="str">
        <f>IF(AND(All_Rosters[[#This Row],[Designation]]="Taxi Squad",TeamFour=All_Rosters[[#This Row],[Team Name]],All_Rosters[[#This Row],[Current Years]]&gt;0),All_Rosters[[#This Row],[Index]],"")</f>
        <v/>
      </c>
      <c r="AE218" s="42" t="str">
        <f>IFERROR(SMALL($AD$2:$AD$1000,ROWS($AD$2:AD218)),"")</f>
        <v/>
      </c>
      <c r="AF218" s="42" t="str">
        <f>IF(All_Rosters[[#This Row],[Designation]]="Taxi Squad","",
IF(AND(TeamFive=All_Rosters[[#This Row],[Team Name]],All_Rosters[[#This Row],[Current Years]]&gt;0),All_Rosters[[#This Row],[Index]],""))</f>
        <v/>
      </c>
      <c r="AG218" s="42" t="str">
        <f>IFERROR(SMALL($AF$2:$AF$1000,ROWS($AF$2:AF218)),"")</f>
        <v/>
      </c>
      <c r="AH218" s="42" t="str">
        <f>IF(AND(All_Rosters[[#This Row],[Designation]]="Taxi Squad",TeamFive=All_Rosters[[#This Row],[Team Name]],All_Rosters[[#This Row],[Current Years]]&gt;0),All_Rosters[[#This Row],[Index]],"")</f>
        <v/>
      </c>
      <c r="AI218" s="42" t="str">
        <f>IFERROR(SMALL($AH$2:$AH$1000,ROWS($AH$2:AH218)),"")</f>
        <v/>
      </c>
      <c r="AJ218" s="42">
        <f>IF(All_Rosters[[#This Row],[Designation]]="Taxi Squad","",
IF(AND(TeamSix=All_Rosters[[#This Row],[Team Name]],All_Rosters[[#This Row],[Current Years]]&gt;0),All_Rosters[[#This Row],[Index]],""))</f>
        <v>217</v>
      </c>
      <c r="AK218" s="42" t="str">
        <f>IFERROR(SMALL($AJ$2:$AJ$1000,ROWS($AJ$2:AJ218)),"")</f>
        <v/>
      </c>
      <c r="AL218" s="42" t="str">
        <f>IF(AND(All_Rosters[[#This Row],[Designation]]="Taxi Squad",TeamSix=All_Rosters[[#This Row],[Team Name]],All_Rosters[[#This Row],[Current Years]]&gt;0),All_Rosters[[#This Row],[Index]],"")</f>
        <v/>
      </c>
      <c r="AM218" s="42" t="str">
        <f>IFERROR(SMALL($AL$2:$AL$1000,ROWS($AL$2:AL218)),"")</f>
        <v/>
      </c>
      <c r="AN218" s="42" t="str">
        <f>IF(All_Rosters[[#This Row],[Designation]]="Taxi Squad","",
IF(AND(TeamSeven=All_Rosters[[#This Row],[Team Name]],All_Rosters[[#This Row],[Current Years]]&gt;0),All_Rosters[[#This Row],[Index]],""))</f>
        <v/>
      </c>
      <c r="AO218" s="42" t="str">
        <f>IFERROR(SMALL($AN$2:$AN$1000,ROWS($AN$2:AN218)),"")</f>
        <v/>
      </c>
      <c r="AP218" s="42" t="str">
        <f>IF(AND(All_Rosters[[#This Row],[Designation]]="Taxi Squad",TeamSeven=All_Rosters[[#This Row],[Team Name]],All_Rosters[[#This Row],[Current Years]]&gt;0),All_Rosters[[#This Row],[Index]],"")</f>
        <v/>
      </c>
      <c r="AQ218" s="42" t="str">
        <f>IFERROR(SMALL($AP$2:$AP$1000,ROWS($AP$2:AP218)),"")</f>
        <v/>
      </c>
      <c r="AR218" s="42" t="str">
        <f>IF(All_Rosters[[#This Row],[Designation]]="Taxi Squad","",
IF(AND(TeamEight=All_Rosters[[#This Row],[Team Name]],All_Rosters[[#This Row],[Current Years]]&gt;0),All_Rosters[[#This Row],[Index]],""))</f>
        <v/>
      </c>
      <c r="AS218" s="42" t="str">
        <f>IFERROR(SMALL($AR$2:$AR$1000,ROWS($AR$2:AR218)),"")</f>
        <v/>
      </c>
      <c r="AT218" s="42" t="str">
        <f>IF(AND(All_Rosters[[#This Row],[Designation]]="Taxi Squad",TeamEight=All_Rosters[[#This Row],[Team Name]],All_Rosters[[#This Row],[Current Years]]&gt;0),All_Rosters[[#This Row],[Index]],"")</f>
        <v/>
      </c>
      <c r="AU218" s="42" t="str">
        <f>IFERROR(SMALL($AT$2:$AT$1000,ROWS($AT$2:AT218)),"")</f>
        <v/>
      </c>
      <c r="AV218" s="42" t="str">
        <f>IF(All_Rosters[[#This Row],[Designation]]="Taxi Squad","",
IF(AND(TeamNine=All_Rosters[[#This Row],[Team Name]],All_Rosters[[#This Row],[Current Years]]&gt;0),All_Rosters[[#This Row],[Index]],""))</f>
        <v/>
      </c>
      <c r="AW218" s="42" t="str">
        <f>IFERROR(SMALL($AV$2:$AV$1000,ROWS($AV$2:AV218)),"")</f>
        <v/>
      </c>
      <c r="AX218" s="42" t="str">
        <f>IF(AND(All_Rosters[[#This Row],[Designation]]="Taxi Squad",TeamNine=All_Rosters[[#This Row],[Team Name]],All_Rosters[[#This Row],[Current Years]]&gt;0),All_Rosters[[#This Row],[Index]],"")</f>
        <v/>
      </c>
      <c r="AY218" s="42" t="str">
        <f>IFERROR(SMALL($AX$2:$AX$1000,ROWS($AX$2:AX218)),"")</f>
        <v/>
      </c>
      <c r="AZ218" s="42" t="str">
        <f>IF(All_Rosters[[#This Row],[Designation]]="Taxi Squad","",
IF(AND(TeamTen=All_Rosters[[#This Row],[Team Name]],All_Rosters[[#This Row],[Current Years]]&gt;0),All_Rosters[[#This Row],[Index]],""))</f>
        <v/>
      </c>
      <c r="BA218" s="42" t="str">
        <f>IFERROR(SMALL($AZ$2:$AZ$1000,ROWS($AZ$2:AZ218)),"")</f>
        <v/>
      </c>
      <c r="BB218" s="42" t="str">
        <f>IF(AND(All_Rosters[[#This Row],[Designation]]="Taxi Squad",TeamTen=All_Rosters[[#This Row],[Team Name]],All_Rosters[[#This Row],[Current Years]]&gt;0),All_Rosters[[#This Row],[Index]],"")</f>
        <v/>
      </c>
      <c r="BC218" s="42" t="str">
        <f>IFERROR(SMALL($BB$2:$BB$1000,ROWS($BB$2:BB218)),"")</f>
        <v/>
      </c>
      <c r="BD218" s="42" t="str">
        <f>IF(All_Rosters[[#This Row],[Designation]]="Taxi Squad","",
IF(AND(TeamEleven=All_Rosters[[#This Row],[Team Name]],All_Rosters[[#This Row],[Current Years]]&gt;0),All_Rosters[[#This Row],[Index]],""))</f>
        <v/>
      </c>
      <c r="BE218" s="42" t="str">
        <f>IFERROR(SMALL($BD$2:$BD$1000,ROWS($BD$2:BD218)),"")</f>
        <v/>
      </c>
      <c r="BF218" s="42" t="str">
        <f>IF(AND(All_Rosters[[#This Row],[Designation]]="Taxi Squad",TeamEleven=All_Rosters[[#This Row],[Team Name]],All_Rosters[[#This Row],[Current Years]]&gt;0),All_Rosters[[#This Row],[Index]],"")</f>
        <v/>
      </c>
      <c r="BG218" s="42" t="str">
        <f>IFERROR(SMALL($BF$2:$BF$1000,ROWS($BF$2:BF218)),"")</f>
        <v/>
      </c>
      <c r="BH218" s="42" t="str">
        <f>IF(All_Rosters[[#This Row],[Designation]]="Taxi Squad","",
IF(AND(TeamTwelve=All_Rosters[[#This Row],[Team Name]],All_Rosters[[#This Row],[Current Years]]&gt;0),All_Rosters[[#This Row],[Index]],""))</f>
        <v/>
      </c>
      <c r="BI218" s="42" t="str">
        <f>IFERROR(SMALL($BH$2:$BH$1000,ROWS($BH$2:BH218)),"")</f>
        <v/>
      </c>
      <c r="BJ218" s="42" t="str">
        <f>IF(AND(All_Rosters[[#This Row],[Designation]]="Taxi Squad",TeamTwelve=All_Rosters[[#This Row],[Team Name]],All_Rosters[[#This Row],[Current Years]]&gt;0),All_Rosters[[#This Row],[Index]],"")</f>
        <v/>
      </c>
      <c r="BK218" s="42" t="str">
        <f>IFERROR(SMALL($BJ$2:$BJ$1000,ROWS($BJ$2:BJ218)),"")</f>
        <v/>
      </c>
    </row>
    <row r="219" spans="1:63" x14ac:dyDescent="0.45">
      <c r="A219" t="s">
        <v>613</v>
      </c>
      <c r="B219" t="s">
        <v>382</v>
      </c>
      <c r="C219" t="s">
        <v>35</v>
      </c>
      <c r="D219" t="s">
        <v>39</v>
      </c>
      <c r="E219">
        <v>3</v>
      </c>
      <c r="F219">
        <v>3</v>
      </c>
      <c r="G219">
        <v>3</v>
      </c>
      <c r="H219" t="s">
        <v>1</v>
      </c>
      <c r="J219">
        <v>6</v>
      </c>
      <c r="K219">
        <v>218</v>
      </c>
      <c r="L219" t="str">
        <f>IF(All_Rosters[[#This Row],[Designation]]="Taxi Squad","",
IF(AND(TeamSelection=All_Rosters[[#This Row],[Team Name]],All_Rosters[[#This Row],[Current Years]]&gt;0),All_Rosters[[#This Row],[Index]],""))</f>
        <v/>
      </c>
      <c r="M219" t="str">
        <f>IFERROR(SMALL($L$2:$L$1000,ROWS($L$2:L219)),"")</f>
        <v/>
      </c>
      <c r="N219" t="str">
        <f>IF(AND(All_Rosters[[#This Row],[Designation]]="Taxi Squad",TeamSelection=All_Rosters[[#This Row],[Team Name]],All_Rosters[[#This Row],[Current Years]]&gt;0),All_Rosters[[#This Row],[Index]],"")</f>
        <v/>
      </c>
      <c r="O219" t="str">
        <f>IFERROR(SMALL($N$2:$N$1000,ROWS($N$2:N219)),"")</f>
        <v/>
      </c>
      <c r="P219" t="str">
        <f>IF(All_Rosters[[#This Row],[Designation]]="Taxi Squad","",
IF(AND(TeamOne=All_Rosters[[#This Row],[Team Name]],All_Rosters[[#This Row],[Current Years]]&gt;0),All_Rosters[[#This Row],[Index]],""))</f>
        <v/>
      </c>
      <c r="Q219" t="str">
        <f>IFERROR(SMALL($P$2:$P$1000,ROWS($P$2:P219)),"")</f>
        <v/>
      </c>
      <c r="R219" t="str">
        <f>IF(AND(All_Rosters[[#This Row],[Designation]]="Taxi Squad",TeamOne=All_Rosters[[#This Row],[Team Name]],All_Rosters[[#This Row],[Current Years]]&gt;0),All_Rosters[[#This Row],[Index]],"")</f>
        <v/>
      </c>
      <c r="S219" t="str">
        <f>IFERROR(SMALL($R$2:$R$1000,ROWS($R$2:R219)),"")</f>
        <v/>
      </c>
      <c r="T219" t="str">
        <f>IF(All_Rosters[[#This Row],[Designation]]="Taxi Squad","",
IF(AND(TeamTwo=All_Rosters[[#This Row],[Team Name]],All_Rosters[[#This Row],[Current Years]]&gt;0),All_Rosters[[#This Row],[Index]],""))</f>
        <v/>
      </c>
      <c r="U219" t="str">
        <f>IFERROR(SMALL($T$2:$T$1000,ROWS($T$2:T219)),"")</f>
        <v/>
      </c>
      <c r="V219" t="str">
        <f>IF(AND(All_Rosters[[#This Row],[Designation]]="Taxi Squad",TeamTwo=All_Rosters[[#This Row],[Team Name]],All_Rosters[[#This Row],[Current Years]]&gt;0),All_Rosters[[#This Row],[Index]],"")</f>
        <v/>
      </c>
      <c r="W219" t="str">
        <f>IFERROR(SMALL($V$2:$V$1000,ROWS($V$2:V219)),"")</f>
        <v/>
      </c>
      <c r="X219" s="42" t="str">
        <f>IF(All_Rosters[[#This Row],[Designation]]="Taxi Squad","",
IF(AND(TeamThree=All_Rosters[[#This Row],[Team Name]],All_Rosters[[#This Row],[Current Years]]&gt;0),All_Rosters[[#This Row],[Index]],""))</f>
        <v/>
      </c>
      <c r="Y219" s="42" t="str">
        <f>IFERROR(SMALL($X$2:$X$1000,ROWS($X$2:X219)),"")</f>
        <v/>
      </c>
      <c r="Z219" s="42" t="str">
        <f>IF(AND(All_Rosters[[#This Row],[Designation]]="Taxi Squad",TeamThree=All_Rosters[[#This Row],[Team Name]],All_Rosters[[#This Row],[Current Years]]&gt;0),All_Rosters[[#This Row],[Index]],"")</f>
        <v/>
      </c>
      <c r="AA219" s="42" t="str">
        <f>IFERROR(SMALL($Z$2:$Z$1000,ROWS($Z$2:Z219)),"")</f>
        <v/>
      </c>
      <c r="AB219" s="42" t="str">
        <f>IF(All_Rosters[[#This Row],[Designation]]="Taxi Squad","",
IF(AND(TeamFour=All_Rosters[[#This Row],[Team Name]],All_Rosters[[#This Row],[Current Years]]&gt;0),All_Rosters[[#This Row],[Index]],""))</f>
        <v/>
      </c>
      <c r="AC219" s="42" t="str">
        <f>IFERROR(SMALL($AB$2:$AB$1000,ROWS($AB$2:AB219)),"")</f>
        <v/>
      </c>
      <c r="AD219" s="42" t="str">
        <f>IF(AND(All_Rosters[[#This Row],[Designation]]="Taxi Squad",TeamFour=All_Rosters[[#This Row],[Team Name]],All_Rosters[[#This Row],[Current Years]]&gt;0),All_Rosters[[#This Row],[Index]],"")</f>
        <v/>
      </c>
      <c r="AE219" s="42" t="str">
        <f>IFERROR(SMALL($AD$2:$AD$1000,ROWS($AD$2:AD219)),"")</f>
        <v/>
      </c>
      <c r="AF219" s="42" t="str">
        <f>IF(All_Rosters[[#This Row],[Designation]]="Taxi Squad","",
IF(AND(TeamFive=All_Rosters[[#This Row],[Team Name]],All_Rosters[[#This Row],[Current Years]]&gt;0),All_Rosters[[#This Row],[Index]],""))</f>
        <v/>
      </c>
      <c r="AG219" s="42" t="str">
        <f>IFERROR(SMALL($AF$2:$AF$1000,ROWS($AF$2:AF219)),"")</f>
        <v/>
      </c>
      <c r="AH219" s="42" t="str">
        <f>IF(AND(All_Rosters[[#This Row],[Designation]]="Taxi Squad",TeamFive=All_Rosters[[#This Row],[Team Name]],All_Rosters[[#This Row],[Current Years]]&gt;0),All_Rosters[[#This Row],[Index]],"")</f>
        <v/>
      </c>
      <c r="AI219" s="42" t="str">
        <f>IFERROR(SMALL($AH$2:$AH$1000,ROWS($AH$2:AH219)),"")</f>
        <v/>
      </c>
      <c r="AJ219" s="42">
        <f>IF(All_Rosters[[#This Row],[Designation]]="Taxi Squad","",
IF(AND(TeamSix=All_Rosters[[#This Row],[Team Name]],All_Rosters[[#This Row],[Current Years]]&gt;0),All_Rosters[[#This Row],[Index]],""))</f>
        <v>218</v>
      </c>
      <c r="AK219" s="42" t="str">
        <f>IFERROR(SMALL($AJ$2:$AJ$1000,ROWS($AJ$2:AJ219)),"")</f>
        <v/>
      </c>
      <c r="AL219" s="42" t="str">
        <f>IF(AND(All_Rosters[[#This Row],[Designation]]="Taxi Squad",TeamSix=All_Rosters[[#This Row],[Team Name]],All_Rosters[[#This Row],[Current Years]]&gt;0),All_Rosters[[#This Row],[Index]],"")</f>
        <v/>
      </c>
      <c r="AM219" s="42" t="str">
        <f>IFERROR(SMALL($AL$2:$AL$1000,ROWS($AL$2:AL219)),"")</f>
        <v/>
      </c>
      <c r="AN219" s="42" t="str">
        <f>IF(All_Rosters[[#This Row],[Designation]]="Taxi Squad","",
IF(AND(TeamSeven=All_Rosters[[#This Row],[Team Name]],All_Rosters[[#This Row],[Current Years]]&gt;0),All_Rosters[[#This Row],[Index]],""))</f>
        <v/>
      </c>
      <c r="AO219" s="42" t="str">
        <f>IFERROR(SMALL($AN$2:$AN$1000,ROWS($AN$2:AN219)),"")</f>
        <v/>
      </c>
      <c r="AP219" s="42" t="str">
        <f>IF(AND(All_Rosters[[#This Row],[Designation]]="Taxi Squad",TeamSeven=All_Rosters[[#This Row],[Team Name]],All_Rosters[[#This Row],[Current Years]]&gt;0),All_Rosters[[#This Row],[Index]],"")</f>
        <v/>
      </c>
      <c r="AQ219" s="42" t="str">
        <f>IFERROR(SMALL($AP$2:$AP$1000,ROWS($AP$2:AP219)),"")</f>
        <v/>
      </c>
      <c r="AR219" s="42" t="str">
        <f>IF(All_Rosters[[#This Row],[Designation]]="Taxi Squad","",
IF(AND(TeamEight=All_Rosters[[#This Row],[Team Name]],All_Rosters[[#This Row],[Current Years]]&gt;0),All_Rosters[[#This Row],[Index]],""))</f>
        <v/>
      </c>
      <c r="AS219" s="42" t="str">
        <f>IFERROR(SMALL($AR$2:$AR$1000,ROWS($AR$2:AR219)),"")</f>
        <v/>
      </c>
      <c r="AT219" s="42" t="str">
        <f>IF(AND(All_Rosters[[#This Row],[Designation]]="Taxi Squad",TeamEight=All_Rosters[[#This Row],[Team Name]],All_Rosters[[#This Row],[Current Years]]&gt;0),All_Rosters[[#This Row],[Index]],"")</f>
        <v/>
      </c>
      <c r="AU219" s="42" t="str">
        <f>IFERROR(SMALL($AT$2:$AT$1000,ROWS($AT$2:AT219)),"")</f>
        <v/>
      </c>
      <c r="AV219" s="42" t="str">
        <f>IF(All_Rosters[[#This Row],[Designation]]="Taxi Squad","",
IF(AND(TeamNine=All_Rosters[[#This Row],[Team Name]],All_Rosters[[#This Row],[Current Years]]&gt;0),All_Rosters[[#This Row],[Index]],""))</f>
        <v/>
      </c>
      <c r="AW219" s="42" t="str">
        <f>IFERROR(SMALL($AV$2:$AV$1000,ROWS($AV$2:AV219)),"")</f>
        <v/>
      </c>
      <c r="AX219" s="42" t="str">
        <f>IF(AND(All_Rosters[[#This Row],[Designation]]="Taxi Squad",TeamNine=All_Rosters[[#This Row],[Team Name]],All_Rosters[[#This Row],[Current Years]]&gt;0),All_Rosters[[#This Row],[Index]],"")</f>
        <v/>
      </c>
      <c r="AY219" s="42" t="str">
        <f>IFERROR(SMALL($AX$2:$AX$1000,ROWS($AX$2:AX219)),"")</f>
        <v/>
      </c>
      <c r="AZ219" s="42" t="str">
        <f>IF(All_Rosters[[#This Row],[Designation]]="Taxi Squad","",
IF(AND(TeamTen=All_Rosters[[#This Row],[Team Name]],All_Rosters[[#This Row],[Current Years]]&gt;0),All_Rosters[[#This Row],[Index]],""))</f>
        <v/>
      </c>
      <c r="BA219" s="42" t="str">
        <f>IFERROR(SMALL($AZ$2:$AZ$1000,ROWS($AZ$2:AZ219)),"")</f>
        <v/>
      </c>
      <c r="BB219" s="42" t="str">
        <f>IF(AND(All_Rosters[[#This Row],[Designation]]="Taxi Squad",TeamTen=All_Rosters[[#This Row],[Team Name]],All_Rosters[[#This Row],[Current Years]]&gt;0),All_Rosters[[#This Row],[Index]],"")</f>
        <v/>
      </c>
      <c r="BC219" s="42" t="str">
        <f>IFERROR(SMALL($BB$2:$BB$1000,ROWS($BB$2:BB219)),"")</f>
        <v/>
      </c>
      <c r="BD219" s="42" t="str">
        <f>IF(All_Rosters[[#This Row],[Designation]]="Taxi Squad","",
IF(AND(TeamEleven=All_Rosters[[#This Row],[Team Name]],All_Rosters[[#This Row],[Current Years]]&gt;0),All_Rosters[[#This Row],[Index]],""))</f>
        <v/>
      </c>
      <c r="BE219" s="42" t="str">
        <f>IFERROR(SMALL($BD$2:$BD$1000,ROWS($BD$2:BD219)),"")</f>
        <v/>
      </c>
      <c r="BF219" s="42" t="str">
        <f>IF(AND(All_Rosters[[#This Row],[Designation]]="Taxi Squad",TeamEleven=All_Rosters[[#This Row],[Team Name]],All_Rosters[[#This Row],[Current Years]]&gt;0),All_Rosters[[#This Row],[Index]],"")</f>
        <v/>
      </c>
      <c r="BG219" s="42" t="str">
        <f>IFERROR(SMALL($BF$2:$BF$1000,ROWS($BF$2:BF219)),"")</f>
        <v/>
      </c>
      <c r="BH219" s="42" t="str">
        <f>IF(All_Rosters[[#This Row],[Designation]]="Taxi Squad","",
IF(AND(TeamTwelve=All_Rosters[[#This Row],[Team Name]],All_Rosters[[#This Row],[Current Years]]&gt;0),All_Rosters[[#This Row],[Index]],""))</f>
        <v/>
      </c>
      <c r="BI219" s="42" t="str">
        <f>IFERROR(SMALL($BH$2:$BH$1000,ROWS($BH$2:BH219)),"")</f>
        <v/>
      </c>
      <c r="BJ219" s="42" t="str">
        <f>IF(AND(All_Rosters[[#This Row],[Designation]]="Taxi Squad",TeamTwelve=All_Rosters[[#This Row],[Team Name]],All_Rosters[[#This Row],[Current Years]]&gt;0),All_Rosters[[#This Row],[Index]],"")</f>
        <v/>
      </c>
      <c r="BK219" s="42" t="str">
        <f>IFERROR(SMALL($BJ$2:$BJ$1000,ROWS($BJ$2:BJ219)),"")</f>
        <v/>
      </c>
    </row>
    <row r="220" spans="1:63" x14ac:dyDescent="0.45">
      <c r="A220" t="s">
        <v>613</v>
      </c>
      <c r="B220" t="s">
        <v>383</v>
      </c>
      <c r="C220" t="s">
        <v>162</v>
      </c>
      <c r="D220" t="s">
        <v>45</v>
      </c>
      <c r="E220">
        <v>15</v>
      </c>
      <c r="F220">
        <v>3</v>
      </c>
      <c r="G220">
        <v>15</v>
      </c>
      <c r="H220" t="s">
        <v>1</v>
      </c>
      <c r="J220">
        <v>6</v>
      </c>
      <c r="K220">
        <v>219</v>
      </c>
      <c r="L220" t="str">
        <f>IF(All_Rosters[[#This Row],[Designation]]="Taxi Squad","",
IF(AND(TeamSelection=All_Rosters[[#This Row],[Team Name]],All_Rosters[[#This Row],[Current Years]]&gt;0),All_Rosters[[#This Row],[Index]],""))</f>
        <v/>
      </c>
      <c r="M220" t="str">
        <f>IFERROR(SMALL($L$2:$L$1000,ROWS($L$2:L220)),"")</f>
        <v/>
      </c>
      <c r="N220" t="str">
        <f>IF(AND(All_Rosters[[#This Row],[Designation]]="Taxi Squad",TeamSelection=All_Rosters[[#This Row],[Team Name]],All_Rosters[[#This Row],[Current Years]]&gt;0),All_Rosters[[#This Row],[Index]],"")</f>
        <v/>
      </c>
      <c r="O220" t="str">
        <f>IFERROR(SMALL($N$2:$N$1000,ROWS($N$2:N220)),"")</f>
        <v/>
      </c>
      <c r="P220" t="str">
        <f>IF(All_Rosters[[#This Row],[Designation]]="Taxi Squad","",
IF(AND(TeamOne=All_Rosters[[#This Row],[Team Name]],All_Rosters[[#This Row],[Current Years]]&gt;0),All_Rosters[[#This Row],[Index]],""))</f>
        <v/>
      </c>
      <c r="Q220" t="str">
        <f>IFERROR(SMALL($P$2:$P$1000,ROWS($P$2:P220)),"")</f>
        <v/>
      </c>
      <c r="R220" t="str">
        <f>IF(AND(All_Rosters[[#This Row],[Designation]]="Taxi Squad",TeamOne=All_Rosters[[#This Row],[Team Name]],All_Rosters[[#This Row],[Current Years]]&gt;0),All_Rosters[[#This Row],[Index]],"")</f>
        <v/>
      </c>
      <c r="S220" t="str">
        <f>IFERROR(SMALL($R$2:$R$1000,ROWS($R$2:R220)),"")</f>
        <v/>
      </c>
      <c r="T220" t="str">
        <f>IF(All_Rosters[[#This Row],[Designation]]="Taxi Squad","",
IF(AND(TeamTwo=All_Rosters[[#This Row],[Team Name]],All_Rosters[[#This Row],[Current Years]]&gt;0),All_Rosters[[#This Row],[Index]],""))</f>
        <v/>
      </c>
      <c r="U220" t="str">
        <f>IFERROR(SMALL($T$2:$T$1000,ROWS($T$2:T220)),"")</f>
        <v/>
      </c>
      <c r="V220" t="str">
        <f>IF(AND(All_Rosters[[#This Row],[Designation]]="Taxi Squad",TeamTwo=All_Rosters[[#This Row],[Team Name]],All_Rosters[[#This Row],[Current Years]]&gt;0),All_Rosters[[#This Row],[Index]],"")</f>
        <v/>
      </c>
      <c r="W220" t="str">
        <f>IFERROR(SMALL($V$2:$V$1000,ROWS($V$2:V220)),"")</f>
        <v/>
      </c>
      <c r="X220" s="42" t="str">
        <f>IF(All_Rosters[[#This Row],[Designation]]="Taxi Squad","",
IF(AND(TeamThree=All_Rosters[[#This Row],[Team Name]],All_Rosters[[#This Row],[Current Years]]&gt;0),All_Rosters[[#This Row],[Index]],""))</f>
        <v/>
      </c>
      <c r="Y220" s="42" t="str">
        <f>IFERROR(SMALL($X$2:$X$1000,ROWS($X$2:X220)),"")</f>
        <v/>
      </c>
      <c r="Z220" s="42" t="str">
        <f>IF(AND(All_Rosters[[#This Row],[Designation]]="Taxi Squad",TeamThree=All_Rosters[[#This Row],[Team Name]],All_Rosters[[#This Row],[Current Years]]&gt;0),All_Rosters[[#This Row],[Index]],"")</f>
        <v/>
      </c>
      <c r="AA220" s="42" t="str">
        <f>IFERROR(SMALL($Z$2:$Z$1000,ROWS($Z$2:Z220)),"")</f>
        <v/>
      </c>
      <c r="AB220" s="42" t="str">
        <f>IF(All_Rosters[[#This Row],[Designation]]="Taxi Squad","",
IF(AND(TeamFour=All_Rosters[[#This Row],[Team Name]],All_Rosters[[#This Row],[Current Years]]&gt;0),All_Rosters[[#This Row],[Index]],""))</f>
        <v/>
      </c>
      <c r="AC220" s="42" t="str">
        <f>IFERROR(SMALL($AB$2:$AB$1000,ROWS($AB$2:AB220)),"")</f>
        <v/>
      </c>
      <c r="AD220" s="42" t="str">
        <f>IF(AND(All_Rosters[[#This Row],[Designation]]="Taxi Squad",TeamFour=All_Rosters[[#This Row],[Team Name]],All_Rosters[[#This Row],[Current Years]]&gt;0),All_Rosters[[#This Row],[Index]],"")</f>
        <v/>
      </c>
      <c r="AE220" s="42" t="str">
        <f>IFERROR(SMALL($AD$2:$AD$1000,ROWS($AD$2:AD220)),"")</f>
        <v/>
      </c>
      <c r="AF220" s="42" t="str">
        <f>IF(All_Rosters[[#This Row],[Designation]]="Taxi Squad","",
IF(AND(TeamFive=All_Rosters[[#This Row],[Team Name]],All_Rosters[[#This Row],[Current Years]]&gt;0),All_Rosters[[#This Row],[Index]],""))</f>
        <v/>
      </c>
      <c r="AG220" s="42" t="str">
        <f>IFERROR(SMALL($AF$2:$AF$1000,ROWS($AF$2:AF220)),"")</f>
        <v/>
      </c>
      <c r="AH220" s="42" t="str">
        <f>IF(AND(All_Rosters[[#This Row],[Designation]]="Taxi Squad",TeamFive=All_Rosters[[#This Row],[Team Name]],All_Rosters[[#This Row],[Current Years]]&gt;0),All_Rosters[[#This Row],[Index]],"")</f>
        <v/>
      </c>
      <c r="AI220" s="42" t="str">
        <f>IFERROR(SMALL($AH$2:$AH$1000,ROWS($AH$2:AH220)),"")</f>
        <v/>
      </c>
      <c r="AJ220" s="42">
        <f>IF(All_Rosters[[#This Row],[Designation]]="Taxi Squad","",
IF(AND(TeamSix=All_Rosters[[#This Row],[Team Name]],All_Rosters[[#This Row],[Current Years]]&gt;0),All_Rosters[[#This Row],[Index]],""))</f>
        <v>219</v>
      </c>
      <c r="AK220" s="42" t="str">
        <f>IFERROR(SMALL($AJ$2:$AJ$1000,ROWS($AJ$2:AJ220)),"")</f>
        <v/>
      </c>
      <c r="AL220" s="42" t="str">
        <f>IF(AND(All_Rosters[[#This Row],[Designation]]="Taxi Squad",TeamSix=All_Rosters[[#This Row],[Team Name]],All_Rosters[[#This Row],[Current Years]]&gt;0),All_Rosters[[#This Row],[Index]],"")</f>
        <v/>
      </c>
      <c r="AM220" s="42" t="str">
        <f>IFERROR(SMALL($AL$2:$AL$1000,ROWS($AL$2:AL220)),"")</f>
        <v/>
      </c>
      <c r="AN220" s="42" t="str">
        <f>IF(All_Rosters[[#This Row],[Designation]]="Taxi Squad","",
IF(AND(TeamSeven=All_Rosters[[#This Row],[Team Name]],All_Rosters[[#This Row],[Current Years]]&gt;0),All_Rosters[[#This Row],[Index]],""))</f>
        <v/>
      </c>
      <c r="AO220" s="42" t="str">
        <f>IFERROR(SMALL($AN$2:$AN$1000,ROWS($AN$2:AN220)),"")</f>
        <v/>
      </c>
      <c r="AP220" s="42" t="str">
        <f>IF(AND(All_Rosters[[#This Row],[Designation]]="Taxi Squad",TeamSeven=All_Rosters[[#This Row],[Team Name]],All_Rosters[[#This Row],[Current Years]]&gt;0),All_Rosters[[#This Row],[Index]],"")</f>
        <v/>
      </c>
      <c r="AQ220" s="42" t="str">
        <f>IFERROR(SMALL($AP$2:$AP$1000,ROWS($AP$2:AP220)),"")</f>
        <v/>
      </c>
      <c r="AR220" s="42" t="str">
        <f>IF(All_Rosters[[#This Row],[Designation]]="Taxi Squad","",
IF(AND(TeamEight=All_Rosters[[#This Row],[Team Name]],All_Rosters[[#This Row],[Current Years]]&gt;0),All_Rosters[[#This Row],[Index]],""))</f>
        <v/>
      </c>
      <c r="AS220" s="42" t="str">
        <f>IFERROR(SMALL($AR$2:$AR$1000,ROWS($AR$2:AR220)),"")</f>
        <v/>
      </c>
      <c r="AT220" s="42" t="str">
        <f>IF(AND(All_Rosters[[#This Row],[Designation]]="Taxi Squad",TeamEight=All_Rosters[[#This Row],[Team Name]],All_Rosters[[#This Row],[Current Years]]&gt;0),All_Rosters[[#This Row],[Index]],"")</f>
        <v/>
      </c>
      <c r="AU220" s="42" t="str">
        <f>IFERROR(SMALL($AT$2:$AT$1000,ROWS($AT$2:AT220)),"")</f>
        <v/>
      </c>
      <c r="AV220" s="42" t="str">
        <f>IF(All_Rosters[[#This Row],[Designation]]="Taxi Squad","",
IF(AND(TeamNine=All_Rosters[[#This Row],[Team Name]],All_Rosters[[#This Row],[Current Years]]&gt;0),All_Rosters[[#This Row],[Index]],""))</f>
        <v/>
      </c>
      <c r="AW220" s="42" t="str">
        <f>IFERROR(SMALL($AV$2:$AV$1000,ROWS($AV$2:AV220)),"")</f>
        <v/>
      </c>
      <c r="AX220" s="42" t="str">
        <f>IF(AND(All_Rosters[[#This Row],[Designation]]="Taxi Squad",TeamNine=All_Rosters[[#This Row],[Team Name]],All_Rosters[[#This Row],[Current Years]]&gt;0),All_Rosters[[#This Row],[Index]],"")</f>
        <v/>
      </c>
      <c r="AY220" s="42" t="str">
        <f>IFERROR(SMALL($AX$2:$AX$1000,ROWS($AX$2:AX220)),"")</f>
        <v/>
      </c>
      <c r="AZ220" s="42" t="str">
        <f>IF(All_Rosters[[#This Row],[Designation]]="Taxi Squad","",
IF(AND(TeamTen=All_Rosters[[#This Row],[Team Name]],All_Rosters[[#This Row],[Current Years]]&gt;0),All_Rosters[[#This Row],[Index]],""))</f>
        <v/>
      </c>
      <c r="BA220" s="42" t="str">
        <f>IFERROR(SMALL($AZ$2:$AZ$1000,ROWS($AZ$2:AZ220)),"")</f>
        <v/>
      </c>
      <c r="BB220" s="42" t="str">
        <f>IF(AND(All_Rosters[[#This Row],[Designation]]="Taxi Squad",TeamTen=All_Rosters[[#This Row],[Team Name]],All_Rosters[[#This Row],[Current Years]]&gt;0),All_Rosters[[#This Row],[Index]],"")</f>
        <v/>
      </c>
      <c r="BC220" s="42" t="str">
        <f>IFERROR(SMALL($BB$2:$BB$1000,ROWS($BB$2:BB220)),"")</f>
        <v/>
      </c>
      <c r="BD220" s="42" t="str">
        <f>IF(All_Rosters[[#This Row],[Designation]]="Taxi Squad","",
IF(AND(TeamEleven=All_Rosters[[#This Row],[Team Name]],All_Rosters[[#This Row],[Current Years]]&gt;0),All_Rosters[[#This Row],[Index]],""))</f>
        <v/>
      </c>
      <c r="BE220" s="42" t="str">
        <f>IFERROR(SMALL($BD$2:$BD$1000,ROWS($BD$2:BD220)),"")</f>
        <v/>
      </c>
      <c r="BF220" s="42" t="str">
        <f>IF(AND(All_Rosters[[#This Row],[Designation]]="Taxi Squad",TeamEleven=All_Rosters[[#This Row],[Team Name]],All_Rosters[[#This Row],[Current Years]]&gt;0),All_Rosters[[#This Row],[Index]],"")</f>
        <v/>
      </c>
      <c r="BG220" s="42" t="str">
        <f>IFERROR(SMALL($BF$2:$BF$1000,ROWS($BF$2:BF220)),"")</f>
        <v/>
      </c>
      <c r="BH220" s="42" t="str">
        <f>IF(All_Rosters[[#This Row],[Designation]]="Taxi Squad","",
IF(AND(TeamTwelve=All_Rosters[[#This Row],[Team Name]],All_Rosters[[#This Row],[Current Years]]&gt;0),All_Rosters[[#This Row],[Index]],""))</f>
        <v/>
      </c>
      <c r="BI220" s="42" t="str">
        <f>IFERROR(SMALL($BH$2:$BH$1000,ROWS($BH$2:BH220)),"")</f>
        <v/>
      </c>
      <c r="BJ220" s="42" t="str">
        <f>IF(AND(All_Rosters[[#This Row],[Designation]]="Taxi Squad",TeamTwelve=All_Rosters[[#This Row],[Team Name]],All_Rosters[[#This Row],[Current Years]]&gt;0),All_Rosters[[#This Row],[Index]],"")</f>
        <v/>
      </c>
      <c r="BK220" s="42" t="str">
        <f>IFERROR(SMALL($BJ$2:$BJ$1000,ROWS($BJ$2:BJ220)),"")</f>
        <v/>
      </c>
    </row>
    <row r="221" spans="1:63" x14ac:dyDescent="0.45">
      <c r="A221" t="s">
        <v>613</v>
      </c>
      <c r="B221" t="s">
        <v>387</v>
      </c>
      <c r="C221" t="s">
        <v>15</v>
      </c>
      <c r="D221" t="s">
        <v>45</v>
      </c>
      <c r="E221">
        <v>10</v>
      </c>
      <c r="F221">
        <v>3</v>
      </c>
      <c r="G221">
        <v>10</v>
      </c>
      <c r="H221" t="s">
        <v>1</v>
      </c>
      <c r="J221">
        <v>6</v>
      </c>
      <c r="K221">
        <v>220</v>
      </c>
      <c r="L221" t="str">
        <f>IF(All_Rosters[[#This Row],[Designation]]="Taxi Squad","",
IF(AND(TeamSelection=All_Rosters[[#This Row],[Team Name]],All_Rosters[[#This Row],[Current Years]]&gt;0),All_Rosters[[#This Row],[Index]],""))</f>
        <v/>
      </c>
      <c r="M221" t="str">
        <f>IFERROR(SMALL($L$2:$L$1000,ROWS($L$2:L221)),"")</f>
        <v/>
      </c>
      <c r="N221" t="str">
        <f>IF(AND(All_Rosters[[#This Row],[Designation]]="Taxi Squad",TeamSelection=All_Rosters[[#This Row],[Team Name]],All_Rosters[[#This Row],[Current Years]]&gt;0),All_Rosters[[#This Row],[Index]],"")</f>
        <v/>
      </c>
      <c r="O221" t="str">
        <f>IFERROR(SMALL($N$2:$N$1000,ROWS($N$2:N221)),"")</f>
        <v/>
      </c>
      <c r="P221" t="str">
        <f>IF(All_Rosters[[#This Row],[Designation]]="Taxi Squad","",
IF(AND(TeamOne=All_Rosters[[#This Row],[Team Name]],All_Rosters[[#This Row],[Current Years]]&gt;0),All_Rosters[[#This Row],[Index]],""))</f>
        <v/>
      </c>
      <c r="Q221" t="str">
        <f>IFERROR(SMALL($P$2:$P$1000,ROWS($P$2:P221)),"")</f>
        <v/>
      </c>
      <c r="R221" t="str">
        <f>IF(AND(All_Rosters[[#This Row],[Designation]]="Taxi Squad",TeamOne=All_Rosters[[#This Row],[Team Name]],All_Rosters[[#This Row],[Current Years]]&gt;0),All_Rosters[[#This Row],[Index]],"")</f>
        <v/>
      </c>
      <c r="S221" t="str">
        <f>IFERROR(SMALL($R$2:$R$1000,ROWS($R$2:R221)),"")</f>
        <v/>
      </c>
      <c r="T221" t="str">
        <f>IF(All_Rosters[[#This Row],[Designation]]="Taxi Squad","",
IF(AND(TeamTwo=All_Rosters[[#This Row],[Team Name]],All_Rosters[[#This Row],[Current Years]]&gt;0),All_Rosters[[#This Row],[Index]],""))</f>
        <v/>
      </c>
      <c r="U221" t="str">
        <f>IFERROR(SMALL($T$2:$T$1000,ROWS($T$2:T221)),"")</f>
        <v/>
      </c>
      <c r="V221" t="str">
        <f>IF(AND(All_Rosters[[#This Row],[Designation]]="Taxi Squad",TeamTwo=All_Rosters[[#This Row],[Team Name]],All_Rosters[[#This Row],[Current Years]]&gt;0),All_Rosters[[#This Row],[Index]],"")</f>
        <v/>
      </c>
      <c r="W221" t="str">
        <f>IFERROR(SMALL($V$2:$V$1000,ROWS($V$2:V221)),"")</f>
        <v/>
      </c>
      <c r="X221" s="42" t="str">
        <f>IF(All_Rosters[[#This Row],[Designation]]="Taxi Squad","",
IF(AND(TeamThree=All_Rosters[[#This Row],[Team Name]],All_Rosters[[#This Row],[Current Years]]&gt;0),All_Rosters[[#This Row],[Index]],""))</f>
        <v/>
      </c>
      <c r="Y221" s="42" t="str">
        <f>IFERROR(SMALL($X$2:$X$1000,ROWS($X$2:X221)),"")</f>
        <v/>
      </c>
      <c r="Z221" s="42" t="str">
        <f>IF(AND(All_Rosters[[#This Row],[Designation]]="Taxi Squad",TeamThree=All_Rosters[[#This Row],[Team Name]],All_Rosters[[#This Row],[Current Years]]&gt;0),All_Rosters[[#This Row],[Index]],"")</f>
        <v/>
      </c>
      <c r="AA221" s="42" t="str">
        <f>IFERROR(SMALL($Z$2:$Z$1000,ROWS($Z$2:Z221)),"")</f>
        <v/>
      </c>
      <c r="AB221" s="42" t="str">
        <f>IF(All_Rosters[[#This Row],[Designation]]="Taxi Squad","",
IF(AND(TeamFour=All_Rosters[[#This Row],[Team Name]],All_Rosters[[#This Row],[Current Years]]&gt;0),All_Rosters[[#This Row],[Index]],""))</f>
        <v/>
      </c>
      <c r="AC221" s="42" t="str">
        <f>IFERROR(SMALL($AB$2:$AB$1000,ROWS($AB$2:AB221)),"")</f>
        <v/>
      </c>
      <c r="AD221" s="42" t="str">
        <f>IF(AND(All_Rosters[[#This Row],[Designation]]="Taxi Squad",TeamFour=All_Rosters[[#This Row],[Team Name]],All_Rosters[[#This Row],[Current Years]]&gt;0),All_Rosters[[#This Row],[Index]],"")</f>
        <v/>
      </c>
      <c r="AE221" s="42" t="str">
        <f>IFERROR(SMALL($AD$2:$AD$1000,ROWS($AD$2:AD221)),"")</f>
        <v/>
      </c>
      <c r="AF221" s="42" t="str">
        <f>IF(All_Rosters[[#This Row],[Designation]]="Taxi Squad","",
IF(AND(TeamFive=All_Rosters[[#This Row],[Team Name]],All_Rosters[[#This Row],[Current Years]]&gt;0),All_Rosters[[#This Row],[Index]],""))</f>
        <v/>
      </c>
      <c r="AG221" s="42" t="str">
        <f>IFERROR(SMALL($AF$2:$AF$1000,ROWS($AF$2:AF221)),"")</f>
        <v/>
      </c>
      <c r="AH221" s="42" t="str">
        <f>IF(AND(All_Rosters[[#This Row],[Designation]]="Taxi Squad",TeamFive=All_Rosters[[#This Row],[Team Name]],All_Rosters[[#This Row],[Current Years]]&gt;0),All_Rosters[[#This Row],[Index]],"")</f>
        <v/>
      </c>
      <c r="AI221" s="42" t="str">
        <f>IFERROR(SMALL($AH$2:$AH$1000,ROWS($AH$2:AH221)),"")</f>
        <v/>
      </c>
      <c r="AJ221" s="42">
        <f>IF(All_Rosters[[#This Row],[Designation]]="Taxi Squad","",
IF(AND(TeamSix=All_Rosters[[#This Row],[Team Name]],All_Rosters[[#This Row],[Current Years]]&gt;0),All_Rosters[[#This Row],[Index]],""))</f>
        <v>220</v>
      </c>
      <c r="AK221" s="42" t="str">
        <f>IFERROR(SMALL($AJ$2:$AJ$1000,ROWS($AJ$2:AJ221)),"")</f>
        <v/>
      </c>
      <c r="AL221" s="42" t="str">
        <f>IF(AND(All_Rosters[[#This Row],[Designation]]="Taxi Squad",TeamSix=All_Rosters[[#This Row],[Team Name]],All_Rosters[[#This Row],[Current Years]]&gt;0),All_Rosters[[#This Row],[Index]],"")</f>
        <v/>
      </c>
      <c r="AM221" s="42" t="str">
        <f>IFERROR(SMALL($AL$2:$AL$1000,ROWS($AL$2:AL221)),"")</f>
        <v/>
      </c>
      <c r="AN221" s="42" t="str">
        <f>IF(All_Rosters[[#This Row],[Designation]]="Taxi Squad","",
IF(AND(TeamSeven=All_Rosters[[#This Row],[Team Name]],All_Rosters[[#This Row],[Current Years]]&gt;0),All_Rosters[[#This Row],[Index]],""))</f>
        <v/>
      </c>
      <c r="AO221" s="42" t="str">
        <f>IFERROR(SMALL($AN$2:$AN$1000,ROWS($AN$2:AN221)),"")</f>
        <v/>
      </c>
      <c r="AP221" s="42" t="str">
        <f>IF(AND(All_Rosters[[#This Row],[Designation]]="Taxi Squad",TeamSeven=All_Rosters[[#This Row],[Team Name]],All_Rosters[[#This Row],[Current Years]]&gt;0),All_Rosters[[#This Row],[Index]],"")</f>
        <v/>
      </c>
      <c r="AQ221" s="42" t="str">
        <f>IFERROR(SMALL($AP$2:$AP$1000,ROWS($AP$2:AP221)),"")</f>
        <v/>
      </c>
      <c r="AR221" s="42" t="str">
        <f>IF(All_Rosters[[#This Row],[Designation]]="Taxi Squad","",
IF(AND(TeamEight=All_Rosters[[#This Row],[Team Name]],All_Rosters[[#This Row],[Current Years]]&gt;0),All_Rosters[[#This Row],[Index]],""))</f>
        <v/>
      </c>
      <c r="AS221" s="42" t="str">
        <f>IFERROR(SMALL($AR$2:$AR$1000,ROWS($AR$2:AR221)),"")</f>
        <v/>
      </c>
      <c r="AT221" s="42" t="str">
        <f>IF(AND(All_Rosters[[#This Row],[Designation]]="Taxi Squad",TeamEight=All_Rosters[[#This Row],[Team Name]],All_Rosters[[#This Row],[Current Years]]&gt;0),All_Rosters[[#This Row],[Index]],"")</f>
        <v/>
      </c>
      <c r="AU221" s="42" t="str">
        <f>IFERROR(SMALL($AT$2:$AT$1000,ROWS($AT$2:AT221)),"")</f>
        <v/>
      </c>
      <c r="AV221" s="42" t="str">
        <f>IF(All_Rosters[[#This Row],[Designation]]="Taxi Squad","",
IF(AND(TeamNine=All_Rosters[[#This Row],[Team Name]],All_Rosters[[#This Row],[Current Years]]&gt;0),All_Rosters[[#This Row],[Index]],""))</f>
        <v/>
      </c>
      <c r="AW221" s="42" t="str">
        <f>IFERROR(SMALL($AV$2:$AV$1000,ROWS($AV$2:AV221)),"")</f>
        <v/>
      </c>
      <c r="AX221" s="42" t="str">
        <f>IF(AND(All_Rosters[[#This Row],[Designation]]="Taxi Squad",TeamNine=All_Rosters[[#This Row],[Team Name]],All_Rosters[[#This Row],[Current Years]]&gt;0),All_Rosters[[#This Row],[Index]],"")</f>
        <v/>
      </c>
      <c r="AY221" s="42" t="str">
        <f>IFERROR(SMALL($AX$2:$AX$1000,ROWS($AX$2:AX221)),"")</f>
        <v/>
      </c>
      <c r="AZ221" s="42" t="str">
        <f>IF(All_Rosters[[#This Row],[Designation]]="Taxi Squad","",
IF(AND(TeamTen=All_Rosters[[#This Row],[Team Name]],All_Rosters[[#This Row],[Current Years]]&gt;0),All_Rosters[[#This Row],[Index]],""))</f>
        <v/>
      </c>
      <c r="BA221" s="42" t="str">
        <f>IFERROR(SMALL($AZ$2:$AZ$1000,ROWS($AZ$2:AZ221)),"")</f>
        <v/>
      </c>
      <c r="BB221" s="42" t="str">
        <f>IF(AND(All_Rosters[[#This Row],[Designation]]="Taxi Squad",TeamTen=All_Rosters[[#This Row],[Team Name]],All_Rosters[[#This Row],[Current Years]]&gt;0),All_Rosters[[#This Row],[Index]],"")</f>
        <v/>
      </c>
      <c r="BC221" s="42" t="str">
        <f>IFERROR(SMALL($BB$2:$BB$1000,ROWS($BB$2:BB221)),"")</f>
        <v/>
      </c>
      <c r="BD221" s="42" t="str">
        <f>IF(All_Rosters[[#This Row],[Designation]]="Taxi Squad","",
IF(AND(TeamEleven=All_Rosters[[#This Row],[Team Name]],All_Rosters[[#This Row],[Current Years]]&gt;0),All_Rosters[[#This Row],[Index]],""))</f>
        <v/>
      </c>
      <c r="BE221" s="42" t="str">
        <f>IFERROR(SMALL($BD$2:$BD$1000,ROWS($BD$2:BD221)),"")</f>
        <v/>
      </c>
      <c r="BF221" s="42" t="str">
        <f>IF(AND(All_Rosters[[#This Row],[Designation]]="Taxi Squad",TeamEleven=All_Rosters[[#This Row],[Team Name]],All_Rosters[[#This Row],[Current Years]]&gt;0),All_Rosters[[#This Row],[Index]],"")</f>
        <v/>
      </c>
      <c r="BG221" s="42" t="str">
        <f>IFERROR(SMALL($BF$2:$BF$1000,ROWS($BF$2:BF221)),"")</f>
        <v/>
      </c>
      <c r="BH221" s="42" t="str">
        <f>IF(All_Rosters[[#This Row],[Designation]]="Taxi Squad","",
IF(AND(TeamTwelve=All_Rosters[[#This Row],[Team Name]],All_Rosters[[#This Row],[Current Years]]&gt;0),All_Rosters[[#This Row],[Index]],""))</f>
        <v/>
      </c>
      <c r="BI221" s="42" t="str">
        <f>IFERROR(SMALL($BH$2:$BH$1000,ROWS($BH$2:BH221)),"")</f>
        <v/>
      </c>
      <c r="BJ221" s="42" t="str">
        <f>IF(AND(All_Rosters[[#This Row],[Designation]]="Taxi Squad",TeamTwelve=All_Rosters[[#This Row],[Team Name]],All_Rosters[[#This Row],[Current Years]]&gt;0),All_Rosters[[#This Row],[Index]],"")</f>
        <v/>
      </c>
      <c r="BK221" s="42" t="str">
        <f>IFERROR(SMALL($BJ$2:$BJ$1000,ROWS($BJ$2:BJ221)),"")</f>
        <v/>
      </c>
    </row>
    <row r="222" spans="1:63" x14ac:dyDescent="0.45">
      <c r="A222" t="s">
        <v>613</v>
      </c>
      <c r="B222" t="s">
        <v>384</v>
      </c>
      <c r="C222" t="s">
        <v>69</v>
      </c>
      <c r="D222" t="s">
        <v>45</v>
      </c>
      <c r="E222">
        <v>5</v>
      </c>
      <c r="F222">
        <v>3</v>
      </c>
      <c r="G222">
        <v>5</v>
      </c>
      <c r="H222" t="s">
        <v>1</v>
      </c>
      <c r="J222">
        <v>6</v>
      </c>
      <c r="K222">
        <v>221</v>
      </c>
      <c r="L222" t="str">
        <f>IF(All_Rosters[[#This Row],[Designation]]="Taxi Squad","",
IF(AND(TeamSelection=All_Rosters[[#This Row],[Team Name]],All_Rosters[[#This Row],[Current Years]]&gt;0),All_Rosters[[#This Row],[Index]],""))</f>
        <v/>
      </c>
      <c r="M222" t="str">
        <f>IFERROR(SMALL($L$2:$L$1000,ROWS($L$2:L222)),"")</f>
        <v/>
      </c>
      <c r="N222" t="str">
        <f>IF(AND(All_Rosters[[#This Row],[Designation]]="Taxi Squad",TeamSelection=All_Rosters[[#This Row],[Team Name]],All_Rosters[[#This Row],[Current Years]]&gt;0),All_Rosters[[#This Row],[Index]],"")</f>
        <v/>
      </c>
      <c r="O222" t="str">
        <f>IFERROR(SMALL($N$2:$N$1000,ROWS($N$2:N222)),"")</f>
        <v/>
      </c>
      <c r="P222" t="str">
        <f>IF(All_Rosters[[#This Row],[Designation]]="Taxi Squad","",
IF(AND(TeamOne=All_Rosters[[#This Row],[Team Name]],All_Rosters[[#This Row],[Current Years]]&gt;0),All_Rosters[[#This Row],[Index]],""))</f>
        <v/>
      </c>
      <c r="Q222" t="str">
        <f>IFERROR(SMALL($P$2:$P$1000,ROWS($P$2:P222)),"")</f>
        <v/>
      </c>
      <c r="R222" t="str">
        <f>IF(AND(All_Rosters[[#This Row],[Designation]]="Taxi Squad",TeamOne=All_Rosters[[#This Row],[Team Name]],All_Rosters[[#This Row],[Current Years]]&gt;0),All_Rosters[[#This Row],[Index]],"")</f>
        <v/>
      </c>
      <c r="S222" t="str">
        <f>IFERROR(SMALL($R$2:$R$1000,ROWS($R$2:R222)),"")</f>
        <v/>
      </c>
      <c r="T222" t="str">
        <f>IF(All_Rosters[[#This Row],[Designation]]="Taxi Squad","",
IF(AND(TeamTwo=All_Rosters[[#This Row],[Team Name]],All_Rosters[[#This Row],[Current Years]]&gt;0),All_Rosters[[#This Row],[Index]],""))</f>
        <v/>
      </c>
      <c r="U222" t="str">
        <f>IFERROR(SMALL($T$2:$T$1000,ROWS($T$2:T222)),"")</f>
        <v/>
      </c>
      <c r="V222" t="str">
        <f>IF(AND(All_Rosters[[#This Row],[Designation]]="Taxi Squad",TeamTwo=All_Rosters[[#This Row],[Team Name]],All_Rosters[[#This Row],[Current Years]]&gt;0),All_Rosters[[#This Row],[Index]],"")</f>
        <v/>
      </c>
      <c r="W222" t="str">
        <f>IFERROR(SMALL($V$2:$V$1000,ROWS($V$2:V222)),"")</f>
        <v/>
      </c>
      <c r="X222" s="42" t="str">
        <f>IF(All_Rosters[[#This Row],[Designation]]="Taxi Squad","",
IF(AND(TeamThree=All_Rosters[[#This Row],[Team Name]],All_Rosters[[#This Row],[Current Years]]&gt;0),All_Rosters[[#This Row],[Index]],""))</f>
        <v/>
      </c>
      <c r="Y222" s="42" t="str">
        <f>IFERROR(SMALL($X$2:$X$1000,ROWS($X$2:X222)),"")</f>
        <v/>
      </c>
      <c r="Z222" s="42" t="str">
        <f>IF(AND(All_Rosters[[#This Row],[Designation]]="Taxi Squad",TeamThree=All_Rosters[[#This Row],[Team Name]],All_Rosters[[#This Row],[Current Years]]&gt;0),All_Rosters[[#This Row],[Index]],"")</f>
        <v/>
      </c>
      <c r="AA222" s="42" t="str">
        <f>IFERROR(SMALL($Z$2:$Z$1000,ROWS($Z$2:Z222)),"")</f>
        <v/>
      </c>
      <c r="AB222" s="42" t="str">
        <f>IF(All_Rosters[[#This Row],[Designation]]="Taxi Squad","",
IF(AND(TeamFour=All_Rosters[[#This Row],[Team Name]],All_Rosters[[#This Row],[Current Years]]&gt;0),All_Rosters[[#This Row],[Index]],""))</f>
        <v/>
      </c>
      <c r="AC222" s="42" t="str">
        <f>IFERROR(SMALL($AB$2:$AB$1000,ROWS($AB$2:AB222)),"")</f>
        <v/>
      </c>
      <c r="AD222" s="42" t="str">
        <f>IF(AND(All_Rosters[[#This Row],[Designation]]="Taxi Squad",TeamFour=All_Rosters[[#This Row],[Team Name]],All_Rosters[[#This Row],[Current Years]]&gt;0),All_Rosters[[#This Row],[Index]],"")</f>
        <v/>
      </c>
      <c r="AE222" s="42" t="str">
        <f>IFERROR(SMALL($AD$2:$AD$1000,ROWS($AD$2:AD222)),"")</f>
        <v/>
      </c>
      <c r="AF222" s="42" t="str">
        <f>IF(All_Rosters[[#This Row],[Designation]]="Taxi Squad","",
IF(AND(TeamFive=All_Rosters[[#This Row],[Team Name]],All_Rosters[[#This Row],[Current Years]]&gt;0),All_Rosters[[#This Row],[Index]],""))</f>
        <v/>
      </c>
      <c r="AG222" s="42" t="str">
        <f>IFERROR(SMALL($AF$2:$AF$1000,ROWS($AF$2:AF222)),"")</f>
        <v/>
      </c>
      <c r="AH222" s="42" t="str">
        <f>IF(AND(All_Rosters[[#This Row],[Designation]]="Taxi Squad",TeamFive=All_Rosters[[#This Row],[Team Name]],All_Rosters[[#This Row],[Current Years]]&gt;0),All_Rosters[[#This Row],[Index]],"")</f>
        <v/>
      </c>
      <c r="AI222" s="42" t="str">
        <f>IFERROR(SMALL($AH$2:$AH$1000,ROWS($AH$2:AH222)),"")</f>
        <v/>
      </c>
      <c r="AJ222" s="42">
        <f>IF(All_Rosters[[#This Row],[Designation]]="Taxi Squad","",
IF(AND(TeamSix=All_Rosters[[#This Row],[Team Name]],All_Rosters[[#This Row],[Current Years]]&gt;0),All_Rosters[[#This Row],[Index]],""))</f>
        <v>221</v>
      </c>
      <c r="AK222" s="42" t="str">
        <f>IFERROR(SMALL($AJ$2:$AJ$1000,ROWS($AJ$2:AJ222)),"")</f>
        <v/>
      </c>
      <c r="AL222" s="42" t="str">
        <f>IF(AND(All_Rosters[[#This Row],[Designation]]="Taxi Squad",TeamSix=All_Rosters[[#This Row],[Team Name]],All_Rosters[[#This Row],[Current Years]]&gt;0),All_Rosters[[#This Row],[Index]],"")</f>
        <v/>
      </c>
      <c r="AM222" s="42" t="str">
        <f>IFERROR(SMALL($AL$2:$AL$1000,ROWS($AL$2:AL222)),"")</f>
        <v/>
      </c>
      <c r="AN222" s="42" t="str">
        <f>IF(All_Rosters[[#This Row],[Designation]]="Taxi Squad","",
IF(AND(TeamSeven=All_Rosters[[#This Row],[Team Name]],All_Rosters[[#This Row],[Current Years]]&gt;0),All_Rosters[[#This Row],[Index]],""))</f>
        <v/>
      </c>
      <c r="AO222" s="42" t="str">
        <f>IFERROR(SMALL($AN$2:$AN$1000,ROWS($AN$2:AN222)),"")</f>
        <v/>
      </c>
      <c r="AP222" s="42" t="str">
        <f>IF(AND(All_Rosters[[#This Row],[Designation]]="Taxi Squad",TeamSeven=All_Rosters[[#This Row],[Team Name]],All_Rosters[[#This Row],[Current Years]]&gt;0),All_Rosters[[#This Row],[Index]],"")</f>
        <v/>
      </c>
      <c r="AQ222" s="42" t="str">
        <f>IFERROR(SMALL($AP$2:$AP$1000,ROWS($AP$2:AP222)),"")</f>
        <v/>
      </c>
      <c r="AR222" s="42" t="str">
        <f>IF(All_Rosters[[#This Row],[Designation]]="Taxi Squad","",
IF(AND(TeamEight=All_Rosters[[#This Row],[Team Name]],All_Rosters[[#This Row],[Current Years]]&gt;0),All_Rosters[[#This Row],[Index]],""))</f>
        <v/>
      </c>
      <c r="AS222" s="42" t="str">
        <f>IFERROR(SMALL($AR$2:$AR$1000,ROWS($AR$2:AR222)),"")</f>
        <v/>
      </c>
      <c r="AT222" s="42" t="str">
        <f>IF(AND(All_Rosters[[#This Row],[Designation]]="Taxi Squad",TeamEight=All_Rosters[[#This Row],[Team Name]],All_Rosters[[#This Row],[Current Years]]&gt;0),All_Rosters[[#This Row],[Index]],"")</f>
        <v/>
      </c>
      <c r="AU222" s="42" t="str">
        <f>IFERROR(SMALL($AT$2:$AT$1000,ROWS($AT$2:AT222)),"")</f>
        <v/>
      </c>
      <c r="AV222" s="42" t="str">
        <f>IF(All_Rosters[[#This Row],[Designation]]="Taxi Squad","",
IF(AND(TeamNine=All_Rosters[[#This Row],[Team Name]],All_Rosters[[#This Row],[Current Years]]&gt;0),All_Rosters[[#This Row],[Index]],""))</f>
        <v/>
      </c>
      <c r="AW222" s="42" t="str">
        <f>IFERROR(SMALL($AV$2:$AV$1000,ROWS($AV$2:AV222)),"")</f>
        <v/>
      </c>
      <c r="AX222" s="42" t="str">
        <f>IF(AND(All_Rosters[[#This Row],[Designation]]="Taxi Squad",TeamNine=All_Rosters[[#This Row],[Team Name]],All_Rosters[[#This Row],[Current Years]]&gt;0),All_Rosters[[#This Row],[Index]],"")</f>
        <v/>
      </c>
      <c r="AY222" s="42" t="str">
        <f>IFERROR(SMALL($AX$2:$AX$1000,ROWS($AX$2:AX222)),"")</f>
        <v/>
      </c>
      <c r="AZ222" s="42" t="str">
        <f>IF(All_Rosters[[#This Row],[Designation]]="Taxi Squad","",
IF(AND(TeamTen=All_Rosters[[#This Row],[Team Name]],All_Rosters[[#This Row],[Current Years]]&gt;0),All_Rosters[[#This Row],[Index]],""))</f>
        <v/>
      </c>
      <c r="BA222" s="42" t="str">
        <f>IFERROR(SMALL($AZ$2:$AZ$1000,ROWS($AZ$2:AZ222)),"")</f>
        <v/>
      </c>
      <c r="BB222" s="42" t="str">
        <f>IF(AND(All_Rosters[[#This Row],[Designation]]="Taxi Squad",TeamTen=All_Rosters[[#This Row],[Team Name]],All_Rosters[[#This Row],[Current Years]]&gt;0),All_Rosters[[#This Row],[Index]],"")</f>
        <v/>
      </c>
      <c r="BC222" s="42" t="str">
        <f>IFERROR(SMALL($BB$2:$BB$1000,ROWS($BB$2:BB222)),"")</f>
        <v/>
      </c>
      <c r="BD222" s="42" t="str">
        <f>IF(All_Rosters[[#This Row],[Designation]]="Taxi Squad","",
IF(AND(TeamEleven=All_Rosters[[#This Row],[Team Name]],All_Rosters[[#This Row],[Current Years]]&gt;0),All_Rosters[[#This Row],[Index]],""))</f>
        <v/>
      </c>
      <c r="BE222" s="42" t="str">
        <f>IFERROR(SMALL($BD$2:$BD$1000,ROWS($BD$2:BD222)),"")</f>
        <v/>
      </c>
      <c r="BF222" s="42" t="str">
        <f>IF(AND(All_Rosters[[#This Row],[Designation]]="Taxi Squad",TeamEleven=All_Rosters[[#This Row],[Team Name]],All_Rosters[[#This Row],[Current Years]]&gt;0),All_Rosters[[#This Row],[Index]],"")</f>
        <v/>
      </c>
      <c r="BG222" s="42" t="str">
        <f>IFERROR(SMALL($BF$2:$BF$1000,ROWS($BF$2:BF222)),"")</f>
        <v/>
      </c>
      <c r="BH222" s="42" t="str">
        <f>IF(All_Rosters[[#This Row],[Designation]]="Taxi Squad","",
IF(AND(TeamTwelve=All_Rosters[[#This Row],[Team Name]],All_Rosters[[#This Row],[Current Years]]&gt;0),All_Rosters[[#This Row],[Index]],""))</f>
        <v/>
      </c>
      <c r="BI222" s="42" t="str">
        <f>IFERROR(SMALL($BH$2:$BH$1000,ROWS($BH$2:BH222)),"")</f>
        <v/>
      </c>
      <c r="BJ222" s="42" t="str">
        <f>IF(AND(All_Rosters[[#This Row],[Designation]]="Taxi Squad",TeamTwelve=All_Rosters[[#This Row],[Team Name]],All_Rosters[[#This Row],[Current Years]]&gt;0),All_Rosters[[#This Row],[Index]],"")</f>
        <v/>
      </c>
      <c r="BK222" s="42" t="str">
        <f>IFERROR(SMALL($BJ$2:$BJ$1000,ROWS($BJ$2:BJ222)),"")</f>
        <v/>
      </c>
    </row>
    <row r="223" spans="1:63" x14ac:dyDescent="0.45">
      <c r="A223" t="s">
        <v>613</v>
      </c>
      <c r="B223" t="s">
        <v>385</v>
      </c>
      <c r="C223" t="s">
        <v>47</v>
      </c>
      <c r="D223" t="s">
        <v>45</v>
      </c>
      <c r="E223">
        <v>5</v>
      </c>
      <c r="F223">
        <v>3</v>
      </c>
      <c r="G223">
        <v>5</v>
      </c>
      <c r="H223" t="s">
        <v>1</v>
      </c>
      <c r="J223">
        <v>6</v>
      </c>
      <c r="K223">
        <v>222</v>
      </c>
      <c r="L223" t="str">
        <f>IF(All_Rosters[[#This Row],[Designation]]="Taxi Squad","",
IF(AND(TeamSelection=All_Rosters[[#This Row],[Team Name]],All_Rosters[[#This Row],[Current Years]]&gt;0),All_Rosters[[#This Row],[Index]],""))</f>
        <v/>
      </c>
      <c r="M223" t="str">
        <f>IFERROR(SMALL($L$2:$L$1000,ROWS($L$2:L223)),"")</f>
        <v/>
      </c>
      <c r="N223" t="str">
        <f>IF(AND(All_Rosters[[#This Row],[Designation]]="Taxi Squad",TeamSelection=All_Rosters[[#This Row],[Team Name]],All_Rosters[[#This Row],[Current Years]]&gt;0),All_Rosters[[#This Row],[Index]],"")</f>
        <v/>
      </c>
      <c r="O223" t="str">
        <f>IFERROR(SMALL($N$2:$N$1000,ROWS($N$2:N223)),"")</f>
        <v/>
      </c>
      <c r="P223" t="str">
        <f>IF(All_Rosters[[#This Row],[Designation]]="Taxi Squad","",
IF(AND(TeamOne=All_Rosters[[#This Row],[Team Name]],All_Rosters[[#This Row],[Current Years]]&gt;0),All_Rosters[[#This Row],[Index]],""))</f>
        <v/>
      </c>
      <c r="Q223" t="str">
        <f>IFERROR(SMALL($P$2:$P$1000,ROWS($P$2:P223)),"")</f>
        <v/>
      </c>
      <c r="R223" t="str">
        <f>IF(AND(All_Rosters[[#This Row],[Designation]]="Taxi Squad",TeamOne=All_Rosters[[#This Row],[Team Name]],All_Rosters[[#This Row],[Current Years]]&gt;0),All_Rosters[[#This Row],[Index]],"")</f>
        <v/>
      </c>
      <c r="S223" t="str">
        <f>IFERROR(SMALL($R$2:$R$1000,ROWS($R$2:R223)),"")</f>
        <v/>
      </c>
      <c r="T223" t="str">
        <f>IF(All_Rosters[[#This Row],[Designation]]="Taxi Squad","",
IF(AND(TeamTwo=All_Rosters[[#This Row],[Team Name]],All_Rosters[[#This Row],[Current Years]]&gt;0),All_Rosters[[#This Row],[Index]],""))</f>
        <v/>
      </c>
      <c r="U223" t="str">
        <f>IFERROR(SMALL($T$2:$T$1000,ROWS($T$2:T223)),"")</f>
        <v/>
      </c>
      <c r="V223" t="str">
        <f>IF(AND(All_Rosters[[#This Row],[Designation]]="Taxi Squad",TeamTwo=All_Rosters[[#This Row],[Team Name]],All_Rosters[[#This Row],[Current Years]]&gt;0),All_Rosters[[#This Row],[Index]],"")</f>
        <v/>
      </c>
      <c r="W223" t="str">
        <f>IFERROR(SMALL($V$2:$V$1000,ROWS($V$2:V223)),"")</f>
        <v/>
      </c>
      <c r="X223" s="42" t="str">
        <f>IF(All_Rosters[[#This Row],[Designation]]="Taxi Squad","",
IF(AND(TeamThree=All_Rosters[[#This Row],[Team Name]],All_Rosters[[#This Row],[Current Years]]&gt;0),All_Rosters[[#This Row],[Index]],""))</f>
        <v/>
      </c>
      <c r="Y223" s="42" t="str">
        <f>IFERROR(SMALL($X$2:$X$1000,ROWS($X$2:X223)),"")</f>
        <v/>
      </c>
      <c r="Z223" s="42" t="str">
        <f>IF(AND(All_Rosters[[#This Row],[Designation]]="Taxi Squad",TeamThree=All_Rosters[[#This Row],[Team Name]],All_Rosters[[#This Row],[Current Years]]&gt;0),All_Rosters[[#This Row],[Index]],"")</f>
        <v/>
      </c>
      <c r="AA223" s="42" t="str">
        <f>IFERROR(SMALL($Z$2:$Z$1000,ROWS($Z$2:Z223)),"")</f>
        <v/>
      </c>
      <c r="AB223" s="42" t="str">
        <f>IF(All_Rosters[[#This Row],[Designation]]="Taxi Squad","",
IF(AND(TeamFour=All_Rosters[[#This Row],[Team Name]],All_Rosters[[#This Row],[Current Years]]&gt;0),All_Rosters[[#This Row],[Index]],""))</f>
        <v/>
      </c>
      <c r="AC223" s="42" t="str">
        <f>IFERROR(SMALL($AB$2:$AB$1000,ROWS($AB$2:AB223)),"")</f>
        <v/>
      </c>
      <c r="AD223" s="42" t="str">
        <f>IF(AND(All_Rosters[[#This Row],[Designation]]="Taxi Squad",TeamFour=All_Rosters[[#This Row],[Team Name]],All_Rosters[[#This Row],[Current Years]]&gt;0),All_Rosters[[#This Row],[Index]],"")</f>
        <v/>
      </c>
      <c r="AE223" s="42" t="str">
        <f>IFERROR(SMALL($AD$2:$AD$1000,ROWS($AD$2:AD223)),"")</f>
        <v/>
      </c>
      <c r="AF223" s="42" t="str">
        <f>IF(All_Rosters[[#This Row],[Designation]]="Taxi Squad","",
IF(AND(TeamFive=All_Rosters[[#This Row],[Team Name]],All_Rosters[[#This Row],[Current Years]]&gt;0),All_Rosters[[#This Row],[Index]],""))</f>
        <v/>
      </c>
      <c r="AG223" s="42" t="str">
        <f>IFERROR(SMALL($AF$2:$AF$1000,ROWS($AF$2:AF223)),"")</f>
        <v/>
      </c>
      <c r="AH223" s="42" t="str">
        <f>IF(AND(All_Rosters[[#This Row],[Designation]]="Taxi Squad",TeamFive=All_Rosters[[#This Row],[Team Name]],All_Rosters[[#This Row],[Current Years]]&gt;0),All_Rosters[[#This Row],[Index]],"")</f>
        <v/>
      </c>
      <c r="AI223" s="42" t="str">
        <f>IFERROR(SMALL($AH$2:$AH$1000,ROWS($AH$2:AH223)),"")</f>
        <v/>
      </c>
      <c r="AJ223" s="42">
        <f>IF(All_Rosters[[#This Row],[Designation]]="Taxi Squad","",
IF(AND(TeamSix=All_Rosters[[#This Row],[Team Name]],All_Rosters[[#This Row],[Current Years]]&gt;0),All_Rosters[[#This Row],[Index]],""))</f>
        <v>222</v>
      </c>
      <c r="AK223" s="42" t="str">
        <f>IFERROR(SMALL($AJ$2:$AJ$1000,ROWS($AJ$2:AJ223)),"")</f>
        <v/>
      </c>
      <c r="AL223" s="42" t="str">
        <f>IF(AND(All_Rosters[[#This Row],[Designation]]="Taxi Squad",TeamSix=All_Rosters[[#This Row],[Team Name]],All_Rosters[[#This Row],[Current Years]]&gt;0),All_Rosters[[#This Row],[Index]],"")</f>
        <v/>
      </c>
      <c r="AM223" s="42" t="str">
        <f>IFERROR(SMALL($AL$2:$AL$1000,ROWS($AL$2:AL223)),"")</f>
        <v/>
      </c>
      <c r="AN223" s="42" t="str">
        <f>IF(All_Rosters[[#This Row],[Designation]]="Taxi Squad","",
IF(AND(TeamSeven=All_Rosters[[#This Row],[Team Name]],All_Rosters[[#This Row],[Current Years]]&gt;0),All_Rosters[[#This Row],[Index]],""))</f>
        <v/>
      </c>
      <c r="AO223" s="42" t="str">
        <f>IFERROR(SMALL($AN$2:$AN$1000,ROWS($AN$2:AN223)),"")</f>
        <v/>
      </c>
      <c r="AP223" s="42" t="str">
        <f>IF(AND(All_Rosters[[#This Row],[Designation]]="Taxi Squad",TeamSeven=All_Rosters[[#This Row],[Team Name]],All_Rosters[[#This Row],[Current Years]]&gt;0),All_Rosters[[#This Row],[Index]],"")</f>
        <v/>
      </c>
      <c r="AQ223" s="42" t="str">
        <f>IFERROR(SMALL($AP$2:$AP$1000,ROWS($AP$2:AP223)),"")</f>
        <v/>
      </c>
      <c r="AR223" s="42" t="str">
        <f>IF(All_Rosters[[#This Row],[Designation]]="Taxi Squad","",
IF(AND(TeamEight=All_Rosters[[#This Row],[Team Name]],All_Rosters[[#This Row],[Current Years]]&gt;0),All_Rosters[[#This Row],[Index]],""))</f>
        <v/>
      </c>
      <c r="AS223" s="42" t="str">
        <f>IFERROR(SMALL($AR$2:$AR$1000,ROWS($AR$2:AR223)),"")</f>
        <v/>
      </c>
      <c r="AT223" s="42" t="str">
        <f>IF(AND(All_Rosters[[#This Row],[Designation]]="Taxi Squad",TeamEight=All_Rosters[[#This Row],[Team Name]],All_Rosters[[#This Row],[Current Years]]&gt;0),All_Rosters[[#This Row],[Index]],"")</f>
        <v/>
      </c>
      <c r="AU223" s="42" t="str">
        <f>IFERROR(SMALL($AT$2:$AT$1000,ROWS($AT$2:AT223)),"")</f>
        <v/>
      </c>
      <c r="AV223" s="42" t="str">
        <f>IF(All_Rosters[[#This Row],[Designation]]="Taxi Squad","",
IF(AND(TeamNine=All_Rosters[[#This Row],[Team Name]],All_Rosters[[#This Row],[Current Years]]&gt;0),All_Rosters[[#This Row],[Index]],""))</f>
        <v/>
      </c>
      <c r="AW223" s="42" t="str">
        <f>IFERROR(SMALL($AV$2:$AV$1000,ROWS($AV$2:AV223)),"")</f>
        <v/>
      </c>
      <c r="AX223" s="42" t="str">
        <f>IF(AND(All_Rosters[[#This Row],[Designation]]="Taxi Squad",TeamNine=All_Rosters[[#This Row],[Team Name]],All_Rosters[[#This Row],[Current Years]]&gt;0),All_Rosters[[#This Row],[Index]],"")</f>
        <v/>
      </c>
      <c r="AY223" s="42" t="str">
        <f>IFERROR(SMALL($AX$2:$AX$1000,ROWS($AX$2:AX223)),"")</f>
        <v/>
      </c>
      <c r="AZ223" s="42" t="str">
        <f>IF(All_Rosters[[#This Row],[Designation]]="Taxi Squad","",
IF(AND(TeamTen=All_Rosters[[#This Row],[Team Name]],All_Rosters[[#This Row],[Current Years]]&gt;0),All_Rosters[[#This Row],[Index]],""))</f>
        <v/>
      </c>
      <c r="BA223" s="42" t="str">
        <f>IFERROR(SMALL($AZ$2:$AZ$1000,ROWS($AZ$2:AZ223)),"")</f>
        <v/>
      </c>
      <c r="BB223" s="42" t="str">
        <f>IF(AND(All_Rosters[[#This Row],[Designation]]="Taxi Squad",TeamTen=All_Rosters[[#This Row],[Team Name]],All_Rosters[[#This Row],[Current Years]]&gt;0),All_Rosters[[#This Row],[Index]],"")</f>
        <v/>
      </c>
      <c r="BC223" s="42" t="str">
        <f>IFERROR(SMALL($BB$2:$BB$1000,ROWS($BB$2:BB223)),"")</f>
        <v/>
      </c>
      <c r="BD223" s="42" t="str">
        <f>IF(All_Rosters[[#This Row],[Designation]]="Taxi Squad","",
IF(AND(TeamEleven=All_Rosters[[#This Row],[Team Name]],All_Rosters[[#This Row],[Current Years]]&gt;0),All_Rosters[[#This Row],[Index]],""))</f>
        <v/>
      </c>
      <c r="BE223" s="42" t="str">
        <f>IFERROR(SMALL($BD$2:$BD$1000,ROWS($BD$2:BD223)),"")</f>
        <v/>
      </c>
      <c r="BF223" s="42" t="str">
        <f>IF(AND(All_Rosters[[#This Row],[Designation]]="Taxi Squad",TeamEleven=All_Rosters[[#This Row],[Team Name]],All_Rosters[[#This Row],[Current Years]]&gt;0),All_Rosters[[#This Row],[Index]],"")</f>
        <v/>
      </c>
      <c r="BG223" s="42" t="str">
        <f>IFERROR(SMALL($BF$2:$BF$1000,ROWS($BF$2:BF223)),"")</f>
        <v/>
      </c>
      <c r="BH223" s="42" t="str">
        <f>IF(All_Rosters[[#This Row],[Designation]]="Taxi Squad","",
IF(AND(TeamTwelve=All_Rosters[[#This Row],[Team Name]],All_Rosters[[#This Row],[Current Years]]&gt;0),All_Rosters[[#This Row],[Index]],""))</f>
        <v/>
      </c>
      <c r="BI223" s="42" t="str">
        <f>IFERROR(SMALL($BH$2:$BH$1000,ROWS($BH$2:BH223)),"")</f>
        <v/>
      </c>
      <c r="BJ223" s="42" t="str">
        <f>IF(AND(All_Rosters[[#This Row],[Designation]]="Taxi Squad",TeamTwelve=All_Rosters[[#This Row],[Team Name]],All_Rosters[[#This Row],[Current Years]]&gt;0),All_Rosters[[#This Row],[Index]],"")</f>
        <v/>
      </c>
      <c r="BK223" s="42" t="str">
        <f>IFERROR(SMALL($BJ$2:$BJ$1000,ROWS($BJ$2:BJ223)),"")</f>
        <v/>
      </c>
    </row>
    <row r="224" spans="1:63" x14ac:dyDescent="0.45">
      <c r="A224" t="s">
        <v>613</v>
      </c>
      <c r="B224" t="s">
        <v>386</v>
      </c>
      <c r="C224" t="s">
        <v>73</v>
      </c>
      <c r="D224" t="s">
        <v>45</v>
      </c>
      <c r="E224">
        <v>5</v>
      </c>
      <c r="F224">
        <v>3</v>
      </c>
      <c r="G224">
        <v>5</v>
      </c>
      <c r="H224" t="s">
        <v>1</v>
      </c>
      <c r="J224">
        <v>6</v>
      </c>
      <c r="K224">
        <v>223</v>
      </c>
      <c r="L224" t="str">
        <f>IF(All_Rosters[[#This Row],[Designation]]="Taxi Squad","",
IF(AND(TeamSelection=All_Rosters[[#This Row],[Team Name]],All_Rosters[[#This Row],[Current Years]]&gt;0),All_Rosters[[#This Row],[Index]],""))</f>
        <v/>
      </c>
      <c r="M224" t="str">
        <f>IFERROR(SMALL($L$2:$L$1000,ROWS($L$2:L224)),"")</f>
        <v/>
      </c>
      <c r="N224" t="str">
        <f>IF(AND(All_Rosters[[#This Row],[Designation]]="Taxi Squad",TeamSelection=All_Rosters[[#This Row],[Team Name]],All_Rosters[[#This Row],[Current Years]]&gt;0),All_Rosters[[#This Row],[Index]],"")</f>
        <v/>
      </c>
      <c r="O224" t="str">
        <f>IFERROR(SMALL($N$2:$N$1000,ROWS($N$2:N224)),"")</f>
        <v/>
      </c>
      <c r="P224" t="str">
        <f>IF(All_Rosters[[#This Row],[Designation]]="Taxi Squad","",
IF(AND(TeamOne=All_Rosters[[#This Row],[Team Name]],All_Rosters[[#This Row],[Current Years]]&gt;0),All_Rosters[[#This Row],[Index]],""))</f>
        <v/>
      </c>
      <c r="Q224" t="str">
        <f>IFERROR(SMALL($P$2:$P$1000,ROWS($P$2:P224)),"")</f>
        <v/>
      </c>
      <c r="R224" t="str">
        <f>IF(AND(All_Rosters[[#This Row],[Designation]]="Taxi Squad",TeamOne=All_Rosters[[#This Row],[Team Name]],All_Rosters[[#This Row],[Current Years]]&gt;0),All_Rosters[[#This Row],[Index]],"")</f>
        <v/>
      </c>
      <c r="S224" t="str">
        <f>IFERROR(SMALL($R$2:$R$1000,ROWS($R$2:R224)),"")</f>
        <v/>
      </c>
      <c r="T224" t="str">
        <f>IF(All_Rosters[[#This Row],[Designation]]="Taxi Squad","",
IF(AND(TeamTwo=All_Rosters[[#This Row],[Team Name]],All_Rosters[[#This Row],[Current Years]]&gt;0),All_Rosters[[#This Row],[Index]],""))</f>
        <v/>
      </c>
      <c r="U224" t="str">
        <f>IFERROR(SMALL($T$2:$T$1000,ROWS($T$2:T224)),"")</f>
        <v/>
      </c>
      <c r="V224" t="str">
        <f>IF(AND(All_Rosters[[#This Row],[Designation]]="Taxi Squad",TeamTwo=All_Rosters[[#This Row],[Team Name]],All_Rosters[[#This Row],[Current Years]]&gt;0),All_Rosters[[#This Row],[Index]],"")</f>
        <v/>
      </c>
      <c r="W224" t="str">
        <f>IFERROR(SMALL($V$2:$V$1000,ROWS($V$2:V224)),"")</f>
        <v/>
      </c>
      <c r="X224" s="42" t="str">
        <f>IF(All_Rosters[[#This Row],[Designation]]="Taxi Squad","",
IF(AND(TeamThree=All_Rosters[[#This Row],[Team Name]],All_Rosters[[#This Row],[Current Years]]&gt;0),All_Rosters[[#This Row],[Index]],""))</f>
        <v/>
      </c>
      <c r="Y224" s="42" t="str">
        <f>IFERROR(SMALL($X$2:$X$1000,ROWS($X$2:X224)),"")</f>
        <v/>
      </c>
      <c r="Z224" s="42" t="str">
        <f>IF(AND(All_Rosters[[#This Row],[Designation]]="Taxi Squad",TeamThree=All_Rosters[[#This Row],[Team Name]],All_Rosters[[#This Row],[Current Years]]&gt;0),All_Rosters[[#This Row],[Index]],"")</f>
        <v/>
      </c>
      <c r="AA224" s="42" t="str">
        <f>IFERROR(SMALL($Z$2:$Z$1000,ROWS($Z$2:Z224)),"")</f>
        <v/>
      </c>
      <c r="AB224" s="42" t="str">
        <f>IF(All_Rosters[[#This Row],[Designation]]="Taxi Squad","",
IF(AND(TeamFour=All_Rosters[[#This Row],[Team Name]],All_Rosters[[#This Row],[Current Years]]&gt;0),All_Rosters[[#This Row],[Index]],""))</f>
        <v/>
      </c>
      <c r="AC224" s="42" t="str">
        <f>IFERROR(SMALL($AB$2:$AB$1000,ROWS($AB$2:AB224)),"")</f>
        <v/>
      </c>
      <c r="AD224" s="42" t="str">
        <f>IF(AND(All_Rosters[[#This Row],[Designation]]="Taxi Squad",TeamFour=All_Rosters[[#This Row],[Team Name]],All_Rosters[[#This Row],[Current Years]]&gt;0),All_Rosters[[#This Row],[Index]],"")</f>
        <v/>
      </c>
      <c r="AE224" s="42" t="str">
        <f>IFERROR(SMALL($AD$2:$AD$1000,ROWS($AD$2:AD224)),"")</f>
        <v/>
      </c>
      <c r="AF224" s="42" t="str">
        <f>IF(All_Rosters[[#This Row],[Designation]]="Taxi Squad","",
IF(AND(TeamFive=All_Rosters[[#This Row],[Team Name]],All_Rosters[[#This Row],[Current Years]]&gt;0),All_Rosters[[#This Row],[Index]],""))</f>
        <v/>
      </c>
      <c r="AG224" s="42" t="str">
        <f>IFERROR(SMALL($AF$2:$AF$1000,ROWS($AF$2:AF224)),"")</f>
        <v/>
      </c>
      <c r="AH224" s="42" t="str">
        <f>IF(AND(All_Rosters[[#This Row],[Designation]]="Taxi Squad",TeamFive=All_Rosters[[#This Row],[Team Name]],All_Rosters[[#This Row],[Current Years]]&gt;0),All_Rosters[[#This Row],[Index]],"")</f>
        <v/>
      </c>
      <c r="AI224" s="42" t="str">
        <f>IFERROR(SMALL($AH$2:$AH$1000,ROWS($AH$2:AH224)),"")</f>
        <v/>
      </c>
      <c r="AJ224" s="42">
        <f>IF(All_Rosters[[#This Row],[Designation]]="Taxi Squad","",
IF(AND(TeamSix=All_Rosters[[#This Row],[Team Name]],All_Rosters[[#This Row],[Current Years]]&gt;0),All_Rosters[[#This Row],[Index]],""))</f>
        <v>223</v>
      </c>
      <c r="AK224" s="42" t="str">
        <f>IFERROR(SMALL($AJ$2:$AJ$1000,ROWS($AJ$2:AJ224)),"")</f>
        <v/>
      </c>
      <c r="AL224" s="42" t="str">
        <f>IF(AND(All_Rosters[[#This Row],[Designation]]="Taxi Squad",TeamSix=All_Rosters[[#This Row],[Team Name]],All_Rosters[[#This Row],[Current Years]]&gt;0),All_Rosters[[#This Row],[Index]],"")</f>
        <v/>
      </c>
      <c r="AM224" s="42" t="str">
        <f>IFERROR(SMALL($AL$2:$AL$1000,ROWS($AL$2:AL224)),"")</f>
        <v/>
      </c>
      <c r="AN224" s="42" t="str">
        <f>IF(All_Rosters[[#This Row],[Designation]]="Taxi Squad","",
IF(AND(TeamSeven=All_Rosters[[#This Row],[Team Name]],All_Rosters[[#This Row],[Current Years]]&gt;0),All_Rosters[[#This Row],[Index]],""))</f>
        <v/>
      </c>
      <c r="AO224" s="42" t="str">
        <f>IFERROR(SMALL($AN$2:$AN$1000,ROWS($AN$2:AN224)),"")</f>
        <v/>
      </c>
      <c r="AP224" s="42" t="str">
        <f>IF(AND(All_Rosters[[#This Row],[Designation]]="Taxi Squad",TeamSeven=All_Rosters[[#This Row],[Team Name]],All_Rosters[[#This Row],[Current Years]]&gt;0),All_Rosters[[#This Row],[Index]],"")</f>
        <v/>
      </c>
      <c r="AQ224" s="42" t="str">
        <f>IFERROR(SMALL($AP$2:$AP$1000,ROWS($AP$2:AP224)),"")</f>
        <v/>
      </c>
      <c r="AR224" s="42" t="str">
        <f>IF(All_Rosters[[#This Row],[Designation]]="Taxi Squad","",
IF(AND(TeamEight=All_Rosters[[#This Row],[Team Name]],All_Rosters[[#This Row],[Current Years]]&gt;0),All_Rosters[[#This Row],[Index]],""))</f>
        <v/>
      </c>
      <c r="AS224" s="42" t="str">
        <f>IFERROR(SMALL($AR$2:$AR$1000,ROWS($AR$2:AR224)),"")</f>
        <v/>
      </c>
      <c r="AT224" s="42" t="str">
        <f>IF(AND(All_Rosters[[#This Row],[Designation]]="Taxi Squad",TeamEight=All_Rosters[[#This Row],[Team Name]],All_Rosters[[#This Row],[Current Years]]&gt;0),All_Rosters[[#This Row],[Index]],"")</f>
        <v/>
      </c>
      <c r="AU224" s="42" t="str">
        <f>IFERROR(SMALL($AT$2:$AT$1000,ROWS($AT$2:AT224)),"")</f>
        <v/>
      </c>
      <c r="AV224" s="42" t="str">
        <f>IF(All_Rosters[[#This Row],[Designation]]="Taxi Squad","",
IF(AND(TeamNine=All_Rosters[[#This Row],[Team Name]],All_Rosters[[#This Row],[Current Years]]&gt;0),All_Rosters[[#This Row],[Index]],""))</f>
        <v/>
      </c>
      <c r="AW224" s="42" t="str">
        <f>IFERROR(SMALL($AV$2:$AV$1000,ROWS($AV$2:AV224)),"")</f>
        <v/>
      </c>
      <c r="AX224" s="42" t="str">
        <f>IF(AND(All_Rosters[[#This Row],[Designation]]="Taxi Squad",TeamNine=All_Rosters[[#This Row],[Team Name]],All_Rosters[[#This Row],[Current Years]]&gt;0),All_Rosters[[#This Row],[Index]],"")</f>
        <v/>
      </c>
      <c r="AY224" s="42" t="str">
        <f>IFERROR(SMALL($AX$2:$AX$1000,ROWS($AX$2:AX224)),"")</f>
        <v/>
      </c>
      <c r="AZ224" s="42" t="str">
        <f>IF(All_Rosters[[#This Row],[Designation]]="Taxi Squad","",
IF(AND(TeamTen=All_Rosters[[#This Row],[Team Name]],All_Rosters[[#This Row],[Current Years]]&gt;0),All_Rosters[[#This Row],[Index]],""))</f>
        <v/>
      </c>
      <c r="BA224" s="42" t="str">
        <f>IFERROR(SMALL($AZ$2:$AZ$1000,ROWS($AZ$2:AZ224)),"")</f>
        <v/>
      </c>
      <c r="BB224" s="42" t="str">
        <f>IF(AND(All_Rosters[[#This Row],[Designation]]="Taxi Squad",TeamTen=All_Rosters[[#This Row],[Team Name]],All_Rosters[[#This Row],[Current Years]]&gt;0),All_Rosters[[#This Row],[Index]],"")</f>
        <v/>
      </c>
      <c r="BC224" s="42" t="str">
        <f>IFERROR(SMALL($BB$2:$BB$1000,ROWS($BB$2:BB224)),"")</f>
        <v/>
      </c>
      <c r="BD224" s="42" t="str">
        <f>IF(All_Rosters[[#This Row],[Designation]]="Taxi Squad","",
IF(AND(TeamEleven=All_Rosters[[#This Row],[Team Name]],All_Rosters[[#This Row],[Current Years]]&gt;0),All_Rosters[[#This Row],[Index]],""))</f>
        <v/>
      </c>
      <c r="BE224" s="42" t="str">
        <f>IFERROR(SMALL($BD$2:$BD$1000,ROWS($BD$2:BD224)),"")</f>
        <v/>
      </c>
      <c r="BF224" s="42" t="str">
        <f>IF(AND(All_Rosters[[#This Row],[Designation]]="Taxi Squad",TeamEleven=All_Rosters[[#This Row],[Team Name]],All_Rosters[[#This Row],[Current Years]]&gt;0),All_Rosters[[#This Row],[Index]],"")</f>
        <v/>
      </c>
      <c r="BG224" s="42" t="str">
        <f>IFERROR(SMALL($BF$2:$BF$1000,ROWS($BF$2:BF224)),"")</f>
        <v/>
      </c>
      <c r="BH224" s="42" t="str">
        <f>IF(All_Rosters[[#This Row],[Designation]]="Taxi Squad","",
IF(AND(TeamTwelve=All_Rosters[[#This Row],[Team Name]],All_Rosters[[#This Row],[Current Years]]&gt;0),All_Rosters[[#This Row],[Index]],""))</f>
        <v/>
      </c>
      <c r="BI224" s="42" t="str">
        <f>IFERROR(SMALL($BH$2:$BH$1000,ROWS($BH$2:BH224)),"")</f>
        <v/>
      </c>
      <c r="BJ224" s="42" t="str">
        <f>IF(AND(All_Rosters[[#This Row],[Designation]]="Taxi Squad",TeamTwelve=All_Rosters[[#This Row],[Team Name]],All_Rosters[[#This Row],[Current Years]]&gt;0),All_Rosters[[#This Row],[Index]],"")</f>
        <v/>
      </c>
      <c r="BK224" s="42" t="str">
        <f>IFERROR(SMALL($BJ$2:$BJ$1000,ROWS($BJ$2:BJ224)),"")</f>
        <v/>
      </c>
    </row>
    <row r="225" spans="1:63" x14ac:dyDescent="0.45">
      <c r="A225" t="s">
        <v>613</v>
      </c>
      <c r="B225" t="s">
        <v>388</v>
      </c>
      <c r="C225" t="s">
        <v>54</v>
      </c>
      <c r="D225" t="s">
        <v>49</v>
      </c>
      <c r="E225">
        <v>63</v>
      </c>
      <c r="F225">
        <v>3</v>
      </c>
      <c r="G225">
        <v>63</v>
      </c>
      <c r="H225" t="s">
        <v>1</v>
      </c>
      <c r="J225">
        <v>6</v>
      </c>
      <c r="K225">
        <v>224</v>
      </c>
      <c r="L225" t="str">
        <f>IF(All_Rosters[[#This Row],[Designation]]="Taxi Squad","",
IF(AND(TeamSelection=All_Rosters[[#This Row],[Team Name]],All_Rosters[[#This Row],[Current Years]]&gt;0),All_Rosters[[#This Row],[Index]],""))</f>
        <v/>
      </c>
      <c r="M225" t="str">
        <f>IFERROR(SMALL($L$2:$L$1000,ROWS($L$2:L225)),"")</f>
        <v/>
      </c>
      <c r="N225" t="str">
        <f>IF(AND(All_Rosters[[#This Row],[Designation]]="Taxi Squad",TeamSelection=All_Rosters[[#This Row],[Team Name]],All_Rosters[[#This Row],[Current Years]]&gt;0),All_Rosters[[#This Row],[Index]],"")</f>
        <v/>
      </c>
      <c r="O225" t="str">
        <f>IFERROR(SMALL($N$2:$N$1000,ROWS($N$2:N225)),"")</f>
        <v/>
      </c>
      <c r="P225" t="str">
        <f>IF(All_Rosters[[#This Row],[Designation]]="Taxi Squad","",
IF(AND(TeamOne=All_Rosters[[#This Row],[Team Name]],All_Rosters[[#This Row],[Current Years]]&gt;0),All_Rosters[[#This Row],[Index]],""))</f>
        <v/>
      </c>
      <c r="Q225" t="str">
        <f>IFERROR(SMALL($P$2:$P$1000,ROWS($P$2:P225)),"")</f>
        <v/>
      </c>
      <c r="R225" t="str">
        <f>IF(AND(All_Rosters[[#This Row],[Designation]]="Taxi Squad",TeamOne=All_Rosters[[#This Row],[Team Name]],All_Rosters[[#This Row],[Current Years]]&gt;0),All_Rosters[[#This Row],[Index]],"")</f>
        <v/>
      </c>
      <c r="S225" t="str">
        <f>IFERROR(SMALL($R$2:$R$1000,ROWS($R$2:R225)),"")</f>
        <v/>
      </c>
      <c r="T225" t="str">
        <f>IF(All_Rosters[[#This Row],[Designation]]="Taxi Squad","",
IF(AND(TeamTwo=All_Rosters[[#This Row],[Team Name]],All_Rosters[[#This Row],[Current Years]]&gt;0),All_Rosters[[#This Row],[Index]],""))</f>
        <v/>
      </c>
      <c r="U225" t="str">
        <f>IFERROR(SMALL($T$2:$T$1000,ROWS($T$2:T225)),"")</f>
        <v/>
      </c>
      <c r="V225" t="str">
        <f>IF(AND(All_Rosters[[#This Row],[Designation]]="Taxi Squad",TeamTwo=All_Rosters[[#This Row],[Team Name]],All_Rosters[[#This Row],[Current Years]]&gt;0),All_Rosters[[#This Row],[Index]],"")</f>
        <v/>
      </c>
      <c r="W225" t="str">
        <f>IFERROR(SMALL($V$2:$V$1000,ROWS($V$2:V225)),"")</f>
        <v/>
      </c>
      <c r="X225" s="42" t="str">
        <f>IF(All_Rosters[[#This Row],[Designation]]="Taxi Squad","",
IF(AND(TeamThree=All_Rosters[[#This Row],[Team Name]],All_Rosters[[#This Row],[Current Years]]&gt;0),All_Rosters[[#This Row],[Index]],""))</f>
        <v/>
      </c>
      <c r="Y225" s="42" t="str">
        <f>IFERROR(SMALL($X$2:$X$1000,ROWS($X$2:X225)),"")</f>
        <v/>
      </c>
      <c r="Z225" s="42" t="str">
        <f>IF(AND(All_Rosters[[#This Row],[Designation]]="Taxi Squad",TeamThree=All_Rosters[[#This Row],[Team Name]],All_Rosters[[#This Row],[Current Years]]&gt;0),All_Rosters[[#This Row],[Index]],"")</f>
        <v/>
      </c>
      <c r="AA225" s="42" t="str">
        <f>IFERROR(SMALL($Z$2:$Z$1000,ROWS($Z$2:Z225)),"")</f>
        <v/>
      </c>
      <c r="AB225" s="42" t="str">
        <f>IF(All_Rosters[[#This Row],[Designation]]="Taxi Squad","",
IF(AND(TeamFour=All_Rosters[[#This Row],[Team Name]],All_Rosters[[#This Row],[Current Years]]&gt;0),All_Rosters[[#This Row],[Index]],""))</f>
        <v/>
      </c>
      <c r="AC225" s="42" t="str">
        <f>IFERROR(SMALL($AB$2:$AB$1000,ROWS($AB$2:AB225)),"")</f>
        <v/>
      </c>
      <c r="AD225" s="42" t="str">
        <f>IF(AND(All_Rosters[[#This Row],[Designation]]="Taxi Squad",TeamFour=All_Rosters[[#This Row],[Team Name]],All_Rosters[[#This Row],[Current Years]]&gt;0),All_Rosters[[#This Row],[Index]],"")</f>
        <v/>
      </c>
      <c r="AE225" s="42" t="str">
        <f>IFERROR(SMALL($AD$2:$AD$1000,ROWS($AD$2:AD225)),"")</f>
        <v/>
      </c>
      <c r="AF225" s="42" t="str">
        <f>IF(All_Rosters[[#This Row],[Designation]]="Taxi Squad","",
IF(AND(TeamFive=All_Rosters[[#This Row],[Team Name]],All_Rosters[[#This Row],[Current Years]]&gt;0),All_Rosters[[#This Row],[Index]],""))</f>
        <v/>
      </c>
      <c r="AG225" s="42" t="str">
        <f>IFERROR(SMALL($AF$2:$AF$1000,ROWS($AF$2:AF225)),"")</f>
        <v/>
      </c>
      <c r="AH225" s="42" t="str">
        <f>IF(AND(All_Rosters[[#This Row],[Designation]]="Taxi Squad",TeamFive=All_Rosters[[#This Row],[Team Name]],All_Rosters[[#This Row],[Current Years]]&gt;0),All_Rosters[[#This Row],[Index]],"")</f>
        <v/>
      </c>
      <c r="AI225" s="42" t="str">
        <f>IFERROR(SMALL($AH$2:$AH$1000,ROWS($AH$2:AH225)),"")</f>
        <v/>
      </c>
      <c r="AJ225" s="42">
        <f>IF(All_Rosters[[#This Row],[Designation]]="Taxi Squad","",
IF(AND(TeamSix=All_Rosters[[#This Row],[Team Name]],All_Rosters[[#This Row],[Current Years]]&gt;0),All_Rosters[[#This Row],[Index]],""))</f>
        <v>224</v>
      </c>
      <c r="AK225" s="42" t="str">
        <f>IFERROR(SMALL($AJ$2:$AJ$1000,ROWS($AJ$2:AJ225)),"")</f>
        <v/>
      </c>
      <c r="AL225" s="42" t="str">
        <f>IF(AND(All_Rosters[[#This Row],[Designation]]="Taxi Squad",TeamSix=All_Rosters[[#This Row],[Team Name]],All_Rosters[[#This Row],[Current Years]]&gt;0),All_Rosters[[#This Row],[Index]],"")</f>
        <v/>
      </c>
      <c r="AM225" s="42" t="str">
        <f>IFERROR(SMALL($AL$2:$AL$1000,ROWS($AL$2:AL225)),"")</f>
        <v/>
      </c>
      <c r="AN225" s="42" t="str">
        <f>IF(All_Rosters[[#This Row],[Designation]]="Taxi Squad","",
IF(AND(TeamSeven=All_Rosters[[#This Row],[Team Name]],All_Rosters[[#This Row],[Current Years]]&gt;0),All_Rosters[[#This Row],[Index]],""))</f>
        <v/>
      </c>
      <c r="AO225" s="42" t="str">
        <f>IFERROR(SMALL($AN$2:$AN$1000,ROWS($AN$2:AN225)),"")</f>
        <v/>
      </c>
      <c r="AP225" s="42" t="str">
        <f>IF(AND(All_Rosters[[#This Row],[Designation]]="Taxi Squad",TeamSeven=All_Rosters[[#This Row],[Team Name]],All_Rosters[[#This Row],[Current Years]]&gt;0),All_Rosters[[#This Row],[Index]],"")</f>
        <v/>
      </c>
      <c r="AQ225" s="42" t="str">
        <f>IFERROR(SMALL($AP$2:$AP$1000,ROWS($AP$2:AP225)),"")</f>
        <v/>
      </c>
      <c r="AR225" s="42" t="str">
        <f>IF(All_Rosters[[#This Row],[Designation]]="Taxi Squad","",
IF(AND(TeamEight=All_Rosters[[#This Row],[Team Name]],All_Rosters[[#This Row],[Current Years]]&gt;0),All_Rosters[[#This Row],[Index]],""))</f>
        <v/>
      </c>
      <c r="AS225" s="42" t="str">
        <f>IFERROR(SMALL($AR$2:$AR$1000,ROWS($AR$2:AR225)),"")</f>
        <v/>
      </c>
      <c r="AT225" s="42" t="str">
        <f>IF(AND(All_Rosters[[#This Row],[Designation]]="Taxi Squad",TeamEight=All_Rosters[[#This Row],[Team Name]],All_Rosters[[#This Row],[Current Years]]&gt;0),All_Rosters[[#This Row],[Index]],"")</f>
        <v/>
      </c>
      <c r="AU225" s="42" t="str">
        <f>IFERROR(SMALL($AT$2:$AT$1000,ROWS($AT$2:AT225)),"")</f>
        <v/>
      </c>
      <c r="AV225" s="42" t="str">
        <f>IF(All_Rosters[[#This Row],[Designation]]="Taxi Squad","",
IF(AND(TeamNine=All_Rosters[[#This Row],[Team Name]],All_Rosters[[#This Row],[Current Years]]&gt;0),All_Rosters[[#This Row],[Index]],""))</f>
        <v/>
      </c>
      <c r="AW225" s="42" t="str">
        <f>IFERROR(SMALL($AV$2:$AV$1000,ROWS($AV$2:AV225)),"")</f>
        <v/>
      </c>
      <c r="AX225" s="42" t="str">
        <f>IF(AND(All_Rosters[[#This Row],[Designation]]="Taxi Squad",TeamNine=All_Rosters[[#This Row],[Team Name]],All_Rosters[[#This Row],[Current Years]]&gt;0),All_Rosters[[#This Row],[Index]],"")</f>
        <v/>
      </c>
      <c r="AY225" s="42" t="str">
        <f>IFERROR(SMALL($AX$2:$AX$1000,ROWS($AX$2:AX225)),"")</f>
        <v/>
      </c>
      <c r="AZ225" s="42" t="str">
        <f>IF(All_Rosters[[#This Row],[Designation]]="Taxi Squad","",
IF(AND(TeamTen=All_Rosters[[#This Row],[Team Name]],All_Rosters[[#This Row],[Current Years]]&gt;0),All_Rosters[[#This Row],[Index]],""))</f>
        <v/>
      </c>
      <c r="BA225" s="42" t="str">
        <f>IFERROR(SMALL($AZ$2:$AZ$1000,ROWS($AZ$2:AZ225)),"")</f>
        <v/>
      </c>
      <c r="BB225" s="42" t="str">
        <f>IF(AND(All_Rosters[[#This Row],[Designation]]="Taxi Squad",TeamTen=All_Rosters[[#This Row],[Team Name]],All_Rosters[[#This Row],[Current Years]]&gt;0),All_Rosters[[#This Row],[Index]],"")</f>
        <v/>
      </c>
      <c r="BC225" s="42" t="str">
        <f>IFERROR(SMALL($BB$2:$BB$1000,ROWS($BB$2:BB225)),"")</f>
        <v/>
      </c>
      <c r="BD225" s="42" t="str">
        <f>IF(All_Rosters[[#This Row],[Designation]]="Taxi Squad","",
IF(AND(TeamEleven=All_Rosters[[#This Row],[Team Name]],All_Rosters[[#This Row],[Current Years]]&gt;0),All_Rosters[[#This Row],[Index]],""))</f>
        <v/>
      </c>
      <c r="BE225" s="42" t="str">
        <f>IFERROR(SMALL($BD$2:$BD$1000,ROWS($BD$2:BD225)),"")</f>
        <v/>
      </c>
      <c r="BF225" s="42" t="str">
        <f>IF(AND(All_Rosters[[#This Row],[Designation]]="Taxi Squad",TeamEleven=All_Rosters[[#This Row],[Team Name]],All_Rosters[[#This Row],[Current Years]]&gt;0),All_Rosters[[#This Row],[Index]],"")</f>
        <v/>
      </c>
      <c r="BG225" s="42" t="str">
        <f>IFERROR(SMALL($BF$2:$BF$1000,ROWS($BF$2:BF225)),"")</f>
        <v/>
      </c>
      <c r="BH225" s="42" t="str">
        <f>IF(All_Rosters[[#This Row],[Designation]]="Taxi Squad","",
IF(AND(TeamTwelve=All_Rosters[[#This Row],[Team Name]],All_Rosters[[#This Row],[Current Years]]&gt;0),All_Rosters[[#This Row],[Index]],""))</f>
        <v/>
      </c>
      <c r="BI225" s="42" t="str">
        <f>IFERROR(SMALL($BH$2:$BH$1000,ROWS($BH$2:BH225)),"")</f>
        <v/>
      </c>
      <c r="BJ225" s="42" t="str">
        <f>IF(AND(All_Rosters[[#This Row],[Designation]]="Taxi Squad",TeamTwelve=All_Rosters[[#This Row],[Team Name]],All_Rosters[[#This Row],[Current Years]]&gt;0),All_Rosters[[#This Row],[Index]],"")</f>
        <v/>
      </c>
      <c r="BK225" s="42" t="str">
        <f>IFERROR(SMALL($BJ$2:$BJ$1000,ROWS($BJ$2:BJ225)),"")</f>
        <v/>
      </c>
    </row>
    <row r="226" spans="1:63" x14ac:dyDescent="0.45">
      <c r="A226" t="s">
        <v>613</v>
      </c>
      <c r="B226" t="s">
        <v>389</v>
      </c>
      <c r="C226" t="s">
        <v>162</v>
      </c>
      <c r="D226" t="s">
        <v>49</v>
      </c>
      <c r="E226">
        <v>27</v>
      </c>
      <c r="F226">
        <v>3</v>
      </c>
      <c r="G226">
        <v>27</v>
      </c>
      <c r="H226" t="s">
        <v>1</v>
      </c>
      <c r="J226">
        <v>6</v>
      </c>
      <c r="K226">
        <v>225</v>
      </c>
      <c r="L226" t="str">
        <f>IF(All_Rosters[[#This Row],[Designation]]="Taxi Squad","",
IF(AND(TeamSelection=All_Rosters[[#This Row],[Team Name]],All_Rosters[[#This Row],[Current Years]]&gt;0),All_Rosters[[#This Row],[Index]],""))</f>
        <v/>
      </c>
      <c r="M226" t="str">
        <f>IFERROR(SMALL($L$2:$L$1000,ROWS($L$2:L226)),"")</f>
        <v/>
      </c>
      <c r="N226" t="str">
        <f>IF(AND(All_Rosters[[#This Row],[Designation]]="Taxi Squad",TeamSelection=All_Rosters[[#This Row],[Team Name]],All_Rosters[[#This Row],[Current Years]]&gt;0),All_Rosters[[#This Row],[Index]],"")</f>
        <v/>
      </c>
      <c r="O226" t="str">
        <f>IFERROR(SMALL($N$2:$N$1000,ROWS($N$2:N226)),"")</f>
        <v/>
      </c>
      <c r="P226" t="str">
        <f>IF(All_Rosters[[#This Row],[Designation]]="Taxi Squad","",
IF(AND(TeamOne=All_Rosters[[#This Row],[Team Name]],All_Rosters[[#This Row],[Current Years]]&gt;0),All_Rosters[[#This Row],[Index]],""))</f>
        <v/>
      </c>
      <c r="Q226" t="str">
        <f>IFERROR(SMALL($P$2:$P$1000,ROWS($P$2:P226)),"")</f>
        <v/>
      </c>
      <c r="R226" t="str">
        <f>IF(AND(All_Rosters[[#This Row],[Designation]]="Taxi Squad",TeamOne=All_Rosters[[#This Row],[Team Name]],All_Rosters[[#This Row],[Current Years]]&gt;0),All_Rosters[[#This Row],[Index]],"")</f>
        <v/>
      </c>
      <c r="S226" t="str">
        <f>IFERROR(SMALL($R$2:$R$1000,ROWS($R$2:R226)),"")</f>
        <v/>
      </c>
      <c r="T226" t="str">
        <f>IF(All_Rosters[[#This Row],[Designation]]="Taxi Squad","",
IF(AND(TeamTwo=All_Rosters[[#This Row],[Team Name]],All_Rosters[[#This Row],[Current Years]]&gt;0),All_Rosters[[#This Row],[Index]],""))</f>
        <v/>
      </c>
      <c r="U226" t="str">
        <f>IFERROR(SMALL($T$2:$T$1000,ROWS($T$2:T226)),"")</f>
        <v/>
      </c>
      <c r="V226" t="str">
        <f>IF(AND(All_Rosters[[#This Row],[Designation]]="Taxi Squad",TeamTwo=All_Rosters[[#This Row],[Team Name]],All_Rosters[[#This Row],[Current Years]]&gt;0),All_Rosters[[#This Row],[Index]],"")</f>
        <v/>
      </c>
      <c r="W226" t="str">
        <f>IFERROR(SMALL($V$2:$V$1000,ROWS($V$2:V226)),"")</f>
        <v/>
      </c>
      <c r="X226" s="42" t="str">
        <f>IF(All_Rosters[[#This Row],[Designation]]="Taxi Squad","",
IF(AND(TeamThree=All_Rosters[[#This Row],[Team Name]],All_Rosters[[#This Row],[Current Years]]&gt;0),All_Rosters[[#This Row],[Index]],""))</f>
        <v/>
      </c>
      <c r="Y226" s="42" t="str">
        <f>IFERROR(SMALL($X$2:$X$1000,ROWS($X$2:X226)),"")</f>
        <v/>
      </c>
      <c r="Z226" s="42" t="str">
        <f>IF(AND(All_Rosters[[#This Row],[Designation]]="Taxi Squad",TeamThree=All_Rosters[[#This Row],[Team Name]],All_Rosters[[#This Row],[Current Years]]&gt;0),All_Rosters[[#This Row],[Index]],"")</f>
        <v/>
      </c>
      <c r="AA226" s="42" t="str">
        <f>IFERROR(SMALL($Z$2:$Z$1000,ROWS($Z$2:Z226)),"")</f>
        <v/>
      </c>
      <c r="AB226" s="42" t="str">
        <f>IF(All_Rosters[[#This Row],[Designation]]="Taxi Squad","",
IF(AND(TeamFour=All_Rosters[[#This Row],[Team Name]],All_Rosters[[#This Row],[Current Years]]&gt;0),All_Rosters[[#This Row],[Index]],""))</f>
        <v/>
      </c>
      <c r="AC226" s="42" t="str">
        <f>IFERROR(SMALL($AB$2:$AB$1000,ROWS($AB$2:AB226)),"")</f>
        <v/>
      </c>
      <c r="AD226" s="42" t="str">
        <f>IF(AND(All_Rosters[[#This Row],[Designation]]="Taxi Squad",TeamFour=All_Rosters[[#This Row],[Team Name]],All_Rosters[[#This Row],[Current Years]]&gt;0),All_Rosters[[#This Row],[Index]],"")</f>
        <v/>
      </c>
      <c r="AE226" s="42" t="str">
        <f>IFERROR(SMALL($AD$2:$AD$1000,ROWS($AD$2:AD226)),"")</f>
        <v/>
      </c>
      <c r="AF226" s="42" t="str">
        <f>IF(All_Rosters[[#This Row],[Designation]]="Taxi Squad","",
IF(AND(TeamFive=All_Rosters[[#This Row],[Team Name]],All_Rosters[[#This Row],[Current Years]]&gt;0),All_Rosters[[#This Row],[Index]],""))</f>
        <v/>
      </c>
      <c r="AG226" s="42" t="str">
        <f>IFERROR(SMALL($AF$2:$AF$1000,ROWS($AF$2:AF226)),"")</f>
        <v/>
      </c>
      <c r="AH226" s="42" t="str">
        <f>IF(AND(All_Rosters[[#This Row],[Designation]]="Taxi Squad",TeamFive=All_Rosters[[#This Row],[Team Name]],All_Rosters[[#This Row],[Current Years]]&gt;0),All_Rosters[[#This Row],[Index]],"")</f>
        <v/>
      </c>
      <c r="AI226" s="42" t="str">
        <f>IFERROR(SMALL($AH$2:$AH$1000,ROWS($AH$2:AH226)),"")</f>
        <v/>
      </c>
      <c r="AJ226" s="42">
        <f>IF(All_Rosters[[#This Row],[Designation]]="Taxi Squad","",
IF(AND(TeamSix=All_Rosters[[#This Row],[Team Name]],All_Rosters[[#This Row],[Current Years]]&gt;0),All_Rosters[[#This Row],[Index]],""))</f>
        <v>225</v>
      </c>
      <c r="AK226" s="42" t="str">
        <f>IFERROR(SMALL($AJ$2:$AJ$1000,ROWS($AJ$2:AJ226)),"")</f>
        <v/>
      </c>
      <c r="AL226" s="42" t="str">
        <f>IF(AND(All_Rosters[[#This Row],[Designation]]="Taxi Squad",TeamSix=All_Rosters[[#This Row],[Team Name]],All_Rosters[[#This Row],[Current Years]]&gt;0),All_Rosters[[#This Row],[Index]],"")</f>
        <v/>
      </c>
      <c r="AM226" s="42" t="str">
        <f>IFERROR(SMALL($AL$2:$AL$1000,ROWS($AL$2:AL226)),"")</f>
        <v/>
      </c>
      <c r="AN226" s="42" t="str">
        <f>IF(All_Rosters[[#This Row],[Designation]]="Taxi Squad","",
IF(AND(TeamSeven=All_Rosters[[#This Row],[Team Name]],All_Rosters[[#This Row],[Current Years]]&gt;0),All_Rosters[[#This Row],[Index]],""))</f>
        <v/>
      </c>
      <c r="AO226" s="42" t="str">
        <f>IFERROR(SMALL($AN$2:$AN$1000,ROWS($AN$2:AN226)),"")</f>
        <v/>
      </c>
      <c r="AP226" s="42" t="str">
        <f>IF(AND(All_Rosters[[#This Row],[Designation]]="Taxi Squad",TeamSeven=All_Rosters[[#This Row],[Team Name]],All_Rosters[[#This Row],[Current Years]]&gt;0),All_Rosters[[#This Row],[Index]],"")</f>
        <v/>
      </c>
      <c r="AQ226" s="42" t="str">
        <f>IFERROR(SMALL($AP$2:$AP$1000,ROWS($AP$2:AP226)),"")</f>
        <v/>
      </c>
      <c r="AR226" s="42" t="str">
        <f>IF(All_Rosters[[#This Row],[Designation]]="Taxi Squad","",
IF(AND(TeamEight=All_Rosters[[#This Row],[Team Name]],All_Rosters[[#This Row],[Current Years]]&gt;0),All_Rosters[[#This Row],[Index]],""))</f>
        <v/>
      </c>
      <c r="AS226" s="42" t="str">
        <f>IFERROR(SMALL($AR$2:$AR$1000,ROWS($AR$2:AR226)),"")</f>
        <v/>
      </c>
      <c r="AT226" s="42" t="str">
        <f>IF(AND(All_Rosters[[#This Row],[Designation]]="Taxi Squad",TeamEight=All_Rosters[[#This Row],[Team Name]],All_Rosters[[#This Row],[Current Years]]&gt;0),All_Rosters[[#This Row],[Index]],"")</f>
        <v/>
      </c>
      <c r="AU226" s="42" t="str">
        <f>IFERROR(SMALL($AT$2:$AT$1000,ROWS($AT$2:AT226)),"")</f>
        <v/>
      </c>
      <c r="AV226" s="42" t="str">
        <f>IF(All_Rosters[[#This Row],[Designation]]="Taxi Squad","",
IF(AND(TeamNine=All_Rosters[[#This Row],[Team Name]],All_Rosters[[#This Row],[Current Years]]&gt;0),All_Rosters[[#This Row],[Index]],""))</f>
        <v/>
      </c>
      <c r="AW226" s="42" t="str">
        <f>IFERROR(SMALL($AV$2:$AV$1000,ROWS($AV$2:AV226)),"")</f>
        <v/>
      </c>
      <c r="AX226" s="42" t="str">
        <f>IF(AND(All_Rosters[[#This Row],[Designation]]="Taxi Squad",TeamNine=All_Rosters[[#This Row],[Team Name]],All_Rosters[[#This Row],[Current Years]]&gt;0),All_Rosters[[#This Row],[Index]],"")</f>
        <v/>
      </c>
      <c r="AY226" s="42" t="str">
        <f>IFERROR(SMALL($AX$2:$AX$1000,ROWS($AX$2:AX226)),"")</f>
        <v/>
      </c>
      <c r="AZ226" s="42" t="str">
        <f>IF(All_Rosters[[#This Row],[Designation]]="Taxi Squad","",
IF(AND(TeamTen=All_Rosters[[#This Row],[Team Name]],All_Rosters[[#This Row],[Current Years]]&gt;0),All_Rosters[[#This Row],[Index]],""))</f>
        <v/>
      </c>
      <c r="BA226" s="42" t="str">
        <f>IFERROR(SMALL($AZ$2:$AZ$1000,ROWS($AZ$2:AZ226)),"")</f>
        <v/>
      </c>
      <c r="BB226" s="42" t="str">
        <f>IF(AND(All_Rosters[[#This Row],[Designation]]="Taxi Squad",TeamTen=All_Rosters[[#This Row],[Team Name]],All_Rosters[[#This Row],[Current Years]]&gt;0),All_Rosters[[#This Row],[Index]],"")</f>
        <v/>
      </c>
      <c r="BC226" s="42" t="str">
        <f>IFERROR(SMALL($BB$2:$BB$1000,ROWS($BB$2:BB226)),"")</f>
        <v/>
      </c>
      <c r="BD226" s="42" t="str">
        <f>IF(All_Rosters[[#This Row],[Designation]]="Taxi Squad","",
IF(AND(TeamEleven=All_Rosters[[#This Row],[Team Name]],All_Rosters[[#This Row],[Current Years]]&gt;0),All_Rosters[[#This Row],[Index]],""))</f>
        <v/>
      </c>
      <c r="BE226" s="42" t="str">
        <f>IFERROR(SMALL($BD$2:$BD$1000,ROWS($BD$2:BD226)),"")</f>
        <v/>
      </c>
      <c r="BF226" s="42" t="str">
        <f>IF(AND(All_Rosters[[#This Row],[Designation]]="Taxi Squad",TeamEleven=All_Rosters[[#This Row],[Team Name]],All_Rosters[[#This Row],[Current Years]]&gt;0),All_Rosters[[#This Row],[Index]],"")</f>
        <v/>
      </c>
      <c r="BG226" s="42" t="str">
        <f>IFERROR(SMALL($BF$2:$BF$1000,ROWS($BF$2:BF226)),"")</f>
        <v/>
      </c>
      <c r="BH226" s="42" t="str">
        <f>IF(All_Rosters[[#This Row],[Designation]]="Taxi Squad","",
IF(AND(TeamTwelve=All_Rosters[[#This Row],[Team Name]],All_Rosters[[#This Row],[Current Years]]&gt;0),All_Rosters[[#This Row],[Index]],""))</f>
        <v/>
      </c>
      <c r="BI226" s="42" t="str">
        <f>IFERROR(SMALL($BH$2:$BH$1000,ROWS($BH$2:BH226)),"")</f>
        <v/>
      </c>
      <c r="BJ226" s="42" t="str">
        <f>IF(AND(All_Rosters[[#This Row],[Designation]]="Taxi Squad",TeamTwelve=All_Rosters[[#This Row],[Team Name]],All_Rosters[[#This Row],[Current Years]]&gt;0),All_Rosters[[#This Row],[Index]],"")</f>
        <v/>
      </c>
      <c r="BK226" s="42" t="str">
        <f>IFERROR(SMALL($BJ$2:$BJ$1000,ROWS($BJ$2:BJ226)),"")</f>
        <v/>
      </c>
    </row>
    <row r="227" spans="1:63" x14ac:dyDescent="0.45">
      <c r="A227" t="s">
        <v>613</v>
      </c>
      <c r="B227" t="s">
        <v>390</v>
      </c>
      <c r="C227" t="s">
        <v>162</v>
      </c>
      <c r="D227" t="s">
        <v>49</v>
      </c>
      <c r="E227">
        <v>5</v>
      </c>
      <c r="F227">
        <v>3</v>
      </c>
      <c r="G227">
        <v>5</v>
      </c>
      <c r="H227" t="s">
        <v>1</v>
      </c>
      <c r="J227">
        <v>6</v>
      </c>
      <c r="K227">
        <v>226</v>
      </c>
      <c r="L227" t="str">
        <f>IF(All_Rosters[[#This Row],[Designation]]="Taxi Squad","",
IF(AND(TeamSelection=All_Rosters[[#This Row],[Team Name]],All_Rosters[[#This Row],[Current Years]]&gt;0),All_Rosters[[#This Row],[Index]],""))</f>
        <v/>
      </c>
      <c r="M227" t="str">
        <f>IFERROR(SMALL($L$2:$L$1000,ROWS($L$2:L227)),"")</f>
        <v/>
      </c>
      <c r="N227" t="str">
        <f>IF(AND(All_Rosters[[#This Row],[Designation]]="Taxi Squad",TeamSelection=All_Rosters[[#This Row],[Team Name]],All_Rosters[[#This Row],[Current Years]]&gt;0),All_Rosters[[#This Row],[Index]],"")</f>
        <v/>
      </c>
      <c r="O227" t="str">
        <f>IFERROR(SMALL($N$2:$N$1000,ROWS($N$2:N227)),"")</f>
        <v/>
      </c>
      <c r="P227" t="str">
        <f>IF(All_Rosters[[#This Row],[Designation]]="Taxi Squad","",
IF(AND(TeamOne=All_Rosters[[#This Row],[Team Name]],All_Rosters[[#This Row],[Current Years]]&gt;0),All_Rosters[[#This Row],[Index]],""))</f>
        <v/>
      </c>
      <c r="Q227" t="str">
        <f>IFERROR(SMALL($P$2:$P$1000,ROWS($P$2:P227)),"")</f>
        <v/>
      </c>
      <c r="R227" t="str">
        <f>IF(AND(All_Rosters[[#This Row],[Designation]]="Taxi Squad",TeamOne=All_Rosters[[#This Row],[Team Name]],All_Rosters[[#This Row],[Current Years]]&gt;0),All_Rosters[[#This Row],[Index]],"")</f>
        <v/>
      </c>
      <c r="S227" t="str">
        <f>IFERROR(SMALL($R$2:$R$1000,ROWS($R$2:R227)),"")</f>
        <v/>
      </c>
      <c r="T227" t="str">
        <f>IF(All_Rosters[[#This Row],[Designation]]="Taxi Squad","",
IF(AND(TeamTwo=All_Rosters[[#This Row],[Team Name]],All_Rosters[[#This Row],[Current Years]]&gt;0),All_Rosters[[#This Row],[Index]],""))</f>
        <v/>
      </c>
      <c r="U227" t="str">
        <f>IFERROR(SMALL($T$2:$T$1000,ROWS($T$2:T227)),"")</f>
        <v/>
      </c>
      <c r="V227" t="str">
        <f>IF(AND(All_Rosters[[#This Row],[Designation]]="Taxi Squad",TeamTwo=All_Rosters[[#This Row],[Team Name]],All_Rosters[[#This Row],[Current Years]]&gt;0),All_Rosters[[#This Row],[Index]],"")</f>
        <v/>
      </c>
      <c r="W227" t="str">
        <f>IFERROR(SMALL($V$2:$V$1000,ROWS($V$2:V227)),"")</f>
        <v/>
      </c>
      <c r="X227" s="42" t="str">
        <f>IF(All_Rosters[[#This Row],[Designation]]="Taxi Squad","",
IF(AND(TeamThree=All_Rosters[[#This Row],[Team Name]],All_Rosters[[#This Row],[Current Years]]&gt;0),All_Rosters[[#This Row],[Index]],""))</f>
        <v/>
      </c>
      <c r="Y227" s="42" t="str">
        <f>IFERROR(SMALL($X$2:$X$1000,ROWS($X$2:X227)),"")</f>
        <v/>
      </c>
      <c r="Z227" s="42" t="str">
        <f>IF(AND(All_Rosters[[#This Row],[Designation]]="Taxi Squad",TeamThree=All_Rosters[[#This Row],[Team Name]],All_Rosters[[#This Row],[Current Years]]&gt;0),All_Rosters[[#This Row],[Index]],"")</f>
        <v/>
      </c>
      <c r="AA227" s="42" t="str">
        <f>IFERROR(SMALL($Z$2:$Z$1000,ROWS($Z$2:Z227)),"")</f>
        <v/>
      </c>
      <c r="AB227" s="42" t="str">
        <f>IF(All_Rosters[[#This Row],[Designation]]="Taxi Squad","",
IF(AND(TeamFour=All_Rosters[[#This Row],[Team Name]],All_Rosters[[#This Row],[Current Years]]&gt;0),All_Rosters[[#This Row],[Index]],""))</f>
        <v/>
      </c>
      <c r="AC227" s="42" t="str">
        <f>IFERROR(SMALL($AB$2:$AB$1000,ROWS($AB$2:AB227)),"")</f>
        <v/>
      </c>
      <c r="AD227" s="42" t="str">
        <f>IF(AND(All_Rosters[[#This Row],[Designation]]="Taxi Squad",TeamFour=All_Rosters[[#This Row],[Team Name]],All_Rosters[[#This Row],[Current Years]]&gt;0),All_Rosters[[#This Row],[Index]],"")</f>
        <v/>
      </c>
      <c r="AE227" s="42" t="str">
        <f>IFERROR(SMALL($AD$2:$AD$1000,ROWS($AD$2:AD227)),"")</f>
        <v/>
      </c>
      <c r="AF227" s="42" t="str">
        <f>IF(All_Rosters[[#This Row],[Designation]]="Taxi Squad","",
IF(AND(TeamFive=All_Rosters[[#This Row],[Team Name]],All_Rosters[[#This Row],[Current Years]]&gt;0),All_Rosters[[#This Row],[Index]],""))</f>
        <v/>
      </c>
      <c r="AG227" s="42" t="str">
        <f>IFERROR(SMALL($AF$2:$AF$1000,ROWS($AF$2:AF227)),"")</f>
        <v/>
      </c>
      <c r="AH227" s="42" t="str">
        <f>IF(AND(All_Rosters[[#This Row],[Designation]]="Taxi Squad",TeamFive=All_Rosters[[#This Row],[Team Name]],All_Rosters[[#This Row],[Current Years]]&gt;0),All_Rosters[[#This Row],[Index]],"")</f>
        <v/>
      </c>
      <c r="AI227" s="42" t="str">
        <f>IFERROR(SMALL($AH$2:$AH$1000,ROWS($AH$2:AH227)),"")</f>
        <v/>
      </c>
      <c r="AJ227" s="42">
        <f>IF(All_Rosters[[#This Row],[Designation]]="Taxi Squad","",
IF(AND(TeamSix=All_Rosters[[#This Row],[Team Name]],All_Rosters[[#This Row],[Current Years]]&gt;0),All_Rosters[[#This Row],[Index]],""))</f>
        <v>226</v>
      </c>
      <c r="AK227" s="42" t="str">
        <f>IFERROR(SMALL($AJ$2:$AJ$1000,ROWS($AJ$2:AJ227)),"")</f>
        <v/>
      </c>
      <c r="AL227" s="42" t="str">
        <f>IF(AND(All_Rosters[[#This Row],[Designation]]="Taxi Squad",TeamSix=All_Rosters[[#This Row],[Team Name]],All_Rosters[[#This Row],[Current Years]]&gt;0),All_Rosters[[#This Row],[Index]],"")</f>
        <v/>
      </c>
      <c r="AM227" s="42" t="str">
        <f>IFERROR(SMALL($AL$2:$AL$1000,ROWS($AL$2:AL227)),"")</f>
        <v/>
      </c>
      <c r="AN227" s="42" t="str">
        <f>IF(All_Rosters[[#This Row],[Designation]]="Taxi Squad","",
IF(AND(TeamSeven=All_Rosters[[#This Row],[Team Name]],All_Rosters[[#This Row],[Current Years]]&gt;0),All_Rosters[[#This Row],[Index]],""))</f>
        <v/>
      </c>
      <c r="AO227" s="42" t="str">
        <f>IFERROR(SMALL($AN$2:$AN$1000,ROWS($AN$2:AN227)),"")</f>
        <v/>
      </c>
      <c r="AP227" s="42" t="str">
        <f>IF(AND(All_Rosters[[#This Row],[Designation]]="Taxi Squad",TeamSeven=All_Rosters[[#This Row],[Team Name]],All_Rosters[[#This Row],[Current Years]]&gt;0),All_Rosters[[#This Row],[Index]],"")</f>
        <v/>
      </c>
      <c r="AQ227" s="42" t="str">
        <f>IFERROR(SMALL($AP$2:$AP$1000,ROWS($AP$2:AP227)),"")</f>
        <v/>
      </c>
      <c r="AR227" s="42" t="str">
        <f>IF(All_Rosters[[#This Row],[Designation]]="Taxi Squad","",
IF(AND(TeamEight=All_Rosters[[#This Row],[Team Name]],All_Rosters[[#This Row],[Current Years]]&gt;0),All_Rosters[[#This Row],[Index]],""))</f>
        <v/>
      </c>
      <c r="AS227" s="42" t="str">
        <f>IFERROR(SMALL($AR$2:$AR$1000,ROWS($AR$2:AR227)),"")</f>
        <v/>
      </c>
      <c r="AT227" s="42" t="str">
        <f>IF(AND(All_Rosters[[#This Row],[Designation]]="Taxi Squad",TeamEight=All_Rosters[[#This Row],[Team Name]],All_Rosters[[#This Row],[Current Years]]&gt;0),All_Rosters[[#This Row],[Index]],"")</f>
        <v/>
      </c>
      <c r="AU227" s="42" t="str">
        <f>IFERROR(SMALL($AT$2:$AT$1000,ROWS($AT$2:AT227)),"")</f>
        <v/>
      </c>
      <c r="AV227" s="42" t="str">
        <f>IF(All_Rosters[[#This Row],[Designation]]="Taxi Squad","",
IF(AND(TeamNine=All_Rosters[[#This Row],[Team Name]],All_Rosters[[#This Row],[Current Years]]&gt;0),All_Rosters[[#This Row],[Index]],""))</f>
        <v/>
      </c>
      <c r="AW227" s="42" t="str">
        <f>IFERROR(SMALL($AV$2:$AV$1000,ROWS($AV$2:AV227)),"")</f>
        <v/>
      </c>
      <c r="AX227" s="42" t="str">
        <f>IF(AND(All_Rosters[[#This Row],[Designation]]="Taxi Squad",TeamNine=All_Rosters[[#This Row],[Team Name]],All_Rosters[[#This Row],[Current Years]]&gt;0),All_Rosters[[#This Row],[Index]],"")</f>
        <v/>
      </c>
      <c r="AY227" s="42" t="str">
        <f>IFERROR(SMALL($AX$2:$AX$1000,ROWS($AX$2:AX227)),"")</f>
        <v/>
      </c>
      <c r="AZ227" s="42" t="str">
        <f>IF(All_Rosters[[#This Row],[Designation]]="Taxi Squad","",
IF(AND(TeamTen=All_Rosters[[#This Row],[Team Name]],All_Rosters[[#This Row],[Current Years]]&gt;0),All_Rosters[[#This Row],[Index]],""))</f>
        <v/>
      </c>
      <c r="BA227" s="42" t="str">
        <f>IFERROR(SMALL($AZ$2:$AZ$1000,ROWS($AZ$2:AZ227)),"")</f>
        <v/>
      </c>
      <c r="BB227" s="42" t="str">
        <f>IF(AND(All_Rosters[[#This Row],[Designation]]="Taxi Squad",TeamTen=All_Rosters[[#This Row],[Team Name]],All_Rosters[[#This Row],[Current Years]]&gt;0),All_Rosters[[#This Row],[Index]],"")</f>
        <v/>
      </c>
      <c r="BC227" s="42" t="str">
        <f>IFERROR(SMALL($BB$2:$BB$1000,ROWS($BB$2:BB227)),"")</f>
        <v/>
      </c>
      <c r="BD227" s="42" t="str">
        <f>IF(All_Rosters[[#This Row],[Designation]]="Taxi Squad","",
IF(AND(TeamEleven=All_Rosters[[#This Row],[Team Name]],All_Rosters[[#This Row],[Current Years]]&gt;0),All_Rosters[[#This Row],[Index]],""))</f>
        <v/>
      </c>
      <c r="BE227" s="42" t="str">
        <f>IFERROR(SMALL($BD$2:$BD$1000,ROWS($BD$2:BD227)),"")</f>
        <v/>
      </c>
      <c r="BF227" s="42" t="str">
        <f>IF(AND(All_Rosters[[#This Row],[Designation]]="Taxi Squad",TeamEleven=All_Rosters[[#This Row],[Team Name]],All_Rosters[[#This Row],[Current Years]]&gt;0),All_Rosters[[#This Row],[Index]],"")</f>
        <v/>
      </c>
      <c r="BG227" s="42" t="str">
        <f>IFERROR(SMALL($BF$2:$BF$1000,ROWS($BF$2:BF227)),"")</f>
        <v/>
      </c>
      <c r="BH227" s="42" t="str">
        <f>IF(All_Rosters[[#This Row],[Designation]]="Taxi Squad","",
IF(AND(TeamTwelve=All_Rosters[[#This Row],[Team Name]],All_Rosters[[#This Row],[Current Years]]&gt;0),All_Rosters[[#This Row],[Index]],""))</f>
        <v/>
      </c>
      <c r="BI227" s="42" t="str">
        <f>IFERROR(SMALL($BH$2:$BH$1000,ROWS($BH$2:BH227)),"")</f>
        <v/>
      </c>
      <c r="BJ227" s="42" t="str">
        <f>IF(AND(All_Rosters[[#This Row],[Designation]]="Taxi Squad",TeamTwelve=All_Rosters[[#This Row],[Team Name]],All_Rosters[[#This Row],[Current Years]]&gt;0),All_Rosters[[#This Row],[Index]],"")</f>
        <v/>
      </c>
      <c r="BK227" s="42" t="str">
        <f>IFERROR(SMALL($BJ$2:$BJ$1000,ROWS($BJ$2:BJ227)),"")</f>
        <v/>
      </c>
    </row>
    <row r="228" spans="1:63" x14ac:dyDescent="0.45">
      <c r="A228" t="s">
        <v>613</v>
      </c>
      <c r="B228" t="s">
        <v>391</v>
      </c>
      <c r="C228" t="s">
        <v>167</v>
      </c>
      <c r="D228" t="s">
        <v>49</v>
      </c>
      <c r="E228">
        <v>5</v>
      </c>
      <c r="F228">
        <v>3</v>
      </c>
      <c r="G228">
        <v>5</v>
      </c>
      <c r="H228" t="s">
        <v>1</v>
      </c>
      <c r="J228">
        <v>6</v>
      </c>
      <c r="K228">
        <v>227</v>
      </c>
      <c r="L228" t="str">
        <f>IF(All_Rosters[[#This Row],[Designation]]="Taxi Squad","",
IF(AND(TeamSelection=All_Rosters[[#This Row],[Team Name]],All_Rosters[[#This Row],[Current Years]]&gt;0),All_Rosters[[#This Row],[Index]],""))</f>
        <v/>
      </c>
      <c r="M228" t="str">
        <f>IFERROR(SMALL($L$2:$L$1000,ROWS($L$2:L228)),"")</f>
        <v/>
      </c>
      <c r="N228" t="str">
        <f>IF(AND(All_Rosters[[#This Row],[Designation]]="Taxi Squad",TeamSelection=All_Rosters[[#This Row],[Team Name]],All_Rosters[[#This Row],[Current Years]]&gt;0),All_Rosters[[#This Row],[Index]],"")</f>
        <v/>
      </c>
      <c r="O228" t="str">
        <f>IFERROR(SMALL($N$2:$N$1000,ROWS($N$2:N228)),"")</f>
        <v/>
      </c>
      <c r="P228" t="str">
        <f>IF(All_Rosters[[#This Row],[Designation]]="Taxi Squad","",
IF(AND(TeamOne=All_Rosters[[#This Row],[Team Name]],All_Rosters[[#This Row],[Current Years]]&gt;0),All_Rosters[[#This Row],[Index]],""))</f>
        <v/>
      </c>
      <c r="Q228" t="str">
        <f>IFERROR(SMALL($P$2:$P$1000,ROWS($P$2:P228)),"")</f>
        <v/>
      </c>
      <c r="R228" t="str">
        <f>IF(AND(All_Rosters[[#This Row],[Designation]]="Taxi Squad",TeamOne=All_Rosters[[#This Row],[Team Name]],All_Rosters[[#This Row],[Current Years]]&gt;0),All_Rosters[[#This Row],[Index]],"")</f>
        <v/>
      </c>
      <c r="S228" t="str">
        <f>IFERROR(SMALL($R$2:$R$1000,ROWS($R$2:R228)),"")</f>
        <v/>
      </c>
      <c r="T228" t="str">
        <f>IF(All_Rosters[[#This Row],[Designation]]="Taxi Squad","",
IF(AND(TeamTwo=All_Rosters[[#This Row],[Team Name]],All_Rosters[[#This Row],[Current Years]]&gt;0),All_Rosters[[#This Row],[Index]],""))</f>
        <v/>
      </c>
      <c r="U228" t="str">
        <f>IFERROR(SMALL($T$2:$T$1000,ROWS($T$2:T228)),"")</f>
        <v/>
      </c>
      <c r="V228" t="str">
        <f>IF(AND(All_Rosters[[#This Row],[Designation]]="Taxi Squad",TeamTwo=All_Rosters[[#This Row],[Team Name]],All_Rosters[[#This Row],[Current Years]]&gt;0),All_Rosters[[#This Row],[Index]],"")</f>
        <v/>
      </c>
      <c r="W228" t="str">
        <f>IFERROR(SMALL($V$2:$V$1000,ROWS($V$2:V228)),"")</f>
        <v/>
      </c>
      <c r="X228" s="42" t="str">
        <f>IF(All_Rosters[[#This Row],[Designation]]="Taxi Squad","",
IF(AND(TeamThree=All_Rosters[[#This Row],[Team Name]],All_Rosters[[#This Row],[Current Years]]&gt;0),All_Rosters[[#This Row],[Index]],""))</f>
        <v/>
      </c>
      <c r="Y228" s="42" t="str">
        <f>IFERROR(SMALL($X$2:$X$1000,ROWS($X$2:X228)),"")</f>
        <v/>
      </c>
      <c r="Z228" s="42" t="str">
        <f>IF(AND(All_Rosters[[#This Row],[Designation]]="Taxi Squad",TeamThree=All_Rosters[[#This Row],[Team Name]],All_Rosters[[#This Row],[Current Years]]&gt;0),All_Rosters[[#This Row],[Index]],"")</f>
        <v/>
      </c>
      <c r="AA228" s="42" t="str">
        <f>IFERROR(SMALL($Z$2:$Z$1000,ROWS($Z$2:Z228)),"")</f>
        <v/>
      </c>
      <c r="AB228" s="42" t="str">
        <f>IF(All_Rosters[[#This Row],[Designation]]="Taxi Squad","",
IF(AND(TeamFour=All_Rosters[[#This Row],[Team Name]],All_Rosters[[#This Row],[Current Years]]&gt;0),All_Rosters[[#This Row],[Index]],""))</f>
        <v/>
      </c>
      <c r="AC228" s="42" t="str">
        <f>IFERROR(SMALL($AB$2:$AB$1000,ROWS($AB$2:AB228)),"")</f>
        <v/>
      </c>
      <c r="AD228" s="42" t="str">
        <f>IF(AND(All_Rosters[[#This Row],[Designation]]="Taxi Squad",TeamFour=All_Rosters[[#This Row],[Team Name]],All_Rosters[[#This Row],[Current Years]]&gt;0),All_Rosters[[#This Row],[Index]],"")</f>
        <v/>
      </c>
      <c r="AE228" s="42" t="str">
        <f>IFERROR(SMALL($AD$2:$AD$1000,ROWS($AD$2:AD228)),"")</f>
        <v/>
      </c>
      <c r="AF228" s="42" t="str">
        <f>IF(All_Rosters[[#This Row],[Designation]]="Taxi Squad","",
IF(AND(TeamFive=All_Rosters[[#This Row],[Team Name]],All_Rosters[[#This Row],[Current Years]]&gt;0),All_Rosters[[#This Row],[Index]],""))</f>
        <v/>
      </c>
      <c r="AG228" s="42" t="str">
        <f>IFERROR(SMALL($AF$2:$AF$1000,ROWS($AF$2:AF228)),"")</f>
        <v/>
      </c>
      <c r="AH228" s="42" t="str">
        <f>IF(AND(All_Rosters[[#This Row],[Designation]]="Taxi Squad",TeamFive=All_Rosters[[#This Row],[Team Name]],All_Rosters[[#This Row],[Current Years]]&gt;0),All_Rosters[[#This Row],[Index]],"")</f>
        <v/>
      </c>
      <c r="AI228" s="42" t="str">
        <f>IFERROR(SMALL($AH$2:$AH$1000,ROWS($AH$2:AH228)),"")</f>
        <v/>
      </c>
      <c r="AJ228" s="42">
        <f>IF(All_Rosters[[#This Row],[Designation]]="Taxi Squad","",
IF(AND(TeamSix=All_Rosters[[#This Row],[Team Name]],All_Rosters[[#This Row],[Current Years]]&gt;0),All_Rosters[[#This Row],[Index]],""))</f>
        <v>227</v>
      </c>
      <c r="AK228" s="42" t="str">
        <f>IFERROR(SMALL($AJ$2:$AJ$1000,ROWS($AJ$2:AJ228)),"")</f>
        <v/>
      </c>
      <c r="AL228" s="42" t="str">
        <f>IF(AND(All_Rosters[[#This Row],[Designation]]="Taxi Squad",TeamSix=All_Rosters[[#This Row],[Team Name]],All_Rosters[[#This Row],[Current Years]]&gt;0),All_Rosters[[#This Row],[Index]],"")</f>
        <v/>
      </c>
      <c r="AM228" s="42" t="str">
        <f>IFERROR(SMALL($AL$2:$AL$1000,ROWS($AL$2:AL228)),"")</f>
        <v/>
      </c>
      <c r="AN228" s="42" t="str">
        <f>IF(All_Rosters[[#This Row],[Designation]]="Taxi Squad","",
IF(AND(TeamSeven=All_Rosters[[#This Row],[Team Name]],All_Rosters[[#This Row],[Current Years]]&gt;0),All_Rosters[[#This Row],[Index]],""))</f>
        <v/>
      </c>
      <c r="AO228" s="42" t="str">
        <f>IFERROR(SMALL($AN$2:$AN$1000,ROWS($AN$2:AN228)),"")</f>
        <v/>
      </c>
      <c r="AP228" s="42" t="str">
        <f>IF(AND(All_Rosters[[#This Row],[Designation]]="Taxi Squad",TeamSeven=All_Rosters[[#This Row],[Team Name]],All_Rosters[[#This Row],[Current Years]]&gt;0),All_Rosters[[#This Row],[Index]],"")</f>
        <v/>
      </c>
      <c r="AQ228" s="42" t="str">
        <f>IFERROR(SMALL($AP$2:$AP$1000,ROWS($AP$2:AP228)),"")</f>
        <v/>
      </c>
      <c r="AR228" s="42" t="str">
        <f>IF(All_Rosters[[#This Row],[Designation]]="Taxi Squad","",
IF(AND(TeamEight=All_Rosters[[#This Row],[Team Name]],All_Rosters[[#This Row],[Current Years]]&gt;0),All_Rosters[[#This Row],[Index]],""))</f>
        <v/>
      </c>
      <c r="AS228" s="42" t="str">
        <f>IFERROR(SMALL($AR$2:$AR$1000,ROWS($AR$2:AR228)),"")</f>
        <v/>
      </c>
      <c r="AT228" s="42" t="str">
        <f>IF(AND(All_Rosters[[#This Row],[Designation]]="Taxi Squad",TeamEight=All_Rosters[[#This Row],[Team Name]],All_Rosters[[#This Row],[Current Years]]&gt;0),All_Rosters[[#This Row],[Index]],"")</f>
        <v/>
      </c>
      <c r="AU228" s="42" t="str">
        <f>IFERROR(SMALL($AT$2:$AT$1000,ROWS($AT$2:AT228)),"")</f>
        <v/>
      </c>
      <c r="AV228" s="42" t="str">
        <f>IF(All_Rosters[[#This Row],[Designation]]="Taxi Squad","",
IF(AND(TeamNine=All_Rosters[[#This Row],[Team Name]],All_Rosters[[#This Row],[Current Years]]&gt;0),All_Rosters[[#This Row],[Index]],""))</f>
        <v/>
      </c>
      <c r="AW228" s="42" t="str">
        <f>IFERROR(SMALL($AV$2:$AV$1000,ROWS($AV$2:AV228)),"")</f>
        <v/>
      </c>
      <c r="AX228" s="42" t="str">
        <f>IF(AND(All_Rosters[[#This Row],[Designation]]="Taxi Squad",TeamNine=All_Rosters[[#This Row],[Team Name]],All_Rosters[[#This Row],[Current Years]]&gt;0),All_Rosters[[#This Row],[Index]],"")</f>
        <v/>
      </c>
      <c r="AY228" s="42" t="str">
        <f>IFERROR(SMALL($AX$2:$AX$1000,ROWS($AX$2:AX228)),"")</f>
        <v/>
      </c>
      <c r="AZ228" s="42" t="str">
        <f>IF(All_Rosters[[#This Row],[Designation]]="Taxi Squad","",
IF(AND(TeamTen=All_Rosters[[#This Row],[Team Name]],All_Rosters[[#This Row],[Current Years]]&gt;0),All_Rosters[[#This Row],[Index]],""))</f>
        <v/>
      </c>
      <c r="BA228" s="42" t="str">
        <f>IFERROR(SMALL($AZ$2:$AZ$1000,ROWS($AZ$2:AZ228)),"")</f>
        <v/>
      </c>
      <c r="BB228" s="42" t="str">
        <f>IF(AND(All_Rosters[[#This Row],[Designation]]="Taxi Squad",TeamTen=All_Rosters[[#This Row],[Team Name]],All_Rosters[[#This Row],[Current Years]]&gt;0),All_Rosters[[#This Row],[Index]],"")</f>
        <v/>
      </c>
      <c r="BC228" s="42" t="str">
        <f>IFERROR(SMALL($BB$2:$BB$1000,ROWS($BB$2:BB228)),"")</f>
        <v/>
      </c>
      <c r="BD228" s="42" t="str">
        <f>IF(All_Rosters[[#This Row],[Designation]]="Taxi Squad","",
IF(AND(TeamEleven=All_Rosters[[#This Row],[Team Name]],All_Rosters[[#This Row],[Current Years]]&gt;0),All_Rosters[[#This Row],[Index]],""))</f>
        <v/>
      </c>
      <c r="BE228" s="42" t="str">
        <f>IFERROR(SMALL($BD$2:$BD$1000,ROWS($BD$2:BD228)),"")</f>
        <v/>
      </c>
      <c r="BF228" s="42" t="str">
        <f>IF(AND(All_Rosters[[#This Row],[Designation]]="Taxi Squad",TeamEleven=All_Rosters[[#This Row],[Team Name]],All_Rosters[[#This Row],[Current Years]]&gt;0),All_Rosters[[#This Row],[Index]],"")</f>
        <v/>
      </c>
      <c r="BG228" s="42" t="str">
        <f>IFERROR(SMALL($BF$2:$BF$1000,ROWS($BF$2:BF228)),"")</f>
        <v/>
      </c>
      <c r="BH228" s="42" t="str">
        <f>IF(All_Rosters[[#This Row],[Designation]]="Taxi Squad","",
IF(AND(TeamTwelve=All_Rosters[[#This Row],[Team Name]],All_Rosters[[#This Row],[Current Years]]&gt;0),All_Rosters[[#This Row],[Index]],""))</f>
        <v/>
      </c>
      <c r="BI228" s="42" t="str">
        <f>IFERROR(SMALL($BH$2:$BH$1000,ROWS($BH$2:BH228)),"")</f>
        <v/>
      </c>
      <c r="BJ228" s="42" t="str">
        <f>IF(AND(All_Rosters[[#This Row],[Designation]]="Taxi Squad",TeamTwelve=All_Rosters[[#This Row],[Team Name]],All_Rosters[[#This Row],[Current Years]]&gt;0),All_Rosters[[#This Row],[Index]],"")</f>
        <v/>
      </c>
      <c r="BK228" s="42" t="str">
        <f>IFERROR(SMALL($BJ$2:$BJ$1000,ROWS($BJ$2:BJ228)),"")</f>
        <v/>
      </c>
    </row>
    <row r="229" spans="1:63" x14ac:dyDescent="0.45">
      <c r="A229" t="s">
        <v>613</v>
      </c>
      <c r="B229" t="s">
        <v>392</v>
      </c>
      <c r="C229" t="s">
        <v>54</v>
      </c>
      <c r="D229" t="s">
        <v>65</v>
      </c>
      <c r="E229">
        <v>24</v>
      </c>
      <c r="F229">
        <v>3</v>
      </c>
      <c r="G229">
        <v>24</v>
      </c>
      <c r="H229" t="s">
        <v>1</v>
      </c>
      <c r="J229">
        <v>6</v>
      </c>
      <c r="K229">
        <v>228</v>
      </c>
      <c r="L229" t="str">
        <f>IF(All_Rosters[[#This Row],[Designation]]="Taxi Squad","",
IF(AND(TeamSelection=All_Rosters[[#This Row],[Team Name]],All_Rosters[[#This Row],[Current Years]]&gt;0),All_Rosters[[#This Row],[Index]],""))</f>
        <v/>
      </c>
      <c r="M229" t="str">
        <f>IFERROR(SMALL($L$2:$L$1000,ROWS($L$2:L229)),"")</f>
        <v/>
      </c>
      <c r="N229" t="str">
        <f>IF(AND(All_Rosters[[#This Row],[Designation]]="Taxi Squad",TeamSelection=All_Rosters[[#This Row],[Team Name]],All_Rosters[[#This Row],[Current Years]]&gt;0),All_Rosters[[#This Row],[Index]],"")</f>
        <v/>
      </c>
      <c r="O229" t="str">
        <f>IFERROR(SMALL($N$2:$N$1000,ROWS($N$2:N229)),"")</f>
        <v/>
      </c>
      <c r="P229" t="str">
        <f>IF(All_Rosters[[#This Row],[Designation]]="Taxi Squad","",
IF(AND(TeamOne=All_Rosters[[#This Row],[Team Name]],All_Rosters[[#This Row],[Current Years]]&gt;0),All_Rosters[[#This Row],[Index]],""))</f>
        <v/>
      </c>
      <c r="Q229" t="str">
        <f>IFERROR(SMALL($P$2:$P$1000,ROWS($P$2:P229)),"")</f>
        <v/>
      </c>
      <c r="R229" t="str">
        <f>IF(AND(All_Rosters[[#This Row],[Designation]]="Taxi Squad",TeamOne=All_Rosters[[#This Row],[Team Name]],All_Rosters[[#This Row],[Current Years]]&gt;0),All_Rosters[[#This Row],[Index]],"")</f>
        <v/>
      </c>
      <c r="S229" t="str">
        <f>IFERROR(SMALL($R$2:$R$1000,ROWS($R$2:R229)),"")</f>
        <v/>
      </c>
      <c r="T229" t="str">
        <f>IF(All_Rosters[[#This Row],[Designation]]="Taxi Squad","",
IF(AND(TeamTwo=All_Rosters[[#This Row],[Team Name]],All_Rosters[[#This Row],[Current Years]]&gt;0),All_Rosters[[#This Row],[Index]],""))</f>
        <v/>
      </c>
      <c r="U229" t="str">
        <f>IFERROR(SMALL($T$2:$T$1000,ROWS($T$2:T229)),"")</f>
        <v/>
      </c>
      <c r="V229" t="str">
        <f>IF(AND(All_Rosters[[#This Row],[Designation]]="Taxi Squad",TeamTwo=All_Rosters[[#This Row],[Team Name]],All_Rosters[[#This Row],[Current Years]]&gt;0),All_Rosters[[#This Row],[Index]],"")</f>
        <v/>
      </c>
      <c r="W229" t="str">
        <f>IFERROR(SMALL($V$2:$V$1000,ROWS($V$2:V229)),"")</f>
        <v/>
      </c>
      <c r="X229" s="42" t="str">
        <f>IF(All_Rosters[[#This Row],[Designation]]="Taxi Squad","",
IF(AND(TeamThree=All_Rosters[[#This Row],[Team Name]],All_Rosters[[#This Row],[Current Years]]&gt;0),All_Rosters[[#This Row],[Index]],""))</f>
        <v/>
      </c>
      <c r="Y229" s="42" t="str">
        <f>IFERROR(SMALL($X$2:$X$1000,ROWS($X$2:X229)),"")</f>
        <v/>
      </c>
      <c r="Z229" s="42" t="str">
        <f>IF(AND(All_Rosters[[#This Row],[Designation]]="Taxi Squad",TeamThree=All_Rosters[[#This Row],[Team Name]],All_Rosters[[#This Row],[Current Years]]&gt;0),All_Rosters[[#This Row],[Index]],"")</f>
        <v/>
      </c>
      <c r="AA229" s="42" t="str">
        <f>IFERROR(SMALL($Z$2:$Z$1000,ROWS($Z$2:Z229)),"")</f>
        <v/>
      </c>
      <c r="AB229" s="42" t="str">
        <f>IF(All_Rosters[[#This Row],[Designation]]="Taxi Squad","",
IF(AND(TeamFour=All_Rosters[[#This Row],[Team Name]],All_Rosters[[#This Row],[Current Years]]&gt;0),All_Rosters[[#This Row],[Index]],""))</f>
        <v/>
      </c>
      <c r="AC229" s="42" t="str">
        <f>IFERROR(SMALL($AB$2:$AB$1000,ROWS($AB$2:AB229)),"")</f>
        <v/>
      </c>
      <c r="AD229" s="42" t="str">
        <f>IF(AND(All_Rosters[[#This Row],[Designation]]="Taxi Squad",TeamFour=All_Rosters[[#This Row],[Team Name]],All_Rosters[[#This Row],[Current Years]]&gt;0),All_Rosters[[#This Row],[Index]],"")</f>
        <v/>
      </c>
      <c r="AE229" s="42" t="str">
        <f>IFERROR(SMALL($AD$2:$AD$1000,ROWS($AD$2:AD229)),"")</f>
        <v/>
      </c>
      <c r="AF229" s="42" t="str">
        <f>IF(All_Rosters[[#This Row],[Designation]]="Taxi Squad","",
IF(AND(TeamFive=All_Rosters[[#This Row],[Team Name]],All_Rosters[[#This Row],[Current Years]]&gt;0),All_Rosters[[#This Row],[Index]],""))</f>
        <v/>
      </c>
      <c r="AG229" s="42" t="str">
        <f>IFERROR(SMALL($AF$2:$AF$1000,ROWS($AF$2:AF229)),"")</f>
        <v/>
      </c>
      <c r="AH229" s="42" t="str">
        <f>IF(AND(All_Rosters[[#This Row],[Designation]]="Taxi Squad",TeamFive=All_Rosters[[#This Row],[Team Name]],All_Rosters[[#This Row],[Current Years]]&gt;0),All_Rosters[[#This Row],[Index]],"")</f>
        <v/>
      </c>
      <c r="AI229" s="42" t="str">
        <f>IFERROR(SMALL($AH$2:$AH$1000,ROWS($AH$2:AH229)),"")</f>
        <v/>
      </c>
      <c r="AJ229" s="42">
        <f>IF(All_Rosters[[#This Row],[Designation]]="Taxi Squad","",
IF(AND(TeamSix=All_Rosters[[#This Row],[Team Name]],All_Rosters[[#This Row],[Current Years]]&gt;0),All_Rosters[[#This Row],[Index]],""))</f>
        <v>228</v>
      </c>
      <c r="AK229" s="42" t="str">
        <f>IFERROR(SMALL($AJ$2:$AJ$1000,ROWS($AJ$2:AJ229)),"")</f>
        <v/>
      </c>
      <c r="AL229" s="42" t="str">
        <f>IF(AND(All_Rosters[[#This Row],[Designation]]="Taxi Squad",TeamSix=All_Rosters[[#This Row],[Team Name]],All_Rosters[[#This Row],[Current Years]]&gt;0),All_Rosters[[#This Row],[Index]],"")</f>
        <v/>
      </c>
      <c r="AM229" s="42" t="str">
        <f>IFERROR(SMALL($AL$2:$AL$1000,ROWS($AL$2:AL229)),"")</f>
        <v/>
      </c>
      <c r="AN229" s="42" t="str">
        <f>IF(All_Rosters[[#This Row],[Designation]]="Taxi Squad","",
IF(AND(TeamSeven=All_Rosters[[#This Row],[Team Name]],All_Rosters[[#This Row],[Current Years]]&gt;0),All_Rosters[[#This Row],[Index]],""))</f>
        <v/>
      </c>
      <c r="AO229" s="42" t="str">
        <f>IFERROR(SMALL($AN$2:$AN$1000,ROWS($AN$2:AN229)),"")</f>
        <v/>
      </c>
      <c r="AP229" s="42" t="str">
        <f>IF(AND(All_Rosters[[#This Row],[Designation]]="Taxi Squad",TeamSeven=All_Rosters[[#This Row],[Team Name]],All_Rosters[[#This Row],[Current Years]]&gt;0),All_Rosters[[#This Row],[Index]],"")</f>
        <v/>
      </c>
      <c r="AQ229" s="42" t="str">
        <f>IFERROR(SMALL($AP$2:$AP$1000,ROWS($AP$2:AP229)),"")</f>
        <v/>
      </c>
      <c r="AR229" s="42" t="str">
        <f>IF(All_Rosters[[#This Row],[Designation]]="Taxi Squad","",
IF(AND(TeamEight=All_Rosters[[#This Row],[Team Name]],All_Rosters[[#This Row],[Current Years]]&gt;0),All_Rosters[[#This Row],[Index]],""))</f>
        <v/>
      </c>
      <c r="AS229" s="42" t="str">
        <f>IFERROR(SMALL($AR$2:$AR$1000,ROWS($AR$2:AR229)),"")</f>
        <v/>
      </c>
      <c r="AT229" s="42" t="str">
        <f>IF(AND(All_Rosters[[#This Row],[Designation]]="Taxi Squad",TeamEight=All_Rosters[[#This Row],[Team Name]],All_Rosters[[#This Row],[Current Years]]&gt;0),All_Rosters[[#This Row],[Index]],"")</f>
        <v/>
      </c>
      <c r="AU229" s="42" t="str">
        <f>IFERROR(SMALL($AT$2:$AT$1000,ROWS($AT$2:AT229)),"")</f>
        <v/>
      </c>
      <c r="AV229" s="42" t="str">
        <f>IF(All_Rosters[[#This Row],[Designation]]="Taxi Squad","",
IF(AND(TeamNine=All_Rosters[[#This Row],[Team Name]],All_Rosters[[#This Row],[Current Years]]&gt;0),All_Rosters[[#This Row],[Index]],""))</f>
        <v/>
      </c>
      <c r="AW229" s="42" t="str">
        <f>IFERROR(SMALL($AV$2:$AV$1000,ROWS($AV$2:AV229)),"")</f>
        <v/>
      </c>
      <c r="AX229" s="42" t="str">
        <f>IF(AND(All_Rosters[[#This Row],[Designation]]="Taxi Squad",TeamNine=All_Rosters[[#This Row],[Team Name]],All_Rosters[[#This Row],[Current Years]]&gt;0),All_Rosters[[#This Row],[Index]],"")</f>
        <v/>
      </c>
      <c r="AY229" s="42" t="str">
        <f>IFERROR(SMALL($AX$2:$AX$1000,ROWS($AX$2:AX229)),"")</f>
        <v/>
      </c>
      <c r="AZ229" s="42" t="str">
        <f>IF(All_Rosters[[#This Row],[Designation]]="Taxi Squad","",
IF(AND(TeamTen=All_Rosters[[#This Row],[Team Name]],All_Rosters[[#This Row],[Current Years]]&gt;0),All_Rosters[[#This Row],[Index]],""))</f>
        <v/>
      </c>
      <c r="BA229" s="42" t="str">
        <f>IFERROR(SMALL($AZ$2:$AZ$1000,ROWS($AZ$2:AZ229)),"")</f>
        <v/>
      </c>
      <c r="BB229" s="42" t="str">
        <f>IF(AND(All_Rosters[[#This Row],[Designation]]="Taxi Squad",TeamTen=All_Rosters[[#This Row],[Team Name]],All_Rosters[[#This Row],[Current Years]]&gt;0),All_Rosters[[#This Row],[Index]],"")</f>
        <v/>
      </c>
      <c r="BC229" s="42" t="str">
        <f>IFERROR(SMALL($BB$2:$BB$1000,ROWS($BB$2:BB229)),"")</f>
        <v/>
      </c>
      <c r="BD229" s="42" t="str">
        <f>IF(All_Rosters[[#This Row],[Designation]]="Taxi Squad","",
IF(AND(TeamEleven=All_Rosters[[#This Row],[Team Name]],All_Rosters[[#This Row],[Current Years]]&gt;0),All_Rosters[[#This Row],[Index]],""))</f>
        <v/>
      </c>
      <c r="BE229" s="42" t="str">
        <f>IFERROR(SMALL($BD$2:$BD$1000,ROWS($BD$2:BD229)),"")</f>
        <v/>
      </c>
      <c r="BF229" s="42" t="str">
        <f>IF(AND(All_Rosters[[#This Row],[Designation]]="Taxi Squad",TeamEleven=All_Rosters[[#This Row],[Team Name]],All_Rosters[[#This Row],[Current Years]]&gt;0),All_Rosters[[#This Row],[Index]],"")</f>
        <v/>
      </c>
      <c r="BG229" s="42" t="str">
        <f>IFERROR(SMALL($BF$2:$BF$1000,ROWS($BF$2:BF229)),"")</f>
        <v/>
      </c>
      <c r="BH229" s="42" t="str">
        <f>IF(All_Rosters[[#This Row],[Designation]]="Taxi Squad","",
IF(AND(TeamTwelve=All_Rosters[[#This Row],[Team Name]],All_Rosters[[#This Row],[Current Years]]&gt;0),All_Rosters[[#This Row],[Index]],""))</f>
        <v/>
      </c>
      <c r="BI229" s="42" t="str">
        <f>IFERROR(SMALL($BH$2:$BH$1000,ROWS($BH$2:BH229)),"")</f>
        <v/>
      </c>
      <c r="BJ229" s="42" t="str">
        <f>IF(AND(All_Rosters[[#This Row],[Designation]]="Taxi Squad",TeamTwelve=All_Rosters[[#This Row],[Team Name]],All_Rosters[[#This Row],[Current Years]]&gt;0),All_Rosters[[#This Row],[Index]],"")</f>
        <v/>
      </c>
      <c r="BK229" s="42" t="str">
        <f>IFERROR(SMALL($BJ$2:$BJ$1000,ROWS($BJ$2:BJ229)),"")</f>
        <v/>
      </c>
    </row>
    <row r="230" spans="1:63" x14ac:dyDescent="0.45">
      <c r="A230" t="s">
        <v>613</v>
      </c>
      <c r="B230" t="s">
        <v>393</v>
      </c>
      <c r="C230" t="s">
        <v>56</v>
      </c>
      <c r="D230" t="s">
        <v>65</v>
      </c>
      <c r="E230">
        <v>23</v>
      </c>
      <c r="F230">
        <v>3</v>
      </c>
      <c r="G230">
        <v>23</v>
      </c>
      <c r="H230" t="s">
        <v>1</v>
      </c>
      <c r="J230">
        <v>6</v>
      </c>
      <c r="K230">
        <v>229</v>
      </c>
      <c r="L230" t="str">
        <f>IF(All_Rosters[[#This Row],[Designation]]="Taxi Squad","",
IF(AND(TeamSelection=All_Rosters[[#This Row],[Team Name]],All_Rosters[[#This Row],[Current Years]]&gt;0),All_Rosters[[#This Row],[Index]],""))</f>
        <v/>
      </c>
      <c r="M230" t="str">
        <f>IFERROR(SMALL($L$2:$L$1000,ROWS($L$2:L230)),"")</f>
        <v/>
      </c>
      <c r="N230" t="str">
        <f>IF(AND(All_Rosters[[#This Row],[Designation]]="Taxi Squad",TeamSelection=All_Rosters[[#This Row],[Team Name]],All_Rosters[[#This Row],[Current Years]]&gt;0),All_Rosters[[#This Row],[Index]],"")</f>
        <v/>
      </c>
      <c r="O230" t="str">
        <f>IFERROR(SMALL($N$2:$N$1000,ROWS($N$2:N230)),"")</f>
        <v/>
      </c>
      <c r="P230" t="str">
        <f>IF(All_Rosters[[#This Row],[Designation]]="Taxi Squad","",
IF(AND(TeamOne=All_Rosters[[#This Row],[Team Name]],All_Rosters[[#This Row],[Current Years]]&gt;0),All_Rosters[[#This Row],[Index]],""))</f>
        <v/>
      </c>
      <c r="Q230" t="str">
        <f>IFERROR(SMALL($P$2:$P$1000,ROWS($P$2:P230)),"")</f>
        <v/>
      </c>
      <c r="R230" t="str">
        <f>IF(AND(All_Rosters[[#This Row],[Designation]]="Taxi Squad",TeamOne=All_Rosters[[#This Row],[Team Name]],All_Rosters[[#This Row],[Current Years]]&gt;0),All_Rosters[[#This Row],[Index]],"")</f>
        <v/>
      </c>
      <c r="S230" t="str">
        <f>IFERROR(SMALL($R$2:$R$1000,ROWS($R$2:R230)),"")</f>
        <v/>
      </c>
      <c r="T230" t="str">
        <f>IF(All_Rosters[[#This Row],[Designation]]="Taxi Squad","",
IF(AND(TeamTwo=All_Rosters[[#This Row],[Team Name]],All_Rosters[[#This Row],[Current Years]]&gt;0),All_Rosters[[#This Row],[Index]],""))</f>
        <v/>
      </c>
      <c r="U230" t="str">
        <f>IFERROR(SMALL($T$2:$T$1000,ROWS($T$2:T230)),"")</f>
        <v/>
      </c>
      <c r="V230" t="str">
        <f>IF(AND(All_Rosters[[#This Row],[Designation]]="Taxi Squad",TeamTwo=All_Rosters[[#This Row],[Team Name]],All_Rosters[[#This Row],[Current Years]]&gt;0),All_Rosters[[#This Row],[Index]],"")</f>
        <v/>
      </c>
      <c r="W230" t="str">
        <f>IFERROR(SMALL($V$2:$V$1000,ROWS($V$2:V230)),"")</f>
        <v/>
      </c>
      <c r="X230" s="42" t="str">
        <f>IF(All_Rosters[[#This Row],[Designation]]="Taxi Squad","",
IF(AND(TeamThree=All_Rosters[[#This Row],[Team Name]],All_Rosters[[#This Row],[Current Years]]&gt;0),All_Rosters[[#This Row],[Index]],""))</f>
        <v/>
      </c>
      <c r="Y230" s="42" t="str">
        <f>IFERROR(SMALL($X$2:$X$1000,ROWS($X$2:X230)),"")</f>
        <v/>
      </c>
      <c r="Z230" s="42" t="str">
        <f>IF(AND(All_Rosters[[#This Row],[Designation]]="Taxi Squad",TeamThree=All_Rosters[[#This Row],[Team Name]],All_Rosters[[#This Row],[Current Years]]&gt;0),All_Rosters[[#This Row],[Index]],"")</f>
        <v/>
      </c>
      <c r="AA230" s="42" t="str">
        <f>IFERROR(SMALL($Z$2:$Z$1000,ROWS($Z$2:Z230)),"")</f>
        <v/>
      </c>
      <c r="AB230" s="42" t="str">
        <f>IF(All_Rosters[[#This Row],[Designation]]="Taxi Squad","",
IF(AND(TeamFour=All_Rosters[[#This Row],[Team Name]],All_Rosters[[#This Row],[Current Years]]&gt;0),All_Rosters[[#This Row],[Index]],""))</f>
        <v/>
      </c>
      <c r="AC230" s="42" t="str">
        <f>IFERROR(SMALL($AB$2:$AB$1000,ROWS($AB$2:AB230)),"")</f>
        <v/>
      </c>
      <c r="AD230" s="42" t="str">
        <f>IF(AND(All_Rosters[[#This Row],[Designation]]="Taxi Squad",TeamFour=All_Rosters[[#This Row],[Team Name]],All_Rosters[[#This Row],[Current Years]]&gt;0),All_Rosters[[#This Row],[Index]],"")</f>
        <v/>
      </c>
      <c r="AE230" s="42" t="str">
        <f>IFERROR(SMALL($AD$2:$AD$1000,ROWS($AD$2:AD230)),"")</f>
        <v/>
      </c>
      <c r="AF230" s="42" t="str">
        <f>IF(All_Rosters[[#This Row],[Designation]]="Taxi Squad","",
IF(AND(TeamFive=All_Rosters[[#This Row],[Team Name]],All_Rosters[[#This Row],[Current Years]]&gt;0),All_Rosters[[#This Row],[Index]],""))</f>
        <v/>
      </c>
      <c r="AG230" s="42" t="str">
        <f>IFERROR(SMALL($AF$2:$AF$1000,ROWS($AF$2:AF230)),"")</f>
        <v/>
      </c>
      <c r="AH230" s="42" t="str">
        <f>IF(AND(All_Rosters[[#This Row],[Designation]]="Taxi Squad",TeamFive=All_Rosters[[#This Row],[Team Name]],All_Rosters[[#This Row],[Current Years]]&gt;0),All_Rosters[[#This Row],[Index]],"")</f>
        <v/>
      </c>
      <c r="AI230" s="42" t="str">
        <f>IFERROR(SMALL($AH$2:$AH$1000,ROWS($AH$2:AH230)),"")</f>
        <v/>
      </c>
      <c r="AJ230" s="42">
        <f>IF(All_Rosters[[#This Row],[Designation]]="Taxi Squad","",
IF(AND(TeamSix=All_Rosters[[#This Row],[Team Name]],All_Rosters[[#This Row],[Current Years]]&gt;0),All_Rosters[[#This Row],[Index]],""))</f>
        <v>229</v>
      </c>
      <c r="AK230" s="42" t="str">
        <f>IFERROR(SMALL($AJ$2:$AJ$1000,ROWS($AJ$2:AJ230)),"")</f>
        <v/>
      </c>
      <c r="AL230" s="42" t="str">
        <f>IF(AND(All_Rosters[[#This Row],[Designation]]="Taxi Squad",TeamSix=All_Rosters[[#This Row],[Team Name]],All_Rosters[[#This Row],[Current Years]]&gt;0),All_Rosters[[#This Row],[Index]],"")</f>
        <v/>
      </c>
      <c r="AM230" s="42" t="str">
        <f>IFERROR(SMALL($AL$2:$AL$1000,ROWS($AL$2:AL230)),"")</f>
        <v/>
      </c>
      <c r="AN230" s="42" t="str">
        <f>IF(All_Rosters[[#This Row],[Designation]]="Taxi Squad","",
IF(AND(TeamSeven=All_Rosters[[#This Row],[Team Name]],All_Rosters[[#This Row],[Current Years]]&gt;0),All_Rosters[[#This Row],[Index]],""))</f>
        <v/>
      </c>
      <c r="AO230" s="42" t="str">
        <f>IFERROR(SMALL($AN$2:$AN$1000,ROWS($AN$2:AN230)),"")</f>
        <v/>
      </c>
      <c r="AP230" s="42" t="str">
        <f>IF(AND(All_Rosters[[#This Row],[Designation]]="Taxi Squad",TeamSeven=All_Rosters[[#This Row],[Team Name]],All_Rosters[[#This Row],[Current Years]]&gt;0),All_Rosters[[#This Row],[Index]],"")</f>
        <v/>
      </c>
      <c r="AQ230" s="42" t="str">
        <f>IFERROR(SMALL($AP$2:$AP$1000,ROWS($AP$2:AP230)),"")</f>
        <v/>
      </c>
      <c r="AR230" s="42" t="str">
        <f>IF(All_Rosters[[#This Row],[Designation]]="Taxi Squad","",
IF(AND(TeamEight=All_Rosters[[#This Row],[Team Name]],All_Rosters[[#This Row],[Current Years]]&gt;0),All_Rosters[[#This Row],[Index]],""))</f>
        <v/>
      </c>
      <c r="AS230" s="42" t="str">
        <f>IFERROR(SMALL($AR$2:$AR$1000,ROWS($AR$2:AR230)),"")</f>
        <v/>
      </c>
      <c r="AT230" s="42" t="str">
        <f>IF(AND(All_Rosters[[#This Row],[Designation]]="Taxi Squad",TeamEight=All_Rosters[[#This Row],[Team Name]],All_Rosters[[#This Row],[Current Years]]&gt;0),All_Rosters[[#This Row],[Index]],"")</f>
        <v/>
      </c>
      <c r="AU230" s="42" t="str">
        <f>IFERROR(SMALL($AT$2:$AT$1000,ROWS($AT$2:AT230)),"")</f>
        <v/>
      </c>
      <c r="AV230" s="42" t="str">
        <f>IF(All_Rosters[[#This Row],[Designation]]="Taxi Squad","",
IF(AND(TeamNine=All_Rosters[[#This Row],[Team Name]],All_Rosters[[#This Row],[Current Years]]&gt;0),All_Rosters[[#This Row],[Index]],""))</f>
        <v/>
      </c>
      <c r="AW230" s="42" t="str">
        <f>IFERROR(SMALL($AV$2:$AV$1000,ROWS($AV$2:AV230)),"")</f>
        <v/>
      </c>
      <c r="AX230" s="42" t="str">
        <f>IF(AND(All_Rosters[[#This Row],[Designation]]="Taxi Squad",TeamNine=All_Rosters[[#This Row],[Team Name]],All_Rosters[[#This Row],[Current Years]]&gt;0),All_Rosters[[#This Row],[Index]],"")</f>
        <v/>
      </c>
      <c r="AY230" s="42" t="str">
        <f>IFERROR(SMALL($AX$2:$AX$1000,ROWS($AX$2:AX230)),"")</f>
        <v/>
      </c>
      <c r="AZ230" s="42" t="str">
        <f>IF(All_Rosters[[#This Row],[Designation]]="Taxi Squad","",
IF(AND(TeamTen=All_Rosters[[#This Row],[Team Name]],All_Rosters[[#This Row],[Current Years]]&gt;0),All_Rosters[[#This Row],[Index]],""))</f>
        <v/>
      </c>
      <c r="BA230" s="42" t="str">
        <f>IFERROR(SMALL($AZ$2:$AZ$1000,ROWS($AZ$2:AZ230)),"")</f>
        <v/>
      </c>
      <c r="BB230" s="42" t="str">
        <f>IF(AND(All_Rosters[[#This Row],[Designation]]="Taxi Squad",TeamTen=All_Rosters[[#This Row],[Team Name]],All_Rosters[[#This Row],[Current Years]]&gt;0),All_Rosters[[#This Row],[Index]],"")</f>
        <v/>
      </c>
      <c r="BC230" s="42" t="str">
        <f>IFERROR(SMALL($BB$2:$BB$1000,ROWS($BB$2:BB230)),"")</f>
        <v/>
      </c>
      <c r="BD230" s="42" t="str">
        <f>IF(All_Rosters[[#This Row],[Designation]]="Taxi Squad","",
IF(AND(TeamEleven=All_Rosters[[#This Row],[Team Name]],All_Rosters[[#This Row],[Current Years]]&gt;0),All_Rosters[[#This Row],[Index]],""))</f>
        <v/>
      </c>
      <c r="BE230" s="42" t="str">
        <f>IFERROR(SMALL($BD$2:$BD$1000,ROWS($BD$2:BD230)),"")</f>
        <v/>
      </c>
      <c r="BF230" s="42" t="str">
        <f>IF(AND(All_Rosters[[#This Row],[Designation]]="Taxi Squad",TeamEleven=All_Rosters[[#This Row],[Team Name]],All_Rosters[[#This Row],[Current Years]]&gt;0),All_Rosters[[#This Row],[Index]],"")</f>
        <v/>
      </c>
      <c r="BG230" s="42" t="str">
        <f>IFERROR(SMALL($BF$2:$BF$1000,ROWS($BF$2:BF230)),"")</f>
        <v/>
      </c>
      <c r="BH230" s="42" t="str">
        <f>IF(All_Rosters[[#This Row],[Designation]]="Taxi Squad","",
IF(AND(TeamTwelve=All_Rosters[[#This Row],[Team Name]],All_Rosters[[#This Row],[Current Years]]&gt;0),All_Rosters[[#This Row],[Index]],""))</f>
        <v/>
      </c>
      <c r="BI230" s="42" t="str">
        <f>IFERROR(SMALL($BH$2:$BH$1000,ROWS($BH$2:BH230)),"")</f>
        <v/>
      </c>
      <c r="BJ230" s="42" t="str">
        <f>IF(AND(All_Rosters[[#This Row],[Designation]]="Taxi Squad",TeamTwelve=All_Rosters[[#This Row],[Team Name]],All_Rosters[[#This Row],[Current Years]]&gt;0),All_Rosters[[#This Row],[Index]],"")</f>
        <v/>
      </c>
      <c r="BK230" s="42" t="str">
        <f>IFERROR(SMALL($BJ$2:$BJ$1000,ROWS($BJ$2:BJ230)),"")</f>
        <v/>
      </c>
    </row>
    <row r="231" spans="1:63" x14ac:dyDescent="0.45">
      <c r="A231" t="s">
        <v>613</v>
      </c>
      <c r="B231" t="s">
        <v>394</v>
      </c>
      <c r="C231" t="s">
        <v>162</v>
      </c>
      <c r="D231" t="s">
        <v>65</v>
      </c>
      <c r="E231">
        <v>5</v>
      </c>
      <c r="F231">
        <v>3</v>
      </c>
      <c r="G231">
        <v>5</v>
      </c>
      <c r="H231" t="s">
        <v>1</v>
      </c>
      <c r="J231">
        <v>6</v>
      </c>
      <c r="K231">
        <v>230</v>
      </c>
      <c r="L231" t="str">
        <f>IF(All_Rosters[[#This Row],[Designation]]="Taxi Squad","",
IF(AND(TeamSelection=All_Rosters[[#This Row],[Team Name]],All_Rosters[[#This Row],[Current Years]]&gt;0),All_Rosters[[#This Row],[Index]],""))</f>
        <v/>
      </c>
      <c r="M231" t="str">
        <f>IFERROR(SMALL($L$2:$L$1000,ROWS($L$2:L231)),"")</f>
        <v/>
      </c>
      <c r="N231" t="str">
        <f>IF(AND(All_Rosters[[#This Row],[Designation]]="Taxi Squad",TeamSelection=All_Rosters[[#This Row],[Team Name]],All_Rosters[[#This Row],[Current Years]]&gt;0),All_Rosters[[#This Row],[Index]],"")</f>
        <v/>
      </c>
      <c r="O231" t="str">
        <f>IFERROR(SMALL($N$2:$N$1000,ROWS($N$2:N231)),"")</f>
        <v/>
      </c>
      <c r="P231" t="str">
        <f>IF(All_Rosters[[#This Row],[Designation]]="Taxi Squad","",
IF(AND(TeamOne=All_Rosters[[#This Row],[Team Name]],All_Rosters[[#This Row],[Current Years]]&gt;0),All_Rosters[[#This Row],[Index]],""))</f>
        <v/>
      </c>
      <c r="Q231" t="str">
        <f>IFERROR(SMALL($P$2:$P$1000,ROWS($P$2:P231)),"")</f>
        <v/>
      </c>
      <c r="R231" t="str">
        <f>IF(AND(All_Rosters[[#This Row],[Designation]]="Taxi Squad",TeamOne=All_Rosters[[#This Row],[Team Name]],All_Rosters[[#This Row],[Current Years]]&gt;0),All_Rosters[[#This Row],[Index]],"")</f>
        <v/>
      </c>
      <c r="S231" t="str">
        <f>IFERROR(SMALL($R$2:$R$1000,ROWS($R$2:R231)),"")</f>
        <v/>
      </c>
      <c r="T231" t="str">
        <f>IF(All_Rosters[[#This Row],[Designation]]="Taxi Squad","",
IF(AND(TeamTwo=All_Rosters[[#This Row],[Team Name]],All_Rosters[[#This Row],[Current Years]]&gt;0),All_Rosters[[#This Row],[Index]],""))</f>
        <v/>
      </c>
      <c r="U231" t="str">
        <f>IFERROR(SMALL($T$2:$T$1000,ROWS($T$2:T231)),"")</f>
        <v/>
      </c>
      <c r="V231" t="str">
        <f>IF(AND(All_Rosters[[#This Row],[Designation]]="Taxi Squad",TeamTwo=All_Rosters[[#This Row],[Team Name]],All_Rosters[[#This Row],[Current Years]]&gt;0),All_Rosters[[#This Row],[Index]],"")</f>
        <v/>
      </c>
      <c r="W231" t="str">
        <f>IFERROR(SMALL($V$2:$V$1000,ROWS($V$2:V231)),"")</f>
        <v/>
      </c>
      <c r="X231" s="42" t="str">
        <f>IF(All_Rosters[[#This Row],[Designation]]="Taxi Squad","",
IF(AND(TeamThree=All_Rosters[[#This Row],[Team Name]],All_Rosters[[#This Row],[Current Years]]&gt;0),All_Rosters[[#This Row],[Index]],""))</f>
        <v/>
      </c>
      <c r="Y231" s="42" t="str">
        <f>IFERROR(SMALL($X$2:$X$1000,ROWS($X$2:X231)),"")</f>
        <v/>
      </c>
      <c r="Z231" s="42" t="str">
        <f>IF(AND(All_Rosters[[#This Row],[Designation]]="Taxi Squad",TeamThree=All_Rosters[[#This Row],[Team Name]],All_Rosters[[#This Row],[Current Years]]&gt;0),All_Rosters[[#This Row],[Index]],"")</f>
        <v/>
      </c>
      <c r="AA231" s="42" t="str">
        <f>IFERROR(SMALL($Z$2:$Z$1000,ROWS($Z$2:Z231)),"")</f>
        <v/>
      </c>
      <c r="AB231" s="42" t="str">
        <f>IF(All_Rosters[[#This Row],[Designation]]="Taxi Squad","",
IF(AND(TeamFour=All_Rosters[[#This Row],[Team Name]],All_Rosters[[#This Row],[Current Years]]&gt;0),All_Rosters[[#This Row],[Index]],""))</f>
        <v/>
      </c>
      <c r="AC231" s="42" t="str">
        <f>IFERROR(SMALL($AB$2:$AB$1000,ROWS($AB$2:AB231)),"")</f>
        <v/>
      </c>
      <c r="AD231" s="42" t="str">
        <f>IF(AND(All_Rosters[[#This Row],[Designation]]="Taxi Squad",TeamFour=All_Rosters[[#This Row],[Team Name]],All_Rosters[[#This Row],[Current Years]]&gt;0),All_Rosters[[#This Row],[Index]],"")</f>
        <v/>
      </c>
      <c r="AE231" s="42" t="str">
        <f>IFERROR(SMALL($AD$2:$AD$1000,ROWS($AD$2:AD231)),"")</f>
        <v/>
      </c>
      <c r="AF231" s="42" t="str">
        <f>IF(All_Rosters[[#This Row],[Designation]]="Taxi Squad","",
IF(AND(TeamFive=All_Rosters[[#This Row],[Team Name]],All_Rosters[[#This Row],[Current Years]]&gt;0),All_Rosters[[#This Row],[Index]],""))</f>
        <v/>
      </c>
      <c r="AG231" s="42" t="str">
        <f>IFERROR(SMALL($AF$2:$AF$1000,ROWS($AF$2:AF231)),"")</f>
        <v/>
      </c>
      <c r="AH231" s="42" t="str">
        <f>IF(AND(All_Rosters[[#This Row],[Designation]]="Taxi Squad",TeamFive=All_Rosters[[#This Row],[Team Name]],All_Rosters[[#This Row],[Current Years]]&gt;0),All_Rosters[[#This Row],[Index]],"")</f>
        <v/>
      </c>
      <c r="AI231" s="42" t="str">
        <f>IFERROR(SMALL($AH$2:$AH$1000,ROWS($AH$2:AH231)),"")</f>
        <v/>
      </c>
      <c r="AJ231" s="42">
        <f>IF(All_Rosters[[#This Row],[Designation]]="Taxi Squad","",
IF(AND(TeamSix=All_Rosters[[#This Row],[Team Name]],All_Rosters[[#This Row],[Current Years]]&gt;0),All_Rosters[[#This Row],[Index]],""))</f>
        <v>230</v>
      </c>
      <c r="AK231" s="42" t="str">
        <f>IFERROR(SMALL($AJ$2:$AJ$1000,ROWS($AJ$2:AJ231)),"")</f>
        <v/>
      </c>
      <c r="AL231" s="42" t="str">
        <f>IF(AND(All_Rosters[[#This Row],[Designation]]="Taxi Squad",TeamSix=All_Rosters[[#This Row],[Team Name]],All_Rosters[[#This Row],[Current Years]]&gt;0),All_Rosters[[#This Row],[Index]],"")</f>
        <v/>
      </c>
      <c r="AM231" s="42" t="str">
        <f>IFERROR(SMALL($AL$2:$AL$1000,ROWS($AL$2:AL231)),"")</f>
        <v/>
      </c>
      <c r="AN231" s="42" t="str">
        <f>IF(All_Rosters[[#This Row],[Designation]]="Taxi Squad","",
IF(AND(TeamSeven=All_Rosters[[#This Row],[Team Name]],All_Rosters[[#This Row],[Current Years]]&gt;0),All_Rosters[[#This Row],[Index]],""))</f>
        <v/>
      </c>
      <c r="AO231" s="42" t="str">
        <f>IFERROR(SMALL($AN$2:$AN$1000,ROWS($AN$2:AN231)),"")</f>
        <v/>
      </c>
      <c r="AP231" s="42" t="str">
        <f>IF(AND(All_Rosters[[#This Row],[Designation]]="Taxi Squad",TeamSeven=All_Rosters[[#This Row],[Team Name]],All_Rosters[[#This Row],[Current Years]]&gt;0),All_Rosters[[#This Row],[Index]],"")</f>
        <v/>
      </c>
      <c r="AQ231" s="42" t="str">
        <f>IFERROR(SMALL($AP$2:$AP$1000,ROWS($AP$2:AP231)),"")</f>
        <v/>
      </c>
      <c r="AR231" s="42" t="str">
        <f>IF(All_Rosters[[#This Row],[Designation]]="Taxi Squad","",
IF(AND(TeamEight=All_Rosters[[#This Row],[Team Name]],All_Rosters[[#This Row],[Current Years]]&gt;0),All_Rosters[[#This Row],[Index]],""))</f>
        <v/>
      </c>
      <c r="AS231" s="42" t="str">
        <f>IFERROR(SMALL($AR$2:$AR$1000,ROWS($AR$2:AR231)),"")</f>
        <v/>
      </c>
      <c r="AT231" s="42" t="str">
        <f>IF(AND(All_Rosters[[#This Row],[Designation]]="Taxi Squad",TeamEight=All_Rosters[[#This Row],[Team Name]],All_Rosters[[#This Row],[Current Years]]&gt;0),All_Rosters[[#This Row],[Index]],"")</f>
        <v/>
      </c>
      <c r="AU231" s="42" t="str">
        <f>IFERROR(SMALL($AT$2:$AT$1000,ROWS($AT$2:AT231)),"")</f>
        <v/>
      </c>
      <c r="AV231" s="42" t="str">
        <f>IF(All_Rosters[[#This Row],[Designation]]="Taxi Squad","",
IF(AND(TeamNine=All_Rosters[[#This Row],[Team Name]],All_Rosters[[#This Row],[Current Years]]&gt;0),All_Rosters[[#This Row],[Index]],""))</f>
        <v/>
      </c>
      <c r="AW231" s="42" t="str">
        <f>IFERROR(SMALL($AV$2:$AV$1000,ROWS($AV$2:AV231)),"")</f>
        <v/>
      </c>
      <c r="AX231" s="42" t="str">
        <f>IF(AND(All_Rosters[[#This Row],[Designation]]="Taxi Squad",TeamNine=All_Rosters[[#This Row],[Team Name]],All_Rosters[[#This Row],[Current Years]]&gt;0),All_Rosters[[#This Row],[Index]],"")</f>
        <v/>
      </c>
      <c r="AY231" s="42" t="str">
        <f>IFERROR(SMALL($AX$2:$AX$1000,ROWS($AX$2:AX231)),"")</f>
        <v/>
      </c>
      <c r="AZ231" s="42" t="str">
        <f>IF(All_Rosters[[#This Row],[Designation]]="Taxi Squad","",
IF(AND(TeamTen=All_Rosters[[#This Row],[Team Name]],All_Rosters[[#This Row],[Current Years]]&gt;0),All_Rosters[[#This Row],[Index]],""))</f>
        <v/>
      </c>
      <c r="BA231" s="42" t="str">
        <f>IFERROR(SMALL($AZ$2:$AZ$1000,ROWS($AZ$2:AZ231)),"")</f>
        <v/>
      </c>
      <c r="BB231" s="42" t="str">
        <f>IF(AND(All_Rosters[[#This Row],[Designation]]="Taxi Squad",TeamTen=All_Rosters[[#This Row],[Team Name]],All_Rosters[[#This Row],[Current Years]]&gt;0),All_Rosters[[#This Row],[Index]],"")</f>
        <v/>
      </c>
      <c r="BC231" s="42" t="str">
        <f>IFERROR(SMALL($BB$2:$BB$1000,ROWS($BB$2:BB231)),"")</f>
        <v/>
      </c>
      <c r="BD231" s="42" t="str">
        <f>IF(All_Rosters[[#This Row],[Designation]]="Taxi Squad","",
IF(AND(TeamEleven=All_Rosters[[#This Row],[Team Name]],All_Rosters[[#This Row],[Current Years]]&gt;0),All_Rosters[[#This Row],[Index]],""))</f>
        <v/>
      </c>
      <c r="BE231" s="42" t="str">
        <f>IFERROR(SMALL($BD$2:$BD$1000,ROWS($BD$2:BD231)),"")</f>
        <v/>
      </c>
      <c r="BF231" s="42" t="str">
        <f>IF(AND(All_Rosters[[#This Row],[Designation]]="Taxi Squad",TeamEleven=All_Rosters[[#This Row],[Team Name]],All_Rosters[[#This Row],[Current Years]]&gt;0),All_Rosters[[#This Row],[Index]],"")</f>
        <v/>
      </c>
      <c r="BG231" s="42" t="str">
        <f>IFERROR(SMALL($BF$2:$BF$1000,ROWS($BF$2:BF231)),"")</f>
        <v/>
      </c>
      <c r="BH231" s="42" t="str">
        <f>IF(All_Rosters[[#This Row],[Designation]]="Taxi Squad","",
IF(AND(TeamTwelve=All_Rosters[[#This Row],[Team Name]],All_Rosters[[#This Row],[Current Years]]&gt;0),All_Rosters[[#This Row],[Index]],""))</f>
        <v/>
      </c>
      <c r="BI231" s="42" t="str">
        <f>IFERROR(SMALL($BH$2:$BH$1000,ROWS($BH$2:BH231)),"")</f>
        <v/>
      </c>
      <c r="BJ231" s="42" t="str">
        <f>IF(AND(All_Rosters[[#This Row],[Designation]]="Taxi Squad",TeamTwelve=All_Rosters[[#This Row],[Team Name]],All_Rosters[[#This Row],[Current Years]]&gt;0),All_Rosters[[#This Row],[Index]],"")</f>
        <v/>
      </c>
      <c r="BK231" s="42" t="str">
        <f>IFERROR(SMALL($BJ$2:$BJ$1000,ROWS($BJ$2:BJ231)),"")</f>
        <v/>
      </c>
    </row>
    <row r="232" spans="1:63" x14ac:dyDescent="0.45">
      <c r="A232" t="s">
        <v>613</v>
      </c>
      <c r="B232" t="s">
        <v>395</v>
      </c>
      <c r="C232" t="s">
        <v>29</v>
      </c>
      <c r="D232" t="s">
        <v>65</v>
      </c>
      <c r="E232">
        <v>5</v>
      </c>
      <c r="F232">
        <v>3</v>
      </c>
      <c r="G232">
        <v>5</v>
      </c>
      <c r="H232" t="s">
        <v>1</v>
      </c>
      <c r="J232">
        <v>6</v>
      </c>
      <c r="K232">
        <v>231</v>
      </c>
      <c r="L232" t="str">
        <f>IF(All_Rosters[[#This Row],[Designation]]="Taxi Squad","",
IF(AND(TeamSelection=All_Rosters[[#This Row],[Team Name]],All_Rosters[[#This Row],[Current Years]]&gt;0),All_Rosters[[#This Row],[Index]],""))</f>
        <v/>
      </c>
      <c r="M232" t="str">
        <f>IFERROR(SMALL($L$2:$L$1000,ROWS($L$2:L232)),"")</f>
        <v/>
      </c>
      <c r="N232" t="str">
        <f>IF(AND(All_Rosters[[#This Row],[Designation]]="Taxi Squad",TeamSelection=All_Rosters[[#This Row],[Team Name]],All_Rosters[[#This Row],[Current Years]]&gt;0),All_Rosters[[#This Row],[Index]],"")</f>
        <v/>
      </c>
      <c r="O232" t="str">
        <f>IFERROR(SMALL($N$2:$N$1000,ROWS($N$2:N232)),"")</f>
        <v/>
      </c>
      <c r="P232" t="str">
        <f>IF(All_Rosters[[#This Row],[Designation]]="Taxi Squad","",
IF(AND(TeamOne=All_Rosters[[#This Row],[Team Name]],All_Rosters[[#This Row],[Current Years]]&gt;0),All_Rosters[[#This Row],[Index]],""))</f>
        <v/>
      </c>
      <c r="Q232" t="str">
        <f>IFERROR(SMALL($P$2:$P$1000,ROWS($P$2:P232)),"")</f>
        <v/>
      </c>
      <c r="R232" t="str">
        <f>IF(AND(All_Rosters[[#This Row],[Designation]]="Taxi Squad",TeamOne=All_Rosters[[#This Row],[Team Name]],All_Rosters[[#This Row],[Current Years]]&gt;0),All_Rosters[[#This Row],[Index]],"")</f>
        <v/>
      </c>
      <c r="S232" t="str">
        <f>IFERROR(SMALL($R$2:$R$1000,ROWS($R$2:R232)),"")</f>
        <v/>
      </c>
      <c r="T232" t="str">
        <f>IF(All_Rosters[[#This Row],[Designation]]="Taxi Squad","",
IF(AND(TeamTwo=All_Rosters[[#This Row],[Team Name]],All_Rosters[[#This Row],[Current Years]]&gt;0),All_Rosters[[#This Row],[Index]],""))</f>
        <v/>
      </c>
      <c r="U232" t="str">
        <f>IFERROR(SMALL($T$2:$T$1000,ROWS($T$2:T232)),"")</f>
        <v/>
      </c>
      <c r="V232" t="str">
        <f>IF(AND(All_Rosters[[#This Row],[Designation]]="Taxi Squad",TeamTwo=All_Rosters[[#This Row],[Team Name]],All_Rosters[[#This Row],[Current Years]]&gt;0),All_Rosters[[#This Row],[Index]],"")</f>
        <v/>
      </c>
      <c r="W232" t="str">
        <f>IFERROR(SMALL($V$2:$V$1000,ROWS($V$2:V232)),"")</f>
        <v/>
      </c>
      <c r="X232" s="42" t="str">
        <f>IF(All_Rosters[[#This Row],[Designation]]="Taxi Squad","",
IF(AND(TeamThree=All_Rosters[[#This Row],[Team Name]],All_Rosters[[#This Row],[Current Years]]&gt;0),All_Rosters[[#This Row],[Index]],""))</f>
        <v/>
      </c>
      <c r="Y232" s="42" t="str">
        <f>IFERROR(SMALL($X$2:$X$1000,ROWS($X$2:X232)),"")</f>
        <v/>
      </c>
      <c r="Z232" s="42" t="str">
        <f>IF(AND(All_Rosters[[#This Row],[Designation]]="Taxi Squad",TeamThree=All_Rosters[[#This Row],[Team Name]],All_Rosters[[#This Row],[Current Years]]&gt;0),All_Rosters[[#This Row],[Index]],"")</f>
        <v/>
      </c>
      <c r="AA232" s="42" t="str">
        <f>IFERROR(SMALL($Z$2:$Z$1000,ROWS($Z$2:Z232)),"")</f>
        <v/>
      </c>
      <c r="AB232" s="42" t="str">
        <f>IF(All_Rosters[[#This Row],[Designation]]="Taxi Squad","",
IF(AND(TeamFour=All_Rosters[[#This Row],[Team Name]],All_Rosters[[#This Row],[Current Years]]&gt;0),All_Rosters[[#This Row],[Index]],""))</f>
        <v/>
      </c>
      <c r="AC232" s="42" t="str">
        <f>IFERROR(SMALL($AB$2:$AB$1000,ROWS($AB$2:AB232)),"")</f>
        <v/>
      </c>
      <c r="AD232" s="42" t="str">
        <f>IF(AND(All_Rosters[[#This Row],[Designation]]="Taxi Squad",TeamFour=All_Rosters[[#This Row],[Team Name]],All_Rosters[[#This Row],[Current Years]]&gt;0),All_Rosters[[#This Row],[Index]],"")</f>
        <v/>
      </c>
      <c r="AE232" s="42" t="str">
        <f>IFERROR(SMALL($AD$2:$AD$1000,ROWS($AD$2:AD232)),"")</f>
        <v/>
      </c>
      <c r="AF232" s="42" t="str">
        <f>IF(All_Rosters[[#This Row],[Designation]]="Taxi Squad","",
IF(AND(TeamFive=All_Rosters[[#This Row],[Team Name]],All_Rosters[[#This Row],[Current Years]]&gt;0),All_Rosters[[#This Row],[Index]],""))</f>
        <v/>
      </c>
      <c r="AG232" s="42" t="str">
        <f>IFERROR(SMALL($AF$2:$AF$1000,ROWS($AF$2:AF232)),"")</f>
        <v/>
      </c>
      <c r="AH232" s="42" t="str">
        <f>IF(AND(All_Rosters[[#This Row],[Designation]]="Taxi Squad",TeamFive=All_Rosters[[#This Row],[Team Name]],All_Rosters[[#This Row],[Current Years]]&gt;0),All_Rosters[[#This Row],[Index]],"")</f>
        <v/>
      </c>
      <c r="AI232" s="42" t="str">
        <f>IFERROR(SMALL($AH$2:$AH$1000,ROWS($AH$2:AH232)),"")</f>
        <v/>
      </c>
      <c r="AJ232" s="42">
        <f>IF(All_Rosters[[#This Row],[Designation]]="Taxi Squad","",
IF(AND(TeamSix=All_Rosters[[#This Row],[Team Name]],All_Rosters[[#This Row],[Current Years]]&gt;0),All_Rosters[[#This Row],[Index]],""))</f>
        <v>231</v>
      </c>
      <c r="AK232" s="42" t="str">
        <f>IFERROR(SMALL($AJ$2:$AJ$1000,ROWS($AJ$2:AJ232)),"")</f>
        <v/>
      </c>
      <c r="AL232" s="42" t="str">
        <f>IF(AND(All_Rosters[[#This Row],[Designation]]="Taxi Squad",TeamSix=All_Rosters[[#This Row],[Team Name]],All_Rosters[[#This Row],[Current Years]]&gt;0),All_Rosters[[#This Row],[Index]],"")</f>
        <v/>
      </c>
      <c r="AM232" s="42" t="str">
        <f>IFERROR(SMALL($AL$2:$AL$1000,ROWS($AL$2:AL232)),"")</f>
        <v/>
      </c>
      <c r="AN232" s="42" t="str">
        <f>IF(All_Rosters[[#This Row],[Designation]]="Taxi Squad","",
IF(AND(TeamSeven=All_Rosters[[#This Row],[Team Name]],All_Rosters[[#This Row],[Current Years]]&gt;0),All_Rosters[[#This Row],[Index]],""))</f>
        <v/>
      </c>
      <c r="AO232" s="42" t="str">
        <f>IFERROR(SMALL($AN$2:$AN$1000,ROWS($AN$2:AN232)),"")</f>
        <v/>
      </c>
      <c r="AP232" s="42" t="str">
        <f>IF(AND(All_Rosters[[#This Row],[Designation]]="Taxi Squad",TeamSeven=All_Rosters[[#This Row],[Team Name]],All_Rosters[[#This Row],[Current Years]]&gt;0),All_Rosters[[#This Row],[Index]],"")</f>
        <v/>
      </c>
      <c r="AQ232" s="42" t="str">
        <f>IFERROR(SMALL($AP$2:$AP$1000,ROWS($AP$2:AP232)),"")</f>
        <v/>
      </c>
      <c r="AR232" s="42" t="str">
        <f>IF(All_Rosters[[#This Row],[Designation]]="Taxi Squad","",
IF(AND(TeamEight=All_Rosters[[#This Row],[Team Name]],All_Rosters[[#This Row],[Current Years]]&gt;0),All_Rosters[[#This Row],[Index]],""))</f>
        <v/>
      </c>
      <c r="AS232" s="42" t="str">
        <f>IFERROR(SMALL($AR$2:$AR$1000,ROWS($AR$2:AR232)),"")</f>
        <v/>
      </c>
      <c r="AT232" s="42" t="str">
        <f>IF(AND(All_Rosters[[#This Row],[Designation]]="Taxi Squad",TeamEight=All_Rosters[[#This Row],[Team Name]],All_Rosters[[#This Row],[Current Years]]&gt;0),All_Rosters[[#This Row],[Index]],"")</f>
        <v/>
      </c>
      <c r="AU232" s="42" t="str">
        <f>IFERROR(SMALL($AT$2:$AT$1000,ROWS($AT$2:AT232)),"")</f>
        <v/>
      </c>
      <c r="AV232" s="42" t="str">
        <f>IF(All_Rosters[[#This Row],[Designation]]="Taxi Squad","",
IF(AND(TeamNine=All_Rosters[[#This Row],[Team Name]],All_Rosters[[#This Row],[Current Years]]&gt;0),All_Rosters[[#This Row],[Index]],""))</f>
        <v/>
      </c>
      <c r="AW232" s="42" t="str">
        <f>IFERROR(SMALL($AV$2:$AV$1000,ROWS($AV$2:AV232)),"")</f>
        <v/>
      </c>
      <c r="AX232" s="42" t="str">
        <f>IF(AND(All_Rosters[[#This Row],[Designation]]="Taxi Squad",TeamNine=All_Rosters[[#This Row],[Team Name]],All_Rosters[[#This Row],[Current Years]]&gt;0),All_Rosters[[#This Row],[Index]],"")</f>
        <v/>
      </c>
      <c r="AY232" s="42" t="str">
        <f>IFERROR(SMALL($AX$2:$AX$1000,ROWS($AX$2:AX232)),"")</f>
        <v/>
      </c>
      <c r="AZ232" s="42" t="str">
        <f>IF(All_Rosters[[#This Row],[Designation]]="Taxi Squad","",
IF(AND(TeamTen=All_Rosters[[#This Row],[Team Name]],All_Rosters[[#This Row],[Current Years]]&gt;0),All_Rosters[[#This Row],[Index]],""))</f>
        <v/>
      </c>
      <c r="BA232" s="42" t="str">
        <f>IFERROR(SMALL($AZ$2:$AZ$1000,ROWS($AZ$2:AZ232)),"")</f>
        <v/>
      </c>
      <c r="BB232" s="42" t="str">
        <f>IF(AND(All_Rosters[[#This Row],[Designation]]="Taxi Squad",TeamTen=All_Rosters[[#This Row],[Team Name]],All_Rosters[[#This Row],[Current Years]]&gt;0),All_Rosters[[#This Row],[Index]],"")</f>
        <v/>
      </c>
      <c r="BC232" s="42" t="str">
        <f>IFERROR(SMALL($BB$2:$BB$1000,ROWS($BB$2:BB232)),"")</f>
        <v/>
      </c>
      <c r="BD232" s="42" t="str">
        <f>IF(All_Rosters[[#This Row],[Designation]]="Taxi Squad","",
IF(AND(TeamEleven=All_Rosters[[#This Row],[Team Name]],All_Rosters[[#This Row],[Current Years]]&gt;0),All_Rosters[[#This Row],[Index]],""))</f>
        <v/>
      </c>
      <c r="BE232" s="42" t="str">
        <f>IFERROR(SMALL($BD$2:$BD$1000,ROWS($BD$2:BD232)),"")</f>
        <v/>
      </c>
      <c r="BF232" s="42" t="str">
        <f>IF(AND(All_Rosters[[#This Row],[Designation]]="Taxi Squad",TeamEleven=All_Rosters[[#This Row],[Team Name]],All_Rosters[[#This Row],[Current Years]]&gt;0),All_Rosters[[#This Row],[Index]],"")</f>
        <v/>
      </c>
      <c r="BG232" s="42" t="str">
        <f>IFERROR(SMALL($BF$2:$BF$1000,ROWS($BF$2:BF232)),"")</f>
        <v/>
      </c>
      <c r="BH232" s="42" t="str">
        <f>IF(All_Rosters[[#This Row],[Designation]]="Taxi Squad","",
IF(AND(TeamTwelve=All_Rosters[[#This Row],[Team Name]],All_Rosters[[#This Row],[Current Years]]&gt;0),All_Rosters[[#This Row],[Index]],""))</f>
        <v/>
      </c>
      <c r="BI232" s="42" t="str">
        <f>IFERROR(SMALL($BH$2:$BH$1000,ROWS($BH$2:BH232)),"")</f>
        <v/>
      </c>
      <c r="BJ232" s="42" t="str">
        <f>IF(AND(All_Rosters[[#This Row],[Designation]]="Taxi Squad",TeamTwelve=All_Rosters[[#This Row],[Team Name]],All_Rosters[[#This Row],[Current Years]]&gt;0),All_Rosters[[#This Row],[Index]],"")</f>
        <v/>
      </c>
      <c r="BK232" s="42" t="str">
        <f>IFERROR(SMALL($BJ$2:$BJ$1000,ROWS($BJ$2:BJ232)),"")</f>
        <v/>
      </c>
    </row>
    <row r="233" spans="1:63" x14ac:dyDescent="0.45">
      <c r="A233" t="s">
        <v>613</v>
      </c>
      <c r="B233" t="s">
        <v>396</v>
      </c>
      <c r="C233" t="s">
        <v>114</v>
      </c>
      <c r="D233" t="s">
        <v>16</v>
      </c>
      <c r="E233">
        <v>32</v>
      </c>
      <c r="F233">
        <v>4</v>
      </c>
      <c r="G233">
        <v>32</v>
      </c>
      <c r="H233" t="s">
        <v>1</v>
      </c>
      <c r="I233" t="s">
        <v>2</v>
      </c>
      <c r="J233">
        <v>6</v>
      </c>
      <c r="K233">
        <v>232</v>
      </c>
      <c r="L233" t="str">
        <f>IF(All_Rosters[[#This Row],[Designation]]="Taxi Squad","",
IF(AND(TeamSelection=All_Rosters[[#This Row],[Team Name]],All_Rosters[[#This Row],[Current Years]]&gt;0),All_Rosters[[#This Row],[Index]],""))</f>
        <v/>
      </c>
      <c r="M233" t="str">
        <f>IFERROR(SMALL($L$2:$L$1000,ROWS($L$2:L233)),"")</f>
        <v/>
      </c>
      <c r="N233" t="str">
        <f>IF(AND(All_Rosters[[#This Row],[Designation]]="Taxi Squad",TeamSelection=All_Rosters[[#This Row],[Team Name]],All_Rosters[[#This Row],[Current Years]]&gt;0),All_Rosters[[#This Row],[Index]],"")</f>
        <v/>
      </c>
      <c r="O233" t="str">
        <f>IFERROR(SMALL($N$2:$N$1000,ROWS($N$2:N233)),"")</f>
        <v/>
      </c>
      <c r="P233" t="str">
        <f>IF(All_Rosters[[#This Row],[Designation]]="Taxi Squad","",
IF(AND(TeamOne=All_Rosters[[#This Row],[Team Name]],All_Rosters[[#This Row],[Current Years]]&gt;0),All_Rosters[[#This Row],[Index]],""))</f>
        <v/>
      </c>
      <c r="Q233" t="str">
        <f>IFERROR(SMALL($P$2:$P$1000,ROWS($P$2:P233)),"")</f>
        <v/>
      </c>
      <c r="R233" t="str">
        <f>IF(AND(All_Rosters[[#This Row],[Designation]]="Taxi Squad",TeamOne=All_Rosters[[#This Row],[Team Name]],All_Rosters[[#This Row],[Current Years]]&gt;0),All_Rosters[[#This Row],[Index]],"")</f>
        <v/>
      </c>
      <c r="S233" t="str">
        <f>IFERROR(SMALL($R$2:$R$1000,ROWS($R$2:R233)),"")</f>
        <v/>
      </c>
      <c r="T233" t="str">
        <f>IF(All_Rosters[[#This Row],[Designation]]="Taxi Squad","",
IF(AND(TeamTwo=All_Rosters[[#This Row],[Team Name]],All_Rosters[[#This Row],[Current Years]]&gt;0),All_Rosters[[#This Row],[Index]],""))</f>
        <v/>
      </c>
      <c r="U233" t="str">
        <f>IFERROR(SMALL($T$2:$T$1000,ROWS($T$2:T233)),"")</f>
        <v/>
      </c>
      <c r="V233" t="str">
        <f>IF(AND(All_Rosters[[#This Row],[Designation]]="Taxi Squad",TeamTwo=All_Rosters[[#This Row],[Team Name]],All_Rosters[[#This Row],[Current Years]]&gt;0),All_Rosters[[#This Row],[Index]],"")</f>
        <v/>
      </c>
      <c r="W233" t="str">
        <f>IFERROR(SMALL($V$2:$V$1000,ROWS($V$2:V233)),"")</f>
        <v/>
      </c>
      <c r="X233" s="42" t="str">
        <f>IF(All_Rosters[[#This Row],[Designation]]="Taxi Squad","",
IF(AND(TeamThree=All_Rosters[[#This Row],[Team Name]],All_Rosters[[#This Row],[Current Years]]&gt;0),All_Rosters[[#This Row],[Index]],""))</f>
        <v/>
      </c>
      <c r="Y233" s="42" t="str">
        <f>IFERROR(SMALL($X$2:$X$1000,ROWS($X$2:X233)),"")</f>
        <v/>
      </c>
      <c r="Z233" s="42" t="str">
        <f>IF(AND(All_Rosters[[#This Row],[Designation]]="Taxi Squad",TeamThree=All_Rosters[[#This Row],[Team Name]],All_Rosters[[#This Row],[Current Years]]&gt;0),All_Rosters[[#This Row],[Index]],"")</f>
        <v/>
      </c>
      <c r="AA233" s="42" t="str">
        <f>IFERROR(SMALL($Z$2:$Z$1000,ROWS($Z$2:Z233)),"")</f>
        <v/>
      </c>
      <c r="AB233" s="42" t="str">
        <f>IF(All_Rosters[[#This Row],[Designation]]="Taxi Squad","",
IF(AND(TeamFour=All_Rosters[[#This Row],[Team Name]],All_Rosters[[#This Row],[Current Years]]&gt;0),All_Rosters[[#This Row],[Index]],""))</f>
        <v/>
      </c>
      <c r="AC233" s="42" t="str">
        <f>IFERROR(SMALL($AB$2:$AB$1000,ROWS($AB$2:AB233)),"")</f>
        <v/>
      </c>
      <c r="AD233" s="42" t="str">
        <f>IF(AND(All_Rosters[[#This Row],[Designation]]="Taxi Squad",TeamFour=All_Rosters[[#This Row],[Team Name]],All_Rosters[[#This Row],[Current Years]]&gt;0),All_Rosters[[#This Row],[Index]],"")</f>
        <v/>
      </c>
      <c r="AE233" s="42" t="str">
        <f>IFERROR(SMALL($AD$2:$AD$1000,ROWS($AD$2:AD233)),"")</f>
        <v/>
      </c>
      <c r="AF233" s="42" t="str">
        <f>IF(All_Rosters[[#This Row],[Designation]]="Taxi Squad","",
IF(AND(TeamFive=All_Rosters[[#This Row],[Team Name]],All_Rosters[[#This Row],[Current Years]]&gt;0),All_Rosters[[#This Row],[Index]],""))</f>
        <v/>
      </c>
      <c r="AG233" s="42" t="str">
        <f>IFERROR(SMALL($AF$2:$AF$1000,ROWS($AF$2:AF233)),"")</f>
        <v/>
      </c>
      <c r="AH233" s="42" t="str">
        <f>IF(AND(All_Rosters[[#This Row],[Designation]]="Taxi Squad",TeamFive=All_Rosters[[#This Row],[Team Name]],All_Rosters[[#This Row],[Current Years]]&gt;0),All_Rosters[[#This Row],[Index]],"")</f>
        <v/>
      </c>
      <c r="AI233" s="42" t="str">
        <f>IFERROR(SMALL($AH$2:$AH$1000,ROWS($AH$2:AH233)),"")</f>
        <v/>
      </c>
      <c r="AJ233" s="42" t="str">
        <f>IF(All_Rosters[[#This Row],[Designation]]="Taxi Squad","",
IF(AND(TeamSix=All_Rosters[[#This Row],[Team Name]],All_Rosters[[#This Row],[Current Years]]&gt;0),All_Rosters[[#This Row],[Index]],""))</f>
        <v/>
      </c>
      <c r="AK233" s="42" t="str">
        <f>IFERROR(SMALL($AJ$2:$AJ$1000,ROWS($AJ$2:AJ233)),"")</f>
        <v/>
      </c>
      <c r="AL233" s="42">
        <f>IF(AND(All_Rosters[[#This Row],[Designation]]="Taxi Squad",TeamSix=All_Rosters[[#This Row],[Team Name]],All_Rosters[[#This Row],[Current Years]]&gt;0),All_Rosters[[#This Row],[Index]],"")</f>
        <v>232</v>
      </c>
      <c r="AM233" s="42" t="str">
        <f>IFERROR(SMALL($AL$2:$AL$1000,ROWS($AL$2:AL233)),"")</f>
        <v/>
      </c>
      <c r="AN233" s="42" t="str">
        <f>IF(All_Rosters[[#This Row],[Designation]]="Taxi Squad","",
IF(AND(TeamSeven=All_Rosters[[#This Row],[Team Name]],All_Rosters[[#This Row],[Current Years]]&gt;0),All_Rosters[[#This Row],[Index]],""))</f>
        <v/>
      </c>
      <c r="AO233" s="42" t="str">
        <f>IFERROR(SMALL($AN$2:$AN$1000,ROWS($AN$2:AN233)),"")</f>
        <v/>
      </c>
      <c r="AP233" s="42" t="str">
        <f>IF(AND(All_Rosters[[#This Row],[Designation]]="Taxi Squad",TeamSeven=All_Rosters[[#This Row],[Team Name]],All_Rosters[[#This Row],[Current Years]]&gt;0),All_Rosters[[#This Row],[Index]],"")</f>
        <v/>
      </c>
      <c r="AQ233" s="42" t="str">
        <f>IFERROR(SMALL($AP$2:$AP$1000,ROWS($AP$2:AP233)),"")</f>
        <v/>
      </c>
      <c r="AR233" s="42" t="str">
        <f>IF(All_Rosters[[#This Row],[Designation]]="Taxi Squad","",
IF(AND(TeamEight=All_Rosters[[#This Row],[Team Name]],All_Rosters[[#This Row],[Current Years]]&gt;0),All_Rosters[[#This Row],[Index]],""))</f>
        <v/>
      </c>
      <c r="AS233" s="42" t="str">
        <f>IFERROR(SMALL($AR$2:$AR$1000,ROWS($AR$2:AR233)),"")</f>
        <v/>
      </c>
      <c r="AT233" s="42" t="str">
        <f>IF(AND(All_Rosters[[#This Row],[Designation]]="Taxi Squad",TeamEight=All_Rosters[[#This Row],[Team Name]],All_Rosters[[#This Row],[Current Years]]&gt;0),All_Rosters[[#This Row],[Index]],"")</f>
        <v/>
      </c>
      <c r="AU233" s="42" t="str">
        <f>IFERROR(SMALL($AT$2:$AT$1000,ROWS($AT$2:AT233)),"")</f>
        <v/>
      </c>
      <c r="AV233" s="42" t="str">
        <f>IF(All_Rosters[[#This Row],[Designation]]="Taxi Squad","",
IF(AND(TeamNine=All_Rosters[[#This Row],[Team Name]],All_Rosters[[#This Row],[Current Years]]&gt;0),All_Rosters[[#This Row],[Index]],""))</f>
        <v/>
      </c>
      <c r="AW233" s="42" t="str">
        <f>IFERROR(SMALL($AV$2:$AV$1000,ROWS($AV$2:AV233)),"")</f>
        <v/>
      </c>
      <c r="AX233" s="42" t="str">
        <f>IF(AND(All_Rosters[[#This Row],[Designation]]="Taxi Squad",TeamNine=All_Rosters[[#This Row],[Team Name]],All_Rosters[[#This Row],[Current Years]]&gt;0),All_Rosters[[#This Row],[Index]],"")</f>
        <v/>
      </c>
      <c r="AY233" s="42" t="str">
        <f>IFERROR(SMALL($AX$2:$AX$1000,ROWS($AX$2:AX233)),"")</f>
        <v/>
      </c>
      <c r="AZ233" s="42" t="str">
        <f>IF(All_Rosters[[#This Row],[Designation]]="Taxi Squad","",
IF(AND(TeamTen=All_Rosters[[#This Row],[Team Name]],All_Rosters[[#This Row],[Current Years]]&gt;0),All_Rosters[[#This Row],[Index]],""))</f>
        <v/>
      </c>
      <c r="BA233" s="42" t="str">
        <f>IFERROR(SMALL($AZ$2:$AZ$1000,ROWS($AZ$2:AZ233)),"")</f>
        <v/>
      </c>
      <c r="BB233" s="42" t="str">
        <f>IF(AND(All_Rosters[[#This Row],[Designation]]="Taxi Squad",TeamTen=All_Rosters[[#This Row],[Team Name]],All_Rosters[[#This Row],[Current Years]]&gt;0),All_Rosters[[#This Row],[Index]],"")</f>
        <v/>
      </c>
      <c r="BC233" s="42" t="str">
        <f>IFERROR(SMALL($BB$2:$BB$1000,ROWS($BB$2:BB233)),"")</f>
        <v/>
      </c>
      <c r="BD233" s="42" t="str">
        <f>IF(All_Rosters[[#This Row],[Designation]]="Taxi Squad","",
IF(AND(TeamEleven=All_Rosters[[#This Row],[Team Name]],All_Rosters[[#This Row],[Current Years]]&gt;0),All_Rosters[[#This Row],[Index]],""))</f>
        <v/>
      </c>
      <c r="BE233" s="42" t="str">
        <f>IFERROR(SMALL($BD$2:$BD$1000,ROWS($BD$2:BD233)),"")</f>
        <v/>
      </c>
      <c r="BF233" s="42" t="str">
        <f>IF(AND(All_Rosters[[#This Row],[Designation]]="Taxi Squad",TeamEleven=All_Rosters[[#This Row],[Team Name]],All_Rosters[[#This Row],[Current Years]]&gt;0),All_Rosters[[#This Row],[Index]],"")</f>
        <v/>
      </c>
      <c r="BG233" s="42" t="str">
        <f>IFERROR(SMALL($BF$2:$BF$1000,ROWS($BF$2:BF233)),"")</f>
        <v/>
      </c>
      <c r="BH233" s="42" t="str">
        <f>IF(All_Rosters[[#This Row],[Designation]]="Taxi Squad","",
IF(AND(TeamTwelve=All_Rosters[[#This Row],[Team Name]],All_Rosters[[#This Row],[Current Years]]&gt;0),All_Rosters[[#This Row],[Index]],""))</f>
        <v/>
      </c>
      <c r="BI233" s="42" t="str">
        <f>IFERROR(SMALL($BH$2:$BH$1000,ROWS($BH$2:BH233)),"")</f>
        <v/>
      </c>
      <c r="BJ233" s="42" t="str">
        <f>IF(AND(All_Rosters[[#This Row],[Designation]]="Taxi Squad",TeamTwelve=All_Rosters[[#This Row],[Team Name]],All_Rosters[[#This Row],[Current Years]]&gt;0),All_Rosters[[#This Row],[Index]],"")</f>
        <v/>
      </c>
      <c r="BK233" s="42" t="str">
        <f>IFERROR(SMALL($BJ$2:$BJ$1000,ROWS($BJ$2:BJ233)),"")</f>
        <v/>
      </c>
    </row>
    <row r="234" spans="1:63" x14ac:dyDescent="0.45">
      <c r="A234" t="s">
        <v>612</v>
      </c>
      <c r="B234" t="s">
        <v>128</v>
      </c>
      <c r="C234" t="s">
        <v>87</v>
      </c>
      <c r="D234" t="s">
        <v>9</v>
      </c>
      <c r="E234">
        <v>110</v>
      </c>
      <c r="F234">
        <v>3</v>
      </c>
      <c r="G234">
        <v>110</v>
      </c>
      <c r="H234" t="s">
        <v>1</v>
      </c>
      <c r="J234">
        <v>7</v>
      </c>
      <c r="K234">
        <v>233</v>
      </c>
      <c r="L234">
        <f>IF(All_Rosters[[#This Row],[Designation]]="Taxi Squad","",
IF(AND(TeamSelection=All_Rosters[[#This Row],[Team Name]],All_Rosters[[#This Row],[Current Years]]&gt;0),All_Rosters[[#This Row],[Index]],""))</f>
        <v>233</v>
      </c>
      <c r="M234" t="str">
        <f>IFERROR(SMALL($L$2:$L$1000,ROWS($L$2:L234)),"")</f>
        <v/>
      </c>
      <c r="N234" t="str">
        <f>IF(AND(All_Rosters[[#This Row],[Designation]]="Taxi Squad",TeamSelection=All_Rosters[[#This Row],[Team Name]],All_Rosters[[#This Row],[Current Years]]&gt;0),All_Rosters[[#This Row],[Index]],"")</f>
        <v/>
      </c>
      <c r="O234" t="str">
        <f>IFERROR(SMALL($N$2:$N$1000,ROWS($N$2:N234)),"")</f>
        <v/>
      </c>
      <c r="P234" t="str">
        <f>IF(All_Rosters[[#This Row],[Designation]]="Taxi Squad","",
IF(AND(TeamOne=All_Rosters[[#This Row],[Team Name]],All_Rosters[[#This Row],[Current Years]]&gt;0),All_Rosters[[#This Row],[Index]],""))</f>
        <v/>
      </c>
      <c r="Q234" t="str">
        <f>IFERROR(SMALL($P$2:$P$1000,ROWS($P$2:P234)),"")</f>
        <v/>
      </c>
      <c r="R234" t="str">
        <f>IF(AND(All_Rosters[[#This Row],[Designation]]="Taxi Squad",TeamOne=All_Rosters[[#This Row],[Team Name]],All_Rosters[[#This Row],[Current Years]]&gt;0),All_Rosters[[#This Row],[Index]],"")</f>
        <v/>
      </c>
      <c r="S234" t="str">
        <f>IFERROR(SMALL($R$2:$R$1000,ROWS($R$2:R234)),"")</f>
        <v/>
      </c>
      <c r="T234" t="str">
        <f>IF(All_Rosters[[#This Row],[Designation]]="Taxi Squad","",
IF(AND(TeamTwo=All_Rosters[[#This Row],[Team Name]],All_Rosters[[#This Row],[Current Years]]&gt;0),All_Rosters[[#This Row],[Index]],""))</f>
        <v/>
      </c>
      <c r="U234" t="str">
        <f>IFERROR(SMALL($T$2:$T$1000,ROWS($T$2:T234)),"")</f>
        <v/>
      </c>
      <c r="V234" t="str">
        <f>IF(AND(All_Rosters[[#This Row],[Designation]]="Taxi Squad",TeamTwo=All_Rosters[[#This Row],[Team Name]],All_Rosters[[#This Row],[Current Years]]&gt;0),All_Rosters[[#This Row],[Index]],"")</f>
        <v/>
      </c>
      <c r="W234" t="str">
        <f>IFERROR(SMALL($V$2:$V$1000,ROWS($V$2:V234)),"")</f>
        <v/>
      </c>
      <c r="X234" s="42" t="str">
        <f>IF(All_Rosters[[#This Row],[Designation]]="Taxi Squad","",
IF(AND(TeamThree=All_Rosters[[#This Row],[Team Name]],All_Rosters[[#This Row],[Current Years]]&gt;0),All_Rosters[[#This Row],[Index]],""))</f>
        <v/>
      </c>
      <c r="Y234" s="42" t="str">
        <f>IFERROR(SMALL($X$2:$X$1000,ROWS($X$2:X234)),"")</f>
        <v/>
      </c>
      <c r="Z234" s="42" t="str">
        <f>IF(AND(All_Rosters[[#This Row],[Designation]]="Taxi Squad",TeamThree=All_Rosters[[#This Row],[Team Name]],All_Rosters[[#This Row],[Current Years]]&gt;0),All_Rosters[[#This Row],[Index]],"")</f>
        <v/>
      </c>
      <c r="AA234" s="42" t="str">
        <f>IFERROR(SMALL($Z$2:$Z$1000,ROWS($Z$2:Z234)),"")</f>
        <v/>
      </c>
      <c r="AB234" s="42" t="str">
        <f>IF(All_Rosters[[#This Row],[Designation]]="Taxi Squad","",
IF(AND(TeamFour=All_Rosters[[#This Row],[Team Name]],All_Rosters[[#This Row],[Current Years]]&gt;0),All_Rosters[[#This Row],[Index]],""))</f>
        <v/>
      </c>
      <c r="AC234" s="42" t="str">
        <f>IFERROR(SMALL($AB$2:$AB$1000,ROWS($AB$2:AB234)),"")</f>
        <v/>
      </c>
      <c r="AD234" s="42" t="str">
        <f>IF(AND(All_Rosters[[#This Row],[Designation]]="Taxi Squad",TeamFour=All_Rosters[[#This Row],[Team Name]],All_Rosters[[#This Row],[Current Years]]&gt;0),All_Rosters[[#This Row],[Index]],"")</f>
        <v/>
      </c>
      <c r="AE234" s="42" t="str">
        <f>IFERROR(SMALL($AD$2:$AD$1000,ROWS($AD$2:AD234)),"")</f>
        <v/>
      </c>
      <c r="AF234" s="42" t="str">
        <f>IF(All_Rosters[[#This Row],[Designation]]="Taxi Squad","",
IF(AND(TeamFive=All_Rosters[[#This Row],[Team Name]],All_Rosters[[#This Row],[Current Years]]&gt;0),All_Rosters[[#This Row],[Index]],""))</f>
        <v/>
      </c>
      <c r="AG234" s="42" t="str">
        <f>IFERROR(SMALL($AF$2:$AF$1000,ROWS($AF$2:AF234)),"")</f>
        <v/>
      </c>
      <c r="AH234" s="42" t="str">
        <f>IF(AND(All_Rosters[[#This Row],[Designation]]="Taxi Squad",TeamFive=All_Rosters[[#This Row],[Team Name]],All_Rosters[[#This Row],[Current Years]]&gt;0),All_Rosters[[#This Row],[Index]],"")</f>
        <v/>
      </c>
      <c r="AI234" s="42" t="str">
        <f>IFERROR(SMALL($AH$2:$AH$1000,ROWS($AH$2:AH234)),"")</f>
        <v/>
      </c>
      <c r="AJ234" s="42" t="str">
        <f>IF(All_Rosters[[#This Row],[Designation]]="Taxi Squad","",
IF(AND(TeamSix=All_Rosters[[#This Row],[Team Name]],All_Rosters[[#This Row],[Current Years]]&gt;0),All_Rosters[[#This Row],[Index]],""))</f>
        <v/>
      </c>
      <c r="AK234" s="42" t="str">
        <f>IFERROR(SMALL($AJ$2:$AJ$1000,ROWS($AJ$2:AJ234)),"")</f>
        <v/>
      </c>
      <c r="AL234" s="42" t="str">
        <f>IF(AND(All_Rosters[[#This Row],[Designation]]="Taxi Squad",TeamSix=All_Rosters[[#This Row],[Team Name]],All_Rosters[[#This Row],[Current Years]]&gt;0),All_Rosters[[#This Row],[Index]],"")</f>
        <v/>
      </c>
      <c r="AM234" s="42" t="str">
        <f>IFERROR(SMALL($AL$2:$AL$1000,ROWS($AL$2:AL234)),"")</f>
        <v/>
      </c>
      <c r="AN234" s="42">
        <f>IF(All_Rosters[[#This Row],[Designation]]="Taxi Squad","",
IF(AND(TeamSeven=All_Rosters[[#This Row],[Team Name]],All_Rosters[[#This Row],[Current Years]]&gt;0),All_Rosters[[#This Row],[Index]],""))</f>
        <v>233</v>
      </c>
      <c r="AO234" s="42" t="str">
        <f>IFERROR(SMALL($AN$2:$AN$1000,ROWS($AN$2:AN234)),"")</f>
        <v/>
      </c>
      <c r="AP234" s="42" t="str">
        <f>IF(AND(All_Rosters[[#This Row],[Designation]]="Taxi Squad",TeamSeven=All_Rosters[[#This Row],[Team Name]],All_Rosters[[#This Row],[Current Years]]&gt;0),All_Rosters[[#This Row],[Index]],"")</f>
        <v/>
      </c>
      <c r="AQ234" s="42" t="str">
        <f>IFERROR(SMALL($AP$2:$AP$1000,ROWS($AP$2:AP234)),"")</f>
        <v/>
      </c>
      <c r="AR234" s="42" t="str">
        <f>IF(All_Rosters[[#This Row],[Designation]]="Taxi Squad","",
IF(AND(TeamEight=All_Rosters[[#This Row],[Team Name]],All_Rosters[[#This Row],[Current Years]]&gt;0),All_Rosters[[#This Row],[Index]],""))</f>
        <v/>
      </c>
      <c r="AS234" s="42" t="str">
        <f>IFERROR(SMALL($AR$2:$AR$1000,ROWS($AR$2:AR234)),"")</f>
        <v/>
      </c>
      <c r="AT234" s="42" t="str">
        <f>IF(AND(All_Rosters[[#This Row],[Designation]]="Taxi Squad",TeamEight=All_Rosters[[#This Row],[Team Name]],All_Rosters[[#This Row],[Current Years]]&gt;0),All_Rosters[[#This Row],[Index]],"")</f>
        <v/>
      </c>
      <c r="AU234" s="42" t="str">
        <f>IFERROR(SMALL($AT$2:$AT$1000,ROWS($AT$2:AT234)),"")</f>
        <v/>
      </c>
      <c r="AV234" s="42" t="str">
        <f>IF(All_Rosters[[#This Row],[Designation]]="Taxi Squad","",
IF(AND(TeamNine=All_Rosters[[#This Row],[Team Name]],All_Rosters[[#This Row],[Current Years]]&gt;0),All_Rosters[[#This Row],[Index]],""))</f>
        <v/>
      </c>
      <c r="AW234" s="42" t="str">
        <f>IFERROR(SMALL($AV$2:$AV$1000,ROWS($AV$2:AV234)),"")</f>
        <v/>
      </c>
      <c r="AX234" s="42" t="str">
        <f>IF(AND(All_Rosters[[#This Row],[Designation]]="Taxi Squad",TeamNine=All_Rosters[[#This Row],[Team Name]],All_Rosters[[#This Row],[Current Years]]&gt;0),All_Rosters[[#This Row],[Index]],"")</f>
        <v/>
      </c>
      <c r="AY234" s="42" t="str">
        <f>IFERROR(SMALL($AX$2:$AX$1000,ROWS($AX$2:AX234)),"")</f>
        <v/>
      </c>
      <c r="AZ234" s="42" t="str">
        <f>IF(All_Rosters[[#This Row],[Designation]]="Taxi Squad","",
IF(AND(TeamTen=All_Rosters[[#This Row],[Team Name]],All_Rosters[[#This Row],[Current Years]]&gt;0),All_Rosters[[#This Row],[Index]],""))</f>
        <v/>
      </c>
      <c r="BA234" s="42" t="str">
        <f>IFERROR(SMALL($AZ$2:$AZ$1000,ROWS($AZ$2:AZ234)),"")</f>
        <v/>
      </c>
      <c r="BB234" s="42" t="str">
        <f>IF(AND(All_Rosters[[#This Row],[Designation]]="Taxi Squad",TeamTen=All_Rosters[[#This Row],[Team Name]],All_Rosters[[#This Row],[Current Years]]&gt;0),All_Rosters[[#This Row],[Index]],"")</f>
        <v/>
      </c>
      <c r="BC234" s="42" t="str">
        <f>IFERROR(SMALL($BB$2:$BB$1000,ROWS($BB$2:BB234)),"")</f>
        <v/>
      </c>
      <c r="BD234" s="42" t="str">
        <f>IF(All_Rosters[[#This Row],[Designation]]="Taxi Squad","",
IF(AND(TeamEleven=All_Rosters[[#This Row],[Team Name]],All_Rosters[[#This Row],[Current Years]]&gt;0),All_Rosters[[#This Row],[Index]],""))</f>
        <v/>
      </c>
      <c r="BE234" s="42" t="str">
        <f>IFERROR(SMALL($BD$2:$BD$1000,ROWS($BD$2:BD234)),"")</f>
        <v/>
      </c>
      <c r="BF234" s="42" t="str">
        <f>IF(AND(All_Rosters[[#This Row],[Designation]]="Taxi Squad",TeamEleven=All_Rosters[[#This Row],[Team Name]],All_Rosters[[#This Row],[Current Years]]&gt;0),All_Rosters[[#This Row],[Index]],"")</f>
        <v/>
      </c>
      <c r="BG234" s="42" t="str">
        <f>IFERROR(SMALL($BF$2:$BF$1000,ROWS($BF$2:BF234)),"")</f>
        <v/>
      </c>
      <c r="BH234" s="42" t="str">
        <f>IF(All_Rosters[[#This Row],[Designation]]="Taxi Squad","",
IF(AND(TeamTwelve=All_Rosters[[#This Row],[Team Name]],All_Rosters[[#This Row],[Current Years]]&gt;0),All_Rosters[[#This Row],[Index]],""))</f>
        <v/>
      </c>
      <c r="BI234" s="42" t="str">
        <f>IFERROR(SMALL($BH$2:$BH$1000,ROWS($BH$2:BH234)),"")</f>
        <v/>
      </c>
      <c r="BJ234" s="42" t="str">
        <f>IF(AND(All_Rosters[[#This Row],[Designation]]="Taxi Squad",TeamTwelve=All_Rosters[[#This Row],[Team Name]],All_Rosters[[#This Row],[Current Years]]&gt;0),All_Rosters[[#This Row],[Index]],"")</f>
        <v/>
      </c>
      <c r="BK234" s="42" t="str">
        <f>IFERROR(SMALL($BJ$2:$BJ$1000,ROWS($BJ$2:BJ234)),"")</f>
        <v/>
      </c>
    </row>
    <row r="235" spans="1:63" x14ac:dyDescent="0.45">
      <c r="A235" t="s">
        <v>612</v>
      </c>
      <c r="B235" t="s">
        <v>129</v>
      </c>
      <c r="C235" t="s">
        <v>44</v>
      </c>
      <c r="D235" t="s">
        <v>9</v>
      </c>
      <c r="E235">
        <v>75</v>
      </c>
      <c r="F235">
        <v>3</v>
      </c>
      <c r="G235">
        <v>75</v>
      </c>
      <c r="H235" t="s">
        <v>1</v>
      </c>
      <c r="J235">
        <v>7</v>
      </c>
      <c r="K235">
        <v>234</v>
      </c>
      <c r="L235">
        <f>IF(All_Rosters[[#This Row],[Designation]]="Taxi Squad","",
IF(AND(TeamSelection=All_Rosters[[#This Row],[Team Name]],All_Rosters[[#This Row],[Current Years]]&gt;0),All_Rosters[[#This Row],[Index]],""))</f>
        <v>234</v>
      </c>
      <c r="M235" t="str">
        <f>IFERROR(SMALL($L$2:$L$1000,ROWS($L$2:L235)),"")</f>
        <v/>
      </c>
      <c r="N235" t="str">
        <f>IF(AND(All_Rosters[[#This Row],[Designation]]="Taxi Squad",TeamSelection=All_Rosters[[#This Row],[Team Name]],All_Rosters[[#This Row],[Current Years]]&gt;0),All_Rosters[[#This Row],[Index]],"")</f>
        <v/>
      </c>
      <c r="O235" t="str">
        <f>IFERROR(SMALL($N$2:$N$1000,ROWS($N$2:N235)),"")</f>
        <v/>
      </c>
      <c r="P235" t="str">
        <f>IF(All_Rosters[[#This Row],[Designation]]="Taxi Squad","",
IF(AND(TeamOne=All_Rosters[[#This Row],[Team Name]],All_Rosters[[#This Row],[Current Years]]&gt;0),All_Rosters[[#This Row],[Index]],""))</f>
        <v/>
      </c>
      <c r="Q235" t="str">
        <f>IFERROR(SMALL($P$2:$P$1000,ROWS($P$2:P235)),"")</f>
        <v/>
      </c>
      <c r="R235" t="str">
        <f>IF(AND(All_Rosters[[#This Row],[Designation]]="Taxi Squad",TeamOne=All_Rosters[[#This Row],[Team Name]],All_Rosters[[#This Row],[Current Years]]&gt;0),All_Rosters[[#This Row],[Index]],"")</f>
        <v/>
      </c>
      <c r="S235" t="str">
        <f>IFERROR(SMALL($R$2:$R$1000,ROWS($R$2:R235)),"")</f>
        <v/>
      </c>
      <c r="T235" t="str">
        <f>IF(All_Rosters[[#This Row],[Designation]]="Taxi Squad","",
IF(AND(TeamTwo=All_Rosters[[#This Row],[Team Name]],All_Rosters[[#This Row],[Current Years]]&gt;0),All_Rosters[[#This Row],[Index]],""))</f>
        <v/>
      </c>
      <c r="U235" t="str">
        <f>IFERROR(SMALL($T$2:$T$1000,ROWS($T$2:T235)),"")</f>
        <v/>
      </c>
      <c r="V235" t="str">
        <f>IF(AND(All_Rosters[[#This Row],[Designation]]="Taxi Squad",TeamTwo=All_Rosters[[#This Row],[Team Name]],All_Rosters[[#This Row],[Current Years]]&gt;0),All_Rosters[[#This Row],[Index]],"")</f>
        <v/>
      </c>
      <c r="W235" t="str">
        <f>IFERROR(SMALL($V$2:$V$1000,ROWS($V$2:V235)),"")</f>
        <v/>
      </c>
      <c r="X235" s="42" t="str">
        <f>IF(All_Rosters[[#This Row],[Designation]]="Taxi Squad","",
IF(AND(TeamThree=All_Rosters[[#This Row],[Team Name]],All_Rosters[[#This Row],[Current Years]]&gt;0),All_Rosters[[#This Row],[Index]],""))</f>
        <v/>
      </c>
      <c r="Y235" s="42" t="str">
        <f>IFERROR(SMALL($X$2:$X$1000,ROWS($X$2:X235)),"")</f>
        <v/>
      </c>
      <c r="Z235" s="42" t="str">
        <f>IF(AND(All_Rosters[[#This Row],[Designation]]="Taxi Squad",TeamThree=All_Rosters[[#This Row],[Team Name]],All_Rosters[[#This Row],[Current Years]]&gt;0),All_Rosters[[#This Row],[Index]],"")</f>
        <v/>
      </c>
      <c r="AA235" s="42" t="str">
        <f>IFERROR(SMALL($Z$2:$Z$1000,ROWS($Z$2:Z235)),"")</f>
        <v/>
      </c>
      <c r="AB235" s="42" t="str">
        <f>IF(All_Rosters[[#This Row],[Designation]]="Taxi Squad","",
IF(AND(TeamFour=All_Rosters[[#This Row],[Team Name]],All_Rosters[[#This Row],[Current Years]]&gt;0),All_Rosters[[#This Row],[Index]],""))</f>
        <v/>
      </c>
      <c r="AC235" s="42" t="str">
        <f>IFERROR(SMALL($AB$2:$AB$1000,ROWS($AB$2:AB235)),"")</f>
        <v/>
      </c>
      <c r="AD235" s="42" t="str">
        <f>IF(AND(All_Rosters[[#This Row],[Designation]]="Taxi Squad",TeamFour=All_Rosters[[#This Row],[Team Name]],All_Rosters[[#This Row],[Current Years]]&gt;0),All_Rosters[[#This Row],[Index]],"")</f>
        <v/>
      </c>
      <c r="AE235" s="42" t="str">
        <f>IFERROR(SMALL($AD$2:$AD$1000,ROWS($AD$2:AD235)),"")</f>
        <v/>
      </c>
      <c r="AF235" s="42" t="str">
        <f>IF(All_Rosters[[#This Row],[Designation]]="Taxi Squad","",
IF(AND(TeamFive=All_Rosters[[#This Row],[Team Name]],All_Rosters[[#This Row],[Current Years]]&gt;0),All_Rosters[[#This Row],[Index]],""))</f>
        <v/>
      </c>
      <c r="AG235" s="42" t="str">
        <f>IFERROR(SMALL($AF$2:$AF$1000,ROWS($AF$2:AF235)),"")</f>
        <v/>
      </c>
      <c r="AH235" s="42" t="str">
        <f>IF(AND(All_Rosters[[#This Row],[Designation]]="Taxi Squad",TeamFive=All_Rosters[[#This Row],[Team Name]],All_Rosters[[#This Row],[Current Years]]&gt;0),All_Rosters[[#This Row],[Index]],"")</f>
        <v/>
      </c>
      <c r="AI235" s="42" t="str">
        <f>IFERROR(SMALL($AH$2:$AH$1000,ROWS($AH$2:AH235)),"")</f>
        <v/>
      </c>
      <c r="AJ235" s="42" t="str">
        <f>IF(All_Rosters[[#This Row],[Designation]]="Taxi Squad","",
IF(AND(TeamSix=All_Rosters[[#This Row],[Team Name]],All_Rosters[[#This Row],[Current Years]]&gt;0),All_Rosters[[#This Row],[Index]],""))</f>
        <v/>
      </c>
      <c r="AK235" s="42" t="str">
        <f>IFERROR(SMALL($AJ$2:$AJ$1000,ROWS($AJ$2:AJ235)),"")</f>
        <v/>
      </c>
      <c r="AL235" s="42" t="str">
        <f>IF(AND(All_Rosters[[#This Row],[Designation]]="Taxi Squad",TeamSix=All_Rosters[[#This Row],[Team Name]],All_Rosters[[#This Row],[Current Years]]&gt;0),All_Rosters[[#This Row],[Index]],"")</f>
        <v/>
      </c>
      <c r="AM235" s="42" t="str">
        <f>IFERROR(SMALL($AL$2:$AL$1000,ROWS($AL$2:AL235)),"")</f>
        <v/>
      </c>
      <c r="AN235" s="42">
        <f>IF(All_Rosters[[#This Row],[Designation]]="Taxi Squad","",
IF(AND(TeamSeven=All_Rosters[[#This Row],[Team Name]],All_Rosters[[#This Row],[Current Years]]&gt;0),All_Rosters[[#This Row],[Index]],""))</f>
        <v>234</v>
      </c>
      <c r="AO235" s="42" t="str">
        <f>IFERROR(SMALL($AN$2:$AN$1000,ROWS($AN$2:AN235)),"")</f>
        <v/>
      </c>
      <c r="AP235" s="42" t="str">
        <f>IF(AND(All_Rosters[[#This Row],[Designation]]="Taxi Squad",TeamSeven=All_Rosters[[#This Row],[Team Name]],All_Rosters[[#This Row],[Current Years]]&gt;0),All_Rosters[[#This Row],[Index]],"")</f>
        <v/>
      </c>
      <c r="AQ235" s="42" t="str">
        <f>IFERROR(SMALL($AP$2:$AP$1000,ROWS($AP$2:AP235)),"")</f>
        <v/>
      </c>
      <c r="AR235" s="42" t="str">
        <f>IF(All_Rosters[[#This Row],[Designation]]="Taxi Squad","",
IF(AND(TeamEight=All_Rosters[[#This Row],[Team Name]],All_Rosters[[#This Row],[Current Years]]&gt;0),All_Rosters[[#This Row],[Index]],""))</f>
        <v/>
      </c>
      <c r="AS235" s="42" t="str">
        <f>IFERROR(SMALL($AR$2:$AR$1000,ROWS($AR$2:AR235)),"")</f>
        <v/>
      </c>
      <c r="AT235" s="42" t="str">
        <f>IF(AND(All_Rosters[[#This Row],[Designation]]="Taxi Squad",TeamEight=All_Rosters[[#This Row],[Team Name]],All_Rosters[[#This Row],[Current Years]]&gt;0),All_Rosters[[#This Row],[Index]],"")</f>
        <v/>
      </c>
      <c r="AU235" s="42" t="str">
        <f>IFERROR(SMALL($AT$2:$AT$1000,ROWS($AT$2:AT235)),"")</f>
        <v/>
      </c>
      <c r="AV235" s="42" t="str">
        <f>IF(All_Rosters[[#This Row],[Designation]]="Taxi Squad","",
IF(AND(TeamNine=All_Rosters[[#This Row],[Team Name]],All_Rosters[[#This Row],[Current Years]]&gt;0),All_Rosters[[#This Row],[Index]],""))</f>
        <v/>
      </c>
      <c r="AW235" s="42" t="str">
        <f>IFERROR(SMALL($AV$2:$AV$1000,ROWS($AV$2:AV235)),"")</f>
        <v/>
      </c>
      <c r="AX235" s="42" t="str">
        <f>IF(AND(All_Rosters[[#This Row],[Designation]]="Taxi Squad",TeamNine=All_Rosters[[#This Row],[Team Name]],All_Rosters[[#This Row],[Current Years]]&gt;0),All_Rosters[[#This Row],[Index]],"")</f>
        <v/>
      </c>
      <c r="AY235" s="42" t="str">
        <f>IFERROR(SMALL($AX$2:$AX$1000,ROWS($AX$2:AX235)),"")</f>
        <v/>
      </c>
      <c r="AZ235" s="42" t="str">
        <f>IF(All_Rosters[[#This Row],[Designation]]="Taxi Squad","",
IF(AND(TeamTen=All_Rosters[[#This Row],[Team Name]],All_Rosters[[#This Row],[Current Years]]&gt;0),All_Rosters[[#This Row],[Index]],""))</f>
        <v/>
      </c>
      <c r="BA235" s="42" t="str">
        <f>IFERROR(SMALL($AZ$2:$AZ$1000,ROWS($AZ$2:AZ235)),"")</f>
        <v/>
      </c>
      <c r="BB235" s="42" t="str">
        <f>IF(AND(All_Rosters[[#This Row],[Designation]]="Taxi Squad",TeamTen=All_Rosters[[#This Row],[Team Name]],All_Rosters[[#This Row],[Current Years]]&gt;0),All_Rosters[[#This Row],[Index]],"")</f>
        <v/>
      </c>
      <c r="BC235" s="42" t="str">
        <f>IFERROR(SMALL($BB$2:$BB$1000,ROWS($BB$2:BB235)),"")</f>
        <v/>
      </c>
      <c r="BD235" s="42" t="str">
        <f>IF(All_Rosters[[#This Row],[Designation]]="Taxi Squad","",
IF(AND(TeamEleven=All_Rosters[[#This Row],[Team Name]],All_Rosters[[#This Row],[Current Years]]&gt;0),All_Rosters[[#This Row],[Index]],""))</f>
        <v/>
      </c>
      <c r="BE235" s="42" t="str">
        <f>IFERROR(SMALL($BD$2:$BD$1000,ROWS($BD$2:BD235)),"")</f>
        <v/>
      </c>
      <c r="BF235" s="42" t="str">
        <f>IF(AND(All_Rosters[[#This Row],[Designation]]="Taxi Squad",TeamEleven=All_Rosters[[#This Row],[Team Name]],All_Rosters[[#This Row],[Current Years]]&gt;0),All_Rosters[[#This Row],[Index]],"")</f>
        <v/>
      </c>
      <c r="BG235" s="42" t="str">
        <f>IFERROR(SMALL($BF$2:$BF$1000,ROWS($BF$2:BF235)),"")</f>
        <v/>
      </c>
      <c r="BH235" s="42" t="str">
        <f>IF(All_Rosters[[#This Row],[Designation]]="Taxi Squad","",
IF(AND(TeamTwelve=All_Rosters[[#This Row],[Team Name]],All_Rosters[[#This Row],[Current Years]]&gt;0),All_Rosters[[#This Row],[Index]],""))</f>
        <v/>
      </c>
      <c r="BI235" s="42" t="str">
        <f>IFERROR(SMALL($BH$2:$BH$1000,ROWS($BH$2:BH235)),"")</f>
        <v/>
      </c>
      <c r="BJ235" s="42" t="str">
        <f>IF(AND(All_Rosters[[#This Row],[Designation]]="Taxi Squad",TeamTwelve=All_Rosters[[#This Row],[Team Name]],All_Rosters[[#This Row],[Current Years]]&gt;0),All_Rosters[[#This Row],[Index]],"")</f>
        <v/>
      </c>
      <c r="BK235" s="42" t="str">
        <f>IFERROR(SMALL($BJ$2:$BJ$1000,ROWS($BJ$2:BJ235)),"")</f>
        <v/>
      </c>
    </row>
    <row r="236" spans="1:63" x14ac:dyDescent="0.45">
      <c r="A236" t="s">
        <v>612</v>
      </c>
      <c r="B236" t="s">
        <v>130</v>
      </c>
      <c r="C236" t="s">
        <v>24</v>
      </c>
      <c r="D236" t="s">
        <v>9</v>
      </c>
      <c r="E236">
        <v>5</v>
      </c>
      <c r="F236">
        <v>3</v>
      </c>
      <c r="G236">
        <v>5</v>
      </c>
      <c r="H236" t="s">
        <v>1</v>
      </c>
      <c r="J236">
        <v>7</v>
      </c>
      <c r="K236">
        <v>235</v>
      </c>
      <c r="L236">
        <f>IF(All_Rosters[[#This Row],[Designation]]="Taxi Squad","",
IF(AND(TeamSelection=All_Rosters[[#This Row],[Team Name]],All_Rosters[[#This Row],[Current Years]]&gt;0),All_Rosters[[#This Row],[Index]],""))</f>
        <v>235</v>
      </c>
      <c r="M236" t="str">
        <f>IFERROR(SMALL($L$2:$L$1000,ROWS($L$2:L236)),"")</f>
        <v/>
      </c>
      <c r="N236" t="str">
        <f>IF(AND(All_Rosters[[#This Row],[Designation]]="Taxi Squad",TeamSelection=All_Rosters[[#This Row],[Team Name]],All_Rosters[[#This Row],[Current Years]]&gt;0),All_Rosters[[#This Row],[Index]],"")</f>
        <v/>
      </c>
      <c r="O236" t="str">
        <f>IFERROR(SMALL($N$2:$N$1000,ROWS($N$2:N236)),"")</f>
        <v/>
      </c>
      <c r="P236" t="str">
        <f>IF(All_Rosters[[#This Row],[Designation]]="Taxi Squad","",
IF(AND(TeamOne=All_Rosters[[#This Row],[Team Name]],All_Rosters[[#This Row],[Current Years]]&gt;0),All_Rosters[[#This Row],[Index]],""))</f>
        <v/>
      </c>
      <c r="Q236" t="str">
        <f>IFERROR(SMALL($P$2:$P$1000,ROWS($P$2:P236)),"")</f>
        <v/>
      </c>
      <c r="R236" t="str">
        <f>IF(AND(All_Rosters[[#This Row],[Designation]]="Taxi Squad",TeamOne=All_Rosters[[#This Row],[Team Name]],All_Rosters[[#This Row],[Current Years]]&gt;0),All_Rosters[[#This Row],[Index]],"")</f>
        <v/>
      </c>
      <c r="S236" t="str">
        <f>IFERROR(SMALL($R$2:$R$1000,ROWS($R$2:R236)),"")</f>
        <v/>
      </c>
      <c r="T236" t="str">
        <f>IF(All_Rosters[[#This Row],[Designation]]="Taxi Squad","",
IF(AND(TeamTwo=All_Rosters[[#This Row],[Team Name]],All_Rosters[[#This Row],[Current Years]]&gt;0),All_Rosters[[#This Row],[Index]],""))</f>
        <v/>
      </c>
      <c r="U236" t="str">
        <f>IFERROR(SMALL($T$2:$T$1000,ROWS($T$2:T236)),"")</f>
        <v/>
      </c>
      <c r="V236" t="str">
        <f>IF(AND(All_Rosters[[#This Row],[Designation]]="Taxi Squad",TeamTwo=All_Rosters[[#This Row],[Team Name]],All_Rosters[[#This Row],[Current Years]]&gt;0),All_Rosters[[#This Row],[Index]],"")</f>
        <v/>
      </c>
      <c r="W236" t="str">
        <f>IFERROR(SMALL($V$2:$V$1000,ROWS($V$2:V236)),"")</f>
        <v/>
      </c>
      <c r="X236" s="42" t="str">
        <f>IF(All_Rosters[[#This Row],[Designation]]="Taxi Squad","",
IF(AND(TeamThree=All_Rosters[[#This Row],[Team Name]],All_Rosters[[#This Row],[Current Years]]&gt;0),All_Rosters[[#This Row],[Index]],""))</f>
        <v/>
      </c>
      <c r="Y236" s="42" t="str">
        <f>IFERROR(SMALL($X$2:$X$1000,ROWS($X$2:X236)),"")</f>
        <v/>
      </c>
      <c r="Z236" s="42" t="str">
        <f>IF(AND(All_Rosters[[#This Row],[Designation]]="Taxi Squad",TeamThree=All_Rosters[[#This Row],[Team Name]],All_Rosters[[#This Row],[Current Years]]&gt;0),All_Rosters[[#This Row],[Index]],"")</f>
        <v/>
      </c>
      <c r="AA236" s="42" t="str">
        <f>IFERROR(SMALL($Z$2:$Z$1000,ROWS($Z$2:Z236)),"")</f>
        <v/>
      </c>
      <c r="AB236" s="42" t="str">
        <f>IF(All_Rosters[[#This Row],[Designation]]="Taxi Squad","",
IF(AND(TeamFour=All_Rosters[[#This Row],[Team Name]],All_Rosters[[#This Row],[Current Years]]&gt;0),All_Rosters[[#This Row],[Index]],""))</f>
        <v/>
      </c>
      <c r="AC236" s="42" t="str">
        <f>IFERROR(SMALL($AB$2:$AB$1000,ROWS($AB$2:AB236)),"")</f>
        <v/>
      </c>
      <c r="AD236" s="42" t="str">
        <f>IF(AND(All_Rosters[[#This Row],[Designation]]="Taxi Squad",TeamFour=All_Rosters[[#This Row],[Team Name]],All_Rosters[[#This Row],[Current Years]]&gt;0),All_Rosters[[#This Row],[Index]],"")</f>
        <v/>
      </c>
      <c r="AE236" s="42" t="str">
        <f>IFERROR(SMALL($AD$2:$AD$1000,ROWS($AD$2:AD236)),"")</f>
        <v/>
      </c>
      <c r="AF236" s="42" t="str">
        <f>IF(All_Rosters[[#This Row],[Designation]]="Taxi Squad","",
IF(AND(TeamFive=All_Rosters[[#This Row],[Team Name]],All_Rosters[[#This Row],[Current Years]]&gt;0),All_Rosters[[#This Row],[Index]],""))</f>
        <v/>
      </c>
      <c r="AG236" s="42" t="str">
        <f>IFERROR(SMALL($AF$2:$AF$1000,ROWS($AF$2:AF236)),"")</f>
        <v/>
      </c>
      <c r="AH236" s="42" t="str">
        <f>IF(AND(All_Rosters[[#This Row],[Designation]]="Taxi Squad",TeamFive=All_Rosters[[#This Row],[Team Name]],All_Rosters[[#This Row],[Current Years]]&gt;0),All_Rosters[[#This Row],[Index]],"")</f>
        <v/>
      </c>
      <c r="AI236" s="42" t="str">
        <f>IFERROR(SMALL($AH$2:$AH$1000,ROWS($AH$2:AH236)),"")</f>
        <v/>
      </c>
      <c r="AJ236" s="42" t="str">
        <f>IF(All_Rosters[[#This Row],[Designation]]="Taxi Squad","",
IF(AND(TeamSix=All_Rosters[[#This Row],[Team Name]],All_Rosters[[#This Row],[Current Years]]&gt;0),All_Rosters[[#This Row],[Index]],""))</f>
        <v/>
      </c>
      <c r="AK236" s="42" t="str">
        <f>IFERROR(SMALL($AJ$2:$AJ$1000,ROWS($AJ$2:AJ236)),"")</f>
        <v/>
      </c>
      <c r="AL236" s="42" t="str">
        <f>IF(AND(All_Rosters[[#This Row],[Designation]]="Taxi Squad",TeamSix=All_Rosters[[#This Row],[Team Name]],All_Rosters[[#This Row],[Current Years]]&gt;0),All_Rosters[[#This Row],[Index]],"")</f>
        <v/>
      </c>
      <c r="AM236" s="42" t="str">
        <f>IFERROR(SMALL($AL$2:$AL$1000,ROWS($AL$2:AL236)),"")</f>
        <v/>
      </c>
      <c r="AN236" s="42">
        <f>IF(All_Rosters[[#This Row],[Designation]]="Taxi Squad","",
IF(AND(TeamSeven=All_Rosters[[#This Row],[Team Name]],All_Rosters[[#This Row],[Current Years]]&gt;0),All_Rosters[[#This Row],[Index]],""))</f>
        <v>235</v>
      </c>
      <c r="AO236" s="42" t="str">
        <f>IFERROR(SMALL($AN$2:$AN$1000,ROWS($AN$2:AN236)),"")</f>
        <v/>
      </c>
      <c r="AP236" s="42" t="str">
        <f>IF(AND(All_Rosters[[#This Row],[Designation]]="Taxi Squad",TeamSeven=All_Rosters[[#This Row],[Team Name]],All_Rosters[[#This Row],[Current Years]]&gt;0),All_Rosters[[#This Row],[Index]],"")</f>
        <v/>
      </c>
      <c r="AQ236" s="42" t="str">
        <f>IFERROR(SMALL($AP$2:$AP$1000,ROWS($AP$2:AP236)),"")</f>
        <v/>
      </c>
      <c r="AR236" s="42" t="str">
        <f>IF(All_Rosters[[#This Row],[Designation]]="Taxi Squad","",
IF(AND(TeamEight=All_Rosters[[#This Row],[Team Name]],All_Rosters[[#This Row],[Current Years]]&gt;0),All_Rosters[[#This Row],[Index]],""))</f>
        <v/>
      </c>
      <c r="AS236" s="42" t="str">
        <f>IFERROR(SMALL($AR$2:$AR$1000,ROWS($AR$2:AR236)),"")</f>
        <v/>
      </c>
      <c r="AT236" s="42" t="str">
        <f>IF(AND(All_Rosters[[#This Row],[Designation]]="Taxi Squad",TeamEight=All_Rosters[[#This Row],[Team Name]],All_Rosters[[#This Row],[Current Years]]&gt;0),All_Rosters[[#This Row],[Index]],"")</f>
        <v/>
      </c>
      <c r="AU236" s="42" t="str">
        <f>IFERROR(SMALL($AT$2:$AT$1000,ROWS($AT$2:AT236)),"")</f>
        <v/>
      </c>
      <c r="AV236" s="42" t="str">
        <f>IF(All_Rosters[[#This Row],[Designation]]="Taxi Squad","",
IF(AND(TeamNine=All_Rosters[[#This Row],[Team Name]],All_Rosters[[#This Row],[Current Years]]&gt;0),All_Rosters[[#This Row],[Index]],""))</f>
        <v/>
      </c>
      <c r="AW236" s="42" t="str">
        <f>IFERROR(SMALL($AV$2:$AV$1000,ROWS($AV$2:AV236)),"")</f>
        <v/>
      </c>
      <c r="AX236" s="42" t="str">
        <f>IF(AND(All_Rosters[[#This Row],[Designation]]="Taxi Squad",TeamNine=All_Rosters[[#This Row],[Team Name]],All_Rosters[[#This Row],[Current Years]]&gt;0),All_Rosters[[#This Row],[Index]],"")</f>
        <v/>
      </c>
      <c r="AY236" s="42" t="str">
        <f>IFERROR(SMALL($AX$2:$AX$1000,ROWS($AX$2:AX236)),"")</f>
        <v/>
      </c>
      <c r="AZ236" s="42" t="str">
        <f>IF(All_Rosters[[#This Row],[Designation]]="Taxi Squad","",
IF(AND(TeamTen=All_Rosters[[#This Row],[Team Name]],All_Rosters[[#This Row],[Current Years]]&gt;0),All_Rosters[[#This Row],[Index]],""))</f>
        <v/>
      </c>
      <c r="BA236" s="42" t="str">
        <f>IFERROR(SMALL($AZ$2:$AZ$1000,ROWS($AZ$2:AZ236)),"")</f>
        <v/>
      </c>
      <c r="BB236" s="42" t="str">
        <f>IF(AND(All_Rosters[[#This Row],[Designation]]="Taxi Squad",TeamTen=All_Rosters[[#This Row],[Team Name]],All_Rosters[[#This Row],[Current Years]]&gt;0),All_Rosters[[#This Row],[Index]],"")</f>
        <v/>
      </c>
      <c r="BC236" s="42" t="str">
        <f>IFERROR(SMALL($BB$2:$BB$1000,ROWS($BB$2:BB236)),"")</f>
        <v/>
      </c>
      <c r="BD236" s="42" t="str">
        <f>IF(All_Rosters[[#This Row],[Designation]]="Taxi Squad","",
IF(AND(TeamEleven=All_Rosters[[#This Row],[Team Name]],All_Rosters[[#This Row],[Current Years]]&gt;0),All_Rosters[[#This Row],[Index]],""))</f>
        <v/>
      </c>
      <c r="BE236" s="42" t="str">
        <f>IFERROR(SMALL($BD$2:$BD$1000,ROWS($BD$2:BD236)),"")</f>
        <v/>
      </c>
      <c r="BF236" s="42" t="str">
        <f>IF(AND(All_Rosters[[#This Row],[Designation]]="Taxi Squad",TeamEleven=All_Rosters[[#This Row],[Team Name]],All_Rosters[[#This Row],[Current Years]]&gt;0),All_Rosters[[#This Row],[Index]],"")</f>
        <v/>
      </c>
      <c r="BG236" s="42" t="str">
        <f>IFERROR(SMALL($BF$2:$BF$1000,ROWS($BF$2:BF236)),"")</f>
        <v/>
      </c>
      <c r="BH236" s="42" t="str">
        <f>IF(All_Rosters[[#This Row],[Designation]]="Taxi Squad","",
IF(AND(TeamTwelve=All_Rosters[[#This Row],[Team Name]],All_Rosters[[#This Row],[Current Years]]&gt;0),All_Rosters[[#This Row],[Index]],""))</f>
        <v/>
      </c>
      <c r="BI236" s="42" t="str">
        <f>IFERROR(SMALL($BH$2:$BH$1000,ROWS($BH$2:BH236)),"")</f>
        <v/>
      </c>
      <c r="BJ236" s="42" t="str">
        <f>IF(AND(All_Rosters[[#This Row],[Designation]]="Taxi Squad",TeamTwelve=All_Rosters[[#This Row],[Team Name]],All_Rosters[[#This Row],[Current Years]]&gt;0),All_Rosters[[#This Row],[Index]],"")</f>
        <v/>
      </c>
      <c r="BK236" s="42" t="str">
        <f>IFERROR(SMALL($BJ$2:$BJ$1000,ROWS($BJ$2:BJ236)),"")</f>
        <v/>
      </c>
    </row>
    <row r="237" spans="1:63" x14ac:dyDescent="0.45">
      <c r="A237" t="s">
        <v>612</v>
      </c>
      <c r="B237" t="s">
        <v>131</v>
      </c>
      <c r="C237" t="s">
        <v>26</v>
      </c>
      <c r="D237" t="s">
        <v>16</v>
      </c>
      <c r="E237">
        <v>128</v>
      </c>
      <c r="F237">
        <v>3</v>
      </c>
      <c r="G237">
        <v>128</v>
      </c>
      <c r="H237" t="s">
        <v>1</v>
      </c>
      <c r="J237">
        <v>7</v>
      </c>
      <c r="K237">
        <v>236</v>
      </c>
      <c r="L237">
        <f>IF(All_Rosters[[#This Row],[Designation]]="Taxi Squad","",
IF(AND(TeamSelection=All_Rosters[[#This Row],[Team Name]],All_Rosters[[#This Row],[Current Years]]&gt;0),All_Rosters[[#This Row],[Index]],""))</f>
        <v>236</v>
      </c>
      <c r="M237" t="str">
        <f>IFERROR(SMALL($L$2:$L$1000,ROWS($L$2:L237)),"")</f>
        <v/>
      </c>
      <c r="N237" t="str">
        <f>IF(AND(All_Rosters[[#This Row],[Designation]]="Taxi Squad",TeamSelection=All_Rosters[[#This Row],[Team Name]],All_Rosters[[#This Row],[Current Years]]&gt;0),All_Rosters[[#This Row],[Index]],"")</f>
        <v/>
      </c>
      <c r="O237" t="str">
        <f>IFERROR(SMALL($N$2:$N$1000,ROWS($N$2:N237)),"")</f>
        <v/>
      </c>
      <c r="P237" t="str">
        <f>IF(All_Rosters[[#This Row],[Designation]]="Taxi Squad","",
IF(AND(TeamOne=All_Rosters[[#This Row],[Team Name]],All_Rosters[[#This Row],[Current Years]]&gt;0),All_Rosters[[#This Row],[Index]],""))</f>
        <v/>
      </c>
      <c r="Q237" t="str">
        <f>IFERROR(SMALL($P$2:$P$1000,ROWS($P$2:P237)),"")</f>
        <v/>
      </c>
      <c r="R237" t="str">
        <f>IF(AND(All_Rosters[[#This Row],[Designation]]="Taxi Squad",TeamOne=All_Rosters[[#This Row],[Team Name]],All_Rosters[[#This Row],[Current Years]]&gt;0),All_Rosters[[#This Row],[Index]],"")</f>
        <v/>
      </c>
      <c r="S237" t="str">
        <f>IFERROR(SMALL($R$2:$R$1000,ROWS($R$2:R237)),"")</f>
        <v/>
      </c>
      <c r="T237" t="str">
        <f>IF(All_Rosters[[#This Row],[Designation]]="Taxi Squad","",
IF(AND(TeamTwo=All_Rosters[[#This Row],[Team Name]],All_Rosters[[#This Row],[Current Years]]&gt;0),All_Rosters[[#This Row],[Index]],""))</f>
        <v/>
      </c>
      <c r="U237" t="str">
        <f>IFERROR(SMALL($T$2:$T$1000,ROWS($T$2:T237)),"")</f>
        <v/>
      </c>
      <c r="V237" t="str">
        <f>IF(AND(All_Rosters[[#This Row],[Designation]]="Taxi Squad",TeamTwo=All_Rosters[[#This Row],[Team Name]],All_Rosters[[#This Row],[Current Years]]&gt;0),All_Rosters[[#This Row],[Index]],"")</f>
        <v/>
      </c>
      <c r="W237" t="str">
        <f>IFERROR(SMALL($V$2:$V$1000,ROWS($V$2:V237)),"")</f>
        <v/>
      </c>
      <c r="X237" s="42" t="str">
        <f>IF(All_Rosters[[#This Row],[Designation]]="Taxi Squad","",
IF(AND(TeamThree=All_Rosters[[#This Row],[Team Name]],All_Rosters[[#This Row],[Current Years]]&gt;0),All_Rosters[[#This Row],[Index]],""))</f>
        <v/>
      </c>
      <c r="Y237" s="42" t="str">
        <f>IFERROR(SMALL($X$2:$X$1000,ROWS($X$2:X237)),"")</f>
        <v/>
      </c>
      <c r="Z237" s="42" t="str">
        <f>IF(AND(All_Rosters[[#This Row],[Designation]]="Taxi Squad",TeamThree=All_Rosters[[#This Row],[Team Name]],All_Rosters[[#This Row],[Current Years]]&gt;0),All_Rosters[[#This Row],[Index]],"")</f>
        <v/>
      </c>
      <c r="AA237" s="42" t="str">
        <f>IFERROR(SMALL($Z$2:$Z$1000,ROWS($Z$2:Z237)),"")</f>
        <v/>
      </c>
      <c r="AB237" s="42" t="str">
        <f>IF(All_Rosters[[#This Row],[Designation]]="Taxi Squad","",
IF(AND(TeamFour=All_Rosters[[#This Row],[Team Name]],All_Rosters[[#This Row],[Current Years]]&gt;0),All_Rosters[[#This Row],[Index]],""))</f>
        <v/>
      </c>
      <c r="AC237" s="42" t="str">
        <f>IFERROR(SMALL($AB$2:$AB$1000,ROWS($AB$2:AB237)),"")</f>
        <v/>
      </c>
      <c r="AD237" s="42" t="str">
        <f>IF(AND(All_Rosters[[#This Row],[Designation]]="Taxi Squad",TeamFour=All_Rosters[[#This Row],[Team Name]],All_Rosters[[#This Row],[Current Years]]&gt;0),All_Rosters[[#This Row],[Index]],"")</f>
        <v/>
      </c>
      <c r="AE237" s="42" t="str">
        <f>IFERROR(SMALL($AD$2:$AD$1000,ROWS($AD$2:AD237)),"")</f>
        <v/>
      </c>
      <c r="AF237" s="42" t="str">
        <f>IF(All_Rosters[[#This Row],[Designation]]="Taxi Squad","",
IF(AND(TeamFive=All_Rosters[[#This Row],[Team Name]],All_Rosters[[#This Row],[Current Years]]&gt;0),All_Rosters[[#This Row],[Index]],""))</f>
        <v/>
      </c>
      <c r="AG237" s="42" t="str">
        <f>IFERROR(SMALL($AF$2:$AF$1000,ROWS($AF$2:AF237)),"")</f>
        <v/>
      </c>
      <c r="AH237" s="42" t="str">
        <f>IF(AND(All_Rosters[[#This Row],[Designation]]="Taxi Squad",TeamFive=All_Rosters[[#This Row],[Team Name]],All_Rosters[[#This Row],[Current Years]]&gt;0),All_Rosters[[#This Row],[Index]],"")</f>
        <v/>
      </c>
      <c r="AI237" s="42" t="str">
        <f>IFERROR(SMALL($AH$2:$AH$1000,ROWS($AH$2:AH237)),"")</f>
        <v/>
      </c>
      <c r="AJ237" s="42" t="str">
        <f>IF(All_Rosters[[#This Row],[Designation]]="Taxi Squad","",
IF(AND(TeamSix=All_Rosters[[#This Row],[Team Name]],All_Rosters[[#This Row],[Current Years]]&gt;0),All_Rosters[[#This Row],[Index]],""))</f>
        <v/>
      </c>
      <c r="AK237" s="42" t="str">
        <f>IFERROR(SMALL($AJ$2:$AJ$1000,ROWS($AJ$2:AJ237)),"")</f>
        <v/>
      </c>
      <c r="AL237" s="42" t="str">
        <f>IF(AND(All_Rosters[[#This Row],[Designation]]="Taxi Squad",TeamSix=All_Rosters[[#This Row],[Team Name]],All_Rosters[[#This Row],[Current Years]]&gt;0),All_Rosters[[#This Row],[Index]],"")</f>
        <v/>
      </c>
      <c r="AM237" s="42" t="str">
        <f>IFERROR(SMALL($AL$2:$AL$1000,ROWS($AL$2:AL237)),"")</f>
        <v/>
      </c>
      <c r="AN237" s="42">
        <f>IF(All_Rosters[[#This Row],[Designation]]="Taxi Squad","",
IF(AND(TeamSeven=All_Rosters[[#This Row],[Team Name]],All_Rosters[[#This Row],[Current Years]]&gt;0),All_Rosters[[#This Row],[Index]],""))</f>
        <v>236</v>
      </c>
      <c r="AO237" s="42" t="str">
        <f>IFERROR(SMALL($AN$2:$AN$1000,ROWS($AN$2:AN237)),"")</f>
        <v/>
      </c>
      <c r="AP237" s="42" t="str">
        <f>IF(AND(All_Rosters[[#This Row],[Designation]]="Taxi Squad",TeamSeven=All_Rosters[[#This Row],[Team Name]],All_Rosters[[#This Row],[Current Years]]&gt;0),All_Rosters[[#This Row],[Index]],"")</f>
        <v/>
      </c>
      <c r="AQ237" s="42" t="str">
        <f>IFERROR(SMALL($AP$2:$AP$1000,ROWS($AP$2:AP237)),"")</f>
        <v/>
      </c>
      <c r="AR237" s="42" t="str">
        <f>IF(All_Rosters[[#This Row],[Designation]]="Taxi Squad","",
IF(AND(TeamEight=All_Rosters[[#This Row],[Team Name]],All_Rosters[[#This Row],[Current Years]]&gt;0),All_Rosters[[#This Row],[Index]],""))</f>
        <v/>
      </c>
      <c r="AS237" s="42" t="str">
        <f>IFERROR(SMALL($AR$2:$AR$1000,ROWS($AR$2:AR237)),"")</f>
        <v/>
      </c>
      <c r="AT237" s="42" t="str">
        <f>IF(AND(All_Rosters[[#This Row],[Designation]]="Taxi Squad",TeamEight=All_Rosters[[#This Row],[Team Name]],All_Rosters[[#This Row],[Current Years]]&gt;0),All_Rosters[[#This Row],[Index]],"")</f>
        <v/>
      </c>
      <c r="AU237" s="42" t="str">
        <f>IFERROR(SMALL($AT$2:$AT$1000,ROWS($AT$2:AT237)),"")</f>
        <v/>
      </c>
      <c r="AV237" s="42" t="str">
        <f>IF(All_Rosters[[#This Row],[Designation]]="Taxi Squad","",
IF(AND(TeamNine=All_Rosters[[#This Row],[Team Name]],All_Rosters[[#This Row],[Current Years]]&gt;0),All_Rosters[[#This Row],[Index]],""))</f>
        <v/>
      </c>
      <c r="AW237" s="42" t="str">
        <f>IFERROR(SMALL($AV$2:$AV$1000,ROWS($AV$2:AV237)),"")</f>
        <v/>
      </c>
      <c r="AX237" s="42" t="str">
        <f>IF(AND(All_Rosters[[#This Row],[Designation]]="Taxi Squad",TeamNine=All_Rosters[[#This Row],[Team Name]],All_Rosters[[#This Row],[Current Years]]&gt;0),All_Rosters[[#This Row],[Index]],"")</f>
        <v/>
      </c>
      <c r="AY237" s="42" t="str">
        <f>IFERROR(SMALL($AX$2:$AX$1000,ROWS($AX$2:AX237)),"")</f>
        <v/>
      </c>
      <c r="AZ237" s="42" t="str">
        <f>IF(All_Rosters[[#This Row],[Designation]]="Taxi Squad","",
IF(AND(TeamTen=All_Rosters[[#This Row],[Team Name]],All_Rosters[[#This Row],[Current Years]]&gt;0),All_Rosters[[#This Row],[Index]],""))</f>
        <v/>
      </c>
      <c r="BA237" s="42" t="str">
        <f>IFERROR(SMALL($AZ$2:$AZ$1000,ROWS($AZ$2:AZ237)),"")</f>
        <v/>
      </c>
      <c r="BB237" s="42" t="str">
        <f>IF(AND(All_Rosters[[#This Row],[Designation]]="Taxi Squad",TeamTen=All_Rosters[[#This Row],[Team Name]],All_Rosters[[#This Row],[Current Years]]&gt;0),All_Rosters[[#This Row],[Index]],"")</f>
        <v/>
      </c>
      <c r="BC237" s="42" t="str">
        <f>IFERROR(SMALL($BB$2:$BB$1000,ROWS($BB$2:BB237)),"")</f>
        <v/>
      </c>
      <c r="BD237" s="42" t="str">
        <f>IF(All_Rosters[[#This Row],[Designation]]="Taxi Squad","",
IF(AND(TeamEleven=All_Rosters[[#This Row],[Team Name]],All_Rosters[[#This Row],[Current Years]]&gt;0),All_Rosters[[#This Row],[Index]],""))</f>
        <v/>
      </c>
      <c r="BE237" s="42" t="str">
        <f>IFERROR(SMALL($BD$2:$BD$1000,ROWS($BD$2:BD237)),"")</f>
        <v/>
      </c>
      <c r="BF237" s="42" t="str">
        <f>IF(AND(All_Rosters[[#This Row],[Designation]]="Taxi Squad",TeamEleven=All_Rosters[[#This Row],[Team Name]],All_Rosters[[#This Row],[Current Years]]&gt;0),All_Rosters[[#This Row],[Index]],"")</f>
        <v/>
      </c>
      <c r="BG237" s="42" t="str">
        <f>IFERROR(SMALL($BF$2:$BF$1000,ROWS($BF$2:BF237)),"")</f>
        <v/>
      </c>
      <c r="BH237" s="42" t="str">
        <f>IF(All_Rosters[[#This Row],[Designation]]="Taxi Squad","",
IF(AND(TeamTwelve=All_Rosters[[#This Row],[Team Name]],All_Rosters[[#This Row],[Current Years]]&gt;0),All_Rosters[[#This Row],[Index]],""))</f>
        <v/>
      </c>
      <c r="BI237" s="42" t="str">
        <f>IFERROR(SMALL($BH$2:$BH$1000,ROWS($BH$2:BH237)),"")</f>
        <v/>
      </c>
      <c r="BJ237" s="42" t="str">
        <f>IF(AND(All_Rosters[[#This Row],[Designation]]="Taxi Squad",TeamTwelve=All_Rosters[[#This Row],[Team Name]],All_Rosters[[#This Row],[Current Years]]&gt;0),All_Rosters[[#This Row],[Index]],"")</f>
        <v/>
      </c>
      <c r="BK237" s="42" t="str">
        <f>IFERROR(SMALL($BJ$2:$BJ$1000,ROWS($BJ$2:BJ237)),"")</f>
        <v/>
      </c>
    </row>
    <row r="238" spans="1:63" x14ac:dyDescent="0.45">
      <c r="A238" t="s">
        <v>612</v>
      </c>
      <c r="B238" t="s">
        <v>132</v>
      </c>
      <c r="C238" t="s">
        <v>44</v>
      </c>
      <c r="D238" t="s">
        <v>16</v>
      </c>
      <c r="E238">
        <v>40</v>
      </c>
      <c r="F238">
        <v>3</v>
      </c>
      <c r="G238">
        <v>40</v>
      </c>
      <c r="H238" t="s">
        <v>1</v>
      </c>
      <c r="J238">
        <v>7</v>
      </c>
      <c r="K238">
        <v>237</v>
      </c>
      <c r="L238">
        <f>IF(All_Rosters[[#This Row],[Designation]]="Taxi Squad","",
IF(AND(TeamSelection=All_Rosters[[#This Row],[Team Name]],All_Rosters[[#This Row],[Current Years]]&gt;0),All_Rosters[[#This Row],[Index]],""))</f>
        <v>237</v>
      </c>
      <c r="M238" t="str">
        <f>IFERROR(SMALL($L$2:$L$1000,ROWS($L$2:L238)),"")</f>
        <v/>
      </c>
      <c r="N238" t="str">
        <f>IF(AND(All_Rosters[[#This Row],[Designation]]="Taxi Squad",TeamSelection=All_Rosters[[#This Row],[Team Name]],All_Rosters[[#This Row],[Current Years]]&gt;0),All_Rosters[[#This Row],[Index]],"")</f>
        <v/>
      </c>
      <c r="O238" t="str">
        <f>IFERROR(SMALL($N$2:$N$1000,ROWS($N$2:N238)),"")</f>
        <v/>
      </c>
      <c r="P238" t="str">
        <f>IF(All_Rosters[[#This Row],[Designation]]="Taxi Squad","",
IF(AND(TeamOne=All_Rosters[[#This Row],[Team Name]],All_Rosters[[#This Row],[Current Years]]&gt;0),All_Rosters[[#This Row],[Index]],""))</f>
        <v/>
      </c>
      <c r="Q238" t="str">
        <f>IFERROR(SMALL($P$2:$P$1000,ROWS($P$2:P238)),"")</f>
        <v/>
      </c>
      <c r="R238" t="str">
        <f>IF(AND(All_Rosters[[#This Row],[Designation]]="Taxi Squad",TeamOne=All_Rosters[[#This Row],[Team Name]],All_Rosters[[#This Row],[Current Years]]&gt;0),All_Rosters[[#This Row],[Index]],"")</f>
        <v/>
      </c>
      <c r="S238" t="str">
        <f>IFERROR(SMALL($R$2:$R$1000,ROWS($R$2:R238)),"")</f>
        <v/>
      </c>
      <c r="T238" t="str">
        <f>IF(All_Rosters[[#This Row],[Designation]]="Taxi Squad","",
IF(AND(TeamTwo=All_Rosters[[#This Row],[Team Name]],All_Rosters[[#This Row],[Current Years]]&gt;0),All_Rosters[[#This Row],[Index]],""))</f>
        <v/>
      </c>
      <c r="U238" t="str">
        <f>IFERROR(SMALL($T$2:$T$1000,ROWS($T$2:T238)),"")</f>
        <v/>
      </c>
      <c r="V238" t="str">
        <f>IF(AND(All_Rosters[[#This Row],[Designation]]="Taxi Squad",TeamTwo=All_Rosters[[#This Row],[Team Name]],All_Rosters[[#This Row],[Current Years]]&gt;0),All_Rosters[[#This Row],[Index]],"")</f>
        <v/>
      </c>
      <c r="W238" t="str">
        <f>IFERROR(SMALL($V$2:$V$1000,ROWS($V$2:V238)),"")</f>
        <v/>
      </c>
      <c r="X238" s="42" t="str">
        <f>IF(All_Rosters[[#This Row],[Designation]]="Taxi Squad","",
IF(AND(TeamThree=All_Rosters[[#This Row],[Team Name]],All_Rosters[[#This Row],[Current Years]]&gt;0),All_Rosters[[#This Row],[Index]],""))</f>
        <v/>
      </c>
      <c r="Y238" s="42" t="str">
        <f>IFERROR(SMALL($X$2:$X$1000,ROWS($X$2:X238)),"")</f>
        <v/>
      </c>
      <c r="Z238" s="42" t="str">
        <f>IF(AND(All_Rosters[[#This Row],[Designation]]="Taxi Squad",TeamThree=All_Rosters[[#This Row],[Team Name]],All_Rosters[[#This Row],[Current Years]]&gt;0),All_Rosters[[#This Row],[Index]],"")</f>
        <v/>
      </c>
      <c r="AA238" s="42" t="str">
        <f>IFERROR(SMALL($Z$2:$Z$1000,ROWS($Z$2:Z238)),"")</f>
        <v/>
      </c>
      <c r="AB238" s="42" t="str">
        <f>IF(All_Rosters[[#This Row],[Designation]]="Taxi Squad","",
IF(AND(TeamFour=All_Rosters[[#This Row],[Team Name]],All_Rosters[[#This Row],[Current Years]]&gt;0),All_Rosters[[#This Row],[Index]],""))</f>
        <v/>
      </c>
      <c r="AC238" s="42" t="str">
        <f>IFERROR(SMALL($AB$2:$AB$1000,ROWS($AB$2:AB238)),"")</f>
        <v/>
      </c>
      <c r="AD238" s="42" t="str">
        <f>IF(AND(All_Rosters[[#This Row],[Designation]]="Taxi Squad",TeamFour=All_Rosters[[#This Row],[Team Name]],All_Rosters[[#This Row],[Current Years]]&gt;0),All_Rosters[[#This Row],[Index]],"")</f>
        <v/>
      </c>
      <c r="AE238" s="42" t="str">
        <f>IFERROR(SMALL($AD$2:$AD$1000,ROWS($AD$2:AD238)),"")</f>
        <v/>
      </c>
      <c r="AF238" s="42" t="str">
        <f>IF(All_Rosters[[#This Row],[Designation]]="Taxi Squad","",
IF(AND(TeamFive=All_Rosters[[#This Row],[Team Name]],All_Rosters[[#This Row],[Current Years]]&gt;0),All_Rosters[[#This Row],[Index]],""))</f>
        <v/>
      </c>
      <c r="AG238" s="42" t="str">
        <f>IFERROR(SMALL($AF$2:$AF$1000,ROWS($AF$2:AF238)),"")</f>
        <v/>
      </c>
      <c r="AH238" s="42" t="str">
        <f>IF(AND(All_Rosters[[#This Row],[Designation]]="Taxi Squad",TeamFive=All_Rosters[[#This Row],[Team Name]],All_Rosters[[#This Row],[Current Years]]&gt;0),All_Rosters[[#This Row],[Index]],"")</f>
        <v/>
      </c>
      <c r="AI238" s="42" t="str">
        <f>IFERROR(SMALL($AH$2:$AH$1000,ROWS($AH$2:AH238)),"")</f>
        <v/>
      </c>
      <c r="AJ238" s="42" t="str">
        <f>IF(All_Rosters[[#This Row],[Designation]]="Taxi Squad","",
IF(AND(TeamSix=All_Rosters[[#This Row],[Team Name]],All_Rosters[[#This Row],[Current Years]]&gt;0),All_Rosters[[#This Row],[Index]],""))</f>
        <v/>
      </c>
      <c r="AK238" s="42" t="str">
        <f>IFERROR(SMALL($AJ$2:$AJ$1000,ROWS($AJ$2:AJ238)),"")</f>
        <v/>
      </c>
      <c r="AL238" s="42" t="str">
        <f>IF(AND(All_Rosters[[#This Row],[Designation]]="Taxi Squad",TeamSix=All_Rosters[[#This Row],[Team Name]],All_Rosters[[#This Row],[Current Years]]&gt;0),All_Rosters[[#This Row],[Index]],"")</f>
        <v/>
      </c>
      <c r="AM238" s="42" t="str">
        <f>IFERROR(SMALL($AL$2:$AL$1000,ROWS($AL$2:AL238)),"")</f>
        <v/>
      </c>
      <c r="AN238" s="42">
        <f>IF(All_Rosters[[#This Row],[Designation]]="Taxi Squad","",
IF(AND(TeamSeven=All_Rosters[[#This Row],[Team Name]],All_Rosters[[#This Row],[Current Years]]&gt;0),All_Rosters[[#This Row],[Index]],""))</f>
        <v>237</v>
      </c>
      <c r="AO238" s="42" t="str">
        <f>IFERROR(SMALL($AN$2:$AN$1000,ROWS($AN$2:AN238)),"")</f>
        <v/>
      </c>
      <c r="AP238" s="42" t="str">
        <f>IF(AND(All_Rosters[[#This Row],[Designation]]="Taxi Squad",TeamSeven=All_Rosters[[#This Row],[Team Name]],All_Rosters[[#This Row],[Current Years]]&gt;0),All_Rosters[[#This Row],[Index]],"")</f>
        <v/>
      </c>
      <c r="AQ238" s="42" t="str">
        <f>IFERROR(SMALL($AP$2:$AP$1000,ROWS($AP$2:AP238)),"")</f>
        <v/>
      </c>
      <c r="AR238" s="42" t="str">
        <f>IF(All_Rosters[[#This Row],[Designation]]="Taxi Squad","",
IF(AND(TeamEight=All_Rosters[[#This Row],[Team Name]],All_Rosters[[#This Row],[Current Years]]&gt;0),All_Rosters[[#This Row],[Index]],""))</f>
        <v/>
      </c>
      <c r="AS238" s="42" t="str">
        <f>IFERROR(SMALL($AR$2:$AR$1000,ROWS($AR$2:AR238)),"")</f>
        <v/>
      </c>
      <c r="AT238" s="42" t="str">
        <f>IF(AND(All_Rosters[[#This Row],[Designation]]="Taxi Squad",TeamEight=All_Rosters[[#This Row],[Team Name]],All_Rosters[[#This Row],[Current Years]]&gt;0),All_Rosters[[#This Row],[Index]],"")</f>
        <v/>
      </c>
      <c r="AU238" s="42" t="str">
        <f>IFERROR(SMALL($AT$2:$AT$1000,ROWS($AT$2:AT238)),"")</f>
        <v/>
      </c>
      <c r="AV238" s="42" t="str">
        <f>IF(All_Rosters[[#This Row],[Designation]]="Taxi Squad","",
IF(AND(TeamNine=All_Rosters[[#This Row],[Team Name]],All_Rosters[[#This Row],[Current Years]]&gt;0),All_Rosters[[#This Row],[Index]],""))</f>
        <v/>
      </c>
      <c r="AW238" s="42" t="str">
        <f>IFERROR(SMALL($AV$2:$AV$1000,ROWS($AV$2:AV238)),"")</f>
        <v/>
      </c>
      <c r="AX238" s="42" t="str">
        <f>IF(AND(All_Rosters[[#This Row],[Designation]]="Taxi Squad",TeamNine=All_Rosters[[#This Row],[Team Name]],All_Rosters[[#This Row],[Current Years]]&gt;0),All_Rosters[[#This Row],[Index]],"")</f>
        <v/>
      </c>
      <c r="AY238" s="42" t="str">
        <f>IFERROR(SMALL($AX$2:$AX$1000,ROWS($AX$2:AX238)),"")</f>
        <v/>
      </c>
      <c r="AZ238" s="42" t="str">
        <f>IF(All_Rosters[[#This Row],[Designation]]="Taxi Squad","",
IF(AND(TeamTen=All_Rosters[[#This Row],[Team Name]],All_Rosters[[#This Row],[Current Years]]&gt;0),All_Rosters[[#This Row],[Index]],""))</f>
        <v/>
      </c>
      <c r="BA238" s="42" t="str">
        <f>IFERROR(SMALL($AZ$2:$AZ$1000,ROWS($AZ$2:AZ238)),"")</f>
        <v/>
      </c>
      <c r="BB238" s="42" t="str">
        <f>IF(AND(All_Rosters[[#This Row],[Designation]]="Taxi Squad",TeamTen=All_Rosters[[#This Row],[Team Name]],All_Rosters[[#This Row],[Current Years]]&gt;0),All_Rosters[[#This Row],[Index]],"")</f>
        <v/>
      </c>
      <c r="BC238" s="42" t="str">
        <f>IFERROR(SMALL($BB$2:$BB$1000,ROWS($BB$2:BB238)),"")</f>
        <v/>
      </c>
      <c r="BD238" s="42" t="str">
        <f>IF(All_Rosters[[#This Row],[Designation]]="Taxi Squad","",
IF(AND(TeamEleven=All_Rosters[[#This Row],[Team Name]],All_Rosters[[#This Row],[Current Years]]&gt;0),All_Rosters[[#This Row],[Index]],""))</f>
        <v/>
      </c>
      <c r="BE238" s="42" t="str">
        <f>IFERROR(SMALL($BD$2:$BD$1000,ROWS($BD$2:BD238)),"")</f>
        <v/>
      </c>
      <c r="BF238" s="42" t="str">
        <f>IF(AND(All_Rosters[[#This Row],[Designation]]="Taxi Squad",TeamEleven=All_Rosters[[#This Row],[Team Name]],All_Rosters[[#This Row],[Current Years]]&gt;0),All_Rosters[[#This Row],[Index]],"")</f>
        <v/>
      </c>
      <c r="BG238" s="42" t="str">
        <f>IFERROR(SMALL($BF$2:$BF$1000,ROWS($BF$2:BF238)),"")</f>
        <v/>
      </c>
      <c r="BH238" s="42" t="str">
        <f>IF(All_Rosters[[#This Row],[Designation]]="Taxi Squad","",
IF(AND(TeamTwelve=All_Rosters[[#This Row],[Team Name]],All_Rosters[[#This Row],[Current Years]]&gt;0),All_Rosters[[#This Row],[Index]],""))</f>
        <v/>
      </c>
      <c r="BI238" s="42" t="str">
        <f>IFERROR(SMALL($BH$2:$BH$1000,ROWS($BH$2:BH238)),"")</f>
        <v/>
      </c>
      <c r="BJ238" s="42" t="str">
        <f>IF(AND(All_Rosters[[#This Row],[Designation]]="Taxi Squad",TeamTwelve=All_Rosters[[#This Row],[Team Name]],All_Rosters[[#This Row],[Current Years]]&gt;0),All_Rosters[[#This Row],[Index]],"")</f>
        <v/>
      </c>
      <c r="BK238" s="42" t="str">
        <f>IFERROR(SMALL($BJ$2:$BJ$1000,ROWS($BJ$2:BJ238)),"")</f>
        <v/>
      </c>
    </row>
    <row r="239" spans="1:63" x14ac:dyDescent="0.45">
      <c r="A239" t="s">
        <v>612</v>
      </c>
      <c r="B239" t="s">
        <v>133</v>
      </c>
      <c r="C239" t="s">
        <v>15</v>
      </c>
      <c r="D239" t="s">
        <v>16</v>
      </c>
      <c r="E239">
        <v>32</v>
      </c>
      <c r="F239">
        <v>3</v>
      </c>
      <c r="G239">
        <v>32</v>
      </c>
      <c r="H239" t="s">
        <v>1</v>
      </c>
      <c r="J239">
        <v>7</v>
      </c>
      <c r="K239">
        <v>238</v>
      </c>
      <c r="L239">
        <f>IF(All_Rosters[[#This Row],[Designation]]="Taxi Squad","",
IF(AND(TeamSelection=All_Rosters[[#This Row],[Team Name]],All_Rosters[[#This Row],[Current Years]]&gt;0),All_Rosters[[#This Row],[Index]],""))</f>
        <v>238</v>
      </c>
      <c r="M239" t="str">
        <f>IFERROR(SMALL($L$2:$L$1000,ROWS($L$2:L239)),"")</f>
        <v/>
      </c>
      <c r="N239" t="str">
        <f>IF(AND(All_Rosters[[#This Row],[Designation]]="Taxi Squad",TeamSelection=All_Rosters[[#This Row],[Team Name]],All_Rosters[[#This Row],[Current Years]]&gt;0),All_Rosters[[#This Row],[Index]],"")</f>
        <v/>
      </c>
      <c r="O239" t="str">
        <f>IFERROR(SMALL($N$2:$N$1000,ROWS($N$2:N239)),"")</f>
        <v/>
      </c>
      <c r="P239" t="str">
        <f>IF(All_Rosters[[#This Row],[Designation]]="Taxi Squad","",
IF(AND(TeamOne=All_Rosters[[#This Row],[Team Name]],All_Rosters[[#This Row],[Current Years]]&gt;0),All_Rosters[[#This Row],[Index]],""))</f>
        <v/>
      </c>
      <c r="Q239" t="str">
        <f>IFERROR(SMALL($P$2:$P$1000,ROWS($P$2:P239)),"")</f>
        <v/>
      </c>
      <c r="R239" t="str">
        <f>IF(AND(All_Rosters[[#This Row],[Designation]]="Taxi Squad",TeamOne=All_Rosters[[#This Row],[Team Name]],All_Rosters[[#This Row],[Current Years]]&gt;0),All_Rosters[[#This Row],[Index]],"")</f>
        <v/>
      </c>
      <c r="S239" t="str">
        <f>IFERROR(SMALL($R$2:$R$1000,ROWS($R$2:R239)),"")</f>
        <v/>
      </c>
      <c r="T239" t="str">
        <f>IF(All_Rosters[[#This Row],[Designation]]="Taxi Squad","",
IF(AND(TeamTwo=All_Rosters[[#This Row],[Team Name]],All_Rosters[[#This Row],[Current Years]]&gt;0),All_Rosters[[#This Row],[Index]],""))</f>
        <v/>
      </c>
      <c r="U239" t="str">
        <f>IFERROR(SMALL($T$2:$T$1000,ROWS($T$2:T239)),"")</f>
        <v/>
      </c>
      <c r="V239" t="str">
        <f>IF(AND(All_Rosters[[#This Row],[Designation]]="Taxi Squad",TeamTwo=All_Rosters[[#This Row],[Team Name]],All_Rosters[[#This Row],[Current Years]]&gt;0),All_Rosters[[#This Row],[Index]],"")</f>
        <v/>
      </c>
      <c r="W239" t="str">
        <f>IFERROR(SMALL($V$2:$V$1000,ROWS($V$2:V239)),"")</f>
        <v/>
      </c>
      <c r="X239" s="42" t="str">
        <f>IF(All_Rosters[[#This Row],[Designation]]="Taxi Squad","",
IF(AND(TeamThree=All_Rosters[[#This Row],[Team Name]],All_Rosters[[#This Row],[Current Years]]&gt;0),All_Rosters[[#This Row],[Index]],""))</f>
        <v/>
      </c>
      <c r="Y239" s="42" t="str">
        <f>IFERROR(SMALL($X$2:$X$1000,ROWS($X$2:X239)),"")</f>
        <v/>
      </c>
      <c r="Z239" s="42" t="str">
        <f>IF(AND(All_Rosters[[#This Row],[Designation]]="Taxi Squad",TeamThree=All_Rosters[[#This Row],[Team Name]],All_Rosters[[#This Row],[Current Years]]&gt;0),All_Rosters[[#This Row],[Index]],"")</f>
        <v/>
      </c>
      <c r="AA239" s="42" t="str">
        <f>IFERROR(SMALL($Z$2:$Z$1000,ROWS($Z$2:Z239)),"")</f>
        <v/>
      </c>
      <c r="AB239" s="42" t="str">
        <f>IF(All_Rosters[[#This Row],[Designation]]="Taxi Squad","",
IF(AND(TeamFour=All_Rosters[[#This Row],[Team Name]],All_Rosters[[#This Row],[Current Years]]&gt;0),All_Rosters[[#This Row],[Index]],""))</f>
        <v/>
      </c>
      <c r="AC239" s="42" t="str">
        <f>IFERROR(SMALL($AB$2:$AB$1000,ROWS($AB$2:AB239)),"")</f>
        <v/>
      </c>
      <c r="AD239" s="42" t="str">
        <f>IF(AND(All_Rosters[[#This Row],[Designation]]="Taxi Squad",TeamFour=All_Rosters[[#This Row],[Team Name]],All_Rosters[[#This Row],[Current Years]]&gt;0),All_Rosters[[#This Row],[Index]],"")</f>
        <v/>
      </c>
      <c r="AE239" s="42" t="str">
        <f>IFERROR(SMALL($AD$2:$AD$1000,ROWS($AD$2:AD239)),"")</f>
        <v/>
      </c>
      <c r="AF239" s="42" t="str">
        <f>IF(All_Rosters[[#This Row],[Designation]]="Taxi Squad","",
IF(AND(TeamFive=All_Rosters[[#This Row],[Team Name]],All_Rosters[[#This Row],[Current Years]]&gt;0),All_Rosters[[#This Row],[Index]],""))</f>
        <v/>
      </c>
      <c r="AG239" s="42" t="str">
        <f>IFERROR(SMALL($AF$2:$AF$1000,ROWS($AF$2:AF239)),"")</f>
        <v/>
      </c>
      <c r="AH239" s="42" t="str">
        <f>IF(AND(All_Rosters[[#This Row],[Designation]]="Taxi Squad",TeamFive=All_Rosters[[#This Row],[Team Name]],All_Rosters[[#This Row],[Current Years]]&gt;0),All_Rosters[[#This Row],[Index]],"")</f>
        <v/>
      </c>
      <c r="AI239" s="42" t="str">
        <f>IFERROR(SMALL($AH$2:$AH$1000,ROWS($AH$2:AH239)),"")</f>
        <v/>
      </c>
      <c r="AJ239" s="42" t="str">
        <f>IF(All_Rosters[[#This Row],[Designation]]="Taxi Squad","",
IF(AND(TeamSix=All_Rosters[[#This Row],[Team Name]],All_Rosters[[#This Row],[Current Years]]&gt;0),All_Rosters[[#This Row],[Index]],""))</f>
        <v/>
      </c>
      <c r="AK239" s="42" t="str">
        <f>IFERROR(SMALL($AJ$2:$AJ$1000,ROWS($AJ$2:AJ239)),"")</f>
        <v/>
      </c>
      <c r="AL239" s="42" t="str">
        <f>IF(AND(All_Rosters[[#This Row],[Designation]]="Taxi Squad",TeamSix=All_Rosters[[#This Row],[Team Name]],All_Rosters[[#This Row],[Current Years]]&gt;0),All_Rosters[[#This Row],[Index]],"")</f>
        <v/>
      </c>
      <c r="AM239" s="42" t="str">
        <f>IFERROR(SMALL($AL$2:$AL$1000,ROWS($AL$2:AL239)),"")</f>
        <v/>
      </c>
      <c r="AN239" s="42">
        <f>IF(All_Rosters[[#This Row],[Designation]]="Taxi Squad","",
IF(AND(TeamSeven=All_Rosters[[#This Row],[Team Name]],All_Rosters[[#This Row],[Current Years]]&gt;0),All_Rosters[[#This Row],[Index]],""))</f>
        <v>238</v>
      </c>
      <c r="AO239" s="42" t="str">
        <f>IFERROR(SMALL($AN$2:$AN$1000,ROWS($AN$2:AN239)),"")</f>
        <v/>
      </c>
      <c r="AP239" s="42" t="str">
        <f>IF(AND(All_Rosters[[#This Row],[Designation]]="Taxi Squad",TeamSeven=All_Rosters[[#This Row],[Team Name]],All_Rosters[[#This Row],[Current Years]]&gt;0),All_Rosters[[#This Row],[Index]],"")</f>
        <v/>
      </c>
      <c r="AQ239" s="42" t="str">
        <f>IFERROR(SMALL($AP$2:$AP$1000,ROWS($AP$2:AP239)),"")</f>
        <v/>
      </c>
      <c r="AR239" s="42" t="str">
        <f>IF(All_Rosters[[#This Row],[Designation]]="Taxi Squad","",
IF(AND(TeamEight=All_Rosters[[#This Row],[Team Name]],All_Rosters[[#This Row],[Current Years]]&gt;0),All_Rosters[[#This Row],[Index]],""))</f>
        <v/>
      </c>
      <c r="AS239" s="42" t="str">
        <f>IFERROR(SMALL($AR$2:$AR$1000,ROWS($AR$2:AR239)),"")</f>
        <v/>
      </c>
      <c r="AT239" s="42" t="str">
        <f>IF(AND(All_Rosters[[#This Row],[Designation]]="Taxi Squad",TeamEight=All_Rosters[[#This Row],[Team Name]],All_Rosters[[#This Row],[Current Years]]&gt;0),All_Rosters[[#This Row],[Index]],"")</f>
        <v/>
      </c>
      <c r="AU239" s="42" t="str">
        <f>IFERROR(SMALL($AT$2:$AT$1000,ROWS($AT$2:AT239)),"")</f>
        <v/>
      </c>
      <c r="AV239" s="42" t="str">
        <f>IF(All_Rosters[[#This Row],[Designation]]="Taxi Squad","",
IF(AND(TeamNine=All_Rosters[[#This Row],[Team Name]],All_Rosters[[#This Row],[Current Years]]&gt;0),All_Rosters[[#This Row],[Index]],""))</f>
        <v/>
      </c>
      <c r="AW239" s="42" t="str">
        <f>IFERROR(SMALL($AV$2:$AV$1000,ROWS($AV$2:AV239)),"")</f>
        <v/>
      </c>
      <c r="AX239" s="42" t="str">
        <f>IF(AND(All_Rosters[[#This Row],[Designation]]="Taxi Squad",TeamNine=All_Rosters[[#This Row],[Team Name]],All_Rosters[[#This Row],[Current Years]]&gt;0),All_Rosters[[#This Row],[Index]],"")</f>
        <v/>
      </c>
      <c r="AY239" s="42" t="str">
        <f>IFERROR(SMALL($AX$2:$AX$1000,ROWS($AX$2:AX239)),"")</f>
        <v/>
      </c>
      <c r="AZ239" s="42" t="str">
        <f>IF(All_Rosters[[#This Row],[Designation]]="Taxi Squad","",
IF(AND(TeamTen=All_Rosters[[#This Row],[Team Name]],All_Rosters[[#This Row],[Current Years]]&gt;0),All_Rosters[[#This Row],[Index]],""))</f>
        <v/>
      </c>
      <c r="BA239" s="42" t="str">
        <f>IFERROR(SMALL($AZ$2:$AZ$1000,ROWS($AZ$2:AZ239)),"")</f>
        <v/>
      </c>
      <c r="BB239" s="42" t="str">
        <f>IF(AND(All_Rosters[[#This Row],[Designation]]="Taxi Squad",TeamTen=All_Rosters[[#This Row],[Team Name]],All_Rosters[[#This Row],[Current Years]]&gt;0),All_Rosters[[#This Row],[Index]],"")</f>
        <v/>
      </c>
      <c r="BC239" s="42" t="str">
        <f>IFERROR(SMALL($BB$2:$BB$1000,ROWS($BB$2:BB239)),"")</f>
        <v/>
      </c>
      <c r="BD239" s="42" t="str">
        <f>IF(All_Rosters[[#This Row],[Designation]]="Taxi Squad","",
IF(AND(TeamEleven=All_Rosters[[#This Row],[Team Name]],All_Rosters[[#This Row],[Current Years]]&gt;0),All_Rosters[[#This Row],[Index]],""))</f>
        <v/>
      </c>
      <c r="BE239" s="42" t="str">
        <f>IFERROR(SMALL($BD$2:$BD$1000,ROWS($BD$2:BD239)),"")</f>
        <v/>
      </c>
      <c r="BF239" s="42" t="str">
        <f>IF(AND(All_Rosters[[#This Row],[Designation]]="Taxi Squad",TeamEleven=All_Rosters[[#This Row],[Team Name]],All_Rosters[[#This Row],[Current Years]]&gt;0),All_Rosters[[#This Row],[Index]],"")</f>
        <v/>
      </c>
      <c r="BG239" s="42" t="str">
        <f>IFERROR(SMALL($BF$2:$BF$1000,ROWS($BF$2:BF239)),"")</f>
        <v/>
      </c>
      <c r="BH239" s="42" t="str">
        <f>IF(All_Rosters[[#This Row],[Designation]]="Taxi Squad","",
IF(AND(TeamTwelve=All_Rosters[[#This Row],[Team Name]],All_Rosters[[#This Row],[Current Years]]&gt;0),All_Rosters[[#This Row],[Index]],""))</f>
        <v/>
      </c>
      <c r="BI239" s="42" t="str">
        <f>IFERROR(SMALL($BH$2:$BH$1000,ROWS($BH$2:BH239)),"")</f>
        <v/>
      </c>
      <c r="BJ239" s="42" t="str">
        <f>IF(AND(All_Rosters[[#This Row],[Designation]]="Taxi Squad",TeamTwelve=All_Rosters[[#This Row],[Team Name]],All_Rosters[[#This Row],[Current Years]]&gt;0),All_Rosters[[#This Row],[Index]],"")</f>
        <v/>
      </c>
      <c r="BK239" s="42" t="str">
        <f>IFERROR(SMALL($BJ$2:$BJ$1000,ROWS($BJ$2:BJ239)),"")</f>
        <v/>
      </c>
    </row>
    <row r="240" spans="1:63" x14ac:dyDescent="0.45">
      <c r="A240" t="s">
        <v>612</v>
      </c>
      <c r="B240" t="s">
        <v>134</v>
      </c>
      <c r="C240" t="s">
        <v>56</v>
      </c>
      <c r="D240" t="s">
        <v>16</v>
      </c>
      <c r="E240">
        <v>24</v>
      </c>
      <c r="F240">
        <v>3</v>
      </c>
      <c r="G240">
        <v>24</v>
      </c>
      <c r="H240" t="s">
        <v>1</v>
      </c>
      <c r="J240">
        <v>7</v>
      </c>
      <c r="K240">
        <v>239</v>
      </c>
      <c r="L240">
        <f>IF(All_Rosters[[#This Row],[Designation]]="Taxi Squad","",
IF(AND(TeamSelection=All_Rosters[[#This Row],[Team Name]],All_Rosters[[#This Row],[Current Years]]&gt;0),All_Rosters[[#This Row],[Index]],""))</f>
        <v>239</v>
      </c>
      <c r="M240" t="str">
        <f>IFERROR(SMALL($L$2:$L$1000,ROWS($L$2:L240)),"")</f>
        <v/>
      </c>
      <c r="N240" t="str">
        <f>IF(AND(All_Rosters[[#This Row],[Designation]]="Taxi Squad",TeamSelection=All_Rosters[[#This Row],[Team Name]],All_Rosters[[#This Row],[Current Years]]&gt;0),All_Rosters[[#This Row],[Index]],"")</f>
        <v/>
      </c>
      <c r="O240" t="str">
        <f>IFERROR(SMALL($N$2:$N$1000,ROWS($N$2:N240)),"")</f>
        <v/>
      </c>
      <c r="P240" t="str">
        <f>IF(All_Rosters[[#This Row],[Designation]]="Taxi Squad","",
IF(AND(TeamOne=All_Rosters[[#This Row],[Team Name]],All_Rosters[[#This Row],[Current Years]]&gt;0),All_Rosters[[#This Row],[Index]],""))</f>
        <v/>
      </c>
      <c r="Q240" t="str">
        <f>IFERROR(SMALL($P$2:$P$1000,ROWS($P$2:P240)),"")</f>
        <v/>
      </c>
      <c r="R240" t="str">
        <f>IF(AND(All_Rosters[[#This Row],[Designation]]="Taxi Squad",TeamOne=All_Rosters[[#This Row],[Team Name]],All_Rosters[[#This Row],[Current Years]]&gt;0),All_Rosters[[#This Row],[Index]],"")</f>
        <v/>
      </c>
      <c r="S240" t="str">
        <f>IFERROR(SMALL($R$2:$R$1000,ROWS($R$2:R240)),"")</f>
        <v/>
      </c>
      <c r="T240" t="str">
        <f>IF(All_Rosters[[#This Row],[Designation]]="Taxi Squad","",
IF(AND(TeamTwo=All_Rosters[[#This Row],[Team Name]],All_Rosters[[#This Row],[Current Years]]&gt;0),All_Rosters[[#This Row],[Index]],""))</f>
        <v/>
      </c>
      <c r="U240" t="str">
        <f>IFERROR(SMALL($T$2:$T$1000,ROWS($T$2:T240)),"")</f>
        <v/>
      </c>
      <c r="V240" t="str">
        <f>IF(AND(All_Rosters[[#This Row],[Designation]]="Taxi Squad",TeamTwo=All_Rosters[[#This Row],[Team Name]],All_Rosters[[#This Row],[Current Years]]&gt;0),All_Rosters[[#This Row],[Index]],"")</f>
        <v/>
      </c>
      <c r="W240" t="str">
        <f>IFERROR(SMALL($V$2:$V$1000,ROWS($V$2:V240)),"")</f>
        <v/>
      </c>
      <c r="X240" s="42" t="str">
        <f>IF(All_Rosters[[#This Row],[Designation]]="Taxi Squad","",
IF(AND(TeamThree=All_Rosters[[#This Row],[Team Name]],All_Rosters[[#This Row],[Current Years]]&gt;0),All_Rosters[[#This Row],[Index]],""))</f>
        <v/>
      </c>
      <c r="Y240" s="42" t="str">
        <f>IFERROR(SMALL($X$2:$X$1000,ROWS($X$2:X240)),"")</f>
        <v/>
      </c>
      <c r="Z240" s="42" t="str">
        <f>IF(AND(All_Rosters[[#This Row],[Designation]]="Taxi Squad",TeamThree=All_Rosters[[#This Row],[Team Name]],All_Rosters[[#This Row],[Current Years]]&gt;0),All_Rosters[[#This Row],[Index]],"")</f>
        <v/>
      </c>
      <c r="AA240" s="42" t="str">
        <f>IFERROR(SMALL($Z$2:$Z$1000,ROWS($Z$2:Z240)),"")</f>
        <v/>
      </c>
      <c r="AB240" s="42" t="str">
        <f>IF(All_Rosters[[#This Row],[Designation]]="Taxi Squad","",
IF(AND(TeamFour=All_Rosters[[#This Row],[Team Name]],All_Rosters[[#This Row],[Current Years]]&gt;0),All_Rosters[[#This Row],[Index]],""))</f>
        <v/>
      </c>
      <c r="AC240" s="42" t="str">
        <f>IFERROR(SMALL($AB$2:$AB$1000,ROWS($AB$2:AB240)),"")</f>
        <v/>
      </c>
      <c r="AD240" s="42" t="str">
        <f>IF(AND(All_Rosters[[#This Row],[Designation]]="Taxi Squad",TeamFour=All_Rosters[[#This Row],[Team Name]],All_Rosters[[#This Row],[Current Years]]&gt;0),All_Rosters[[#This Row],[Index]],"")</f>
        <v/>
      </c>
      <c r="AE240" s="42" t="str">
        <f>IFERROR(SMALL($AD$2:$AD$1000,ROWS($AD$2:AD240)),"")</f>
        <v/>
      </c>
      <c r="AF240" s="42" t="str">
        <f>IF(All_Rosters[[#This Row],[Designation]]="Taxi Squad","",
IF(AND(TeamFive=All_Rosters[[#This Row],[Team Name]],All_Rosters[[#This Row],[Current Years]]&gt;0),All_Rosters[[#This Row],[Index]],""))</f>
        <v/>
      </c>
      <c r="AG240" s="42" t="str">
        <f>IFERROR(SMALL($AF$2:$AF$1000,ROWS($AF$2:AF240)),"")</f>
        <v/>
      </c>
      <c r="AH240" s="42" t="str">
        <f>IF(AND(All_Rosters[[#This Row],[Designation]]="Taxi Squad",TeamFive=All_Rosters[[#This Row],[Team Name]],All_Rosters[[#This Row],[Current Years]]&gt;0),All_Rosters[[#This Row],[Index]],"")</f>
        <v/>
      </c>
      <c r="AI240" s="42" t="str">
        <f>IFERROR(SMALL($AH$2:$AH$1000,ROWS($AH$2:AH240)),"")</f>
        <v/>
      </c>
      <c r="AJ240" s="42" t="str">
        <f>IF(All_Rosters[[#This Row],[Designation]]="Taxi Squad","",
IF(AND(TeamSix=All_Rosters[[#This Row],[Team Name]],All_Rosters[[#This Row],[Current Years]]&gt;0),All_Rosters[[#This Row],[Index]],""))</f>
        <v/>
      </c>
      <c r="AK240" s="42" t="str">
        <f>IFERROR(SMALL($AJ$2:$AJ$1000,ROWS($AJ$2:AJ240)),"")</f>
        <v/>
      </c>
      <c r="AL240" s="42" t="str">
        <f>IF(AND(All_Rosters[[#This Row],[Designation]]="Taxi Squad",TeamSix=All_Rosters[[#This Row],[Team Name]],All_Rosters[[#This Row],[Current Years]]&gt;0),All_Rosters[[#This Row],[Index]],"")</f>
        <v/>
      </c>
      <c r="AM240" s="42" t="str">
        <f>IFERROR(SMALL($AL$2:$AL$1000,ROWS($AL$2:AL240)),"")</f>
        <v/>
      </c>
      <c r="AN240" s="42">
        <f>IF(All_Rosters[[#This Row],[Designation]]="Taxi Squad","",
IF(AND(TeamSeven=All_Rosters[[#This Row],[Team Name]],All_Rosters[[#This Row],[Current Years]]&gt;0),All_Rosters[[#This Row],[Index]],""))</f>
        <v>239</v>
      </c>
      <c r="AO240" s="42" t="str">
        <f>IFERROR(SMALL($AN$2:$AN$1000,ROWS($AN$2:AN240)),"")</f>
        <v/>
      </c>
      <c r="AP240" s="42" t="str">
        <f>IF(AND(All_Rosters[[#This Row],[Designation]]="Taxi Squad",TeamSeven=All_Rosters[[#This Row],[Team Name]],All_Rosters[[#This Row],[Current Years]]&gt;0),All_Rosters[[#This Row],[Index]],"")</f>
        <v/>
      </c>
      <c r="AQ240" s="42" t="str">
        <f>IFERROR(SMALL($AP$2:$AP$1000,ROWS($AP$2:AP240)),"")</f>
        <v/>
      </c>
      <c r="AR240" s="42" t="str">
        <f>IF(All_Rosters[[#This Row],[Designation]]="Taxi Squad","",
IF(AND(TeamEight=All_Rosters[[#This Row],[Team Name]],All_Rosters[[#This Row],[Current Years]]&gt;0),All_Rosters[[#This Row],[Index]],""))</f>
        <v/>
      </c>
      <c r="AS240" s="42" t="str">
        <f>IFERROR(SMALL($AR$2:$AR$1000,ROWS($AR$2:AR240)),"")</f>
        <v/>
      </c>
      <c r="AT240" s="42" t="str">
        <f>IF(AND(All_Rosters[[#This Row],[Designation]]="Taxi Squad",TeamEight=All_Rosters[[#This Row],[Team Name]],All_Rosters[[#This Row],[Current Years]]&gt;0),All_Rosters[[#This Row],[Index]],"")</f>
        <v/>
      </c>
      <c r="AU240" s="42" t="str">
        <f>IFERROR(SMALL($AT$2:$AT$1000,ROWS($AT$2:AT240)),"")</f>
        <v/>
      </c>
      <c r="AV240" s="42" t="str">
        <f>IF(All_Rosters[[#This Row],[Designation]]="Taxi Squad","",
IF(AND(TeamNine=All_Rosters[[#This Row],[Team Name]],All_Rosters[[#This Row],[Current Years]]&gt;0),All_Rosters[[#This Row],[Index]],""))</f>
        <v/>
      </c>
      <c r="AW240" s="42" t="str">
        <f>IFERROR(SMALL($AV$2:$AV$1000,ROWS($AV$2:AV240)),"")</f>
        <v/>
      </c>
      <c r="AX240" s="42" t="str">
        <f>IF(AND(All_Rosters[[#This Row],[Designation]]="Taxi Squad",TeamNine=All_Rosters[[#This Row],[Team Name]],All_Rosters[[#This Row],[Current Years]]&gt;0),All_Rosters[[#This Row],[Index]],"")</f>
        <v/>
      </c>
      <c r="AY240" s="42" t="str">
        <f>IFERROR(SMALL($AX$2:$AX$1000,ROWS($AX$2:AX240)),"")</f>
        <v/>
      </c>
      <c r="AZ240" s="42" t="str">
        <f>IF(All_Rosters[[#This Row],[Designation]]="Taxi Squad","",
IF(AND(TeamTen=All_Rosters[[#This Row],[Team Name]],All_Rosters[[#This Row],[Current Years]]&gt;0),All_Rosters[[#This Row],[Index]],""))</f>
        <v/>
      </c>
      <c r="BA240" s="42" t="str">
        <f>IFERROR(SMALL($AZ$2:$AZ$1000,ROWS($AZ$2:AZ240)),"")</f>
        <v/>
      </c>
      <c r="BB240" s="42" t="str">
        <f>IF(AND(All_Rosters[[#This Row],[Designation]]="Taxi Squad",TeamTen=All_Rosters[[#This Row],[Team Name]],All_Rosters[[#This Row],[Current Years]]&gt;0),All_Rosters[[#This Row],[Index]],"")</f>
        <v/>
      </c>
      <c r="BC240" s="42" t="str">
        <f>IFERROR(SMALL($BB$2:$BB$1000,ROWS($BB$2:BB240)),"")</f>
        <v/>
      </c>
      <c r="BD240" s="42" t="str">
        <f>IF(All_Rosters[[#This Row],[Designation]]="Taxi Squad","",
IF(AND(TeamEleven=All_Rosters[[#This Row],[Team Name]],All_Rosters[[#This Row],[Current Years]]&gt;0),All_Rosters[[#This Row],[Index]],""))</f>
        <v/>
      </c>
      <c r="BE240" s="42" t="str">
        <f>IFERROR(SMALL($BD$2:$BD$1000,ROWS($BD$2:BD240)),"")</f>
        <v/>
      </c>
      <c r="BF240" s="42" t="str">
        <f>IF(AND(All_Rosters[[#This Row],[Designation]]="Taxi Squad",TeamEleven=All_Rosters[[#This Row],[Team Name]],All_Rosters[[#This Row],[Current Years]]&gt;0),All_Rosters[[#This Row],[Index]],"")</f>
        <v/>
      </c>
      <c r="BG240" s="42" t="str">
        <f>IFERROR(SMALL($BF$2:$BF$1000,ROWS($BF$2:BF240)),"")</f>
        <v/>
      </c>
      <c r="BH240" s="42" t="str">
        <f>IF(All_Rosters[[#This Row],[Designation]]="Taxi Squad","",
IF(AND(TeamTwelve=All_Rosters[[#This Row],[Team Name]],All_Rosters[[#This Row],[Current Years]]&gt;0),All_Rosters[[#This Row],[Index]],""))</f>
        <v/>
      </c>
      <c r="BI240" s="42" t="str">
        <f>IFERROR(SMALL($BH$2:$BH$1000,ROWS($BH$2:BH240)),"")</f>
        <v/>
      </c>
      <c r="BJ240" s="42" t="str">
        <f>IF(AND(All_Rosters[[#This Row],[Designation]]="Taxi Squad",TeamTwelve=All_Rosters[[#This Row],[Team Name]],All_Rosters[[#This Row],[Current Years]]&gt;0),All_Rosters[[#This Row],[Index]],"")</f>
        <v/>
      </c>
      <c r="BK240" s="42" t="str">
        <f>IFERROR(SMALL($BJ$2:$BJ$1000,ROWS($BJ$2:BJ240)),"")</f>
        <v/>
      </c>
    </row>
    <row r="241" spans="1:63" x14ac:dyDescent="0.45">
      <c r="A241" t="s">
        <v>612</v>
      </c>
      <c r="B241" t="s">
        <v>135</v>
      </c>
      <c r="C241" t="s">
        <v>84</v>
      </c>
      <c r="D241" t="s">
        <v>16</v>
      </c>
      <c r="E241">
        <v>5</v>
      </c>
      <c r="F241">
        <v>3</v>
      </c>
      <c r="G241">
        <v>5</v>
      </c>
      <c r="H241" t="s">
        <v>1</v>
      </c>
      <c r="J241">
        <v>7</v>
      </c>
      <c r="K241">
        <v>240</v>
      </c>
      <c r="L241">
        <f>IF(All_Rosters[[#This Row],[Designation]]="Taxi Squad","",
IF(AND(TeamSelection=All_Rosters[[#This Row],[Team Name]],All_Rosters[[#This Row],[Current Years]]&gt;0),All_Rosters[[#This Row],[Index]],""))</f>
        <v>240</v>
      </c>
      <c r="M241" t="str">
        <f>IFERROR(SMALL($L$2:$L$1000,ROWS($L$2:L241)),"")</f>
        <v/>
      </c>
      <c r="N241" t="str">
        <f>IF(AND(All_Rosters[[#This Row],[Designation]]="Taxi Squad",TeamSelection=All_Rosters[[#This Row],[Team Name]],All_Rosters[[#This Row],[Current Years]]&gt;0),All_Rosters[[#This Row],[Index]],"")</f>
        <v/>
      </c>
      <c r="O241" t="str">
        <f>IFERROR(SMALL($N$2:$N$1000,ROWS($N$2:N241)),"")</f>
        <v/>
      </c>
      <c r="P241" t="str">
        <f>IF(All_Rosters[[#This Row],[Designation]]="Taxi Squad","",
IF(AND(TeamOne=All_Rosters[[#This Row],[Team Name]],All_Rosters[[#This Row],[Current Years]]&gt;0),All_Rosters[[#This Row],[Index]],""))</f>
        <v/>
      </c>
      <c r="Q241" t="str">
        <f>IFERROR(SMALL($P$2:$P$1000,ROWS($P$2:P241)),"")</f>
        <v/>
      </c>
      <c r="R241" t="str">
        <f>IF(AND(All_Rosters[[#This Row],[Designation]]="Taxi Squad",TeamOne=All_Rosters[[#This Row],[Team Name]],All_Rosters[[#This Row],[Current Years]]&gt;0),All_Rosters[[#This Row],[Index]],"")</f>
        <v/>
      </c>
      <c r="S241" t="str">
        <f>IFERROR(SMALL($R$2:$R$1000,ROWS($R$2:R241)),"")</f>
        <v/>
      </c>
      <c r="T241" t="str">
        <f>IF(All_Rosters[[#This Row],[Designation]]="Taxi Squad","",
IF(AND(TeamTwo=All_Rosters[[#This Row],[Team Name]],All_Rosters[[#This Row],[Current Years]]&gt;0),All_Rosters[[#This Row],[Index]],""))</f>
        <v/>
      </c>
      <c r="U241" t="str">
        <f>IFERROR(SMALL($T$2:$T$1000,ROWS($T$2:T241)),"")</f>
        <v/>
      </c>
      <c r="V241" t="str">
        <f>IF(AND(All_Rosters[[#This Row],[Designation]]="Taxi Squad",TeamTwo=All_Rosters[[#This Row],[Team Name]],All_Rosters[[#This Row],[Current Years]]&gt;0),All_Rosters[[#This Row],[Index]],"")</f>
        <v/>
      </c>
      <c r="W241" t="str">
        <f>IFERROR(SMALL($V$2:$V$1000,ROWS($V$2:V241)),"")</f>
        <v/>
      </c>
      <c r="X241" s="42" t="str">
        <f>IF(All_Rosters[[#This Row],[Designation]]="Taxi Squad","",
IF(AND(TeamThree=All_Rosters[[#This Row],[Team Name]],All_Rosters[[#This Row],[Current Years]]&gt;0),All_Rosters[[#This Row],[Index]],""))</f>
        <v/>
      </c>
      <c r="Y241" s="42" t="str">
        <f>IFERROR(SMALL($X$2:$X$1000,ROWS($X$2:X241)),"")</f>
        <v/>
      </c>
      <c r="Z241" s="42" t="str">
        <f>IF(AND(All_Rosters[[#This Row],[Designation]]="Taxi Squad",TeamThree=All_Rosters[[#This Row],[Team Name]],All_Rosters[[#This Row],[Current Years]]&gt;0),All_Rosters[[#This Row],[Index]],"")</f>
        <v/>
      </c>
      <c r="AA241" s="42" t="str">
        <f>IFERROR(SMALL($Z$2:$Z$1000,ROWS($Z$2:Z241)),"")</f>
        <v/>
      </c>
      <c r="AB241" s="42" t="str">
        <f>IF(All_Rosters[[#This Row],[Designation]]="Taxi Squad","",
IF(AND(TeamFour=All_Rosters[[#This Row],[Team Name]],All_Rosters[[#This Row],[Current Years]]&gt;0),All_Rosters[[#This Row],[Index]],""))</f>
        <v/>
      </c>
      <c r="AC241" s="42" t="str">
        <f>IFERROR(SMALL($AB$2:$AB$1000,ROWS($AB$2:AB241)),"")</f>
        <v/>
      </c>
      <c r="AD241" s="42" t="str">
        <f>IF(AND(All_Rosters[[#This Row],[Designation]]="Taxi Squad",TeamFour=All_Rosters[[#This Row],[Team Name]],All_Rosters[[#This Row],[Current Years]]&gt;0),All_Rosters[[#This Row],[Index]],"")</f>
        <v/>
      </c>
      <c r="AE241" s="42" t="str">
        <f>IFERROR(SMALL($AD$2:$AD$1000,ROWS($AD$2:AD241)),"")</f>
        <v/>
      </c>
      <c r="AF241" s="42" t="str">
        <f>IF(All_Rosters[[#This Row],[Designation]]="Taxi Squad","",
IF(AND(TeamFive=All_Rosters[[#This Row],[Team Name]],All_Rosters[[#This Row],[Current Years]]&gt;0),All_Rosters[[#This Row],[Index]],""))</f>
        <v/>
      </c>
      <c r="AG241" s="42" t="str">
        <f>IFERROR(SMALL($AF$2:$AF$1000,ROWS($AF$2:AF241)),"")</f>
        <v/>
      </c>
      <c r="AH241" s="42" t="str">
        <f>IF(AND(All_Rosters[[#This Row],[Designation]]="Taxi Squad",TeamFive=All_Rosters[[#This Row],[Team Name]],All_Rosters[[#This Row],[Current Years]]&gt;0),All_Rosters[[#This Row],[Index]],"")</f>
        <v/>
      </c>
      <c r="AI241" s="42" t="str">
        <f>IFERROR(SMALL($AH$2:$AH$1000,ROWS($AH$2:AH241)),"")</f>
        <v/>
      </c>
      <c r="AJ241" s="42" t="str">
        <f>IF(All_Rosters[[#This Row],[Designation]]="Taxi Squad","",
IF(AND(TeamSix=All_Rosters[[#This Row],[Team Name]],All_Rosters[[#This Row],[Current Years]]&gt;0),All_Rosters[[#This Row],[Index]],""))</f>
        <v/>
      </c>
      <c r="AK241" s="42" t="str">
        <f>IFERROR(SMALL($AJ$2:$AJ$1000,ROWS($AJ$2:AJ241)),"")</f>
        <v/>
      </c>
      <c r="AL241" s="42" t="str">
        <f>IF(AND(All_Rosters[[#This Row],[Designation]]="Taxi Squad",TeamSix=All_Rosters[[#This Row],[Team Name]],All_Rosters[[#This Row],[Current Years]]&gt;0),All_Rosters[[#This Row],[Index]],"")</f>
        <v/>
      </c>
      <c r="AM241" s="42" t="str">
        <f>IFERROR(SMALL($AL$2:$AL$1000,ROWS($AL$2:AL241)),"")</f>
        <v/>
      </c>
      <c r="AN241" s="42">
        <f>IF(All_Rosters[[#This Row],[Designation]]="Taxi Squad","",
IF(AND(TeamSeven=All_Rosters[[#This Row],[Team Name]],All_Rosters[[#This Row],[Current Years]]&gt;0),All_Rosters[[#This Row],[Index]],""))</f>
        <v>240</v>
      </c>
      <c r="AO241" s="42" t="str">
        <f>IFERROR(SMALL($AN$2:$AN$1000,ROWS($AN$2:AN241)),"")</f>
        <v/>
      </c>
      <c r="AP241" s="42" t="str">
        <f>IF(AND(All_Rosters[[#This Row],[Designation]]="Taxi Squad",TeamSeven=All_Rosters[[#This Row],[Team Name]],All_Rosters[[#This Row],[Current Years]]&gt;0),All_Rosters[[#This Row],[Index]],"")</f>
        <v/>
      </c>
      <c r="AQ241" s="42" t="str">
        <f>IFERROR(SMALL($AP$2:$AP$1000,ROWS($AP$2:AP241)),"")</f>
        <v/>
      </c>
      <c r="AR241" s="42" t="str">
        <f>IF(All_Rosters[[#This Row],[Designation]]="Taxi Squad","",
IF(AND(TeamEight=All_Rosters[[#This Row],[Team Name]],All_Rosters[[#This Row],[Current Years]]&gt;0),All_Rosters[[#This Row],[Index]],""))</f>
        <v/>
      </c>
      <c r="AS241" s="42" t="str">
        <f>IFERROR(SMALL($AR$2:$AR$1000,ROWS($AR$2:AR241)),"")</f>
        <v/>
      </c>
      <c r="AT241" s="42" t="str">
        <f>IF(AND(All_Rosters[[#This Row],[Designation]]="Taxi Squad",TeamEight=All_Rosters[[#This Row],[Team Name]],All_Rosters[[#This Row],[Current Years]]&gt;0),All_Rosters[[#This Row],[Index]],"")</f>
        <v/>
      </c>
      <c r="AU241" s="42" t="str">
        <f>IFERROR(SMALL($AT$2:$AT$1000,ROWS($AT$2:AT241)),"")</f>
        <v/>
      </c>
      <c r="AV241" s="42" t="str">
        <f>IF(All_Rosters[[#This Row],[Designation]]="Taxi Squad","",
IF(AND(TeamNine=All_Rosters[[#This Row],[Team Name]],All_Rosters[[#This Row],[Current Years]]&gt;0),All_Rosters[[#This Row],[Index]],""))</f>
        <v/>
      </c>
      <c r="AW241" s="42" t="str">
        <f>IFERROR(SMALL($AV$2:$AV$1000,ROWS($AV$2:AV241)),"")</f>
        <v/>
      </c>
      <c r="AX241" s="42" t="str">
        <f>IF(AND(All_Rosters[[#This Row],[Designation]]="Taxi Squad",TeamNine=All_Rosters[[#This Row],[Team Name]],All_Rosters[[#This Row],[Current Years]]&gt;0),All_Rosters[[#This Row],[Index]],"")</f>
        <v/>
      </c>
      <c r="AY241" s="42" t="str">
        <f>IFERROR(SMALL($AX$2:$AX$1000,ROWS($AX$2:AX241)),"")</f>
        <v/>
      </c>
      <c r="AZ241" s="42" t="str">
        <f>IF(All_Rosters[[#This Row],[Designation]]="Taxi Squad","",
IF(AND(TeamTen=All_Rosters[[#This Row],[Team Name]],All_Rosters[[#This Row],[Current Years]]&gt;0),All_Rosters[[#This Row],[Index]],""))</f>
        <v/>
      </c>
      <c r="BA241" s="42" t="str">
        <f>IFERROR(SMALL($AZ$2:$AZ$1000,ROWS($AZ$2:AZ241)),"")</f>
        <v/>
      </c>
      <c r="BB241" s="42" t="str">
        <f>IF(AND(All_Rosters[[#This Row],[Designation]]="Taxi Squad",TeamTen=All_Rosters[[#This Row],[Team Name]],All_Rosters[[#This Row],[Current Years]]&gt;0),All_Rosters[[#This Row],[Index]],"")</f>
        <v/>
      </c>
      <c r="BC241" s="42" t="str">
        <f>IFERROR(SMALL($BB$2:$BB$1000,ROWS($BB$2:BB241)),"")</f>
        <v/>
      </c>
      <c r="BD241" s="42" t="str">
        <f>IF(All_Rosters[[#This Row],[Designation]]="Taxi Squad","",
IF(AND(TeamEleven=All_Rosters[[#This Row],[Team Name]],All_Rosters[[#This Row],[Current Years]]&gt;0),All_Rosters[[#This Row],[Index]],""))</f>
        <v/>
      </c>
      <c r="BE241" s="42" t="str">
        <f>IFERROR(SMALL($BD$2:$BD$1000,ROWS($BD$2:BD241)),"")</f>
        <v/>
      </c>
      <c r="BF241" s="42" t="str">
        <f>IF(AND(All_Rosters[[#This Row],[Designation]]="Taxi Squad",TeamEleven=All_Rosters[[#This Row],[Team Name]],All_Rosters[[#This Row],[Current Years]]&gt;0),All_Rosters[[#This Row],[Index]],"")</f>
        <v/>
      </c>
      <c r="BG241" s="42" t="str">
        <f>IFERROR(SMALL($BF$2:$BF$1000,ROWS($BF$2:BF241)),"")</f>
        <v/>
      </c>
      <c r="BH241" s="42" t="str">
        <f>IF(All_Rosters[[#This Row],[Designation]]="Taxi Squad","",
IF(AND(TeamTwelve=All_Rosters[[#This Row],[Team Name]],All_Rosters[[#This Row],[Current Years]]&gt;0),All_Rosters[[#This Row],[Index]],""))</f>
        <v/>
      </c>
      <c r="BI241" s="42" t="str">
        <f>IFERROR(SMALL($BH$2:$BH$1000,ROWS($BH$2:BH241)),"")</f>
        <v/>
      </c>
      <c r="BJ241" s="42" t="str">
        <f>IF(AND(All_Rosters[[#This Row],[Designation]]="Taxi Squad",TeamTwelve=All_Rosters[[#This Row],[Team Name]],All_Rosters[[#This Row],[Current Years]]&gt;0),All_Rosters[[#This Row],[Index]],"")</f>
        <v/>
      </c>
      <c r="BK241" s="42" t="str">
        <f>IFERROR(SMALL($BJ$2:$BJ$1000,ROWS($BJ$2:BJ241)),"")</f>
        <v/>
      </c>
    </row>
    <row r="242" spans="1:63" x14ac:dyDescent="0.45">
      <c r="A242" t="s">
        <v>612</v>
      </c>
      <c r="B242" t="s">
        <v>136</v>
      </c>
      <c r="C242" t="s">
        <v>84</v>
      </c>
      <c r="D242" t="s">
        <v>27</v>
      </c>
      <c r="E242">
        <v>54</v>
      </c>
      <c r="F242">
        <v>4</v>
      </c>
      <c r="G242">
        <v>54</v>
      </c>
      <c r="H242" t="s">
        <v>1</v>
      </c>
      <c r="J242">
        <v>7</v>
      </c>
      <c r="K242">
        <v>241</v>
      </c>
      <c r="L242">
        <f>IF(All_Rosters[[#This Row],[Designation]]="Taxi Squad","",
IF(AND(TeamSelection=All_Rosters[[#This Row],[Team Name]],All_Rosters[[#This Row],[Current Years]]&gt;0),All_Rosters[[#This Row],[Index]],""))</f>
        <v>241</v>
      </c>
      <c r="M242" t="str">
        <f>IFERROR(SMALL($L$2:$L$1000,ROWS($L$2:L242)),"")</f>
        <v/>
      </c>
      <c r="N242" t="str">
        <f>IF(AND(All_Rosters[[#This Row],[Designation]]="Taxi Squad",TeamSelection=All_Rosters[[#This Row],[Team Name]],All_Rosters[[#This Row],[Current Years]]&gt;0),All_Rosters[[#This Row],[Index]],"")</f>
        <v/>
      </c>
      <c r="O242" t="str">
        <f>IFERROR(SMALL($N$2:$N$1000,ROWS($N$2:N242)),"")</f>
        <v/>
      </c>
      <c r="P242" t="str">
        <f>IF(All_Rosters[[#This Row],[Designation]]="Taxi Squad","",
IF(AND(TeamOne=All_Rosters[[#This Row],[Team Name]],All_Rosters[[#This Row],[Current Years]]&gt;0),All_Rosters[[#This Row],[Index]],""))</f>
        <v/>
      </c>
      <c r="Q242" t="str">
        <f>IFERROR(SMALL($P$2:$P$1000,ROWS($P$2:P242)),"")</f>
        <v/>
      </c>
      <c r="R242" t="str">
        <f>IF(AND(All_Rosters[[#This Row],[Designation]]="Taxi Squad",TeamOne=All_Rosters[[#This Row],[Team Name]],All_Rosters[[#This Row],[Current Years]]&gt;0),All_Rosters[[#This Row],[Index]],"")</f>
        <v/>
      </c>
      <c r="S242" t="str">
        <f>IFERROR(SMALL($R$2:$R$1000,ROWS($R$2:R242)),"")</f>
        <v/>
      </c>
      <c r="T242" t="str">
        <f>IF(All_Rosters[[#This Row],[Designation]]="Taxi Squad","",
IF(AND(TeamTwo=All_Rosters[[#This Row],[Team Name]],All_Rosters[[#This Row],[Current Years]]&gt;0),All_Rosters[[#This Row],[Index]],""))</f>
        <v/>
      </c>
      <c r="U242" t="str">
        <f>IFERROR(SMALL($T$2:$T$1000,ROWS($T$2:T242)),"")</f>
        <v/>
      </c>
      <c r="V242" t="str">
        <f>IF(AND(All_Rosters[[#This Row],[Designation]]="Taxi Squad",TeamTwo=All_Rosters[[#This Row],[Team Name]],All_Rosters[[#This Row],[Current Years]]&gt;0),All_Rosters[[#This Row],[Index]],"")</f>
        <v/>
      </c>
      <c r="W242" t="str">
        <f>IFERROR(SMALL($V$2:$V$1000,ROWS($V$2:V242)),"")</f>
        <v/>
      </c>
      <c r="X242" s="42" t="str">
        <f>IF(All_Rosters[[#This Row],[Designation]]="Taxi Squad","",
IF(AND(TeamThree=All_Rosters[[#This Row],[Team Name]],All_Rosters[[#This Row],[Current Years]]&gt;0),All_Rosters[[#This Row],[Index]],""))</f>
        <v/>
      </c>
      <c r="Y242" s="42" t="str">
        <f>IFERROR(SMALL($X$2:$X$1000,ROWS($X$2:X242)),"")</f>
        <v/>
      </c>
      <c r="Z242" s="42" t="str">
        <f>IF(AND(All_Rosters[[#This Row],[Designation]]="Taxi Squad",TeamThree=All_Rosters[[#This Row],[Team Name]],All_Rosters[[#This Row],[Current Years]]&gt;0),All_Rosters[[#This Row],[Index]],"")</f>
        <v/>
      </c>
      <c r="AA242" s="42" t="str">
        <f>IFERROR(SMALL($Z$2:$Z$1000,ROWS($Z$2:Z242)),"")</f>
        <v/>
      </c>
      <c r="AB242" s="42" t="str">
        <f>IF(All_Rosters[[#This Row],[Designation]]="Taxi Squad","",
IF(AND(TeamFour=All_Rosters[[#This Row],[Team Name]],All_Rosters[[#This Row],[Current Years]]&gt;0),All_Rosters[[#This Row],[Index]],""))</f>
        <v/>
      </c>
      <c r="AC242" s="42" t="str">
        <f>IFERROR(SMALL($AB$2:$AB$1000,ROWS($AB$2:AB242)),"")</f>
        <v/>
      </c>
      <c r="AD242" s="42" t="str">
        <f>IF(AND(All_Rosters[[#This Row],[Designation]]="Taxi Squad",TeamFour=All_Rosters[[#This Row],[Team Name]],All_Rosters[[#This Row],[Current Years]]&gt;0),All_Rosters[[#This Row],[Index]],"")</f>
        <v/>
      </c>
      <c r="AE242" s="42" t="str">
        <f>IFERROR(SMALL($AD$2:$AD$1000,ROWS($AD$2:AD242)),"")</f>
        <v/>
      </c>
      <c r="AF242" s="42" t="str">
        <f>IF(All_Rosters[[#This Row],[Designation]]="Taxi Squad","",
IF(AND(TeamFive=All_Rosters[[#This Row],[Team Name]],All_Rosters[[#This Row],[Current Years]]&gt;0),All_Rosters[[#This Row],[Index]],""))</f>
        <v/>
      </c>
      <c r="AG242" s="42" t="str">
        <f>IFERROR(SMALL($AF$2:$AF$1000,ROWS($AF$2:AF242)),"")</f>
        <v/>
      </c>
      <c r="AH242" s="42" t="str">
        <f>IF(AND(All_Rosters[[#This Row],[Designation]]="Taxi Squad",TeamFive=All_Rosters[[#This Row],[Team Name]],All_Rosters[[#This Row],[Current Years]]&gt;0),All_Rosters[[#This Row],[Index]],"")</f>
        <v/>
      </c>
      <c r="AI242" s="42" t="str">
        <f>IFERROR(SMALL($AH$2:$AH$1000,ROWS($AH$2:AH242)),"")</f>
        <v/>
      </c>
      <c r="AJ242" s="42" t="str">
        <f>IF(All_Rosters[[#This Row],[Designation]]="Taxi Squad","",
IF(AND(TeamSix=All_Rosters[[#This Row],[Team Name]],All_Rosters[[#This Row],[Current Years]]&gt;0),All_Rosters[[#This Row],[Index]],""))</f>
        <v/>
      </c>
      <c r="AK242" s="42" t="str">
        <f>IFERROR(SMALL($AJ$2:$AJ$1000,ROWS($AJ$2:AJ242)),"")</f>
        <v/>
      </c>
      <c r="AL242" s="42" t="str">
        <f>IF(AND(All_Rosters[[#This Row],[Designation]]="Taxi Squad",TeamSix=All_Rosters[[#This Row],[Team Name]],All_Rosters[[#This Row],[Current Years]]&gt;0),All_Rosters[[#This Row],[Index]],"")</f>
        <v/>
      </c>
      <c r="AM242" s="42" t="str">
        <f>IFERROR(SMALL($AL$2:$AL$1000,ROWS($AL$2:AL242)),"")</f>
        <v/>
      </c>
      <c r="AN242" s="42">
        <f>IF(All_Rosters[[#This Row],[Designation]]="Taxi Squad","",
IF(AND(TeamSeven=All_Rosters[[#This Row],[Team Name]],All_Rosters[[#This Row],[Current Years]]&gt;0),All_Rosters[[#This Row],[Index]],""))</f>
        <v>241</v>
      </c>
      <c r="AO242" s="42" t="str">
        <f>IFERROR(SMALL($AN$2:$AN$1000,ROWS($AN$2:AN242)),"")</f>
        <v/>
      </c>
      <c r="AP242" s="42" t="str">
        <f>IF(AND(All_Rosters[[#This Row],[Designation]]="Taxi Squad",TeamSeven=All_Rosters[[#This Row],[Team Name]],All_Rosters[[#This Row],[Current Years]]&gt;0),All_Rosters[[#This Row],[Index]],"")</f>
        <v/>
      </c>
      <c r="AQ242" s="42" t="str">
        <f>IFERROR(SMALL($AP$2:$AP$1000,ROWS($AP$2:AP242)),"")</f>
        <v/>
      </c>
      <c r="AR242" s="42" t="str">
        <f>IF(All_Rosters[[#This Row],[Designation]]="Taxi Squad","",
IF(AND(TeamEight=All_Rosters[[#This Row],[Team Name]],All_Rosters[[#This Row],[Current Years]]&gt;0),All_Rosters[[#This Row],[Index]],""))</f>
        <v/>
      </c>
      <c r="AS242" s="42" t="str">
        <f>IFERROR(SMALL($AR$2:$AR$1000,ROWS($AR$2:AR242)),"")</f>
        <v/>
      </c>
      <c r="AT242" s="42" t="str">
        <f>IF(AND(All_Rosters[[#This Row],[Designation]]="Taxi Squad",TeamEight=All_Rosters[[#This Row],[Team Name]],All_Rosters[[#This Row],[Current Years]]&gt;0),All_Rosters[[#This Row],[Index]],"")</f>
        <v/>
      </c>
      <c r="AU242" s="42" t="str">
        <f>IFERROR(SMALL($AT$2:$AT$1000,ROWS($AT$2:AT242)),"")</f>
        <v/>
      </c>
      <c r="AV242" s="42" t="str">
        <f>IF(All_Rosters[[#This Row],[Designation]]="Taxi Squad","",
IF(AND(TeamNine=All_Rosters[[#This Row],[Team Name]],All_Rosters[[#This Row],[Current Years]]&gt;0),All_Rosters[[#This Row],[Index]],""))</f>
        <v/>
      </c>
      <c r="AW242" s="42" t="str">
        <f>IFERROR(SMALL($AV$2:$AV$1000,ROWS($AV$2:AV242)),"")</f>
        <v/>
      </c>
      <c r="AX242" s="42" t="str">
        <f>IF(AND(All_Rosters[[#This Row],[Designation]]="Taxi Squad",TeamNine=All_Rosters[[#This Row],[Team Name]],All_Rosters[[#This Row],[Current Years]]&gt;0),All_Rosters[[#This Row],[Index]],"")</f>
        <v/>
      </c>
      <c r="AY242" s="42" t="str">
        <f>IFERROR(SMALL($AX$2:$AX$1000,ROWS($AX$2:AX242)),"")</f>
        <v/>
      </c>
      <c r="AZ242" s="42" t="str">
        <f>IF(All_Rosters[[#This Row],[Designation]]="Taxi Squad","",
IF(AND(TeamTen=All_Rosters[[#This Row],[Team Name]],All_Rosters[[#This Row],[Current Years]]&gt;0),All_Rosters[[#This Row],[Index]],""))</f>
        <v/>
      </c>
      <c r="BA242" s="42" t="str">
        <f>IFERROR(SMALL($AZ$2:$AZ$1000,ROWS($AZ$2:AZ242)),"")</f>
        <v/>
      </c>
      <c r="BB242" s="42" t="str">
        <f>IF(AND(All_Rosters[[#This Row],[Designation]]="Taxi Squad",TeamTen=All_Rosters[[#This Row],[Team Name]],All_Rosters[[#This Row],[Current Years]]&gt;0),All_Rosters[[#This Row],[Index]],"")</f>
        <v/>
      </c>
      <c r="BC242" s="42" t="str">
        <f>IFERROR(SMALL($BB$2:$BB$1000,ROWS($BB$2:BB242)),"")</f>
        <v/>
      </c>
      <c r="BD242" s="42" t="str">
        <f>IF(All_Rosters[[#This Row],[Designation]]="Taxi Squad","",
IF(AND(TeamEleven=All_Rosters[[#This Row],[Team Name]],All_Rosters[[#This Row],[Current Years]]&gt;0),All_Rosters[[#This Row],[Index]],""))</f>
        <v/>
      </c>
      <c r="BE242" s="42" t="str">
        <f>IFERROR(SMALL($BD$2:$BD$1000,ROWS($BD$2:BD242)),"")</f>
        <v/>
      </c>
      <c r="BF242" s="42" t="str">
        <f>IF(AND(All_Rosters[[#This Row],[Designation]]="Taxi Squad",TeamEleven=All_Rosters[[#This Row],[Team Name]],All_Rosters[[#This Row],[Current Years]]&gt;0),All_Rosters[[#This Row],[Index]],"")</f>
        <v/>
      </c>
      <c r="BG242" s="42" t="str">
        <f>IFERROR(SMALL($BF$2:$BF$1000,ROWS($BF$2:BF242)),"")</f>
        <v/>
      </c>
      <c r="BH242" s="42" t="str">
        <f>IF(All_Rosters[[#This Row],[Designation]]="Taxi Squad","",
IF(AND(TeamTwelve=All_Rosters[[#This Row],[Team Name]],All_Rosters[[#This Row],[Current Years]]&gt;0),All_Rosters[[#This Row],[Index]],""))</f>
        <v/>
      </c>
      <c r="BI242" s="42" t="str">
        <f>IFERROR(SMALL($BH$2:$BH$1000,ROWS($BH$2:BH242)),"")</f>
        <v/>
      </c>
      <c r="BJ242" s="42" t="str">
        <f>IF(AND(All_Rosters[[#This Row],[Designation]]="Taxi Squad",TeamTwelve=All_Rosters[[#This Row],[Team Name]],All_Rosters[[#This Row],[Current Years]]&gt;0),All_Rosters[[#This Row],[Index]],"")</f>
        <v/>
      </c>
      <c r="BK242" s="42" t="str">
        <f>IFERROR(SMALL($BJ$2:$BJ$1000,ROWS($BJ$2:BJ242)),"")</f>
        <v/>
      </c>
    </row>
    <row r="243" spans="1:63" x14ac:dyDescent="0.45">
      <c r="A243" t="s">
        <v>612</v>
      </c>
      <c r="B243" t="s">
        <v>137</v>
      </c>
      <c r="C243" t="s">
        <v>126</v>
      </c>
      <c r="D243" t="s">
        <v>27</v>
      </c>
      <c r="E243">
        <v>32</v>
      </c>
      <c r="F243">
        <v>3</v>
      </c>
      <c r="G243">
        <v>32</v>
      </c>
      <c r="H243" t="s">
        <v>1</v>
      </c>
      <c r="J243">
        <v>7</v>
      </c>
      <c r="K243">
        <v>242</v>
      </c>
      <c r="L243">
        <f>IF(All_Rosters[[#This Row],[Designation]]="Taxi Squad","",
IF(AND(TeamSelection=All_Rosters[[#This Row],[Team Name]],All_Rosters[[#This Row],[Current Years]]&gt;0),All_Rosters[[#This Row],[Index]],""))</f>
        <v>242</v>
      </c>
      <c r="M243" t="str">
        <f>IFERROR(SMALL($L$2:$L$1000,ROWS($L$2:L243)),"")</f>
        <v/>
      </c>
      <c r="N243" t="str">
        <f>IF(AND(All_Rosters[[#This Row],[Designation]]="Taxi Squad",TeamSelection=All_Rosters[[#This Row],[Team Name]],All_Rosters[[#This Row],[Current Years]]&gt;0),All_Rosters[[#This Row],[Index]],"")</f>
        <v/>
      </c>
      <c r="O243" t="str">
        <f>IFERROR(SMALL($N$2:$N$1000,ROWS($N$2:N243)),"")</f>
        <v/>
      </c>
      <c r="P243" t="str">
        <f>IF(All_Rosters[[#This Row],[Designation]]="Taxi Squad","",
IF(AND(TeamOne=All_Rosters[[#This Row],[Team Name]],All_Rosters[[#This Row],[Current Years]]&gt;0),All_Rosters[[#This Row],[Index]],""))</f>
        <v/>
      </c>
      <c r="Q243" t="str">
        <f>IFERROR(SMALL($P$2:$P$1000,ROWS($P$2:P243)),"")</f>
        <v/>
      </c>
      <c r="R243" t="str">
        <f>IF(AND(All_Rosters[[#This Row],[Designation]]="Taxi Squad",TeamOne=All_Rosters[[#This Row],[Team Name]],All_Rosters[[#This Row],[Current Years]]&gt;0),All_Rosters[[#This Row],[Index]],"")</f>
        <v/>
      </c>
      <c r="S243" t="str">
        <f>IFERROR(SMALL($R$2:$R$1000,ROWS($R$2:R243)),"")</f>
        <v/>
      </c>
      <c r="T243" t="str">
        <f>IF(All_Rosters[[#This Row],[Designation]]="Taxi Squad","",
IF(AND(TeamTwo=All_Rosters[[#This Row],[Team Name]],All_Rosters[[#This Row],[Current Years]]&gt;0),All_Rosters[[#This Row],[Index]],""))</f>
        <v/>
      </c>
      <c r="U243" t="str">
        <f>IFERROR(SMALL($T$2:$T$1000,ROWS($T$2:T243)),"")</f>
        <v/>
      </c>
      <c r="V243" t="str">
        <f>IF(AND(All_Rosters[[#This Row],[Designation]]="Taxi Squad",TeamTwo=All_Rosters[[#This Row],[Team Name]],All_Rosters[[#This Row],[Current Years]]&gt;0),All_Rosters[[#This Row],[Index]],"")</f>
        <v/>
      </c>
      <c r="W243" t="str">
        <f>IFERROR(SMALL($V$2:$V$1000,ROWS($V$2:V243)),"")</f>
        <v/>
      </c>
      <c r="X243" s="42" t="str">
        <f>IF(All_Rosters[[#This Row],[Designation]]="Taxi Squad","",
IF(AND(TeamThree=All_Rosters[[#This Row],[Team Name]],All_Rosters[[#This Row],[Current Years]]&gt;0),All_Rosters[[#This Row],[Index]],""))</f>
        <v/>
      </c>
      <c r="Y243" s="42" t="str">
        <f>IFERROR(SMALL($X$2:$X$1000,ROWS($X$2:X243)),"")</f>
        <v/>
      </c>
      <c r="Z243" s="42" t="str">
        <f>IF(AND(All_Rosters[[#This Row],[Designation]]="Taxi Squad",TeamThree=All_Rosters[[#This Row],[Team Name]],All_Rosters[[#This Row],[Current Years]]&gt;0),All_Rosters[[#This Row],[Index]],"")</f>
        <v/>
      </c>
      <c r="AA243" s="42" t="str">
        <f>IFERROR(SMALL($Z$2:$Z$1000,ROWS($Z$2:Z243)),"")</f>
        <v/>
      </c>
      <c r="AB243" s="42" t="str">
        <f>IF(All_Rosters[[#This Row],[Designation]]="Taxi Squad","",
IF(AND(TeamFour=All_Rosters[[#This Row],[Team Name]],All_Rosters[[#This Row],[Current Years]]&gt;0),All_Rosters[[#This Row],[Index]],""))</f>
        <v/>
      </c>
      <c r="AC243" s="42" t="str">
        <f>IFERROR(SMALL($AB$2:$AB$1000,ROWS($AB$2:AB243)),"")</f>
        <v/>
      </c>
      <c r="AD243" s="42" t="str">
        <f>IF(AND(All_Rosters[[#This Row],[Designation]]="Taxi Squad",TeamFour=All_Rosters[[#This Row],[Team Name]],All_Rosters[[#This Row],[Current Years]]&gt;0),All_Rosters[[#This Row],[Index]],"")</f>
        <v/>
      </c>
      <c r="AE243" s="42" t="str">
        <f>IFERROR(SMALL($AD$2:$AD$1000,ROWS($AD$2:AD243)),"")</f>
        <v/>
      </c>
      <c r="AF243" s="42" t="str">
        <f>IF(All_Rosters[[#This Row],[Designation]]="Taxi Squad","",
IF(AND(TeamFive=All_Rosters[[#This Row],[Team Name]],All_Rosters[[#This Row],[Current Years]]&gt;0),All_Rosters[[#This Row],[Index]],""))</f>
        <v/>
      </c>
      <c r="AG243" s="42" t="str">
        <f>IFERROR(SMALL($AF$2:$AF$1000,ROWS($AF$2:AF243)),"")</f>
        <v/>
      </c>
      <c r="AH243" s="42" t="str">
        <f>IF(AND(All_Rosters[[#This Row],[Designation]]="Taxi Squad",TeamFive=All_Rosters[[#This Row],[Team Name]],All_Rosters[[#This Row],[Current Years]]&gt;0),All_Rosters[[#This Row],[Index]],"")</f>
        <v/>
      </c>
      <c r="AI243" s="42" t="str">
        <f>IFERROR(SMALL($AH$2:$AH$1000,ROWS($AH$2:AH243)),"")</f>
        <v/>
      </c>
      <c r="AJ243" s="42" t="str">
        <f>IF(All_Rosters[[#This Row],[Designation]]="Taxi Squad","",
IF(AND(TeamSix=All_Rosters[[#This Row],[Team Name]],All_Rosters[[#This Row],[Current Years]]&gt;0),All_Rosters[[#This Row],[Index]],""))</f>
        <v/>
      </c>
      <c r="AK243" s="42" t="str">
        <f>IFERROR(SMALL($AJ$2:$AJ$1000,ROWS($AJ$2:AJ243)),"")</f>
        <v/>
      </c>
      <c r="AL243" s="42" t="str">
        <f>IF(AND(All_Rosters[[#This Row],[Designation]]="Taxi Squad",TeamSix=All_Rosters[[#This Row],[Team Name]],All_Rosters[[#This Row],[Current Years]]&gt;0),All_Rosters[[#This Row],[Index]],"")</f>
        <v/>
      </c>
      <c r="AM243" s="42" t="str">
        <f>IFERROR(SMALL($AL$2:$AL$1000,ROWS($AL$2:AL243)),"")</f>
        <v/>
      </c>
      <c r="AN243" s="42">
        <f>IF(All_Rosters[[#This Row],[Designation]]="Taxi Squad","",
IF(AND(TeamSeven=All_Rosters[[#This Row],[Team Name]],All_Rosters[[#This Row],[Current Years]]&gt;0),All_Rosters[[#This Row],[Index]],""))</f>
        <v>242</v>
      </c>
      <c r="AO243" s="42" t="str">
        <f>IFERROR(SMALL($AN$2:$AN$1000,ROWS($AN$2:AN243)),"")</f>
        <v/>
      </c>
      <c r="AP243" s="42" t="str">
        <f>IF(AND(All_Rosters[[#This Row],[Designation]]="Taxi Squad",TeamSeven=All_Rosters[[#This Row],[Team Name]],All_Rosters[[#This Row],[Current Years]]&gt;0),All_Rosters[[#This Row],[Index]],"")</f>
        <v/>
      </c>
      <c r="AQ243" s="42" t="str">
        <f>IFERROR(SMALL($AP$2:$AP$1000,ROWS($AP$2:AP243)),"")</f>
        <v/>
      </c>
      <c r="AR243" s="42" t="str">
        <f>IF(All_Rosters[[#This Row],[Designation]]="Taxi Squad","",
IF(AND(TeamEight=All_Rosters[[#This Row],[Team Name]],All_Rosters[[#This Row],[Current Years]]&gt;0),All_Rosters[[#This Row],[Index]],""))</f>
        <v/>
      </c>
      <c r="AS243" s="42" t="str">
        <f>IFERROR(SMALL($AR$2:$AR$1000,ROWS($AR$2:AR243)),"")</f>
        <v/>
      </c>
      <c r="AT243" s="42" t="str">
        <f>IF(AND(All_Rosters[[#This Row],[Designation]]="Taxi Squad",TeamEight=All_Rosters[[#This Row],[Team Name]],All_Rosters[[#This Row],[Current Years]]&gt;0),All_Rosters[[#This Row],[Index]],"")</f>
        <v/>
      </c>
      <c r="AU243" s="42" t="str">
        <f>IFERROR(SMALL($AT$2:$AT$1000,ROWS($AT$2:AT243)),"")</f>
        <v/>
      </c>
      <c r="AV243" s="42" t="str">
        <f>IF(All_Rosters[[#This Row],[Designation]]="Taxi Squad","",
IF(AND(TeamNine=All_Rosters[[#This Row],[Team Name]],All_Rosters[[#This Row],[Current Years]]&gt;0),All_Rosters[[#This Row],[Index]],""))</f>
        <v/>
      </c>
      <c r="AW243" s="42" t="str">
        <f>IFERROR(SMALL($AV$2:$AV$1000,ROWS($AV$2:AV243)),"")</f>
        <v/>
      </c>
      <c r="AX243" s="42" t="str">
        <f>IF(AND(All_Rosters[[#This Row],[Designation]]="Taxi Squad",TeamNine=All_Rosters[[#This Row],[Team Name]],All_Rosters[[#This Row],[Current Years]]&gt;0),All_Rosters[[#This Row],[Index]],"")</f>
        <v/>
      </c>
      <c r="AY243" s="42" t="str">
        <f>IFERROR(SMALL($AX$2:$AX$1000,ROWS($AX$2:AX243)),"")</f>
        <v/>
      </c>
      <c r="AZ243" s="42" t="str">
        <f>IF(All_Rosters[[#This Row],[Designation]]="Taxi Squad","",
IF(AND(TeamTen=All_Rosters[[#This Row],[Team Name]],All_Rosters[[#This Row],[Current Years]]&gt;0),All_Rosters[[#This Row],[Index]],""))</f>
        <v/>
      </c>
      <c r="BA243" s="42" t="str">
        <f>IFERROR(SMALL($AZ$2:$AZ$1000,ROWS($AZ$2:AZ243)),"")</f>
        <v/>
      </c>
      <c r="BB243" s="42" t="str">
        <f>IF(AND(All_Rosters[[#This Row],[Designation]]="Taxi Squad",TeamTen=All_Rosters[[#This Row],[Team Name]],All_Rosters[[#This Row],[Current Years]]&gt;0),All_Rosters[[#This Row],[Index]],"")</f>
        <v/>
      </c>
      <c r="BC243" s="42" t="str">
        <f>IFERROR(SMALL($BB$2:$BB$1000,ROWS($BB$2:BB243)),"")</f>
        <v/>
      </c>
      <c r="BD243" s="42" t="str">
        <f>IF(All_Rosters[[#This Row],[Designation]]="Taxi Squad","",
IF(AND(TeamEleven=All_Rosters[[#This Row],[Team Name]],All_Rosters[[#This Row],[Current Years]]&gt;0),All_Rosters[[#This Row],[Index]],""))</f>
        <v/>
      </c>
      <c r="BE243" s="42" t="str">
        <f>IFERROR(SMALL($BD$2:$BD$1000,ROWS($BD$2:BD243)),"")</f>
        <v/>
      </c>
      <c r="BF243" s="42" t="str">
        <f>IF(AND(All_Rosters[[#This Row],[Designation]]="Taxi Squad",TeamEleven=All_Rosters[[#This Row],[Team Name]],All_Rosters[[#This Row],[Current Years]]&gt;0),All_Rosters[[#This Row],[Index]],"")</f>
        <v/>
      </c>
      <c r="BG243" s="42" t="str">
        <f>IFERROR(SMALL($BF$2:$BF$1000,ROWS($BF$2:BF243)),"")</f>
        <v/>
      </c>
      <c r="BH243" s="42" t="str">
        <f>IF(All_Rosters[[#This Row],[Designation]]="Taxi Squad","",
IF(AND(TeamTwelve=All_Rosters[[#This Row],[Team Name]],All_Rosters[[#This Row],[Current Years]]&gt;0),All_Rosters[[#This Row],[Index]],""))</f>
        <v/>
      </c>
      <c r="BI243" s="42" t="str">
        <f>IFERROR(SMALL($BH$2:$BH$1000,ROWS($BH$2:BH243)),"")</f>
        <v/>
      </c>
      <c r="BJ243" s="42" t="str">
        <f>IF(AND(All_Rosters[[#This Row],[Designation]]="Taxi Squad",TeamTwelve=All_Rosters[[#This Row],[Team Name]],All_Rosters[[#This Row],[Current Years]]&gt;0),All_Rosters[[#This Row],[Index]],"")</f>
        <v/>
      </c>
      <c r="BK243" s="42" t="str">
        <f>IFERROR(SMALL($BJ$2:$BJ$1000,ROWS($BJ$2:BJ243)),"")</f>
        <v/>
      </c>
    </row>
    <row r="244" spans="1:63" x14ac:dyDescent="0.45">
      <c r="A244" t="s">
        <v>612</v>
      </c>
      <c r="B244" t="s">
        <v>138</v>
      </c>
      <c r="C244" t="s">
        <v>114</v>
      </c>
      <c r="D244" t="s">
        <v>27</v>
      </c>
      <c r="E244">
        <v>25</v>
      </c>
      <c r="F244">
        <v>3</v>
      </c>
      <c r="G244">
        <v>25</v>
      </c>
      <c r="H244" t="s">
        <v>1</v>
      </c>
      <c r="J244">
        <v>7</v>
      </c>
      <c r="K244">
        <v>243</v>
      </c>
      <c r="L244">
        <f>IF(All_Rosters[[#This Row],[Designation]]="Taxi Squad","",
IF(AND(TeamSelection=All_Rosters[[#This Row],[Team Name]],All_Rosters[[#This Row],[Current Years]]&gt;0),All_Rosters[[#This Row],[Index]],""))</f>
        <v>243</v>
      </c>
      <c r="M244" t="str">
        <f>IFERROR(SMALL($L$2:$L$1000,ROWS($L$2:L244)),"")</f>
        <v/>
      </c>
      <c r="N244" t="str">
        <f>IF(AND(All_Rosters[[#This Row],[Designation]]="Taxi Squad",TeamSelection=All_Rosters[[#This Row],[Team Name]],All_Rosters[[#This Row],[Current Years]]&gt;0),All_Rosters[[#This Row],[Index]],"")</f>
        <v/>
      </c>
      <c r="O244" t="str">
        <f>IFERROR(SMALL($N$2:$N$1000,ROWS($N$2:N244)),"")</f>
        <v/>
      </c>
      <c r="P244" t="str">
        <f>IF(All_Rosters[[#This Row],[Designation]]="Taxi Squad","",
IF(AND(TeamOne=All_Rosters[[#This Row],[Team Name]],All_Rosters[[#This Row],[Current Years]]&gt;0),All_Rosters[[#This Row],[Index]],""))</f>
        <v/>
      </c>
      <c r="Q244" t="str">
        <f>IFERROR(SMALL($P$2:$P$1000,ROWS($P$2:P244)),"")</f>
        <v/>
      </c>
      <c r="R244" t="str">
        <f>IF(AND(All_Rosters[[#This Row],[Designation]]="Taxi Squad",TeamOne=All_Rosters[[#This Row],[Team Name]],All_Rosters[[#This Row],[Current Years]]&gt;0),All_Rosters[[#This Row],[Index]],"")</f>
        <v/>
      </c>
      <c r="S244" t="str">
        <f>IFERROR(SMALL($R$2:$R$1000,ROWS($R$2:R244)),"")</f>
        <v/>
      </c>
      <c r="T244" t="str">
        <f>IF(All_Rosters[[#This Row],[Designation]]="Taxi Squad","",
IF(AND(TeamTwo=All_Rosters[[#This Row],[Team Name]],All_Rosters[[#This Row],[Current Years]]&gt;0),All_Rosters[[#This Row],[Index]],""))</f>
        <v/>
      </c>
      <c r="U244" t="str">
        <f>IFERROR(SMALL($T$2:$T$1000,ROWS($T$2:T244)),"")</f>
        <v/>
      </c>
      <c r="V244" t="str">
        <f>IF(AND(All_Rosters[[#This Row],[Designation]]="Taxi Squad",TeamTwo=All_Rosters[[#This Row],[Team Name]],All_Rosters[[#This Row],[Current Years]]&gt;0),All_Rosters[[#This Row],[Index]],"")</f>
        <v/>
      </c>
      <c r="W244" t="str">
        <f>IFERROR(SMALL($V$2:$V$1000,ROWS($V$2:V244)),"")</f>
        <v/>
      </c>
      <c r="X244" s="42" t="str">
        <f>IF(All_Rosters[[#This Row],[Designation]]="Taxi Squad","",
IF(AND(TeamThree=All_Rosters[[#This Row],[Team Name]],All_Rosters[[#This Row],[Current Years]]&gt;0),All_Rosters[[#This Row],[Index]],""))</f>
        <v/>
      </c>
      <c r="Y244" s="42" t="str">
        <f>IFERROR(SMALL($X$2:$X$1000,ROWS($X$2:X244)),"")</f>
        <v/>
      </c>
      <c r="Z244" s="42" t="str">
        <f>IF(AND(All_Rosters[[#This Row],[Designation]]="Taxi Squad",TeamThree=All_Rosters[[#This Row],[Team Name]],All_Rosters[[#This Row],[Current Years]]&gt;0),All_Rosters[[#This Row],[Index]],"")</f>
        <v/>
      </c>
      <c r="AA244" s="42" t="str">
        <f>IFERROR(SMALL($Z$2:$Z$1000,ROWS($Z$2:Z244)),"")</f>
        <v/>
      </c>
      <c r="AB244" s="42" t="str">
        <f>IF(All_Rosters[[#This Row],[Designation]]="Taxi Squad","",
IF(AND(TeamFour=All_Rosters[[#This Row],[Team Name]],All_Rosters[[#This Row],[Current Years]]&gt;0),All_Rosters[[#This Row],[Index]],""))</f>
        <v/>
      </c>
      <c r="AC244" s="42" t="str">
        <f>IFERROR(SMALL($AB$2:$AB$1000,ROWS($AB$2:AB244)),"")</f>
        <v/>
      </c>
      <c r="AD244" s="42" t="str">
        <f>IF(AND(All_Rosters[[#This Row],[Designation]]="Taxi Squad",TeamFour=All_Rosters[[#This Row],[Team Name]],All_Rosters[[#This Row],[Current Years]]&gt;0),All_Rosters[[#This Row],[Index]],"")</f>
        <v/>
      </c>
      <c r="AE244" s="42" t="str">
        <f>IFERROR(SMALL($AD$2:$AD$1000,ROWS($AD$2:AD244)),"")</f>
        <v/>
      </c>
      <c r="AF244" s="42" t="str">
        <f>IF(All_Rosters[[#This Row],[Designation]]="Taxi Squad","",
IF(AND(TeamFive=All_Rosters[[#This Row],[Team Name]],All_Rosters[[#This Row],[Current Years]]&gt;0),All_Rosters[[#This Row],[Index]],""))</f>
        <v/>
      </c>
      <c r="AG244" s="42" t="str">
        <f>IFERROR(SMALL($AF$2:$AF$1000,ROWS($AF$2:AF244)),"")</f>
        <v/>
      </c>
      <c r="AH244" s="42" t="str">
        <f>IF(AND(All_Rosters[[#This Row],[Designation]]="Taxi Squad",TeamFive=All_Rosters[[#This Row],[Team Name]],All_Rosters[[#This Row],[Current Years]]&gt;0),All_Rosters[[#This Row],[Index]],"")</f>
        <v/>
      </c>
      <c r="AI244" s="42" t="str">
        <f>IFERROR(SMALL($AH$2:$AH$1000,ROWS($AH$2:AH244)),"")</f>
        <v/>
      </c>
      <c r="AJ244" s="42" t="str">
        <f>IF(All_Rosters[[#This Row],[Designation]]="Taxi Squad","",
IF(AND(TeamSix=All_Rosters[[#This Row],[Team Name]],All_Rosters[[#This Row],[Current Years]]&gt;0),All_Rosters[[#This Row],[Index]],""))</f>
        <v/>
      </c>
      <c r="AK244" s="42" t="str">
        <f>IFERROR(SMALL($AJ$2:$AJ$1000,ROWS($AJ$2:AJ244)),"")</f>
        <v/>
      </c>
      <c r="AL244" s="42" t="str">
        <f>IF(AND(All_Rosters[[#This Row],[Designation]]="Taxi Squad",TeamSix=All_Rosters[[#This Row],[Team Name]],All_Rosters[[#This Row],[Current Years]]&gt;0),All_Rosters[[#This Row],[Index]],"")</f>
        <v/>
      </c>
      <c r="AM244" s="42" t="str">
        <f>IFERROR(SMALL($AL$2:$AL$1000,ROWS($AL$2:AL244)),"")</f>
        <v/>
      </c>
      <c r="AN244" s="42">
        <f>IF(All_Rosters[[#This Row],[Designation]]="Taxi Squad","",
IF(AND(TeamSeven=All_Rosters[[#This Row],[Team Name]],All_Rosters[[#This Row],[Current Years]]&gt;0),All_Rosters[[#This Row],[Index]],""))</f>
        <v>243</v>
      </c>
      <c r="AO244" s="42" t="str">
        <f>IFERROR(SMALL($AN$2:$AN$1000,ROWS($AN$2:AN244)),"")</f>
        <v/>
      </c>
      <c r="AP244" s="42" t="str">
        <f>IF(AND(All_Rosters[[#This Row],[Designation]]="Taxi Squad",TeamSeven=All_Rosters[[#This Row],[Team Name]],All_Rosters[[#This Row],[Current Years]]&gt;0),All_Rosters[[#This Row],[Index]],"")</f>
        <v/>
      </c>
      <c r="AQ244" s="42" t="str">
        <f>IFERROR(SMALL($AP$2:$AP$1000,ROWS($AP$2:AP244)),"")</f>
        <v/>
      </c>
      <c r="AR244" s="42" t="str">
        <f>IF(All_Rosters[[#This Row],[Designation]]="Taxi Squad","",
IF(AND(TeamEight=All_Rosters[[#This Row],[Team Name]],All_Rosters[[#This Row],[Current Years]]&gt;0),All_Rosters[[#This Row],[Index]],""))</f>
        <v/>
      </c>
      <c r="AS244" s="42" t="str">
        <f>IFERROR(SMALL($AR$2:$AR$1000,ROWS($AR$2:AR244)),"")</f>
        <v/>
      </c>
      <c r="AT244" s="42" t="str">
        <f>IF(AND(All_Rosters[[#This Row],[Designation]]="Taxi Squad",TeamEight=All_Rosters[[#This Row],[Team Name]],All_Rosters[[#This Row],[Current Years]]&gt;0),All_Rosters[[#This Row],[Index]],"")</f>
        <v/>
      </c>
      <c r="AU244" s="42" t="str">
        <f>IFERROR(SMALL($AT$2:$AT$1000,ROWS($AT$2:AT244)),"")</f>
        <v/>
      </c>
      <c r="AV244" s="42" t="str">
        <f>IF(All_Rosters[[#This Row],[Designation]]="Taxi Squad","",
IF(AND(TeamNine=All_Rosters[[#This Row],[Team Name]],All_Rosters[[#This Row],[Current Years]]&gt;0),All_Rosters[[#This Row],[Index]],""))</f>
        <v/>
      </c>
      <c r="AW244" s="42" t="str">
        <f>IFERROR(SMALL($AV$2:$AV$1000,ROWS($AV$2:AV244)),"")</f>
        <v/>
      </c>
      <c r="AX244" s="42" t="str">
        <f>IF(AND(All_Rosters[[#This Row],[Designation]]="Taxi Squad",TeamNine=All_Rosters[[#This Row],[Team Name]],All_Rosters[[#This Row],[Current Years]]&gt;0),All_Rosters[[#This Row],[Index]],"")</f>
        <v/>
      </c>
      <c r="AY244" s="42" t="str">
        <f>IFERROR(SMALL($AX$2:$AX$1000,ROWS($AX$2:AX244)),"")</f>
        <v/>
      </c>
      <c r="AZ244" s="42" t="str">
        <f>IF(All_Rosters[[#This Row],[Designation]]="Taxi Squad","",
IF(AND(TeamTen=All_Rosters[[#This Row],[Team Name]],All_Rosters[[#This Row],[Current Years]]&gt;0),All_Rosters[[#This Row],[Index]],""))</f>
        <v/>
      </c>
      <c r="BA244" s="42" t="str">
        <f>IFERROR(SMALL($AZ$2:$AZ$1000,ROWS($AZ$2:AZ244)),"")</f>
        <v/>
      </c>
      <c r="BB244" s="42" t="str">
        <f>IF(AND(All_Rosters[[#This Row],[Designation]]="Taxi Squad",TeamTen=All_Rosters[[#This Row],[Team Name]],All_Rosters[[#This Row],[Current Years]]&gt;0),All_Rosters[[#This Row],[Index]],"")</f>
        <v/>
      </c>
      <c r="BC244" s="42" t="str">
        <f>IFERROR(SMALL($BB$2:$BB$1000,ROWS($BB$2:BB244)),"")</f>
        <v/>
      </c>
      <c r="BD244" s="42" t="str">
        <f>IF(All_Rosters[[#This Row],[Designation]]="Taxi Squad","",
IF(AND(TeamEleven=All_Rosters[[#This Row],[Team Name]],All_Rosters[[#This Row],[Current Years]]&gt;0),All_Rosters[[#This Row],[Index]],""))</f>
        <v/>
      </c>
      <c r="BE244" s="42" t="str">
        <f>IFERROR(SMALL($BD$2:$BD$1000,ROWS($BD$2:BD244)),"")</f>
        <v/>
      </c>
      <c r="BF244" s="42" t="str">
        <f>IF(AND(All_Rosters[[#This Row],[Designation]]="Taxi Squad",TeamEleven=All_Rosters[[#This Row],[Team Name]],All_Rosters[[#This Row],[Current Years]]&gt;0),All_Rosters[[#This Row],[Index]],"")</f>
        <v/>
      </c>
      <c r="BG244" s="42" t="str">
        <f>IFERROR(SMALL($BF$2:$BF$1000,ROWS($BF$2:BF244)),"")</f>
        <v/>
      </c>
      <c r="BH244" s="42" t="str">
        <f>IF(All_Rosters[[#This Row],[Designation]]="Taxi Squad","",
IF(AND(TeamTwelve=All_Rosters[[#This Row],[Team Name]],All_Rosters[[#This Row],[Current Years]]&gt;0),All_Rosters[[#This Row],[Index]],""))</f>
        <v/>
      </c>
      <c r="BI244" s="42" t="str">
        <f>IFERROR(SMALL($BH$2:$BH$1000,ROWS($BH$2:BH244)),"")</f>
        <v/>
      </c>
      <c r="BJ244" s="42" t="str">
        <f>IF(AND(All_Rosters[[#This Row],[Designation]]="Taxi Squad",TeamTwelve=All_Rosters[[#This Row],[Team Name]],All_Rosters[[#This Row],[Current Years]]&gt;0),All_Rosters[[#This Row],[Index]],"")</f>
        <v/>
      </c>
      <c r="BK244" s="42" t="str">
        <f>IFERROR(SMALL($BJ$2:$BJ$1000,ROWS($BJ$2:BJ244)),"")</f>
        <v/>
      </c>
    </row>
    <row r="245" spans="1:63" x14ac:dyDescent="0.45">
      <c r="A245" t="s">
        <v>612</v>
      </c>
      <c r="B245" t="s">
        <v>139</v>
      </c>
      <c r="C245" t="s">
        <v>26</v>
      </c>
      <c r="D245" t="s">
        <v>36</v>
      </c>
      <c r="E245">
        <v>69</v>
      </c>
      <c r="F245">
        <v>3</v>
      </c>
      <c r="G245">
        <v>69</v>
      </c>
      <c r="H245" t="s">
        <v>1</v>
      </c>
      <c r="J245">
        <v>7</v>
      </c>
      <c r="K245">
        <v>244</v>
      </c>
      <c r="L245">
        <f>IF(All_Rosters[[#This Row],[Designation]]="Taxi Squad","",
IF(AND(TeamSelection=All_Rosters[[#This Row],[Team Name]],All_Rosters[[#This Row],[Current Years]]&gt;0),All_Rosters[[#This Row],[Index]],""))</f>
        <v>244</v>
      </c>
      <c r="M245" t="str">
        <f>IFERROR(SMALL($L$2:$L$1000,ROWS($L$2:L245)),"")</f>
        <v/>
      </c>
      <c r="N245" t="str">
        <f>IF(AND(All_Rosters[[#This Row],[Designation]]="Taxi Squad",TeamSelection=All_Rosters[[#This Row],[Team Name]],All_Rosters[[#This Row],[Current Years]]&gt;0),All_Rosters[[#This Row],[Index]],"")</f>
        <v/>
      </c>
      <c r="O245" t="str">
        <f>IFERROR(SMALL($N$2:$N$1000,ROWS($N$2:N245)),"")</f>
        <v/>
      </c>
      <c r="P245" t="str">
        <f>IF(All_Rosters[[#This Row],[Designation]]="Taxi Squad","",
IF(AND(TeamOne=All_Rosters[[#This Row],[Team Name]],All_Rosters[[#This Row],[Current Years]]&gt;0),All_Rosters[[#This Row],[Index]],""))</f>
        <v/>
      </c>
      <c r="Q245" t="str">
        <f>IFERROR(SMALL($P$2:$P$1000,ROWS($P$2:P245)),"")</f>
        <v/>
      </c>
      <c r="R245" t="str">
        <f>IF(AND(All_Rosters[[#This Row],[Designation]]="Taxi Squad",TeamOne=All_Rosters[[#This Row],[Team Name]],All_Rosters[[#This Row],[Current Years]]&gt;0),All_Rosters[[#This Row],[Index]],"")</f>
        <v/>
      </c>
      <c r="S245" t="str">
        <f>IFERROR(SMALL($R$2:$R$1000,ROWS($R$2:R245)),"")</f>
        <v/>
      </c>
      <c r="T245" t="str">
        <f>IF(All_Rosters[[#This Row],[Designation]]="Taxi Squad","",
IF(AND(TeamTwo=All_Rosters[[#This Row],[Team Name]],All_Rosters[[#This Row],[Current Years]]&gt;0),All_Rosters[[#This Row],[Index]],""))</f>
        <v/>
      </c>
      <c r="U245" t="str">
        <f>IFERROR(SMALL($T$2:$T$1000,ROWS($T$2:T245)),"")</f>
        <v/>
      </c>
      <c r="V245" t="str">
        <f>IF(AND(All_Rosters[[#This Row],[Designation]]="Taxi Squad",TeamTwo=All_Rosters[[#This Row],[Team Name]],All_Rosters[[#This Row],[Current Years]]&gt;0),All_Rosters[[#This Row],[Index]],"")</f>
        <v/>
      </c>
      <c r="W245" t="str">
        <f>IFERROR(SMALL($V$2:$V$1000,ROWS($V$2:V245)),"")</f>
        <v/>
      </c>
      <c r="X245" s="42" t="str">
        <f>IF(All_Rosters[[#This Row],[Designation]]="Taxi Squad","",
IF(AND(TeamThree=All_Rosters[[#This Row],[Team Name]],All_Rosters[[#This Row],[Current Years]]&gt;0),All_Rosters[[#This Row],[Index]],""))</f>
        <v/>
      </c>
      <c r="Y245" s="42" t="str">
        <f>IFERROR(SMALL($X$2:$X$1000,ROWS($X$2:X245)),"")</f>
        <v/>
      </c>
      <c r="Z245" s="42" t="str">
        <f>IF(AND(All_Rosters[[#This Row],[Designation]]="Taxi Squad",TeamThree=All_Rosters[[#This Row],[Team Name]],All_Rosters[[#This Row],[Current Years]]&gt;0),All_Rosters[[#This Row],[Index]],"")</f>
        <v/>
      </c>
      <c r="AA245" s="42" t="str">
        <f>IFERROR(SMALL($Z$2:$Z$1000,ROWS($Z$2:Z245)),"")</f>
        <v/>
      </c>
      <c r="AB245" s="42" t="str">
        <f>IF(All_Rosters[[#This Row],[Designation]]="Taxi Squad","",
IF(AND(TeamFour=All_Rosters[[#This Row],[Team Name]],All_Rosters[[#This Row],[Current Years]]&gt;0),All_Rosters[[#This Row],[Index]],""))</f>
        <v/>
      </c>
      <c r="AC245" s="42" t="str">
        <f>IFERROR(SMALL($AB$2:$AB$1000,ROWS($AB$2:AB245)),"")</f>
        <v/>
      </c>
      <c r="AD245" s="42" t="str">
        <f>IF(AND(All_Rosters[[#This Row],[Designation]]="Taxi Squad",TeamFour=All_Rosters[[#This Row],[Team Name]],All_Rosters[[#This Row],[Current Years]]&gt;0),All_Rosters[[#This Row],[Index]],"")</f>
        <v/>
      </c>
      <c r="AE245" s="42" t="str">
        <f>IFERROR(SMALL($AD$2:$AD$1000,ROWS($AD$2:AD245)),"")</f>
        <v/>
      </c>
      <c r="AF245" s="42" t="str">
        <f>IF(All_Rosters[[#This Row],[Designation]]="Taxi Squad","",
IF(AND(TeamFive=All_Rosters[[#This Row],[Team Name]],All_Rosters[[#This Row],[Current Years]]&gt;0),All_Rosters[[#This Row],[Index]],""))</f>
        <v/>
      </c>
      <c r="AG245" s="42" t="str">
        <f>IFERROR(SMALL($AF$2:$AF$1000,ROWS($AF$2:AF245)),"")</f>
        <v/>
      </c>
      <c r="AH245" s="42" t="str">
        <f>IF(AND(All_Rosters[[#This Row],[Designation]]="Taxi Squad",TeamFive=All_Rosters[[#This Row],[Team Name]],All_Rosters[[#This Row],[Current Years]]&gt;0),All_Rosters[[#This Row],[Index]],"")</f>
        <v/>
      </c>
      <c r="AI245" s="42" t="str">
        <f>IFERROR(SMALL($AH$2:$AH$1000,ROWS($AH$2:AH245)),"")</f>
        <v/>
      </c>
      <c r="AJ245" s="42" t="str">
        <f>IF(All_Rosters[[#This Row],[Designation]]="Taxi Squad","",
IF(AND(TeamSix=All_Rosters[[#This Row],[Team Name]],All_Rosters[[#This Row],[Current Years]]&gt;0),All_Rosters[[#This Row],[Index]],""))</f>
        <v/>
      </c>
      <c r="AK245" s="42" t="str">
        <f>IFERROR(SMALL($AJ$2:$AJ$1000,ROWS($AJ$2:AJ245)),"")</f>
        <v/>
      </c>
      <c r="AL245" s="42" t="str">
        <f>IF(AND(All_Rosters[[#This Row],[Designation]]="Taxi Squad",TeamSix=All_Rosters[[#This Row],[Team Name]],All_Rosters[[#This Row],[Current Years]]&gt;0),All_Rosters[[#This Row],[Index]],"")</f>
        <v/>
      </c>
      <c r="AM245" s="42" t="str">
        <f>IFERROR(SMALL($AL$2:$AL$1000,ROWS($AL$2:AL245)),"")</f>
        <v/>
      </c>
      <c r="AN245" s="42">
        <f>IF(All_Rosters[[#This Row],[Designation]]="Taxi Squad","",
IF(AND(TeamSeven=All_Rosters[[#This Row],[Team Name]],All_Rosters[[#This Row],[Current Years]]&gt;0),All_Rosters[[#This Row],[Index]],""))</f>
        <v>244</v>
      </c>
      <c r="AO245" s="42" t="str">
        <f>IFERROR(SMALL($AN$2:$AN$1000,ROWS($AN$2:AN245)),"")</f>
        <v/>
      </c>
      <c r="AP245" s="42" t="str">
        <f>IF(AND(All_Rosters[[#This Row],[Designation]]="Taxi Squad",TeamSeven=All_Rosters[[#This Row],[Team Name]],All_Rosters[[#This Row],[Current Years]]&gt;0),All_Rosters[[#This Row],[Index]],"")</f>
        <v/>
      </c>
      <c r="AQ245" s="42" t="str">
        <f>IFERROR(SMALL($AP$2:$AP$1000,ROWS($AP$2:AP245)),"")</f>
        <v/>
      </c>
      <c r="AR245" s="42" t="str">
        <f>IF(All_Rosters[[#This Row],[Designation]]="Taxi Squad","",
IF(AND(TeamEight=All_Rosters[[#This Row],[Team Name]],All_Rosters[[#This Row],[Current Years]]&gt;0),All_Rosters[[#This Row],[Index]],""))</f>
        <v/>
      </c>
      <c r="AS245" s="42" t="str">
        <f>IFERROR(SMALL($AR$2:$AR$1000,ROWS($AR$2:AR245)),"")</f>
        <v/>
      </c>
      <c r="AT245" s="42" t="str">
        <f>IF(AND(All_Rosters[[#This Row],[Designation]]="Taxi Squad",TeamEight=All_Rosters[[#This Row],[Team Name]],All_Rosters[[#This Row],[Current Years]]&gt;0),All_Rosters[[#This Row],[Index]],"")</f>
        <v/>
      </c>
      <c r="AU245" s="42" t="str">
        <f>IFERROR(SMALL($AT$2:$AT$1000,ROWS($AT$2:AT245)),"")</f>
        <v/>
      </c>
      <c r="AV245" s="42" t="str">
        <f>IF(All_Rosters[[#This Row],[Designation]]="Taxi Squad","",
IF(AND(TeamNine=All_Rosters[[#This Row],[Team Name]],All_Rosters[[#This Row],[Current Years]]&gt;0),All_Rosters[[#This Row],[Index]],""))</f>
        <v/>
      </c>
      <c r="AW245" s="42" t="str">
        <f>IFERROR(SMALL($AV$2:$AV$1000,ROWS($AV$2:AV245)),"")</f>
        <v/>
      </c>
      <c r="AX245" s="42" t="str">
        <f>IF(AND(All_Rosters[[#This Row],[Designation]]="Taxi Squad",TeamNine=All_Rosters[[#This Row],[Team Name]],All_Rosters[[#This Row],[Current Years]]&gt;0),All_Rosters[[#This Row],[Index]],"")</f>
        <v/>
      </c>
      <c r="AY245" s="42" t="str">
        <f>IFERROR(SMALL($AX$2:$AX$1000,ROWS($AX$2:AX245)),"")</f>
        <v/>
      </c>
      <c r="AZ245" s="42" t="str">
        <f>IF(All_Rosters[[#This Row],[Designation]]="Taxi Squad","",
IF(AND(TeamTen=All_Rosters[[#This Row],[Team Name]],All_Rosters[[#This Row],[Current Years]]&gt;0),All_Rosters[[#This Row],[Index]],""))</f>
        <v/>
      </c>
      <c r="BA245" s="42" t="str">
        <f>IFERROR(SMALL($AZ$2:$AZ$1000,ROWS($AZ$2:AZ245)),"")</f>
        <v/>
      </c>
      <c r="BB245" s="42" t="str">
        <f>IF(AND(All_Rosters[[#This Row],[Designation]]="Taxi Squad",TeamTen=All_Rosters[[#This Row],[Team Name]],All_Rosters[[#This Row],[Current Years]]&gt;0),All_Rosters[[#This Row],[Index]],"")</f>
        <v/>
      </c>
      <c r="BC245" s="42" t="str">
        <f>IFERROR(SMALL($BB$2:$BB$1000,ROWS($BB$2:BB245)),"")</f>
        <v/>
      </c>
      <c r="BD245" s="42" t="str">
        <f>IF(All_Rosters[[#This Row],[Designation]]="Taxi Squad","",
IF(AND(TeamEleven=All_Rosters[[#This Row],[Team Name]],All_Rosters[[#This Row],[Current Years]]&gt;0),All_Rosters[[#This Row],[Index]],""))</f>
        <v/>
      </c>
      <c r="BE245" s="42" t="str">
        <f>IFERROR(SMALL($BD$2:$BD$1000,ROWS($BD$2:BD245)),"")</f>
        <v/>
      </c>
      <c r="BF245" s="42" t="str">
        <f>IF(AND(All_Rosters[[#This Row],[Designation]]="Taxi Squad",TeamEleven=All_Rosters[[#This Row],[Team Name]],All_Rosters[[#This Row],[Current Years]]&gt;0),All_Rosters[[#This Row],[Index]],"")</f>
        <v/>
      </c>
      <c r="BG245" s="42" t="str">
        <f>IFERROR(SMALL($BF$2:$BF$1000,ROWS($BF$2:BF245)),"")</f>
        <v/>
      </c>
      <c r="BH245" s="42" t="str">
        <f>IF(All_Rosters[[#This Row],[Designation]]="Taxi Squad","",
IF(AND(TeamTwelve=All_Rosters[[#This Row],[Team Name]],All_Rosters[[#This Row],[Current Years]]&gt;0),All_Rosters[[#This Row],[Index]],""))</f>
        <v/>
      </c>
      <c r="BI245" s="42" t="str">
        <f>IFERROR(SMALL($BH$2:$BH$1000,ROWS($BH$2:BH245)),"")</f>
        <v/>
      </c>
      <c r="BJ245" s="42" t="str">
        <f>IF(AND(All_Rosters[[#This Row],[Designation]]="Taxi Squad",TeamTwelve=All_Rosters[[#This Row],[Team Name]],All_Rosters[[#This Row],[Current Years]]&gt;0),All_Rosters[[#This Row],[Index]],"")</f>
        <v/>
      </c>
      <c r="BK245" s="42" t="str">
        <f>IFERROR(SMALL($BJ$2:$BJ$1000,ROWS($BJ$2:BJ245)),"")</f>
        <v/>
      </c>
    </row>
    <row r="246" spans="1:63" x14ac:dyDescent="0.45">
      <c r="A246" t="s">
        <v>612</v>
      </c>
      <c r="B246" t="s">
        <v>140</v>
      </c>
      <c r="C246" t="s">
        <v>22</v>
      </c>
      <c r="D246" t="s">
        <v>36</v>
      </c>
      <c r="E246">
        <v>53</v>
      </c>
      <c r="F246">
        <v>4</v>
      </c>
      <c r="G246">
        <v>53</v>
      </c>
      <c r="H246" t="s">
        <v>1</v>
      </c>
      <c r="J246">
        <v>7</v>
      </c>
      <c r="K246">
        <v>245</v>
      </c>
      <c r="L246">
        <f>IF(All_Rosters[[#This Row],[Designation]]="Taxi Squad","",
IF(AND(TeamSelection=All_Rosters[[#This Row],[Team Name]],All_Rosters[[#This Row],[Current Years]]&gt;0),All_Rosters[[#This Row],[Index]],""))</f>
        <v>245</v>
      </c>
      <c r="M246" t="str">
        <f>IFERROR(SMALL($L$2:$L$1000,ROWS($L$2:L246)),"")</f>
        <v/>
      </c>
      <c r="N246" t="str">
        <f>IF(AND(All_Rosters[[#This Row],[Designation]]="Taxi Squad",TeamSelection=All_Rosters[[#This Row],[Team Name]],All_Rosters[[#This Row],[Current Years]]&gt;0),All_Rosters[[#This Row],[Index]],"")</f>
        <v/>
      </c>
      <c r="O246" t="str">
        <f>IFERROR(SMALL($N$2:$N$1000,ROWS($N$2:N246)),"")</f>
        <v/>
      </c>
      <c r="P246" t="str">
        <f>IF(All_Rosters[[#This Row],[Designation]]="Taxi Squad","",
IF(AND(TeamOne=All_Rosters[[#This Row],[Team Name]],All_Rosters[[#This Row],[Current Years]]&gt;0),All_Rosters[[#This Row],[Index]],""))</f>
        <v/>
      </c>
      <c r="Q246" t="str">
        <f>IFERROR(SMALL($P$2:$P$1000,ROWS($P$2:P246)),"")</f>
        <v/>
      </c>
      <c r="R246" t="str">
        <f>IF(AND(All_Rosters[[#This Row],[Designation]]="Taxi Squad",TeamOne=All_Rosters[[#This Row],[Team Name]],All_Rosters[[#This Row],[Current Years]]&gt;0),All_Rosters[[#This Row],[Index]],"")</f>
        <v/>
      </c>
      <c r="S246" t="str">
        <f>IFERROR(SMALL($R$2:$R$1000,ROWS($R$2:R246)),"")</f>
        <v/>
      </c>
      <c r="T246" t="str">
        <f>IF(All_Rosters[[#This Row],[Designation]]="Taxi Squad","",
IF(AND(TeamTwo=All_Rosters[[#This Row],[Team Name]],All_Rosters[[#This Row],[Current Years]]&gt;0),All_Rosters[[#This Row],[Index]],""))</f>
        <v/>
      </c>
      <c r="U246" t="str">
        <f>IFERROR(SMALL($T$2:$T$1000,ROWS($T$2:T246)),"")</f>
        <v/>
      </c>
      <c r="V246" t="str">
        <f>IF(AND(All_Rosters[[#This Row],[Designation]]="Taxi Squad",TeamTwo=All_Rosters[[#This Row],[Team Name]],All_Rosters[[#This Row],[Current Years]]&gt;0),All_Rosters[[#This Row],[Index]],"")</f>
        <v/>
      </c>
      <c r="W246" t="str">
        <f>IFERROR(SMALL($V$2:$V$1000,ROWS($V$2:V246)),"")</f>
        <v/>
      </c>
      <c r="X246" s="42" t="str">
        <f>IF(All_Rosters[[#This Row],[Designation]]="Taxi Squad","",
IF(AND(TeamThree=All_Rosters[[#This Row],[Team Name]],All_Rosters[[#This Row],[Current Years]]&gt;0),All_Rosters[[#This Row],[Index]],""))</f>
        <v/>
      </c>
      <c r="Y246" s="42" t="str">
        <f>IFERROR(SMALL($X$2:$X$1000,ROWS($X$2:X246)),"")</f>
        <v/>
      </c>
      <c r="Z246" s="42" t="str">
        <f>IF(AND(All_Rosters[[#This Row],[Designation]]="Taxi Squad",TeamThree=All_Rosters[[#This Row],[Team Name]],All_Rosters[[#This Row],[Current Years]]&gt;0),All_Rosters[[#This Row],[Index]],"")</f>
        <v/>
      </c>
      <c r="AA246" s="42" t="str">
        <f>IFERROR(SMALL($Z$2:$Z$1000,ROWS($Z$2:Z246)),"")</f>
        <v/>
      </c>
      <c r="AB246" s="42" t="str">
        <f>IF(All_Rosters[[#This Row],[Designation]]="Taxi Squad","",
IF(AND(TeamFour=All_Rosters[[#This Row],[Team Name]],All_Rosters[[#This Row],[Current Years]]&gt;0),All_Rosters[[#This Row],[Index]],""))</f>
        <v/>
      </c>
      <c r="AC246" s="42" t="str">
        <f>IFERROR(SMALL($AB$2:$AB$1000,ROWS($AB$2:AB246)),"")</f>
        <v/>
      </c>
      <c r="AD246" s="42" t="str">
        <f>IF(AND(All_Rosters[[#This Row],[Designation]]="Taxi Squad",TeamFour=All_Rosters[[#This Row],[Team Name]],All_Rosters[[#This Row],[Current Years]]&gt;0),All_Rosters[[#This Row],[Index]],"")</f>
        <v/>
      </c>
      <c r="AE246" s="42" t="str">
        <f>IFERROR(SMALL($AD$2:$AD$1000,ROWS($AD$2:AD246)),"")</f>
        <v/>
      </c>
      <c r="AF246" s="42" t="str">
        <f>IF(All_Rosters[[#This Row],[Designation]]="Taxi Squad","",
IF(AND(TeamFive=All_Rosters[[#This Row],[Team Name]],All_Rosters[[#This Row],[Current Years]]&gt;0),All_Rosters[[#This Row],[Index]],""))</f>
        <v/>
      </c>
      <c r="AG246" s="42" t="str">
        <f>IFERROR(SMALL($AF$2:$AF$1000,ROWS($AF$2:AF246)),"")</f>
        <v/>
      </c>
      <c r="AH246" s="42" t="str">
        <f>IF(AND(All_Rosters[[#This Row],[Designation]]="Taxi Squad",TeamFive=All_Rosters[[#This Row],[Team Name]],All_Rosters[[#This Row],[Current Years]]&gt;0),All_Rosters[[#This Row],[Index]],"")</f>
        <v/>
      </c>
      <c r="AI246" s="42" t="str">
        <f>IFERROR(SMALL($AH$2:$AH$1000,ROWS($AH$2:AH246)),"")</f>
        <v/>
      </c>
      <c r="AJ246" s="42" t="str">
        <f>IF(All_Rosters[[#This Row],[Designation]]="Taxi Squad","",
IF(AND(TeamSix=All_Rosters[[#This Row],[Team Name]],All_Rosters[[#This Row],[Current Years]]&gt;0),All_Rosters[[#This Row],[Index]],""))</f>
        <v/>
      </c>
      <c r="AK246" s="42" t="str">
        <f>IFERROR(SMALL($AJ$2:$AJ$1000,ROWS($AJ$2:AJ246)),"")</f>
        <v/>
      </c>
      <c r="AL246" s="42" t="str">
        <f>IF(AND(All_Rosters[[#This Row],[Designation]]="Taxi Squad",TeamSix=All_Rosters[[#This Row],[Team Name]],All_Rosters[[#This Row],[Current Years]]&gt;0),All_Rosters[[#This Row],[Index]],"")</f>
        <v/>
      </c>
      <c r="AM246" s="42" t="str">
        <f>IFERROR(SMALL($AL$2:$AL$1000,ROWS($AL$2:AL246)),"")</f>
        <v/>
      </c>
      <c r="AN246" s="42">
        <f>IF(All_Rosters[[#This Row],[Designation]]="Taxi Squad","",
IF(AND(TeamSeven=All_Rosters[[#This Row],[Team Name]],All_Rosters[[#This Row],[Current Years]]&gt;0),All_Rosters[[#This Row],[Index]],""))</f>
        <v>245</v>
      </c>
      <c r="AO246" s="42" t="str">
        <f>IFERROR(SMALL($AN$2:$AN$1000,ROWS($AN$2:AN246)),"")</f>
        <v/>
      </c>
      <c r="AP246" s="42" t="str">
        <f>IF(AND(All_Rosters[[#This Row],[Designation]]="Taxi Squad",TeamSeven=All_Rosters[[#This Row],[Team Name]],All_Rosters[[#This Row],[Current Years]]&gt;0),All_Rosters[[#This Row],[Index]],"")</f>
        <v/>
      </c>
      <c r="AQ246" s="42" t="str">
        <f>IFERROR(SMALL($AP$2:$AP$1000,ROWS($AP$2:AP246)),"")</f>
        <v/>
      </c>
      <c r="AR246" s="42" t="str">
        <f>IF(All_Rosters[[#This Row],[Designation]]="Taxi Squad","",
IF(AND(TeamEight=All_Rosters[[#This Row],[Team Name]],All_Rosters[[#This Row],[Current Years]]&gt;0),All_Rosters[[#This Row],[Index]],""))</f>
        <v/>
      </c>
      <c r="AS246" s="42" t="str">
        <f>IFERROR(SMALL($AR$2:$AR$1000,ROWS($AR$2:AR246)),"")</f>
        <v/>
      </c>
      <c r="AT246" s="42" t="str">
        <f>IF(AND(All_Rosters[[#This Row],[Designation]]="Taxi Squad",TeamEight=All_Rosters[[#This Row],[Team Name]],All_Rosters[[#This Row],[Current Years]]&gt;0),All_Rosters[[#This Row],[Index]],"")</f>
        <v/>
      </c>
      <c r="AU246" s="42" t="str">
        <f>IFERROR(SMALL($AT$2:$AT$1000,ROWS($AT$2:AT246)),"")</f>
        <v/>
      </c>
      <c r="AV246" s="42" t="str">
        <f>IF(All_Rosters[[#This Row],[Designation]]="Taxi Squad","",
IF(AND(TeamNine=All_Rosters[[#This Row],[Team Name]],All_Rosters[[#This Row],[Current Years]]&gt;0),All_Rosters[[#This Row],[Index]],""))</f>
        <v/>
      </c>
      <c r="AW246" s="42" t="str">
        <f>IFERROR(SMALL($AV$2:$AV$1000,ROWS($AV$2:AV246)),"")</f>
        <v/>
      </c>
      <c r="AX246" s="42" t="str">
        <f>IF(AND(All_Rosters[[#This Row],[Designation]]="Taxi Squad",TeamNine=All_Rosters[[#This Row],[Team Name]],All_Rosters[[#This Row],[Current Years]]&gt;0),All_Rosters[[#This Row],[Index]],"")</f>
        <v/>
      </c>
      <c r="AY246" s="42" t="str">
        <f>IFERROR(SMALL($AX$2:$AX$1000,ROWS($AX$2:AX246)),"")</f>
        <v/>
      </c>
      <c r="AZ246" s="42" t="str">
        <f>IF(All_Rosters[[#This Row],[Designation]]="Taxi Squad","",
IF(AND(TeamTen=All_Rosters[[#This Row],[Team Name]],All_Rosters[[#This Row],[Current Years]]&gt;0),All_Rosters[[#This Row],[Index]],""))</f>
        <v/>
      </c>
      <c r="BA246" s="42" t="str">
        <f>IFERROR(SMALL($AZ$2:$AZ$1000,ROWS($AZ$2:AZ246)),"")</f>
        <v/>
      </c>
      <c r="BB246" s="42" t="str">
        <f>IF(AND(All_Rosters[[#This Row],[Designation]]="Taxi Squad",TeamTen=All_Rosters[[#This Row],[Team Name]],All_Rosters[[#This Row],[Current Years]]&gt;0),All_Rosters[[#This Row],[Index]],"")</f>
        <v/>
      </c>
      <c r="BC246" s="42" t="str">
        <f>IFERROR(SMALL($BB$2:$BB$1000,ROWS($BB$2:BB246)),"")</f>
        <v/>
      </c>
      <c r="BD246" s="42" t="str">
        <f>IF(All_Rosters[[#This Row],[Designation]]="Taxi Squad","",
IF(AND(TeamEleven=All_Rosters[[#This Row],[Team Name]],All_Rosters[[#This Row],[Current Years]]&gt;0),All_Rosters[[#This Row],[Index]],""))</f>
        <v/>
      </c>
      <c r="BE246" s="42" t="str">
        <f>IFERROR(SMALL($BD$2:$BD$1000,ROWS($BD$2:BD246)),"")</f>
        <v/>
      </c>
      <c r="BF246" s="42" t="str">
        <f>IF(AND(All_Rosters[[#This Row],[Designation]]="Taxi Squad",TeamEleven=All_Rosters[[#This Row],[Team Name]],All_Rosters[[#This Row],[Current Years]]&gt;0),All_Rosters[[#This Row],[Index]],"")</f>
        <v/>
      </c>
      <c r="BG246" s="42" t="str">
        <f>IFERROR(SMALL($BF$2:$BF$1000,ROWS($BF$2:BF246)),"")</f>
        <v/>
      </c>
      <c r="BH246" s="42" t="str">
        <f>IF(All_Rosters[[#This Row],[Designation]]="Taxi Squad","",
IF(AND(TeamTwelve=All_Rosters[[#This Row],[Team Name]],All_Rosters[[#This Row],[Current Years]]&gt;0),All_Rosters[[#This Row],[Index]],""))</f>
        <v/>
      </c>
      <c r="BI246" s="42" t="str">
        <f>IFERROR(SMALL($BH$2:$BH$1000,ROWS($BH$2:BH246)),"")</f>
        <v/>
      </c>
      <c r="BJ246" s="42" t="str">
        <f>IF(AND(All_Rosters[[#This Row],[Designation]]="Taxi Squad",TeamTwelve=All_Rosters[[#This Row],[Team Name]],All_Rosters[[#This Row],[Current Years]]&gt;0),All_Rosters[[#This Row],[Index]],"")</f>
        <v/>
      </c>
      <c r="BK246" s="42" t="str">
        <f>IFERROR(SMALL($BJ$2:$BJ$1000,ROWS($BJ$2:BJ246)),"")</f>
        <v/>
      </c>
    </row>
    <row r="247" spans="1:63" x14ac:dyDescent="0.45">
      <c r="A247" t="s">
        <v>612</v>
      </c>
      <c r="B247" t="s">
        <v>141</v>
      </c>
      <c r="C247" t="s">
        <v>8</v>
      </c>
      <c r="D247" t="s">
        <v>36</v>
      </c>
      <c r="E247">
        <v>30</v>
      </c>
      <c r="F247">
        <v>3</v>
      </c>
      <c r="G247">
        <v>30</v>
      </c>
      <c r="H247" t="s">
        <v>1</v>
      </c>
      <c r="J247">
        <v>7</v>
      </c>
      <c r="K247">
        <v>246</v>
      </c>
      <c r="L247">
        <f>IF(All_Rosters[[#This Row],[Designation]]="Taxi Squad","",
IF(AND(TeamSelection=All_Rosters[[#This Row],[Team Name]],All_Rosters[[#This Row],[Current Years]]&gt;0),All_Rosters[[#This Row],[Index]],""))</f>
        <v>246</v>
      </c>
      <c r="M247" t="str">
        <f>IFERROR(SMALL($L$2:$L$1000,ROWS($L$2:L247)),"")</f>
        <v/>
      </c>
      <c r="N247" t="str">
        <f>IF(AND(All_Rosters[[#This Row],[Designation]]="Taxi Squad",TeamSelection=All_Rosters[[#This Row],[Team Name]],All_Rosters[[#This Row],[Current Years]]&gt;0),All_Rosters[[#This Row],[Index]],"")</f>
        <v/>
      </c>
      <c r="O247" t="str">
        <f>IFERROR(SMALL($N$2:$N$1000,ROWS($N$2:N247)),"")</f>
        <v/>
      </c>
      <c r="P247" t="str">
        <f>IF(All_Rosters[[#This Row],[Designation]]="Taxi Squad","",
IF(AND(TeamOne=All_Rosters[[#This Row],[Team Name]],All_Rosters[[#This Row],[Current Years]]&gt;0),All_Rosters[[#This Row],[Index]],""))</f>
        <v/>
      </c>
      <c r="Q247" t="str">
        <f>IFERROR(SMALL($P$2:$P$1000,ROWS($P$2:P247)),"")</f>
        <v/>
      </c>
      <c r="R247" t="str">
        <f>IF(AND(All_Rosters[[#This Row],[Designation]]="Taxi Squad",TeamOne=All_Rosters[[#This Row],[Team Name]],All_Rosters[[#This Row],[Current Years]]&gt;0),All_Rosters[[#This Row],[Index]],"")</f>
        <v/>
      </c>
      <c r="S247" t="str">
        <f>IFERROR(SMALL($R$2:$R$1000,ROWS($R$2:R247)),"")</f>
        <v/>
      </c>
      <c r="T247" t="str">
        <f>IF(All_Rosters[[#This Row],[Designation]]="Taxi Squad","",
IF(AND(TeamTwo=All_Rosters[[#This Row],[Team Name]],All_Rosters[[#This Row],[Current Years]]&gt;0),All_Rosters[[#This Row],[Index]],""))</f>
        <v/>
      </c>
      <c r="U247" t="str">
        <f>IFERROR(SMALL($T$2:$T$1000,ROWS($T$2:T247)),"")</f>
        <v/>
      </c>
      <c r="V247" t="str">
        <f>IF(AND(All_Rosters[[#This Row],[Designation]]="Taxi Squad",TeamTwo=All_Rosters[[#This Row],[Team Name]],All_Rosters[[#This Row],[Current Years]]&gt;0),All_Rosters[[#This Row],[Index]],"")</f>
        <v/>
      </c>
      <c r="W247" t="str">
        <f>IFERROR(SMALL($V$2:$V$1000,ROWS($V$2:V247)),"")</f>
        <v/>
      </c>
      <c r="X247" s="42" t="str">
        <f>IF(All_Rosters[[#This Row],[Designation]]="Taxi Squad","",
IF(AND(TeamThree=All_Rosters[[#This Row],[Team Name]],All_Rosters[[#This Row],[Current Years]]&gt;0),All_Rosters[[#This Row],[Index]],""))</f>
        <v/>
      </c>
      <c r="Y247" s="42" t="str">
        <f>IFERROR(SMALL($X$2:$X$1000,ROWS($X$2:X247)),"")</f>
        <v/>
      </c>
      <c r="Z247" s="42" t="str">
        <f>IF(AND(All_Rosters[[#This Row],[Designation]]="Taxi Squad",TeamThree=All_Rosters[[#This Row],[Team Name]],All_Rosters[[#This Row],[Current Years]]&gt;0),All_Rosters[[#This Row],[Index]],"")</f>
        <v/>
      </c>
      <c r="AA247" s="42" t="str">
        <f>IFERROR(SMALL($Z$2:$Z$1000,ROWS($Z$2:Z247)),"")</f>
        <v/>
      </c>
      <c r="AB247" s="42" t="str">
        <f>IF(All_Rosters[[#This Row],[Designation]]="Taxi Squad","",
IF(AND(TeamFour=All_Rosters[[#This Row],[Team Name]],All_Rosters[[#This Row],[Current Years]]&gt;0),All_Rosters[[#This Row],[Index]],""))</f>
        <v/>
      </c>
      <c r="AC247" s="42" t="str">
        <f>IFERROR(SMALL($AB$2:$AB$1000,ROWS($AB$2:AB247)),"")</f>
        <v/>
      </c>
      <c r="AD247" s="42" t="str">
        <f>IF(AND(All_Rosters[[#This Row],[Designation]]="Taxi Squad",TeamFour=All_Rosters[[#This Row],[Team Name]],All_Rosters[[#This Row],[Current Years]]&gt;0),All_Rosters[[#This Row],[Index]],"")</f>
        <v/>
      </c>
      <c r="AE247" s="42" t="str">
        <f>IFERROR(SMALL($AD$2:$AD$1000,ROWS($AD$2:AD247)),"")</f>
        <v/>
      </c>
      <c r="AF247" s="42" t="str">
        <f>IF(All_Rosters[[#This Row],[Designation]]="Taxi Squad","",
IF(AND(TeamFive=All_Rosters[[#This Row],[Team Name]],All_Rosters[[#This Row],[Current Years]]&gt;0),All_Rosters[[#This Row],[Index]],""))</f>
        <v/>
      </c>
      <c r="AG247" s="42" t="str">
        <f>IFERROR(SMALL($AF$2:$AF$1000,ROWS($AF$2:AF247)),"")</f>
        <v/>
      </c>
      <c r="AH247" s="42" t="str">
        <f>IF(AND(All_Rosters[[#This Row],[Designation]]="Taxi Squad",TeamFive=All_Rosters[[#This Row],[Team Name]],All_Rosters[[#This Row],[Current Years]]&gt;0),All_Rosters[[#This Row],[Index]],"")</f>
        <v/>
      </c>
      <c r="AI247" s="42" t="str">
        <f>IFERROR(SMALL($AH$2:$AH$1000,ROWS($AH$2:AH247)),"")</f>
        <v/>
      </c>
      <c r="AJ247" s="42" t="str">
        <f>IF(All_Rosters[[#This Row],[Designation]]="Taxi Squad","",
IF(AND(TeamSix=All_Rosters[[#This Row],[Team Name]],All_Rosters[[#This Row],[Current Years]]&gt;0),All_Rosters[[#This Row],[Index]],""))</f>
        <v/>
      </c>
      <c r="AK247" s="42" t="str">
        <f>IFERROR(SMALL($AJ$2:$AJ$1000,ROWS($AJ$2:AJ247)),"")</f>
        <v/>
      </c>
      <c r="AL247" s="42" t="str">
        <f>IF(AND(All_Rosters[[#This Row],[Designation]]="Taxi Squad",TeamSix=All_Rosters[[#This Row],[Team Name]],All_Rosters[[#This Row],[Current Years]]&gt;0),All_Rosters[[#This Row],[Index]],"")</f>
        <v/>
      </c>
      <c r="AM247" s="42" t="str">
        <f>IFERROR(SMALL($AL$2:$AL$1000,ROWS($AL$2:AL247)),"")</f>
        <v/>
      </c>
      <c r="AN247" s="42">
        <f>IF(All_Rosters[[#This Row],[Designation]]="Taxi Squad","",
IF(AND(TeamSeven=All_Rosters[[#This Row],[Team Name]],All_Rosters[[#This Row],[Current Years]]&gt;0),All_Rosters[[#This Row],[Index]],""))</f>
        <v>246</v>
      </c>
      <c r="AO247" s="42" t="str">
        <f>IFERROR(SMALL($AN$2:$AN$1000,ROWS($AN$2:AN247)),"")</f>
        <v/>
      </c>
      <c r="AP247" s="42" t="str">
        <f>IF(AND(All_Rosters[[#This Row],[Designation]]="Taxi Squad",TeamSeven=All_Rosters[[#This Row],[Team Name]],All_Rosters[[#This Row],[Current Years]]&gt;0),All_Rosters[[#This Row],[Index]],"")</f>
        <v/>
      </c>
      <c r="AQ247" s="42" t="str">
        <f>IFERROR(SMALL($AP$2:$AP$1000,ROWS($AP$2:AP247)),"")</f>
        <v/>
      </c>
      <c r="AR247" s="42" t="str">
        <f>IF(All_Rosters[[#This Row],[Designation]]="Taxi Squad","",
IF(AND(TeamEight=All_Rosters[[#This Row],[Team Name]],All_Rosters[[#This Row],[Current Years]]&gt;0),All_Rosters[[#This Row],[Index]],""))</f>
        <v/>
      </c>
      <c r="AS247" s="42" t="str">
        <f>IFERROR(SMALL($AR$2:$AR$1000,ROWS($AR$2:AR247)),"")</f>
        <v/>
      </c>
      <c r="AT247" s="42" t="str">
        <f>IF(AND(All_Rosters[[#This Row],[Designation]]="Taxi Squad",TeamEight=All_Rosters[[#This Row],[Team Name]],All_Rosters[[#This Row],[Current Years]]&gt;0),All_Rosters[[#This Row],[Index]],"")</f>
        <v/>
      </c>
      <c r="AU247" s="42" t="str">
        <f>IFERROR(SMALL($AT$2:$AT$1000,ROWS($AT$2:AT247)),"")</f>
        <v/>
      </c>
      <c r="AV247" s="42" t="str">
        <f>IF(All_Rosters[[#This Row],[Designation]]="Taxi Squad","",
IF(AND(TeamNine=All_Rosters[[#This Row],[Team Name]],All_Rosters[[#This Row],[Current Years]]&gt;0),All_Rosters[[#This Row],[Index]],""))</f>
        <v/>
      </c>
      <c r="AW247" s="42" t="str">
        <f>IFERROR(SMALL($AV$2:$AV$1000,ROWS($AV$2:AV247)),"")</f>
        <v/>
      </c>
      <c r="AX247" s="42" t="str">
        <f>IF(AND(All_Rosters[[#This Row],[Designation]]="Taxi Squad",TeamNine=All_Rosters[[#This Row],[Team Name]],All_Rosters[[#This Row],[Current Years]]&gt;0),All_Rosters[[#This Row],[Index]],"")</f>
        <v/>
      </c>
      <c r="AY247" s="42" t="str">
        <f>IFERROR(SMALL($AX$2:$AX$1000,ROWS($AX$2:AX247)),"")</f>
        <v/>
      </c>
      <c r="AZ247" s="42" t="str">
        <f>IF(All_Rosters[[#This Row],[Designation]]="Taxi Squad","",
IF(AND(TeamTen=All_Rosters[[#This Row],[Team Name]],All_Rosters[[#This Row],[Current Years]]&gt;0),All_Rosters[[#This Row],[Index]],""))</f>
        <v/>
      </c>
      <c r="BA247" s="42" t="str">
        <f>IFERROR(SMALL($AZ$2:$AZ$1000,ROWS($AZ$2:AZ247)),"")</f>
        <v/>
      </c>
      <c r="BB247" s="42" t="str">
        <f>IF(AND(All_Rosters[[#This Row],[Designation]]="Taxi Squad",TeamTen=All_Rosters[[#This Row],[Team Name]],All_Rosters[[#This Row],[Current Years]]&gt;0),All_Rosters[[#This Row],[Index]],"")</f>
        <v/>
      </c>
      <c r="BC247" s="42" t="str">
        <f>IFERROR(SMALL($BB$2:$BB$1000,ROWS($BB$2:BB247)),"")</f>
        <v/>
      </c>
      <c r="BD247" s="42" t="str">
        <f>IF(All_Rosters[[#This Row],[Designation]]="Taxi Squad","",
IF(AND(TeamEleven=All_Rosters[[#This Row],[Team Name]],All_Rosters[[#This Row],[Current Years]]&gt;0),All_Rosters[[#This Row],[Index]],""))</f>
        <v/>
      </c>
      <c r="BE247" s="42" t="str">
        <f>IFERROR(SMALL($BD$2:$BD$1000,ROWS($BD$2:BD247)),"")</f>
        <v/>
      </c>
      <c r="BF247" s="42" t="str">
        <f>IF(AND(All_Rosters[[#This Row],[Designation]]="Taxi Squad",TeamEleven=All_Rosters[[#This Row],[Team Name]],All_Rosters[[#This Row],[Current Years]]&gt;0),All_Rosters[[#This Row],[Index]],"")</f>
        <v/>
      </c>
      <c r="BG247" s="42" t="str">
        <f>IFERROR(SMALL($BF$2:$BF$1000,ROWS($BF$2:BF247)),"")</f>
        <v/>
      </c>
      <c r="BH247" s="42" t="str">
        <f>IF(All_Rosters[[#This Row],[Designation]]="Taxi Squad","",
IF(AND(TeamTwelve=All_Rosters[[#This Row],[Team Name]],All_Rosters[[#This Row],[Current Years]]&gt;0),All_Rosters[[#This Row],[Index]],""))</f>
        <v/>
      </c>
      <c r="BI247" s="42" t="str">
        <f>IFERROR(SMALL($BH$2:$BH$1000,ROWS($BH$2:BH247)),"")</f>
        <v/>
      </c>
      <c r="BJ247" s="42" t="str">
        <f>IF(AND(All_Rosters[[#This Row],[Designation]]="Taxi Squad",TeamTwelve=All_Rosters[[#This Row],[Team Name]],All_Rosters[[#This Row],[Current Years]]&gt;0),All_Rosters[[#This Row],[Index]],"")</f>
        <v/>
      </c>
      <c r="BK247" s="42" t="str">
        <f>IFERROR(SMALL($BJ$2:$BJ$1000,ROWS($BJ$2:BJ247)),"")</f>
        <v/>
      </c>
    </row>
    <row r="248" spans="1:63" x14ac:dyDescent="0.45">
      <c r="A248" t="s">
        <v>612</v>
      </c>
      <c r="B248" t="s">
        <v>142</v>
      </c>
      <c r="C248" t="s">
        <v>880</v>
      </c>
      <c r="D248" t="s">
        <v>36</v>
      </c>
      <c r="E248">
        <v>13</v>
      </c>
      <c r="F248">
        <v>3</v>
      </c>
      <c r="G248">
        <v>13</v>
      </c>
      <c r="H248" t="s">
        <v>1</v>
      </c>
      <c r="J248">
        <v>7</v>
      </c>
      <c r="K248">
        <v>247</v>
      </c>
      <c r="L248">
        <f>IF(All_Rosters[[#This Row],[Designation]]="Taxi Squad","",
IF(AND(TeamSelection=All_Rosters[[#This Row],[Team Name]],All_Rosters[[#This Row],[Current Years]]&gt;0),All_Rosters[[#This Row],[Index]],""))</f>
        <v>247</v>
      </c>
      <c r="M248" t="str">
        <f>IFERROR(SMALL($L$2:$L$1000,ROWS($L$2:L248)),"")</f>
        <v/>
      </c>
      <c r="N248" t="str">
        <f>IF(AND(All_Rosters[[#This Row],[Designation]]="Taxi Squad",TeamSelection=All_Rosters[[#This Row],[Team Name]],All_Rosters[[#This Row],[Current Years]]&gt;0),All_Rosters[[#This Row],[Index]],"")</f>
        <v/>
      </c>
      <c r="O248" t="str">
        <f>IFERROR(SMALL($N$2:$N$1000,ROWS($N$2:N248)),"")</f>
        <v/>
      </c>
      <c r="P248" t="str">
        <f>IF(All_Rosters[[#This Row],[Designation]]="Taxi Squad","",
IF(AND(TeamOne=All_Rosters[[#This Row],[Team Name]],All_Rosters[[#This Row],[Current Years]]&gt;0),All_Rosters[[#This Row],[Index]],""))</f>
        <v/>
      </c>
      <c r="Q248" t="str">
        <f>IFERROR(SMALL($P$2:$P$1000,ROWS($P$2:P248)),"")</f>
        <v/>
      </c>
      <c r="R248" t="str">
        <f>IF(AND(All_Rosters[[#This Row],[Designation]]="Taxi Squad",TeamOne=All_Rosters[[#This Row],[Team Name]],All_Rosters[[#This Row],[Current Years]]&gt;0),All_Rosters[[#This Row],[Index]],"")</f>
        <v/>
      </c>
      <c r="S248" t="str">
        <f>IFERROR(SMALL($R$2:$R$1000,ROWS($R$2:R248)),"")</f>
        <v/>
      </c>
      <c r="T248" t="str">
        <f>IF(All_Rosters[[#This Row],[Designation]]="Taxi Squad","",
IF(AND(TeamTwo=All_Rosters[[#This Row],[Team Name]],All_Rosters[[#This Row],[Current Years]]&gt;0),All_Rosters[[#This Row],[Index]],""))</f>
        <v/>
      </c>
      <c r="U248" t="str">
        <f>IFERROR(SMALL($T$2:$T$1000,ROWS($T$2:T248)),"")</f>
        <v/>
      </c>
      <c r="V248" t="str">
        <f>IF(AND(All_Rosters[[#This Row],[Designation]]="Taxi Squad",TeamTwo=All_Rosters[[#This Row],[Team Name]],All_Rosters[[#This Row],[Current Years]]&gt;0),All_Rosters[[#This Row],[Index]],"")</f>
        <v/>
      </c>
      <c r="W248" t="str">
        <f>IFERROR(SMALL($V$2:$V$1000,ROWS($V$2:V248)),"")</f>
        <v/>
      </c>
      <c r="X248" s="42" t="str">
        <f>IF(All_Rosters[[#This Row],[Designation]]="Taxi Squad","",
IF(AND(TeamThree=All_Rosters[[#This Row],[Team Name]],All_Rosters[[#This Row],[Current Years]]&gt;0),All_Rosters[[#This Row],[Index]],""))</f>
        <v/>
      </c>
      <c r="Y248" s="42" t="str">
        <f>IFERROR(SMALL($X$2:$X$1000,ROWS($X$2:X248)),"")</f>
        <v/>
      </c>
      <c r="Z248" s="42" t="str">
        <f>IF(AND(All_Rosters[[#This Row],[Designation]]="Taxi Squad",TeamThree=All_Rosters[[#This Row],[Team Name]],All_Rosters[[#This Row],[Current Years]]&gt;0),All_Rosters[[#This Row],[Index]],"")</f>
        <v/>
      </c>
      <c r="AA248" s="42" t="str">
        <f>IFERROR(SMALL($Z$2:$Z$1000,ROWS($Z$2:Z248)),"")</f>
        <v/>
      </c>
      <c r="AB248" s="42" t="str">
        <f>IF(All_Rosters[[#This Row],[Designation]]="Taxi Squad","",
IF(AND(TeamFour=All_Rosters[[#This Row],[Team Name]],All_Rosters[[#This Row],[Current Years]]&gt;0),All_Rosters[[#This Row],[Index]],""))</f>
        <v/>
      </c>
      <c r="AC248" s="42" t="str">
        <f>IFERROR(SMALL($AB$2:$AB$1000,ROWS($AB$2:AB248)),"")</f>
        <v/>
      </c>
      <c r="AD248" s="42" t="str">
        <f>IF(AND(All_Rosters[[#This Row],[Designation]]="Taxi Squad",TeamFour=All_Rosters[[#This Row],[Team Name]],All_Rosters[[#This Row],[Current Years]]&gt;0),All_Rosters[[#This Row],[Index]],"")</f>
        <v/>
      </c>
      <c r="AE248" s="42" t="str">
        <f>IFERROR(SMALL($AD$2:$AD$1000,ROWS($AD$2:AD248)),"")</f>
        <v/>
      </c>
      <c r="AF248" s="42" t="str">
        <f>IF(All_Rosters[[#This Row],[Designation]]="Taxi Squad","",
IF(AND(TeamFive=All_Rosters[[#This Row],[Team Name]],All_Rosters[[#This Row],[Current Years]]&gt;0),All_Rosters[[#This Row],[Index]],""))</f>
        <v/>
      </c>
      <c r="AG248" s="42" t="str">
        <f>IFERROR(SMALL($AF$2:$AF$1000,ROWS($AF$2:AF248)),"")</f>
        <v/>
      </c>
      <c r="AH248" s="42" t="str">
        <f>IF(AND(All_Rosters[[#This Row],[Designation]]="Taxi Squad",TeamFive=All_Rosters[[#This Row],[Team Name]],All_Rosters[[#This Row],[Current Years]]&gt;0),All_Rosters[[#This Row],[Index]],"")</f>
        <v/>
      </c>
      <c r="AI248" s="42" t="str">
        <f>IFERROR(SMALL($AH$2:$AH$1000,ROWS($AH$2:AH248)),"")</f>
        <v/>
      </c>
      <c r="AJ248" s="42" t="str">
        <f>IF(All_Rosters[[#This Row],[Designation]]="Taxi Squad","",
IF(AND(TeamSix=All_Rosters[[#This Row],[Team Name]],All_Rosters[[#This Row],[Current Years]]&gt;0),All_Rosters[[#This Row],[Index]],""))</f>
        <v/>
      </c>
      <c r="AK248" s="42" t="str">
        <f>IFERROR(SMALL($AJ$2:$AJ$1000,ROWS($AJ$2:AJ248)),"")</f>
        <v/>
      </c>
      <c r="AL248" s="42" t="str">
        <f>IF(AND(All_Rosters[[#This Row],[Designation]]="Taxi Squad",TeamSix=All_Rosters[[#This Row],[Team Name]],All_Rosters[[#This Row],[Current Years]]&gt;0),All_Rosters[[#This Row],[Index]],"")</f>
        <v/>
      </c>
      <c r="AM248" s="42" t="str">
        <f>IFERROR(SMALL($AL$2:$AL$1000,ROWS($AL$2:AL248)),"")</f>
        <v/>
      </c>
      <c r="AN248" s="42">
        <f>IF(All_Rosters[[#This Row],[Designation]]="Taxi Squad","",
IF(AND(TeamSeven=All_Rosters[[#This Row],[Team Name]],All_Rosters[[#This Row],[Current Years]]&gt;0),All_Rosters[[#This Row],[Index]],""))</f>
        <v>247</v>
      </c>
      <c r="AO248" s="42" t="str">
        <f>IFERROR(SMALL($AN$2:$AN$1000,ROWS($AN$2:AN248)),"")</f>
        <v/>
      </c>
      <c r="AP248" s="42" t="str">
        <f>IF(AND(All_Rosters[[#This Row],[Designation]]="Taxi Squad",TeamSeven=All_Rosters[[#This Row],[Team Name]],All_Rosters[[#This Row],[Current Years]]&gt;0),All_Rosters[[#This Row],[Index]],"")</f>
        <v/>
      </c>
      <c r="AQ248" s="42" t="str">
        <f>IFERROR(SMALL($AP$2:$AP$1000,ROWS($AP$2:AP248)),"")</f>
        <v/>
      </c>
      <c r="AR248" s="42" t="str">
        <f>IF(All_Rosters[[#This Row],[Designation]]="Taxi Squad","",
IF(AND(TeamEight=All_Rosters[[#This Row],[Team Name]],All_Rosters[[#This Row],[Current Years]]&gt;0),All_Rosters[[#This Row],[Index]],""))</f>
        <v/>
      </c>
      <c r="AS248" s="42" t="str">
        <f>IFERROR(SMALL($AR$2:$AR$1000,ROWS($AR$2:AR248)),"")</f>
        <v/>
      </c>
      <c r="AT248" s="42" t="str">
        <f>IF(AND(All_Rosters[[#This Row],[Designation]]="Taxi Squad",TeamEight=All_Rosters[[#This Row],[Team Name]],All_Rosters[[#This Row],[Current Years]]&gt;0),All_Rosters[[#This Row],[Index]],"")</f>
        <v/>
      </c>
      <c r="AU248" s="42" t="str">
        <f>IFERROR(SMALL($AT$2:$AT$1000,ROWS($AT$2:AT248)),"")</f>
        <v/>
      </c>
      <c r="AV248" s="42" t="str">
        <f>IF(All_Rosters[[#This Row],[Designation]]="Taxi Squad","",
IF(AND(TeamNine=All_Rosters[[#This Row],[Team Name]],All_Rosters[[#This Row],[Current Years]]&gt;0),All_Rosters[[#This Row],[Index]],""))</f>
        <v/>
      </c>
      <c r="AW248" s="42" t="str">
        <f>IFERROR(SMALL($AV$2:$AV$1000,ROWS($AV$2:AV248)),"")</f>
        <v/>
      </c>
      <c r="AX248" s="42" t="str">
        <f>IF(AND(All_Rosters[[#This Row],[Designation]]="Taxi Squad",TeamNine=All_Rosters[[#This Row],[Team Name]],All_Rosters[[#This Row],[Current Years]]&gt;0),All_Rosters[[#This Row],[Index]],"")</f>
        <v/>
      </c>
      <c r="AY248" s="42" t="str">
        <f>IFERROR(SMALL($AX$2:$AX$1000,ROWS($AX$2:AX248)),"")</f>
        <v/>
      </c>
      <c r="AZ248" s="42" t="str">
        <f>IF(All_Rosters[[#This Row],[Designation]]="Taxi Squad","",
IF(AND(TeamTen=All_Rosters[[#This Row],[Team Name]],All_Rosters[[#This Row],[Current Years]]&gt;0),All_Rosters[[#This Row],[Index]],""))</f>
        <v/>
      </c>
      <c r="BA248" s="42" t="str">
        <f>IFERROR(SMALL($AZ$2:$AZ$1000,ROWS($AZ$2:AZ248)),"")</f>
        <v/>
      </c>
      <c r="BB248" s="42" t="str">
        <f>IF(AND(All_Rosters[[#This Row],[Designation]]="Taxi Squad",TeamTen=All_Rosters[[#This Row],[Team Name]],All_Rosters[[#This Row],[Current Years]]&gt;0),All_Rosters[[#This Row],[Index]],"")</f>
        <v/>
      </c>
      <c r="BC248" s="42" t="str">
        <f>IFERROR(SMALL($BB$2:$BB$1000,ROWS($BB$2:BB248)),"")</f>
        <v/>
      </c>
      <c r="BD248" s="42" t="str">
        <f>IF(All_Rosters[[#This Row],[Designation]]="Taxi Squad","",
IF(AND(TeamEleven=All_Rosters[[#This Row],[Team Name]],All_Rosters[[#This Row],[Current Years]]&gt;0),All_Rosters[[#This Row],[Index]],""))</f>
        <v/>
      </c>
      <c r="BE248" s="42" t="str">
        <f>IFERROR(SMALL($BD$2:$BD$1000,ROWS($BD$2:BD248)),"")</f>
        <v/>
      </c>
      <c r="BF248" s="42" t="str">
        <f>IF(AND(All_Rosters[[#This Row],[Designation]]="Taxi Squad",TeamEleven=All_Rosters[[#This Row],[Team Name]],All_Rosters[[#This Row],[Current Years]]&gt;0),All_Rosters[[#This Row],[Index]],"")</f>
        <v/>
      </c>
      <c r="BG248" s="42" t="str">
        <f>IFERROR(SMALL($BF$2:$BF$1000,ROWS($BF$2:BF248)),"")</f>
        <v/>
      </c>
      <c r="BH248" s="42" t="str">
        <f>IF(All_Rosters[[#This Row],[Designation]]="Taxi Squad","",
IF(AND(TeamTwelve=All_Rosters[[#This Row],[Team Name]],All_Rosters[[#This Row],[Current Years]]&gt;0),All_Rosters[[#This Row],[Index]],""))</f>
        <v/>
      </c>
      <c r="BI248" s="42" t="str">
        <f>IFERROR(SMALL($BH$2:$BH$1000,ROWS($BH$2:BH248)),"")</f>
        <v/>
      </c>
      <c r="BJ248" s="42" t="str">
        <f>IF(AND(All_Rosters[[#This Row],[Designation]]="Taxi Squad",TeamTwelve=All_Rosters[[#This Row],[Team Name]],All_Rosters[[#This Row],[Current Years]]&gt;0),All_Rosters[[#This Row],[Index]],"")</f>
        <v/>
      </c>
      <c r="BK248" s="42" t="str">
        <f>IFERROR(SMALL($BJ$2:$BJ$1000,ROWS($BJ$2:BJ248)),"")</f>
        <v/>
      </c>
    </row>
    <row r="249" spans="1:63" x14ac:dyDescent="0.45">
      <c r="A249" t="s">
        <v>612</v>
      </c>
      <c r="B249" t="s">
        <v>143</v>
      </c>
      <c r="C249" t="s">
        <v>54</v>
      </c>
      <c r="D249" t="s">
        <v>39</v>
      </c>
      <c r="E249">
        <v>5</v>
      </c>
      <c r="F249">
        <v>3</v>
      </c>
      <c r="G249">
        <v>5</v>
      </c>
      <c r="H249" t="s">
        <v>1</v>
      </c>
      <c r="J249">
        <v>7</v>
      </c>
      <c r="K249">
        <v>248</v>
      </c>
      <c r="L249">
        <f>IF(All_Rosters[[#This Row],[Designation]]="Taxi Squad","",
IF(AND(TeamSelection=All_Rosters[[#This Row],[Team Name]],All_Rosters[[#This Row],[Current Years]]&gt;0),All_Rosters[[#This Row],[Index]],""))</f>
        <v>248</v>
      </c>
      <c r="M249" t="str">
        <f>IFERROR(SMALL($L$2:$L$1000,ROWS($L$2:L249)),"")</f>
        <v/>
      </c>
      <c r="N249" t="str">
        <f>IF(AND(All_Rosters[[#This Row],[Designation]]="Taxi Squad",TeamSelection=All_Rosters[[#This Row],[Team Name]],All_Rosters[[#This Row],[Current Years]]&gt;0),All_Rosters[[#This Row],[Index]],"")</f>
        <v/>
      </c>
      <c r="O249" t="str">
        <f>IFERROR(SMALL($N$2:$N$1000,ROWS($N$2:N249)),"")</f>
        <v/>
      </c>
      <c r="P249" t="str">
        <f>IF(All_Rosters[[#This Row],[Designation]]="Taxi Squad","",
IF(AND(TeamOne=All_Rosters[[#This Row],[Team Name]],All_Rosters[[#This Row],[Current Years]]&gt;0),All_Rosters[[#This Row],[Index]],""))</f>
        <v/>
      </c>
      <c r="Q249" t="str">
        <f>IFERROR(SMALL($P$2:$P$1000,ROWS($P$2:P249)),"")</f>
        <v/>
      </c>
      <c r="R249" t="str">
        <f>IF(AND(All_Rosters[[#This Row],[Designation]]="Taxi Squad",TeamOne=All_Rosters[[#This Row],[Team Name]],All_Rosters[[#This Row],[Current Years]]&gt;0),All_Rosters[[#This Row],[Index]],"")</f>
        <v/>
      </c>
      <c r="S249" t="str">
        <f>IFERROR(SMALL($R$2:$R$1000,ROWS($R$2:R249)),"")</f>
        <v/>
      </c>
      <c r="T249" t="str">
        <f>IF(All_Rosters[[#This Row],[Designation]]="Taxi Squad","",
IF(AND(TeamTwo=All_Rosters[[#This Row],[Team Name]],All_Rosters[[#This Row],[Current Years]]&gt;0),All_Rosters[[#This Row],[Index]],""))</f>
        <v/>
      </c>
      <c r="U249" t="str">
        <f>IFERROR(SMALL($T$2:$T$1000,ROWS($T$2:T249)),"")</f>
        <v/>
      </c>
      <c r="V249" t="str">
        <f>IF(AND(All_Rosters[[#This Row],[Designation]]="Taxi Squad",TeamTwo=All_Rosters[[#This Row],[Team Name]],All_Rosters[[#This Row],[Current Years]]&gt;0),All_Rosters[[#This Row],[Index]],"")</f>
        <v/>
      </c>
      <c r="W249" t="str">
        <f>IFERROR(SMALL($V$2:$V$1000,ROWS($V$2:V249)),"")</f>
        <v/>
      </c>
      <c r="X249" s="42" t="str">
        <f>IF(All_Rosters[[#This Row],[Designation]]="Taxi Squad","",
IF(AND(TeamThree=All_Rosters[[#This Row],[Team Name]],All_Rosters[[#This Row],[Current Years]]&gt;0),All_Rosters[[#This Row],[Index]],""))</f>
        <v/>
      </c>
      <c r="Y249" s="42" t="str">
        <f>IFERROR(SMALL($X$2:$X$1000,ROWS($X$2:X249)),"")</f>
        <v/>
      </c>
      <c r="Z249" s="42" t="str">
        <f>IF(AND(All_Rosters[[#This Row],[Designation]]="Taxi Squad",TeamThree=All_Rosters[[#This Row],[Team Name]],All_Rosters[[#This Row],[Current Years]]&gt;0),All_Rosters[[#This Row],[Index]],"")</f>
        <v/>
      </c>
      <c r="AA249" s="42" t="str">
        <f>IFERROR(SMALL($Z$2:$Z$1000,ROWS($Z$2:Z249)),"")</f>
        <v/>
      </c>
      <c r="AB249" s="42" t="str">
        <f>IF(All_Rosters[[#This Row],[Designation]]="Taxi Squad","",
IF(AND(TeamFour=All_Rosters[[#This Row],[Team Name]],All_Rosters[[#This Row],[Current Years]]&gt;0),All_Rosters[[#This Row],[Index]],""))</f>
        <v/>
      </c>
      <c r="AC249" s="42" t="str">
        <f>IFERROR(SMALL($AB$2:$AB$1000,ROWS($AB$2:AB249)),"")</f>
        <v/>
      </c>
      <c r="AD249" s="42" t="str">
        <f>IF(AND(All_Rosters[[#This Row],[Designation]]="Taxi Squad",TeamFour=All_Rosters[[#This Row],[Team Name]],All_Rosters[[#This Row],[Current Years]]&gt;0),All_Rosters[[#This Row],[Index]],"")</f>
        <v/>
      </c>
      <c r="AE249" s="42" t="str">
        <f>IFERROR(SMALL($AD$2:$AD$1000,ROWS($AD$2:AD249)),"")</f>
        <v/>
      </c>
      <c r="AF249" s="42" t="str">
        <f>IF(All_Rosters[[#This Row],[Designation]]="Taxi Squad","",
IF(AND(TeamFive=All_Rosters[[#This Row],[Team Name]],All_Rosters[[#This Row],[Current Years]]&gt;0),All_Rosters[[#This Row],[Index]],""))</f>
        <v/>
      </c>
      <c r="AG249" s="42" t="str">
        <f>IFERROR(SMALL($AF$2:$AF$1000,ROWS($AF$2:AF249)),"")</f>
        <v/>
      </c>
      <c r="AH249" s="42" t="str">
        <f>IF(AND(All_Rosters[[#This Row],[Designation]]="Taxi Squad",TeamFive=All_Rosters[[#This Row],[Team Name]],All_Rosters[[#This Row],[Current Years]]&gt;0),All_Rosters[[#This Row],[Index]],"")</f>
        <v/>
      </c>
      <c r="AI249" s="42" t="str">
        <f>IFERROR(SMALL($AH$2:$AH$1000,ROWS($AH$2:AH249)),"")</f>
        <v/>
      </c>
      <c r="AJ249" s="42" t="str">
        <f>IF(All_Rosters[[#This Row],[Designation]]="Taxi Squad","",
IF(AND(TeamSix=All_Rosters[[#This Row],[Team Name]],All_Rosters[[#This Row],[Current Years]]&gt;0),All_Rosters[[#This Row],[Index]],""))</f>
        <v/>
      </c>
      <c r="AK249" s="42" t="str">
        <f>IFERROR(SMALL($AJ$2:$AJ$1000,ROWS($AJ$2:AJ249)),"")</f>
        <v/>
      </c>
      <c r="AL249" s="42" t="str">
        <f>IF(AND(All_Rosters[[#This Row],[Designation]]="Taxi Squad",TeamSix=All_Rosters[[#This Row],[Team Name]],All_Rosters[[#This Row],[Current Years]]&gt;0),All_Rosters[[#This Row],[Index]],"")</f>
        <v/>
      </c>
      <c r="AM249" s="42" t="str">
        <f>IFERROR(SMALL($AL$2:$AL$1000,ROWS($AL$2:AL249)),"")</f>
        <v/>
      </c>
      <c r="AN249" s="42">
        <f>IF(All_Rosters[[#This Row],[Designation]]="Taxi Squad","",
IF(AND(TeamSeven=All_Rosters[[#This Row],[Team Name]],All_Rosters[[#This Row],[Current Years]]&gt;0),All_Rosters[[#This Row],[Index]],""))</f>
        <v>248</v>
      </c>
      <c r="AO249" s="42" t="str">
        <f>IFERROR(SMALL($AN$2:$AN$1000,ROWS($AN$2:AN249)),"")</f>
        <v/>
      </c>
      <c r="AP249" s="42" t="str">
        <f>IF(AND(All_Rosters[[#This Row],[Designation]]="Taxi Squad",TeamSeven=All_Rosters[[#This Row],[Team Name]],All_Rosters[[#This Row],[Current Years]]&gt;0),All_Rosters[[#This Row],[Index]],"")</f>
        <v/>
      </c>
      <c r="AQ249" s="42" t="str">
        <f>IFERROR(SMALL($AP$2:$AP$1000,ROWS($AP$2:AP249)),"")</f>
        <v/>
      </c>
      <c r="AR249" s="42" t="str">
        <f>IF(All_Rosters[[#This Row],[Designation]]="Taxi Squad","",
IF(AND(TeamEight=All_Rosters[[#This Row],[Team Name]],All_Rosters[[#This Row],[Current Years]]&gt;0),All_Rosters[[#This Row],[Index]],""))</f>
        <v/>
      </c>
      <c r="AS249" s="42" t="str">
        <f>IFERROR(SMALL($AR$2:$AR$1000,ROWS($AR$2:AR249)),"")</f>
        <v/>
      </c>
      <c r="AT249" s="42" t="str">
        <f>IF(AND(All_Rosters[[#This Row],[Designation]]="Taxi Squad",TeamEight=All_Rosters[[#This Row],[Team Name]],All_Rosters[[#This Row],[Current Years]]&gt;0),All_Rosters[[#This Row],[Index]],"")</f>
        <v/>
      </c>
      <c r="AU249" s="42" t="str">
        <f>IFERROR(SMALL($AT$2:$AT$1000,ROWS($AT$2:AT249)),"")</f>
        <v/>
      </c>
      <c r="AV249" s="42" t="str">
        <f>IF(All_Rosters[[#This Row],[Designation]]="Taxi Squad","",
IF(AND(TeamNine=All_Rosters[[#This Row],[Team Name]],All_Rosters[[#This Row],[Current Years]]&gt;0),All_Rosters[[#This Row],[Index]],""))</f>
        <v/>
      </c>
      <c r="AW249" s="42" t="str">
        <f>IFERROR(SMALL($AV$2:$AV$1000,ROWS($AV$2:AV249)),"")</f>
        <v/>
      </c>
      <c r="AX249" s="42" t="str">
        <f>IF(AND(All_Rosters[[#This Row],[Designation]]="Taxi Squad",TeamNine=All_Rosters[[#This Row],[Team Name]],All_Rosters[[#This Row],[Current Years]]&gt;0),All_Rosters[[#This Row],[Index]],"")</f>
        <v/>
      </c>
      <c r="AY249" s="42" t="str">
        <f>IFERROR(SMALL($AX$2:$AX$1000,ROWS($AX$2:AX249)),"")</f>
        <v/>
      </c>
      <c r="AZ249" s="42" t="str">
        <f>IF(All_Rosters[[#This Row],[Designation]]="Taxi Squad","",
IF(AND(TeamTen=All_Rosters[[#This Row],[Team Name]],All_Rosters[[#This Row],[Current Years]]&gt;0),All_Rosters[[#This Row],[Index]],""))</f>
        <v/>
      </c>
      <c r="BA249" s="42" t="str">
        <f>IFERROR(SMALL($AZ$2:$AZ$1000,ROWS($AZ$2:AZ249)),"")</f>
        <v/>
      </c>
      <c r="BB249" s="42" t="str">
        <f>IF(AND(All_Rosters[[#This Row],[Designation]]="Taxi Squad",TeamTen=All_Rosters[[#This Row],[Team Name]],All_Rosters[[#This Row],[Current Years]]&gt;0),All_Rosters[[#This Row],[Index]],"")</f>
        <v/>
      </c>
      <c r="BC249" s="42" t="str">
        <f>IFERROR(SMALL($BB$2:$BB$1000,ROWS($BB$2:BB249)),"")</f>
        <v/>
      </c>
      <c r="BD249" s="42" t="str">
        <f>IF(All_Rosters[[#This Row],[Designation]]="Taxi Squad","",
IF(AND(TeamEleven=All_Rosters[[#This Row],[Team Name]],All_Rosters[[#This Row],[Current Years]]&gt;0),All_Rosters[[#This Row],[Index]],""))</f>
        <v/>
      </c>
      <c r="BE249" s="42" t="str">
        <f>IFERROR(SMALL($BD$2:$BD$1000,ROWS($BD$2:BD249)),"")</f>
        <v/>
      </c>
      <c r="BF249" s="42" t="str">
        <f>IF(AND(All_Rosters[[#This Row],[Designation]]="Taxi Squad",TeamEleven=All_Rosters[[#This Row],[Team Name]],All_Rosters[[#This Row],[Current Years]]&gt;0),All_Rosters[[#This Row],[Index]],"")</f>
        <v/>
      </c>
      <c r="BG249" s="42" t="str">
        <f>IFERROR(SMALL($BF$2:$BF$1000,ROWS($BF$2:BF249)),"")</f>
        <v/>
      </c>
      <c r="BH249" s="42" t="str">
        <f>IF(All_Rosters[[#This Row],[Designation]]="Taxi Squad","",
IF(AND(TeamTwelve=All_Rosters[[#This Row],[Team Name]],All_Rosters[[#This Row],[Current Years]]&gt;0),All_Rosters[[#This Row],[Index]],""))</f>
        <v/>
      </c>
      <c r="BI249" s="42" t="str">
        <f>IFERROR(SMALL($BH$2:$BH$1000,ROWS($BH$2:BH249)),"")</f>
        <v/>
      </c>
      <c r="BJ249" s="42" t="str">
        <f>IF(AND(All_Rosters[[#This Row],[Designation]]="Taxi Squad",TeamTwelve=All_Rosters[[#This Row],[Team Name]],All_Rosters[[#This Row],[Current Years]]&gt;0),All_Rosters[[#This Row],[Index]],"")</f>
        <v/>
      </c>
      <c r="BK249" s="42" t="str">
        <f>IFERROR(SMALL($BJ$2:$BJ$1000,ROWS($BJ$2:BJ249)),"")</f>
        <v/>
      </c>
    </row>
    <row r="250" spans="1:63" x14ac:dyDescent="0.45">
      <c r="A250" t="s">
        <v>612</v>
      </c>
      <c r="B250" t="s">
        <v>144</v>
      </c>
      <c r="C250" t="s">
        <v>41</v>
      </c>
      <c r="D250" t="s">
        <v>39</v>
      </c>
      <c r="E250">
        <v>3</v>
      </c>
      <c r="F250">
        <v>3</v>
      </c>
      <c r="G250">
        <v>3</v>
      </c>
      <c r="H250" t="s">
        <v>1</v>
      </c>
      <c r="J250">
        <v>7</v>
      </c>
      <c r="K250">
        <v>249</v>
      </c>
      <c r="L250">
        <f>IF(All_Rosters[[#This Row],[Designation]]="Taxi Squad","",
IF(AND(TeamSelection=All_Rosters[[#This Row],[Team Name]],All_Rosters[[#This Row],[Current Years]]&gt;0),All_Rosters[[#This Row],[Index]],""))</f>
        <v>249</v>
      </c>
      <c r="M250" t="str">
        <f>IFERROR(SMALL($L$2:$L$1000,ROWS($L$2:L250)),"")</f>
        <v/>
      </c>
      <c r="N250" t="str">
        <f>IF(AND(All_Rosters[[#This Row],[Designation]]="Taxi Squad",TeamSelection=All_Rosters[[#This Row],[Team Name]],All_Rosters[[#This Row],[Current Years]]&gt;0),All_Rosters[[#This Row],[Index]],"")</f>
        <v/>
      </c>
      <c r="O250" t="str">
        <f>IFERROR(SMALL($N$2:$N$1000,ROWS($N$2:N250)),"")</f>
        <v/>
      </c>
      <c r="P250" t="str">
        <f>IF(All_Rosters[[#This Row],[Designation]]="Taxi Squad","",
IF(AND(TeamOne=All_Rosters[[#This Row],[Team Name]],All_Rosters[[#This Row],[Current Years]]&gt;0),All_Rosters[[#This Row],[Index]],""))</f>
        <v/>
      </c>
      <c r="Q250" t="str">
        <f>IFERROR(SMALL($P$2:$P$1000,ROWS($P$2:P250)),"")</f>
        <v/>
      </c>
      <c r="R250" t="str">
        <f>IF(AND(All_Rosters[[#This Row],[Designation]]="Taxi Squad",TeamOne=All_Rosters[[#This Row],[Team Name]],All_Rosters[[#This Row],[Current Years]]&gt;0),All_Rosters[[#This Row],[Index]],"")</f>
        <v/>
      </c>
      <c r="S250" t="str">
        <f>IFERROR(SMALL($R$2:$R$1000,ROWS($R$2:R250)),"")</f>
        <v/>
      </c>
      <c r="T250" t="str">
        <f>IF(All_Rosters[[#This Row],[Designation]]="Taxi Squad","",
IF(AND(TeamTwo=All_Rosters[[#This Row],[Team Name]],All_Rosters[[#This Row],[Current Years]]&gt;0),All_Rosters[[#This Row],[Index]],""))</f>
        <v/>
      </c>
      <c r="U250" t="str">
        <f>IFERROR(SMALL($T$2:$T$1000,ROWS($T$2:T250)),"")</f>
        <v/>
      </c>
      <c r="V250" t="str">
        <f>IF(AND(All_Rosters[[#This Row],[Designation]]="Taxi Squad",TeamTwo=All_Rosters[[#This Row],[Team Name]],All_Rosters[[#This Row],[Current Years]]&gt;0),All_Rosters[[#This Row],[Index]],"")</f>
        <v/>
      </c>
      <c r="W250" t="str">
        <f>IFERROR(SMALL($V$2:$V$1000,ROWS($V$2:V250)),"")</f>
        <v/>
      </c>
      <c r="X250" s="42" t="str">
        <f>IF(All_Rosters[[#This Row],[Designation]]="Taxi Squad","",
IF(AND(TeamThree=All_Rosters[[#This Row],[Team Name]],All_Rosters[[#This Row],[Current Years]]&gt;0),All_Rosters[[#This Row],[Index]],""))</f>
        <v/>
      </c>
      <c r="Y250" s="42" t="str">
        <f>IFERROR(SMALL($X$2:$X$1000,ROWS($X$2:X250)),"")</f>
        <v/>
      </c>
      <c r="Z250" s="42" t="str">
        <f>IF(AND(All_Rosters[[#This Row],[Designation]]="Taxi Squad",TeamThree=All_Rosters[[#This Row],[Team Name]],All_Rosters[[#This Row],[Current Years]]&gt;0),All_Rosters[[#This Row],[Index]],"")</f>
        <v/>
      </c>
      <c r="AA250" s="42" t="str">
        <f>IFERROR(SMALL($Z$2:$Z$1000,ROWS($Z$2:Z250)),"")</f>
        <v/>
      </c>
      <c r="AB250" s="42" t="str">
        <f>IF(All_Rosters[[#This Row],[Designation]]="Taxi Squad","",
IF(AND(TeamFour=All_Rosters[[#This Row],[Team Name]],All_Rosters[[#This Row],[Current Years]]&gt;0),All_Rosters[[#This Row],[Index]],""))</f>
        <v/>
      </c>
      <c r="AC250" s="42" t="str">
        <f>IFERROR(SMALL($AB$2:$AB$1000,ROWS($AB$2:AB250)),"")</f>
        <v/>
      </c>
      <c r="AD250" s="42" t="str">
        <f>IF(AND(All_Rosters[[#This Row],[Designation]]="Taxi Squad",TeamFour=All_Rosters[[#This Row],[Team Name]],All_Rosters[[#This Row],[Current Years]]&gt;0),All_Rosters[[#This Row],[Index]],"")</f>
        <v/>
      </c>
      <c r="AE250" s="42" t="str">
        <f>IFERROR(SMALL($AD$2:$AD$1000,ROWS($AD$2:AD250)),"")</f>
        <v/>
      </c>
      <c r="AF250" s="42" t="str">
        <f>IF(All_Rosters[[#This Row],[Designation]]="Taxi Squad","",
IF(AND(TeamFive=All_Rosters[[#This Row],[Team Name]],All_Rosters[[#This Row],[Current Years]]&gt;0),All_Rosters[[#This Row],[Index]],""))</f>
        <v/>
      </c>
      <c r="AG250" s="42" t="str">
        <f>IFERROR(SMALL($AF$2:$AF$1000,ROWS($AF$2:AF250)),"")</f>
        <v/>
      </c>
      <c r="AH250" s="42" t="str">
        <f>IF(AND(All_Rosters[[#This Row],[Designation]]="Taxi Squad",TeamFive=All_Rosters[[#This Row],[Team Name]],All_Rosters[[#This Row],[Current Years]]&gt;0),All_Rosters[[#This Row],[Index]],"")</f>
        <v/>
      </c>
      <c r="AI250" s="42" t="str">
        <f>IFERROR(SMALL($AH$2:$AH$1000,ROWS($AH$2:AH250)),"")</f>
        <v/>
      </c>
      <c r="AJ250" s="42" t="str">
        <f>IF(All_Rosters[[#This Row],[Designation]]="Taxi Squad","",
IF(AND(TeamSix=All_Rosters[[#This Row],[Team Name]],All_Rosters[[#This Row],[Current Years]]&gt;0),All_Rosters[[#This Row],[Index]],""))</f>
        <v/>
      </c>
      <c r="AK250" s="42" t="str">
        <f>IFERROR(SMALL($AJ$2:$AJ$1000,ROWS($AJ$2:AJ250)),"")</f>
        <v/>
      </c>
      <c r="AL250" s="42" t="str">
        <f>IF(AND(All_Rosters[[#This Row],[Designation]]="Taxi Squad",TeamSix=All_Rosters[[#This Row],[Team Name]],All_Rosters[[#This Row],[Current Years]]&gt;0),All_Rosters[[#This Row],[Index]],"")</f>
        <v/>
      </c>
      <c r="AM250" s="42" t="str">
        <f>IFERROR(SMALL($AL$2:$AL$1000,ROWS($AL$2:AL250)),"")</f>
        <v/>
      </c>
      <c r="AN250" s="42">
        <f>IF(All_Rosters[[#This Row],[Designation]]="Taxi Squad","",
IF(AND(TeamSeven=All_Rosters[[#This Row],[Team Name]],All_Rosters[[#This Row],[Current Years]]&gt;0),All_Rosters[[#This Row],[Index]],""))</f>
        <v>249</v>
      </c>
      <c r="AO250" s="42" t="str">
        <f>IFERROR(SMALL($AN$2:$AN$1000,ROWS($AN$2:AN250)),"")</f>
        <v/>
      </c>
      <c r="AP250" s="42" t="str">
        <f>IF(AND(All_Rosters[[#This Row],[Designation]]="Taxi Squad",TeamSeven=All_Rosters[[#This Row],[Team Name]],All_Rosters[[#This Row],[Current Years]]&gt;0),All_Rosters[[#This Row],[Index]],"")</f>
        <v/>
      </c>
      <c r="AQ250" s="42" t="str">
        <f>IFERROR(SMALL($AP$2:$AP$1000,ROWS($AP$2:AP250)),"")</f>
        <v/>
      </c>
      <c r="AR250" s="42" t="str">
        <f>IF(All_Rosters[[#This Row],[Designation]]="Taxi Squad","",
IF(AND(TeamEight=All_Rosters[[#This Row],[Team Name]],All_Rosters[[#This Row],[Current Years]]&gt;0),All_Rosters[[#This Row],[Index]],""))</f>
        <v/>
      </c>
      <c r="AS250" s="42" t="str">
        <f>IFERROR(SMALL($AR$2:$AR$1000,ROWS($AR$2:AR250)),"")</f>
        <v/>
      </c>
      <c r="AT250" s="42" t="str">
        <f>IF(AND(All_Rosters[[#This Row],[Designation]]="Taxi Squad",TeamEight=All_Rosters[[#This Row],[Team Name]],All_Rosters[[#This Row],[Current Years]]&gt;0),All_Rosters[[#This Row],[Index]],"")</f>
        <v/>
      </c>
      <c r="AU250" s="42" t="str">
        <f>IFERROR(SMALL($AT$2:$AT$1000,ROWS($AT$2:AT250)),"")</f>
        <v/>
      </c>
      <c r="AV250" s="42" t="str">
        <f>IF(All_Rosters[[#This Row],[Designation]]="Taxi Squad","",
IF(AND(TeamNine=All_Rosters[[#This Row],[Team Name]],All_Rosters[[#This Row],[Current Years]]&gt;0),All_Rosters[[#This Row],[Index]],""))</f>
        <v/>
      </c>
      <c r="AW250" s="42" t="str">
        <f>IFERROR(SMALL($AV$2:$AV$1000,ROWS($AV$2:AV250)),"")</f>
        <v/>
      </c>
      <c r="AX250" s="42" t="str">
        <f>IF(AND(All_Rosters[[#This Row],[Designation]]="Taxi Squad",TeamNine=All_Rosters[[#This Row],[Team Name]],All_Rosters[[#This Row],[Current Years]]&gt;0),All_Rosters[[#This Row],[Index]],"")</f>
        <v/>
      </c>
      <c r="AY250" s="42" t="str">
        <f>IFERROR(SMALL($AX$2:$AX$1000,ROWS($AX$2:AX250)),"")</f>
        <v/>
      </c>
      <c r="AZ250" s="42" t="str">
        <f>IF(All_Rosters[[#This Row],[Designation]]="Taxi Squad","",
IF(AND(TeamTen=All_Rosters[[#This Row],[Team Name]],All_Rosters[[#This Row],[Current Years]]&gt;0),All_Rosters[[#This Row],[Index]],""))</f>
        <v/>
      </c>
      <c r="BA250" s="42" t="str">
        <f>IFERROR(SMALL($AZ$2:$AZ$1000,ROWS($AZ$2:AZ250)),"")</f>
        <v/>
      </c>
      <c r="BB250" s="42" t="str">
        <f>IF(AND(All_Rosters[[#This Row],[Designation]]="Taxi Squad",TeamTen=All_Rosters[[#This Row],[Team Name]],All_Rosters[[#This Row],[Current Years]]&gt;0),All_Rosters[[#This Row],[Index]],"")</f>
        <v/>
      </c>
      <c r="BC250" s="42" t="str">
        <f>IFERROR(SMALL($BB$2:$BB$1000,ROWS($BB$2:BB250)),"")</f>
        <v/>
      </c>
      <c r="BD250" s="42" t="str">
        <f>IF(All_Rosters[[#This Row],[Designation]]="Taxi Squad","",
IF(AND(TeamEleven=All_Rosters[[#This Row],[Team Name]],All_Rosters[[#This Row],[Current Years]]&gt;0),All_Rosters[[#This Row],[Index]],""))</f>
        <v/>
      </c>
      <c r="BE250" s="42" t="str">
        <f>IFERROR(SMALL($BD$2:$BD$1000,ROWS($BD$2:BD250)),"")</f>
        <v/>
      </c>
      <c r="BF250" s="42" t="str">
        <f>IF(AND(All_Rosters[[#This Row],[Designation]]="Taxi Squad",TeamEleven=All_Rosters[[#This Row],[Team Name]],All_Rosters[[#This Row],[Current Years]]&gt;0),All_Rosters[[#This Row],[Index]],"")</f>
        <v/>
      </c>
      <c r="BG250" s="42" t="str">
        <f>IFERROR(SMALL($BF$2:$BF$1000,ROWS($BF$2:BF250)),"")</f>
        <v/>
      </c>
      <c r="BH250" s="42" t="str">
        <f>IF(All_Rosters[[#This Row],[Designation]]="Taxi Squad","",
IF(AND(TeamTwelve=All_Rosters[[#This Row],[Team Name]],All_Rosters[[#This Row],[Current Years]]&gt;0),All_Rosters[[#This Row],[Index]],""))</f>
        <v/>
      </c>
      <c r="BI250" s="42" t="str">
        <f>IFERROR(SMALL($BH$2:$BH$1000,ROWS($BH$2:BH250)),"")</f>
        <v/>
      </c>
      <c r="BJ250" s="42" t="str">
        <f>IF(AND(All_Rosters[[#This Row],[Designation]]="Taxi Squad",TeamTwelve=All_Rosters[[#This Row],[Team Name]],All_Rosters[[#This Row],[Current Years]]&gt;0),All_Rosters[[#This Row],[Index]],"")</f>
        <v/>
      </c>
      <c r="BK250" s="42" t="str">
        <f>IFERROR(SMALL($BJ$2:$BJ$1000,ROWS($BJ$2:BJ250)),"")</f>
        <v/>
      </c>
    </row>
    <row r="251" spans="1:63" x14ac:dyDescent="0.45">
      <c r="A251" t="s">
        <v>612</v>
      </c>
      <c r="B251" t="s">
        <v>145</v>
      </c>
      <c r="C251" t="s">
        <v>24</v>
      </c>
      <c r="D251" t="s">
        <v>42</v>
      </c>
      <c r="E251">
        <v>25</v>
      </c>
      <c r="F251">
        <v>3</v>
      </c>
      <c r="G251">
        <v>25</v>
      </c>
      <c r="H251" t="s">
        <v>1</v>
      </c>
      <c r="J251">
        <v>7</v>
      </c>
      <c r="K251">
        <v>250</v>
      </c>
      <c r="L251">
        <f>IF(All_Rosters[[#This Row],[Designation]]="Taxi Squad","",
IF(AND(TeamSelection=All_Rosters[[#This Row],[Team Name]],All_Rosters[[#This Row],[Current Years]]&gt;0),All_Rosters[[#This Row],[Index]],""))</f>
        <v>250</v>
      </c>
      <c r="M251" t="str">
        <f>IFERROR(SMALL($L$2:$L$1000,ROWS($L$2:L251)),"")</f>
        <v/>
      </c>
      <c r="N251" t="str">
        <f>IF(AND(All_Rosters[[#This Row],[Designation]]="Taxi Squad",TeamSelection=All_Rosters[[#This Row],[Team Name]],All_Rosters[[#This Row],[Current Years]]&gt;0),All_Rosters[[#This Row],[Index]],"")</f>
        <v/>
      </c>
      <c r="O251" t="str">
        <f>IFERROR(SMALL($N$2:$N$1000,ROWS($N$2:N251)),"")</f>
        <v/>
      </c>
      <c r="P251" t="str">
        <f>IF(All_Rosters[[#This Row],[Designation]]="Taxi Squad","",
IF(AND(TeamOne=All_Rosters[[#This Row],[Team Name]],All_Rosters[[#This Row],[Current Years]]&gt;0),All_Rosters[[#This Row],[Index]],""))</f>
        <v/>
      </c>
      <c r="Q251" t="str">
        <f>IFERROR(SMALL($P$2:$P$1000,ROWS($P$2:P251)),"")</f>
        <v/>
      </c>
      <c r="R251" t="str">
        <f>IF(AND(All_Rosters[[#This Row],[Designation]]="Taxi Squad",TeamOne=All_Rosters[[#This Row],[Team Name]],All_Rosters[[#This Row],[Current Years]]&gt;0),All_Rosters[[#This Row],[Index]],"")</f>
        <v/>
      </c>
      <c r="S251" t="str">
        <f>IFERROR(SMALL($R$2:$R$1000,ROWS($R$2:R251)),"")</f>
        <v/>
      </c>
      <c r="T251" t="str">
        <f>IF(All_Rosters[[#This Row],[Designation]]="Taxi Squad","",
IF(AND(TeamTwo=All_Rosters[[#This Row],[Team Name]],All_Rosters[[#This Row],[Current Years]]&gt;0),All_Rosters[[#This Row],[Index]],""))</f>
        <v/>
      </c>
      <c r="U251" t="str">
        <f>IFERROR(SMALL($T$2:$T$1000,ROWS($T$2:T251)),"")</f>
        <v/>
      </c>
      <c r="V251" t="str">
        <f>IF(AND(All_Rosters[[#This Row],[Designation]]="Taxi Squad",TeamTwo=All_Rosters[[#This Row],[Team Name]],All_Rosters[[#This Row],[Current Years]]&gt;0),All_Rosters[[#This Row],[Index]],"")</f>
        <v/>
      </c>
      <c r="W251" t="str">
        <f>IFERROR(SMALL($V$2:$V$1000,ROWS($V$2:V251)),"")</f>
        <v/>
      </c>
      <c r="X251" s="42" t="str">
        <f>IF(All_Rosters[[#This Row],[Designation]]="Taxi Squad","",
IF(AND(TeamThree=All_Rosters[[#This Row],[Team Name]],All_Rosters[[#This Row],[Current Years]]&gt;0),All_Rosters[[#This Row],[Index]],""))</f>
        <v/>
      </c>
      <c r="Y251" s="42" t="str">
        <f>IFERROR(SMALL($X$2:$X$1000,ROWS($X$2:X251)),"")</f>
        <v/>
      </c>
      <c r="Z251" s="42" t="str">
        <f>IF(AND(All_Rosters[[#This Row],[Designation]]="Taxi Squad",TeamThree=All_Rosters[[#This Row],[Team Name]],All_Rosters[[#This Row],[Current Years]]&gt;0),All_Rosters[[#This Row],[Index]],"")</f>
        <v/>
      </c>
      <c r="AA251" s="42" t="str">
        <f>IFERROR(SMALL($Z$2:$Z$1000,ROWS($Z$2:Z251)),"")</f>
        <v/>
      </c>
      <c r="AB251" s="42" t="str">
        <f>IF(All_Rosters[[#This Row],[Designation]]="Taxi Squad","",
IF(AND(TeamFour=All_Rosters[[#This Row],[Team Name]],All_Rosters[[#This Row],[Current Years]]&gt;0),All_Rosters[[#This Row],[Index]],""))</f>
        <v/>
      </c>
      <c r="AC251" s="42" t="str">
        <f>IFERROR(SMALL($AB$2:$AB$1000,ROWS($AB$2:AB251)),"")</f>
        <v/>
      </c>
      <c r="AD251" s="42" t="str">
        <f>IF(AND(All_Rosters[[#This Row],[Designation]]="Taxi Squad",TeamFour=All_Rosters[[#This Row],[Team Name]],All_Rosters[[#This Row],[Current Years]]&gt;0),All_Rosters[[#This Row],[Index]],"")</f>
        <v/>
      </c>
      <c r="AE251" s="42" t="str">
        <f>IFERROR(SMALL($AD$2:$AD$1000,ROWS($AD$2:AD251)),"")</f>
        <v/>
      </c>
      <c r="AF251" s="42" t="str">
        <f>IF(All_Rosters[[#This Row],[Designation]]="Taxi Squad","",
IF(AND(TeamFive=All_Rosters[[#This Row],[Team Name]],All_Rosters[[#This Row],[Current Years]]&gt;0),All_Rosters[[#This Row],[Index]],""))</f>
        <v/>
      </c>
      <c r="AG251" s="42" t="str">
        <f>IFERROR(SMALL($AF$2:$AF$1000,ROWS($AF$2:AF251)),"")</f>
        <v/>
      </c>
      <c r="AH251" s="42" t="str">
        <f>IF(AND(All_Rosters[[#This Row],[Designation]]="Taxi Squad",TeamFive=All_Rosters[[#This Row],[Team Name]],All_Rosters[[#This Row],[Current Years]]&gt;0),All_Rosters[[#This Row],[Index]],"")</f>
        <v/>
      </c>
      <c r="AI251" s="42" t="str">
        <f>IFERROR(SMALL($AH$2:$AH$1000,ROWS($AH$2:AH251)),"")</f>
        <v/>
      </c>
      <c r="AJ251" s="42" t="str">
        <f>IF(All_Rosters[[#This Row],[Designation]]="Taxi Squad","",
IF(AND(TeamSix=All_Rosters[[#This Row],[Team Name]],All_Rosters[[#This Row],[Current Years]]&gt;0),All_Rosters[[#This Row],[Index]],""))</f>
        <v/>
      </c>
      <c r="AK251" s="42" t="str">
        <f>IFERROR(SMALL($AJ$2:$AJ$1000,ROWS($AJ$2:AJ251)),"")</f>
        <v/>
      </c>
      <c r="AL251" s="42" t="str">
        <f>IF(AND(All_Rosters[[#This Row],[Designation]]="Taxi Squad",TeamSix=All_Rosters[[#This Row],[Team Name]],All_Rosters[[#This Row],[Current Years]]&gt;0),All_Rosters[[#This Row],[Index]],"")</f>
        <v/>
      </c>
      <c r="AM251" s="42" t="str">
        <f>IFERROR(SMALL($AL$2:$AL$1000,ROWS($AL$2:AL251)),"")</f>
        <v/>
      </c>
      <c r="AN251" s="42">
        <f>IF(All_Rosters[[#This Row],[Designation]]="Taxi Squad","",
IF(AND(TeamSeven=All_Rosters[[#This Row],[Team Name]],All_Rosters[[#This Row],[Current Years]]&gt;0),All_Rosters[[#This Row],[Index]],""))</f>
        <v>250</v>
      </c>
      <c r="AO251" s="42" t="str">
        <f>IFERROR(SMALL($AN$2:$AN$1000,ROWS($AN$2:AN251)),"")</f>
        <v/>
      </c>
      <c r="AP251" s="42" t="str">
        <f>IF(AND(All_Rosters[[#This Row],[Designation]]="Taxi Squad",TeamSeven=All_Rosters[[#This Row],[Team Name]],All_Rosters[[#This Row],[Current Years]]&gt;0),All_Rosters[[#This Row],[Index]],"")</f>
        <v/>
      </c>
      <c r="AQ251" s="42" t="str">
        <f>IFERROR(SMALL($AP$2:$AP$1000,ROWS($AP$2:AP251)),"")</f>
        <v/>
      </c>
      <c r="AR251" s="42" t="str">
        <f>IF(All_Rosters[[#This Row],[Designation]]="Taxi Squad","",
IF(AND(TeamEight=All_Rosters[[#This Row],[Team Name]],All_Rosters[[#This Row],[Current Years]]&gt;0),All_Rosters[[#This Row],[Index]],""))</f>
        <v/>
      </c>
      <c r="AS251" s="42" t="str">
        <f>IFERROR(SMALL($AR$2:$AR$1000,ROWS($AR$2:AR251)),"")</f>
        <v/>
      </c>
      <c r="AT251" s="42" t="str">
        <f>IF(AND(All_Rosters[[#This Row],[Designation]]="Taxi Squad",TeamEight=All_Rosters[[#This Row],[Team Name]],All_Rosters[[#This Row],[Current Years]]&gt;0),All_Rosters[[#This Row],[Index]],"")</f>
        <v/>
      </c>
      <c r="AU251" s="42" t="str">
        <f>IFERROR(SMALL($AT$2:$AT$1000,ROWS($AT$2:AT251)),"")</f>
        <v/>
      </c>
      <c r="AV251" s="42" t="str">
        <f>IF(All_Rosters[[#This Row],[Designation]]="Taxi Squad","",
IF(AND(TeamNine=All_Rosters[[#This Row],[Team Name]],All_Rosters[[#This Row],[Current Years]]&gt;0),All_Rosters[[#This Row],[Index]],""))</f>
        <v/>
      </c>
      <c r="AW251" s="42" t="str">
        <f>IFERROR(SMALL($AV$2:$AV$1000,ROWS($AV$2:AV251)),"")</f>
        <v/>
      </c>
      <c r="AX251" s="42" t="str">
        <f>IF(AND(All_Rosters[[#This Row],[Designation]]="Taxi Squad",TeamNine=All_Rosters[[#This Row],[Team Name]],All_Rosters[[#This Row],[Current Years]]&gt;0),All_Rosters[[#This Row],[Index]],"")</f>
        <v/>
      </c>
      <c r="AY251" s="42" t="str">
        <f>IFERROR(SMALL($AX$2:$AX$1000,ROWS($AX$2:AX251)),"")</f>
        <v/>
      </c>
      <c r="AZ251" s="42" t="str">
        <f>IF(All_Rosters[[#This Row],[Designation]]="Taxi Squad","",
IF(AND(TeamTen=All_Rosters[[#This Row],[Team Name]],All_Rosters[[#This Row],[Current Years]]&gt;0),All_Rosters[[#This Row],[Index]],""))</f>
        <v/>
      </c>
      <c r="BA251" s="42" t="str">
        <f>IFERROR(SMALL($AZ$2:$AZ$1000,ROWS($AZ$2:AZ251)),"")</f>
        <v/>
      </c>
      <c r="BB251" s="42" t="str">
        <f>IF(AND(All_Rosters[[#This Row],[Designation]]="Taxi Squad",TeamTen=All_Rosters[[#This Row],[Team Name]],All_Rosters[[#This Row],[Current Years]]&gt;0),All_Rosters[[#This Row],[Index]],"")</f>
        <v/>
      </c>
      <c r="BC251" s="42" t="str">
        <f>IFERROR(SMALL($BB$2:$BB$1000,ROWS($BB$2:BB251)),"")</f>
        <v/>
      </c>
      <c r="BD251" s="42" t="str">
        <f>IF(All_Rosters[[#This Row],[Designation]]="Taxi Squad","",
IF(AND(TeamEleven=All_Rosters[[#This Row],[Team Name]],All_Rosters[[#This Row],[Current Years]]&gt;0),All_Rosters[[#This Row],[Index]],""))</f>
        <v/>
      </c>
      <c r="BE251" s="42" t="str">
        <f>IFERROR(SMALL($BD$2:$BD$1000,ROWS($BD$2:BD251)),"")</f>
        <v/>
      </c>
      <c r="BF251" s="42" t="str">
        <f>IF(AND(All_Rosters[[#This Row],[Designation]]="Taxi Squad",TeamEleven=All_Rosters[[#This Row],[Team Name]],All_Rosters[[#This Row],[Current Years]]&gt;0),All_Rosters[[#This Row],[Index]],"")</f>
        <v/>
      </c>
      <c r="BG251" s="42" t="str">
        <f>IFERROR(SMALL($BF$2:$BF$1000,ROWS($BF$2:BF251)),"")</f>
        <v/>
      </c>
      <c r="BH251" s="42" t="str">
        <f>IF(All_Rosters[[#This Row],[Designation]]="Taxi Squad","",
IF(AND(TeamTwelve=All_Rosters[[#This Row],[Team Name]],All_Rosters[[#This Row],[Current Years]]&gt;0),All_Rosters[[#This Row],[Index]],""))</f>
        <v/>
      </c>
      <c r="BI251" s="42" t="str">
        <f>IFERROR(SMALL($BH$2:$BH$1000,ROWS($BH$2:BH251)),"")</f>
        <v/>
      </c>
      <c r="BJ251" s="42" t="str">
        <f>IF(AND(All_Rosters[[#This Row],[Designation]]="Taxi Squad",TeamTwelve=All_Rosters[[#This Row],[Team Name]],All_Rosters[[#This Row],[Current Years]]&gt;0),All_Rosters[[#This Row],[Index]],"")</f>
        <v/>
      </c>
      <c r="BK251" s="42" t="str">
        <f>IFERROR(SMALL($BJ$2:$BJ$1000,ROWS($BJ$2:BJ251)),"")</f>
        <v/>
      </c>
    </row>
    <row r="252" spans="1:63" x14ac:dyDescent="0.45">
      <c r="A252" t="s">
        <v>612</v>
      </c>
      <c r="B252" t="s">
        <v>146</v>
      </c>
      <c r="C252" t="s">
        <v>20</v>
      </c>
      <c r="D252" t="s">
        <v>42</v>
      </c>
      <c r="E252">
        <v>10</v>
      </c>
      <c r="F252">
        <v>3</v>
      </c>
      <c r="G252">
        <v>10</v>
      </c>
      <c r="H252" t="s">
        <v>1</v>
      </c>
      <c r="J252">
        <v>7</v>
      </c>
      <c r="K252">
        <v>251</v>
      </c>
      <c r="L252">
        <f>IF(All_Rosters[[#This Row],[Designation]]="Taxi Squad","",
IF(AND(TeamSelection=All_Rosters[[#This Row],[Team Name]],All_Rosters[[#This Row],[Current Years]]&gt;0),All_Rosters[[#This Row],[Index]],""))</f>
        <v>251</v>
      </c>
      <c r="M252" t="str">
        <f>IFERROR(SMALL($L$2:$L$1000,ROWS($L$2:L252)),"")</f>
        <v/>
      </c>
      <c r="N252" t="str">
        <f>IF(AND(All_Rosters[[#This Row],[Designation]]="Taxi Squad",TeamSelection=All_Rosters[[#This Row],[Team Name]],All_Rosters[[#This Row],[Current Years]]&gt;0),All_Rosters[[#This Row],[Index]],"")</f>
        <v/>
      </c>
      <c r="O252" t="str">
        <f>IFERROR(SMALL($N$2:$N$1000,ROWS($N$2:N252)),"")</f>
        <v/>
      </c>
      <c r="P252" t="str">
        <f>IF(All_Rosters[[#This Row],[Designation]]="Taxi Squad","",
IF(AND(TeamOne=All_Rosters[[#This Row],[Team Name]],All_Rosters[[#This Row],[Current Years]]&gt;0),All_Rosters[[#This Row],[Index]],""))</f>
        <v/>
      </c>
      <c r="Q252" t="str">
        <f>IFERROR(SMALL($P$2:$P$1000,ROWS($P$2:P252)),"")</f>
        <v/>
      </c>
      <c r="R252" t="str">
        <f>IF(AND(All_Rosters[[#This Row],[Designation]]="Taxi Squad",TeamOne=All_Rosters[[#This Row],[Team Name]],All_Rosters[[#This Row],[Current Years]]&gt;0),All_Rosters[[#This Row],[Index]],"")</f>
        <v/>
      </c>
      <c r="S252" t="str">
        <f>IFERROR(SMALL($R$2:$R$1000,ROWS($R$2:R252)),"")</f>
        <v/>
      </c>
      <c r="T252" t="str">
        <f>IF(All_Rosters[[#This Row],[Designation]]="Taxi Squad","",
IF(AND(TeamTwo=All_Rosters[[#This Row],[Team Name]],All_Rosters[[#This Row],[Current Years]]&gt;0),All_Rosters[[#This Row],[Index]],""))</f>
        <v/>
      </c>
      <c r="U252" t="str">
        <f>IFERROR(SMALL($T$2:$T$1000,ROWS($T$2:T252)),"")</f>
        <v/>
      </c>
      <c r="V252" t="str">
        <f>IF(AND(All_Rosters[[#This Row],[Designation]]="Taxi Squad",TeamTwo=All_Rosters[[#This Row],[Team Name]],All_Rosters[[#This Row],[Current Years]]&gt;0),All_Rosters[[#This Row],[Index]],"")</f>
        <v/>
      </c>
      <c r="W252" t="str">
        <f>IFERROR(SMALL($V$2:$V$1000,ROWS($V$2:V252)),"")</f>
        <v/>
      </c>
      <c r="X252" s="42" t="str">
        <f>IF(All_Rosters[[#This Row],[Designation]]="Taxi Squad","",
IF(AND(TeamThree=All_Rosters[[#This Row],[Team Name]],All_Rosters[[#This Row],[Current Years]]&gt;0),All_Rosters[[#This Row],[Index]],""))</f>
        <v/>
      </c>
      <c r="Y252" s="42" t="str">
        <f>IFERROR(SMALL($X$2:$X$1000,ROWS($X$2:X252)),"")</f>
        <v/>
      </c>
      <c r="Z252" s="42" t="str">
        <f>IF(AND(All_Rosters[[#This Row],[Designation]]="Taxi Squad",TeamThree=All_Rosters[[#This Row],[Team Name]],All_Rosters[[#This Row],[Current Years]]&gt;0),All_Rosters[[#This Row],[Index]],"")</f>
        <v/>
      </c>
      <c r="AA252" s="42" t="str">
        <f>IFERROR(SMALL($Z$2:$Z$1000,ROWS($Z$2:Z252)),"")</f>
        <v/>
      </c>
      <c r="AB252" s="42" t="str">
        <f>IF(All_Rosters[[#This Row],[Designation]]="Taxi Squad","",
IF(AND(TeamFour=All_Rosters[[#This Row],[Team Name]],All_Rosters[[#This Row],[Current Years]]&gt;0),All_Rosters[[#This Row],[Index]],""))</f>
        <v/>
      </c>
      <c r="AC252" s="42" t="str">
        <f>IFERROR(SMALL($AB$2:$AB$1000,ROWS($AB$2:AB252)),"")</f>
        <v/>
      </c>
      <c r="AD252" s="42" t="str">
        <f>IF(AND(All_Rosters[[#This Row],[Designation]]="Taxi Squad",TeamFour=All_Rosters[[#This Row],[Team Name]],All_Rosters[[#This Row],[Current Years]]&gt;0),All_Rosters[[#This Row],[Index]],"")</f>
        <v/>
      </c>
      <c r="AE252" s="42" t="str">
        <f>IFERROR(SMALL($AD$2:$AD$1000,ROWS($AD$2:AD252)),"")</f>
        <v/>
      </c>
      <c r="AF252" s="42" t="str">
        <f>IF(All_Rosters[[#This Row],[Designation]]="Taxi Squad","",
IF(AND(TeamFive=All_Rosters[[#This Row],[Team Name]],All_Rosters[[#This Row],[Current Years]]&gt;0),All_Rosters[[#This Row],[Index]],""))</f>
        <v/>
      </c>
      <c r="AG252" s="42" t="str">
        <f>IFERROR(SMALL($AF$2:$AF$1000,ROWS($AF$2:AF252)),"")</f>
        <v/>
      </c>
      <c r="AH252" s="42" t="str">
        <f>IF(AND(All_Rosters[[#This Row],[Designation]]="Taxi Squad",TeamFive=All_Rosters[[#This Row],[Team Name]],All_Rosters[[#This Row],[Current Years]]&gt;0),All_Rosters[[#This Row],[Index]],"")</f>
        <v/>
      </c>
      <c r="AI252" s="42" t="str">
        <f>IFERROR(SMALL($AH$2:$AH$1000,ROWS($AH$2:AH252)),"")</f>
        <v/>
      </c>
      <c r="AJ252" s="42" t="str">
        <f>IF(All_Rosters[[#This Row],[Designation]]="Taxi Squad","",
IF(AND(TeamSix=All_Rosters[[#This Row],[Team Name]],All_Rosters[[#This Row],[Current Years]]&gt;0),All_Rosters[[#This Row],[Index]],""))</f>
        <v/>
      </c>
      <c r="AK252" s="42" t="str">
        <f>IFERROR(SMALL($AJ$2:$AJ$1000,ROWS($AJ$2:AJ252)),"")</f>
        <v/>
      </c>
      <c r="AL252" s="42" t="str">
        <f>IF(AND(All_Rosters[[#This Row],[Designation]]="Taxi Squad",TeamSix=All_Rosters[[#This Row],[Team Name]],All_Rosters[[#This Row],[Current Years]]&gt;0),All_Rosters[[#This Row],[Index]],"")</f>
        <v/>
      </c>
      <c r="AM252" s="42" t="str">
        <f>IFERROR(SMALL($AL$2:$AL$1000,ROWS($AL$2:AL252)),"")</f>
        <v/>
      </c>
      <c r="AN252" s="42">
        <f>IF(All_Rosters[[#This Row],[Designation]]="Taxi Squad","",
IF(AND(TeamSeven=All_Rosters[[#This Row],[Team Name]],All_Rosters[[#This Row],[Current Years]]&gt;0),All_Rosters[[#This Row],[Index]],""))</f>
        <v>251</v>
      </c>
      <c r="AO252" s="42" t="str">
        <f>IFERROR(SMALL($AN$2:$AN$1000,ROWS($AN$2:AN252)),"")</f>
        <v/>
      </c>
      <c r="AP252" s="42" t="str">
        <f>IF(AND(All_Rosters[[#This Row],[Designation]]="Taxi Squad",TeamSeven=All_Rosters[[#This Row],[Team Name]],All_Rosters[[#This Row],[Current Years]]&gt;0),All_Rosters[[#This Row],[Index]],"")</f>
        <v/>
      </c>
      <c r="AQ252" s="42" t="str">
        <f>IFERROR(SMALL($AP$2:$AP$1000,ROWS($AP$2:AP252)),"")</f>
        <v/>
      </c>
      <c r="AR252" s="42" t="str">
        <f>IF(All_Rosters[[#This Row],[Designation]]="Taxi Squad","",
IF(AND(TeamEight=All_Rosters[[#This Row],[Team Name]],All_Rosters[[#This Row],[Current Years]]&gt;0),All_Rosters[[#This Row],[Index]],""))</f>
        <v/>
      </c>
      <c r="AS252" s="42" t="str">
        <f>IFERROR(SMALL($AR$2:$AR$1000,ROWS($AR$2:AR252)),"")</f>
        <v/>
      </c>
      <c r="AT252" s="42" t="str">
        <f>IF(AND(All_Rosters[[#This Row],[Designation]]="Taxi Squad",TeamEight=All_Rosters[[#This Row],[Team Name]],All_Rosters[[#This Row],[Current Years]]&gt;0),All_Rosters[[#This Row],[Index]],"")</f>
        <v/>
      </c>
      <c r="AU252" s="42" t="str">
        <f>IFERROR(SMALL($AT$2:$AT$1000,ROWS($AT$2:AT252)),"")</f>
        <v/>
      </c>
      <c r="AV252" s="42" t="str">
        <f>IF(All_Rosters[[#This Row],[Designation]]="Taxi Squad","",
IF(AND(TeamNine=All_Rosters[[#This Row],[Team Name]],All_Rosters[[#This Row],[Current Years]]&gt;0),All_Rosters[[#This Row],[Index]],""))</f>
        <v/>
      </c>
      <c r="AW252" s="42" t="str">
        <f>IFERROR(SMALL($AV$2:$AV$1000,ROWS($AV$2:AV252)),"")</f>
        <v/>
      </c>
      <c r="AX252" s="42" t="str">
        <f>IF(AND(All_Rosters[[#This Row],[Designation]]="Taxi Squad",TeamNine=All_Rosters[[#This Row],[Team Name]],All_Rosters[[#This Row],[Current Years]]&gt;0),All_Rosters[[#This Row],[Index]],"")</f>
        <v/>
      </c>
      <c r="AY252" s="42" t="str">
        <f>IFERROR(SMALL($AX$2:$AX$1000,ROWS($AX$2:AX252)),"")</f>
        <v/>
      </c>
      <c r="AZ252" s="42" t="str">
        <f>IF(All_Rosters[[#This Row],[Designation]]="Taxi Squad","",
IF(AND(TeamTen=All_Rosters[[#This Row],[Team Name]],All_Rosters[[#This Row],[Current Years]]&gt;0),All_Rosters[[#This Row],[Index]],""))</f>
        <v/>
      </c>
      <c r="BA252" s="42" t="str">
        <f>IFERROR(SMALL($AZ$2:$AZ$1000,ROWS($AZ$2:AZ252)),"")</f>
        <v/>
      </c>
      <c r="BB252" s="42" t="str">
        <f>IF(AND(All_Rosters[[#This Row],[Designation]]="Taxi Squad",TeamTen=All_Rosters[[#This Row],[Team Name]],All_Rosters[[#This Row],[Current Years]]&gt;0),All_Rosters[[#This Row],[Index]],"")</f>
        <v/>
      </c>
      <c r="BC252" s="42" t="str">
        <f>IFERROR(SMALL($BB$2:$BB$1000,ROWS($BB$2:BB252)),"")</f>
        <v/>
      </c>
      <c r="BD252" s="42" t="str">
        <f>IF(All_Rosters[[#This Row],[Designation]]="Taxi Squad","",
IF(AND(TeamEleven=All_Rosters[[#This Row],[Team Name]],All_Rosters[[#This Row],[Current Years]]&gt;0),All_Rosters[[#This Row],[Index]],""))</f>
        <v/>
      </c>
      <c r="BE252" s="42" t="str">
        <f>IFERROR(SMALL($BD$2:$BD$1000,ROWS($BD$2:BD252)),"")</f>
        <v/>
      </c>
      <c r="BF252" s="42" t="str">
        <f>IF(AND(All_Rosters[[#This Row],[Designation]]="Taxi Squad",TeamEleven=All_Rosters[[#This Row],[Team Name]],All_Rosters[[#This Row],[Current Years]]&gt;0),All_Rosters[[#This Row],[Index]],"")</f>
        <v/>
      </c>
      <c r="BG252" s="42" t="str">
        <f>IFERROR(SMALL($BF$2:$BF$1000,ROWS($BF$2:BF252)),"")</f>
        <v/>
      </c>
      <c r="BH252" s="42" t="str">
        <f>IF(All_Rosters[[#This Row],[Designation]]="Taxi Squad","",
IF(AND(TeamTwelve=All_Rosters[[#This Row],[Team Name]],All_Rosters[[#This Row],[Current Years]]&gt;0),All_Rosters[[#This Row],[Index]],""))</f>
        <v/>
      </c>
      <c r="BI252" s="42" t="str">
        <f>IFERROR(SMALL($BH$2:$BH$1000,ROWS($BH$2:BH252)),"")</f>
        <v/>
      </c>
      <c r="BJ252" s="42" t="str">
        <f>IF(AND(All_Rosters[[#This Row],[Designation]]="Taxi Squad",TeamTwelve=All_Rosters[[#This Row],[Team Name]],All_Rosters[[#This Row],[Current Years]]&gt;0),All_Rosters[[#This Row],[Index]],"")</f>
        <v/>
      </c>
      <c r="BK252" s="42" t="str">
        <f>IFERROR(SMALL($BJ$2:$BJ$1000,ROWS($BJ$2:BJ252)),"")</f>
        <v/>
      </c>
    </row>
    <row r="253" spans="1:63" x14ac:dyDescent="0.45">
      <c r="A253" t="s">
        <v>612</v>
      </c>
      <c r="B253" t="s">
        <v>147</v>
      </c>
      <c r="C253" t="s">
        <v>71</v>
      </c>
      <c r="D253" t="s">
        <v>45</v>
      </c>
      <c r="E253">
        <v>19</v>
      </c>
      <c r="F253">
        <v>3</v>
      </c>
      <c r="G253">
        <v>19</v>
      </c>
      <c r="H253" t="s">
        <v>1</v>
      </c>
      <c r="J253">
        <v>7</v>
      </c>
      <c r="K253">
        <v>252</v>
      </c>
      <c r="L253">
        <f>IF(All_Rosters[[#This Row],[Designation]]="Taxi Squad","",
IF(AND(TeamSelection=All_Rosters[[#This Row],[Team Name]],All_Rosters[[#This Row],[Current Years]]&gt;0),All_Rosters[[#This Row],[Index]],""))</f>
        <v>252</v>
      </c>
      <c r="M253" t="str">
        <f>IFERROR(SMALL($L$2:$L$1000,ROWS($L$2:L253)),"")</f>
        <v/>
      </c>
      <c r="N253" t="str">
        <f>IF(AND(All_Rosters[[#This Row],[Designation]]="Taxi Squad",TeamSelection=All_Rosters[[#This Row],[Team Name]],All_Rosters[[#This Row],[Current Years]]&gt;0),All_Rosters[[#This Row],[Index]],"")</f>
        <v/>
      </c>
      <c r="O253" t="str">
        <f>IFERROR(SMALL($N$2:$N$1000,ROWS($N$2:N253)),"")</f>
        <v/>
      </c>
      <c r="P253" t="str">
        <f>IF(All_Rosters[[#This Row],[Designation]]="Taxi Squad","",
IF(AND(TeamOne=All_Rosters[[#This Row],[Team Name]],All_Rosters[[#This Row],[Current Years]]&gt;0),All_Rosters[[#This Row],[Index]],""))</f>
        <v/>
      </c>
      <c r="Q253" t="str">
        <f>IFERROR(SMALL($P$2:$P$1000,ROWS($P$2:P253)),"")</f>
        <v/>
      </c>
      <c r="R253" t="str">
        <f>IF(AND(All_Rosters[[#This Row],[Designation]]="Taxi Squad",TeamOne=All_Rosters[[#This Row],[Team Name]],All_Rosters[[#This Row],[Current Years]]&gt;0),All_Rosters[[#This Row],[Index]],"")</f>
        <v/>
      </c>
      <c r="S253" t="str">
        <f>IFERROR(SMALL($R$2:$R$1000,ROWS($R$2:R253)),"")</f>
        <v/>
      </c>
      <c r="T253" t="str">
        <f>IF(All_Rosters[[#This Row],[Designation]]="Taxi Squad","",
IF(AND(TeamTwo=All_Rosters[[#This Row],[Team Name]],All_Rosters[[#This Row],[Current Years]]&gt;0),All_Rosters[[#This Row],[Index]],""))</f>
        <v/>
      </c>
      <c r="U253" t="str">
        <f>IFERROR(SMALL($T$2:$T$1000,ROWS($T$2:T253)),"")</f>
        <v/>
      </c>
      <c r="V253" t="str">
        <f>IF(AND(All_Rosters[[#This Row],[Designation]]="Taxi Squad",TeamTwo=All_Rosters[[#This Row],[Team Name]],All_Rosters[[#This Row],[Current Years]]&gt;0),All_Rosters[[#This Row],[Index]],"")</f>
        <v/>
      </c>
      <c r="W253" t="str">
        <f>IFERROR(SMALL($V$2:$V$1000,ROWS($V$2:V253)),"")</f>
        <v/>
      </c>
      <c r="X253" s="42" t="str">
        <f>IF(All_Rosters[[#This Row],[Designation]]="Taxi Squad","",
IF(AND(TeamThree=All_Rosters[[#This Row],[Team Name]],All_Rosters[[#This Row],[Current Years]]&gt;0),All_Rosters[[#This Row],[Index]],""))</f>
        <v/>
      </c>
      <c r="Y253" s="42" t="str">
        <f>IFERROR(SMALL($X$2:$X$1000,ROWS($X$2:X253)),"")</f>
        <v/>
      </c>
      <c r="Z253" s="42" t="str">
        <f>IF(AND(All_Rosters[[#This Row],[Designation]]="Taxi Squad",TeamThree=All_Rosters[[#This Row],[Team Name]],All_Rosters[[#This Row],[Current Years]]&gt;0),All_Rosters[[#This Row],[Index]],"")</f>
        <v/>
      </c>
      <c r="AA253" s="42" t="str">
        <f>IFERROR(SMALL($Z$2:$Z$1000,ROWS($Z$2:Z253)),"")</f>
        <v/>
      </c>
      <c r="AB253" s="42" t="str">
        <f>IF(All_Rosters[[#This Row],[Designation]]="Taxi Squad","",
IF(AND(TeamFour=All_Rosters[[#This Row],[Team Name]],All_Rosters[[#This Row],[Current Years]]&gt;0),All_Rosters[[#This Row],[Index]],""))</f>
        <v/>
      </c>
      <c r="AC253" s="42" t="str">
        <f>IFERROR(SMALL($AB$2:$AB$1000,ROWS($AB$2:AB253)),"")</f>
        <v/>
      </c>
      <c r="AD253" s="42" t="str">
        <f>IF(AND(All_Rosters[[#This Row],[Designation]]="Taxi Squad",TeamFour=All_Rosters[[#This Row],[Team Name]],All_Rosters[[#This Row],[Current Years]]&gt;0),All_Rosters[[#This Row],[Index]],"")</f>
        <v/>
      </c>
      <c r="AE253" s="42" t="str">
        <f>IFERROR(SMALL($AD$2:$AD$1000,ROWS($AD$2:AD253)),"")</f>
        <v/>
      </c>
      <c r="AF253" s="42" t="str">
        <f>IF(All_Rosters[[#This Row],[Designation]]="Taxi Squad","",
IF(AND(TeamFive=All_Rosters[[#This Row],[Team Name]],All_Rosters[[#This Row],[Current Years]]&gt;0),All_Rosters[[#This Row],[Index]],""))</f>
        <v/>
      </c>
      <c r="AG253" s="42" t="str">
        <f>IFERROR(SMALL($AF$2:$AF$1000,ROWS($AF$2:AF253)),"")</f>
        <v/>
      </c>
      <c r="AH253" s="42" t="str">
        <f>IF(AND(All_Rosters[[#This Row],[Designation]]="Taxi Squad",TeamFive=All_Rosters[[#This Row],[Team Name]],All_Rosters[[#This Row],[Current Years]]&gt;0),All_Rosters[[#This Row],[Index]],"")</f>
        <v/>
      </c>
      <c r="AI253" s="42" t="str">
        <f>IFERROR(SMALL($AH$2:$AH$1000,ROWS($AH$2:AH253)),"")</f>
        <v/>
      </c>
      <c r="AJ253" s="42" t="str">
        <f>IF(All_Rosters[[#This Row],[Designation]]="Taxi Squad","",
IF(AND(TeamSix=All_Rosters[[#This Row],[Team Name]],All_Rosters[[#This Row],[Current Years]]&gt;0),All_Rosters[[#This Row],[Index]],""))</f>
        <v/>
      </c>
      <c r="AK253" s="42" t="str">
        <f>IFERROR(SMALL($AJ$2:$AJ$1000,ROWS($AJ$2:AJ253)),"")</f>
        <v/>
      </c>
      <c r="AL253" s="42" t="str">
        <f>IF(AND(All_Rosters[[#This Row],[Designation]]="Taxi Squad",TeamSix=All_Rosters[[#This Row],[Team Name]],All_Rosters[[#This Row],[Current Years]]&gt;0),All_Rosters[[#This Row],[Index]],"")</f>
        <v/>
      </c>
      <c r="AM253" s="42" t="str">
        <f>IFERROR(SMALL($AL$2:$AL$1000,ROWS($AL$2:AL253)),"")</f>
        <v/>
      </c>
      <c r="AN253" s="42">
        <f>IF(All_Rosters[[#This Row],[Designation]]="Taxi Squad","",
IF(AND(TeamSeven=All_Rosters[[#This Row],[Team Name]],All_Rosters[[#This Row],[Current Years]]&gt;0),All_Rosters[[#This Row],[Index]],""))</f>
        <v>252</v>
      </c>
      <c r="AO253" s="42" t="str">
        <f>IFERROR(SMALL($AN$2:$AN$1000,ROWS($AN$2:AN253)),"")</f>
        <v/>
      </c>
      <c r="AP253" s="42" t="str">
        <f>IF(AND(All_Rosters[[#This Row],[Designation]]="Taxi Squad",TeamSeven=All_Rosters[[#This Row],[Team Name]],All_Rosters[[#This Row],[Current Years]]&gt;0),All_Rosters[[#This Row],[Index]],"")</f>
        <v/>
      </c>
      <c r="AQ253" s="42" t="str">
        <f>IFERROR(SMALL($AP$2:$AP$1000,ROWS($AP$2:AP253)),"")</f>
        <v/>
      </c>
      <c r="AR253" s="42" t="str">
        <f>IF(All_Rosters[[#This Row],[Designation]]="Taxi Squad","",
IF(AND(TeamEight=All_Rosters[[#This Row],[Team Name]],All_Rosters[[#This Row],[Current Years]]&gt;0),All_Rosters[[#This Row],[Index]],""))</f>
        <v/>
      </c>
      <c r="AS253" s="42" t="str">
        <f>IFERROR(SMALL($AR$2:$AR$1000,ROWS($AR$2:AR253)),"")</f>
        <v/>
      </c>
      <c r="AT253" s="42" t="str">
        <f>IF(AND(All_Rosters[[#This Row],[Designation]]="Taxi Squad",TeamEight=All_Rosters[[#This Row],[Team Name]],All_Rosters[[#This Row],[Current Years]]&gt;0),All_Rosters[[#This Row],[Index]],"")</f>
        <v/>
      </c>
      <c r="AU253" s="42" t="str">
        <f>IFERROR(SMALL($AT$2:$AT$1000,ROWS($AT$2:AT253)),"")</f>
        <v/>
      </c>
      <c r="AV253" s="42" t="str">
        <f>IF(All_Rosters[[#This Row],[Designation]]="Taxi Squad","",
IF(AND(TeamNine=All_Rosters[[#This Row],[Team Name]],All_Rosters[[#This Row],[Current Years]]&gt;0),All_Rosters[[#This Row],[Index]],""))</f>
        <v/>
      </c>
      <c r="AW253" s="42" t="str">
        <f>IFERROR(SMALL($AV$2:$AV$1000,ROWS($AV$2:AV253)),"")</f>
        <v/>
      </c>
      <c r="AX253" s="42" t="str">
        <f>IF(AND(All_Rosters[[#This Row],[Designation]]="Taxi Squad",TeamNine=All_Rosters[[#This Row],[Team Name]],All_Rosters[[#This Row],[Current Years]]&gt;0),All_Rosters[[#This Row],[Index]],"")</f>
        <v/>
      </c>
      <c r="AY253" s="42" t="str">
        <f>IFERROR(SMALL($AX$2:$AX$1000,ROWS($AX$2:AX253)),"")</f>
        <v/>
      </c>
      <c r="AZ253" s="42" t="str">
        <f>IF(All_Rosters[[#This Row],[Designation]]="Taxi Squad","",
IF(AND(TeamTen=All_Rosters[[#This Row],[Team Name]],All_Rosters[[#This Row],[Current Years]]&gt;0),All_Rosters[[#This Row],[Index]],""))</f>
        <v/>
      </c>
      <c r="BA253" s="42" t="str">
        <f>IFERROR(SMALL($AZ$2:$AZ$1000,ROWS($AZ$2:AZ253)),"")</f>
        <v/>
      </c>
      <c r="BB253" s="42" t="str">
        <f>IF(AND(All_Rosters[[#This Row],[Designation]]="Taxi Squad",TeamTen=All_Rosters[[#This Row],[Team Name]],All_Rosters[[#This Row],[Current Years]]&gt;0),All_Rosters[[#This Row],[Index]],"")</f>
        <v/>
      </c>
      <c r="BC253" s="42" t="str">
        <f>IFERROR(SMALL($BB$2:$BB$1000,ROWS($BB$2:BB253)),"")</f>
        <v/>
      </c>
      <c r="BD253" s="42" t="str">
        <f>IF(All_Rosters[[#This Row],[Designation]]="Taxi Squad","",
IF(AND(TeamEleven=All_Rosters[[#This Row],[Team Name]],All_Rosters[[#This Row],[Current Years]]&gt;0),All_Rosters[[#This Row],[Index]],""))</f>
        <v/>
      </c>
      <c r="BE253" s="42" t="str">
        <f>IFERROR(SMALL($BD$2:$BD$1000,ROWS($BD$2:BD253)),"")</f>
        <v/>
      </c>
      <c r="BF253" s="42" t="str">
        <f>IF(AND(All_Rosters[[#This Row],[Designation]]="Taxi Squad",TeamEleven=All_Rosters[[#This Row],[Team Name]],All_Rosters[[#This Row],[Current Years]]&gt;0),All_Rosters[[#This Row],[Index]],"")</f>
        <v/>
      </c>
      <c r="BG253" s="42" t="str">
        <f>IFERROR(SMALL($BF$2:$BF$1000,ROWS($BF$2:BF253)),"")</f>
        <v/>
      </c>
      <c r="BH253" s="42" t="str">
        <f>IF(All_Rosters[[#This Row],[Designation]]="Taxi Squad","",
IF(AND(TeamTwelve=All_Rosters[[#This Row],[Team Name]],All_Rosters[[#This Row],[Current Years]]&gt;0),All_Rosters[[#This Row],[Index]],""))</f>
        <v/>
      </c>
      <c r="BI253" s="42" t="str">
        <f>IFERROR(SMALL($BH$2:$BH$1000,ROWS($BH$2:BH253)),"")</f>
        <v/>
      </c>
      <c r="BJ253" s="42" t="str">
        <f>IF(AND(All_Rosters[[#This Row],[Designation]]="Taxi Squad",TeamTwelve=All_Rosters[[#This Row],[Team Name]],All_Rosters[[#This Row],[Current Years]]&gt;0),All_Rosters[[#This Row],[Index]],"")</f>
        <v/>
      </c>
      <c r="BK253" s="42" t="str">
        <f>IFERROR(SMALL($BJ$2:$BJ$1000,ROWS($BJ$2:BJ253)),"")</f>
        <v/>
      </c>
    </row>
    <row r="254" spans="1:63" x14ac:dyDescent="0.45">
      <c r="A254" t="s">
        <v>612</v>
      </c>
      <c r="B254" t="s">
        <v>149</v>
      </c>
      <c r="C254" t="s">
        <v>11</v>
      </c>
      <c r="D254" t="s">
        <v>45</v>
      </c>
      <c r="E254">
        <v>13</v>
      </c>
      <c r="F254">
        <v>3</v>
      </c>
      <c r="G254">
        <v>13</v>
      </c>
      <c r="H254" t="s">
        <v>1</v>
      </c>
      <c r="J254">
        <v>7</v>
      </c>
      <c r="K254">
        <v>253</v>
      </c>
      <c r="L254">
        <f>IF(All_Rosters[[#This Row],[Designation]]="Taxi Squad","",
IF(AND(TeamSelection=All_Rosters[[#This Row],[Team Name]],All_Rosters[[#This Row],[Current Years]]&gt;0),All_Rosters[[#This Row],[Index]],""))</f>
        <v>253</v>
      </c>
      <c r="M254" t="str">
        <f>IFERROR(SMALL($L$2:$L$1000,ROWS($L$2:L254)),"")</f>
        <v/>
      </c>
      <c r="N254" t="str">
        <f>IF(AND(All_Rosters[[#This Row],[Designation]]="Taxi Squad",TeamSelection=All_Rosters[[#This Row],[Team Name]],All_Rosters[[#This Row],[Current Years]]&gt;0),All_Rosters[[#This Row],[Index]],"")</f>
        <v/>
      </c>
      <c r="O254" t="str">
        <f>IFERROR(SMALL($N$2:$N$1000,ROWS($N$2:N254)),"")</f>
        <v/>
      </c>
      <c r="P254" t="str">
        <f>IF(All_Rosters[[#This Row],[Designation]]="Taxi Squad","",
IF(AND(TeamOne=All_Rosters[[#This Row],[Team Name]],All_Rosters[[#This Row],[Current Years]]&gt;0),All_Rosters[[#This Row],[Index]],""))</f>
        <v/>
      </c>
      <c r="Q254" t="str">
        <f>IFERROR(SMALL($P$2:$P$1000,ROWS($P$2:P254)),"")</f>
        <v/>
      </c>
      <c r="R254" t="str">
        <f>IF(AND(All_Rosters[[#This Row],[Designation]]="Taxi Squad",TeamOne=All_Rosters[[#This Row],[Team Name]],All_Rosters[[#This Row],[Current Years]]&gt;0),All_Rosters[[#This Row],[Index]],"")</f>
        <v/>
      </c>
      <c r="S254" t="str">
        <f>IFERROR(SMALL($R$2:$R$1000,ROWS($R$2:R254)),"")</f>
        <v/>
      </c>
      <c r="T254" t="str">
        <f>IF(All_Rosters[[#This Row],[Designation]]="Taxi Squad","",
IF(AND(TeamTwo=All_Rosters[[#This Row],[Team Name]],All_Rosters[[#This Row],[Current Years]]&gt;0),All_Rosters[[#This Row],[Index]],""))</f>
        <v/>
      </c>
      <c r="U254" t="str">
        <f>IFERROR(SMALL($T$2:$T$1000,ROWS($T$2:T254)),"")</f>
        <v/>
      </c>
      <c r="V254" t="str">
        <f>IF(AND(All_Rosters[[#This Row],[Designation]]="Taxi Squad",TeamTwo=All_Rosters[[#This Row],[Team Name]],All_Rosters[[#This Row],[Current Years]]&gt;0),All_Rosters[[#This Row],[Index]],"")</f>
        <v/>
      </c>
      <c r="W254" t="str">
        <f>IFERROR(SMALL($V$2:$V$1000,ROWS($V$2:V254)),"")</f>
        <v/>
      </c>
      <c r="X254" s="42" t="str">
        <f>IF(All_Rosters[[#This Row],[Designation]]="Taxi Squad","",
IF(AND(TeamThree=All_Rosters[[#This Row],[Team Name]],All_Rosters[[#This Row],[Current Years]]&gt;0),All_Rosters[[#This Row],[Index]],""))</f>
        <v/>
      </c>
      <c r="Y254" s="42" t="str">
        <f>IFERROR(SMALL($X$2:$X$1000,ROWS($X$2:X254)),"")</f>
        <v/>
      </c>
      <c r="Z254" s="42" t="str">
        <f>IF(AND(All_Rosters[[#This Row],[Designation]]="Taxi Squad",TeamThree=All_Rosters[[#This Row],[Team Name]],All_Rosters[[#This Row],[Current Years]]&gt;0),All_Rosters[[#This Row],[Index]],"")</f>
        <v/>
      </c>
      <c r="AA254" s="42" t="str">
        <f>IFERROR(SMALL($Z$2:$Z$1000,ROWS($Z$2:Z254)),"")</f>
        <v/>
      </c>
      <c r="AB254" s="42" t="str">
        <f>IF(All_Rosters[[#This Row],[Designation]]="Taxi Squad","",
IF(AND(TeamFour=All_Rosters[[#This Row],[Team Name]],All_Rosters[[#This Row],[Current Years]]&gt;0),All_Rosters[[#This Row],[Index]],""))</f>
        <v/>
      </c>
      <c r="AC254" s="42" t="str">
        <f>IFERROR(SMALL($AB$2:$AB$1000,ROWS($AB$2:AB254)),"")</f>
        <v/>
      </c>
      <c r="AD254" s="42" t="str">
        <f>IF(AND(All_Rosters[[#This Row],[Designation]]="Taxi Squad",TeamFour=All_Rosters[[#This Row],[Team Name]],All_Rosters[[#This Row],[Current Years]]&gt;0),All_Rosters[[#This Row],[Index]],"")</f>
        <v/>
      </c>
      <c r="AE254" s="42" t="str">
        <f>IFERROR(SMALL($AD$2:$AD$1000,ROWS($AD$2:AD254)),"")</f>
        <v/>
      </c>
      <c r="AF254" s="42" t="str">
        <f>IF(All_Rosters[[#This Row],[Designation]]="Taxi Squad","",
IF(AND(TeamFive=All_Rosters[[#This Row],[Team Name]],All_Rosters[[#This Row],[Current Years]]&gt;0),All_Rosters[[#This Row],[Index]],""))</f>
        <v/>
      </c>
      <c r="AG254" s="42" t="str">
        <f>IFERROR(SMALL($AF$2:$AF$1000,ROWS($AF$2:AF254)),"")</f>
        <v/>
      </c>
      <c r="AH254" s="42" t="str">
        <f>IF(AND(All_Rosters[[#This Row],[Designation]]="Taxi Squad",TeamFive=All_Rosters[[#This Row],[Team Name]],All_Rosters[[#This Row],[Current Years]]&gt;0),All_Rosters[[#This Row],[Index]],"")</f>
        <v/>
      </c>
      <c r="AI254" s="42" t="str">
        <f>IFERROR(SMALL($AH$2:$AH$1000,ROWS($AH$2:AH254)),"")</f>
        <v/>
      </c>
      <c r="AJ254" s="42" t="str">
        <f>IF(All_Rosters[[#This Row],[Designation]]="Taxi Squad","",
IF(AND(TeamSix=All_Rosters[[#This Row],[Team Name]],All_Rosters[[#This Row],[Current Years]]&gt;0),All_Rosters[[#This Row],[Index]],""))</f>
        <v/>
      </c>
      <c r="AK254" s="42" t="str">
        <f>IFERROR(SMALL($AJ$2:$AJ$1000,ROWS($AJ$2:AJ254)),"")</f>
        <v/>
      </c>
      <c r="AL254" s="42" t="str">
        <f>IF(AND(All_Rosters[[#This Row],[Designation]]="Taxi Squad",TeamSix=All_Rosters[[#This Row],[Team Name]],All_Rosters[[#This Row],[Current Years]]&gt;0),All_Rosters[[#This Row],[Index]],"")</f>
        <v/>
      </c>
      <c r="AM254" s="42" t="str">
        <f>IFERROR(SMALL($AL$2:$AL$1000,ROWS($AL$2:AL254)),"")</f>
        <v/>
      </c>
      <c r="AN254" s="42">
        <f>IF(All_Rosters[[#This Row],[Designation]]="Taxi Squad","",
IF(AND(TeamSeven=All_Rosters[[#This Row],[Team Name]],All_Rosters[[#This Row],[Current Years]]&gt;0),All_Rosters[[#This Row],[Index]],""))</f>
        <v>253</v>
      </c>
      <c r="AO254" s="42" t="str">
        <f>IFERROR(SMALL($AN$2:$AN$1000,ROWS($AN$2:AN254)),"")</f>
        <v/>
      </c>
      <c r="AP254" s="42" t="str">
        <f>IF(AND(All_Rosters[[#This Row],[Designation]]="Taxi Squad",TeamSeven=All_Rosters[[#This Row],[Team Name]],All_Rosters[[#This Row],[Current Years]]&gt;0),All_Rosters[[#This Row],[Index]],"")</f>
        <v/>
      </c>
      <c r="AQ254" s="42" t="str">
        <f>IFERROR(SMALL($AP$2:$AP$1000,ROWS($AP$2:AP254)),"")</f>
        <v/>
      </c>
      <c r="AR254" s="42" t="str">
        <f>IF(All_Rosters[[#This Row],[Designation]]="Taxi Squad","",
IF(AND(TeamEight=All_Rosters[[#This Row],[Team Name]],All_Rosters[[#This Row],[Current Years]]&gt;0),All_Rosters[[#This Row],[Index]],""))</f>
        <v/>
      </c>
      <c r="AS254" s="42" t="str">
        <f>IFERROR(SMALL($AR$2:$AR$1000,ROWS($AR$2:AR254)),"")</f>
        <v/>
      </c>
      <c r="AT254" s="42" t="str">
        <f>IF(AND(All_Rosters[[#This Row],[Designation]]="Taxi Squad",TeamEight=All_Rosters[[#This Row],[Team Name]],All_Rosters[[#This Row],[Current Years]]&gt;0),All_Rosters[[#This Row],[Index]],"")</f>
        <v/>
      </c>
      <c r="AU254" s="42" t="str">
        <f>IFERROR(SMALL($AT$2:$AT$1000,ROWS($AT$2:AT254)),"")</f>
        <v/>
      </c>
      <c r="AV254" s="42" t="str">
        <f>IF(All_Rosters[[#This Row],[Designation]]="Taxi Squad","",
IF(AND(TeamNine=All_Rosters[[#This Row],[Team Name]],All_Rosters[[#This Row],[Current Years]]&gt;0),All_Rosters[[#This Row],[Index]],""))</f>
        <v/>
      </c>
      <c r="AW254" s="42" t="str">
        <f>IFERROR(SMALL($AV$2:$AV$1000,ROWS($AV$2:AV254)),"")</f>
        <v/>
      </c>
      <c r="AX254" s="42" t="str">
        <f>IF(AND(All_Rosters[[#This Row],[Designation]]="Taxi Squad",TeamNine=All_Rosters[[#This Row],[Team Name]],All_Rosters[[#This Row],[Current Years]]&gt;0),All_Rosters[[#This Row],[Index]],"")</f>
        <v/>
      </c>
      <c r="AY254" s="42" t="str">
        <f>IFERROR(SMALL($AX$2:$AX$1000,ROWS($AX$2:AX254)),"")</f>
        <v/>
      </c>
      <c r="AZ254" s="42" t="str">
        <f>IF(All_Rosters[[#This Row],[Designation]]="Taxi Squad","",
IF(AND(TeamTen=All_Rosters[[#This Row],[Team Name]],All_Rosters[[#This Row],[Current Years]]&gt;0),All_Rosters[[#This Row],[Index]],""))</f>
        <v/>
      </c>
      <c r="BA254" s="42" t="str">
        <f>IFERROR(SMALL($AZ$2:$AZ$1000,ROWS($AZ$2:AZ254)),"")</f>
        <v/>
      </c>
      <c r="BB254" s="42" t="str">
        <f>IF(AND(All_Rosters[[#This Row],[Designation]]="Taxi Squad",TeamTen=All_Rosters[[#This Row],[Team Name]],All_Rosters[[#This Row],[Current Years]]&gt;0),All_Rosters[[#This Row],[Index]],"")</f>
        <v/>
      </c>
      <c r="BC254" s="42" t="str">
        <f>IFERROR(SMALL($BB$2:$BB$1000,ROWS($BB$2:BB254)),"")</f>
        <v/>
      </c>
      <c r="BD254" s="42" t="str">
        <f>IF(All_Rosters[[#This Row],[Designation]]="Taxi Squad","",
IF(AND(TeamEleven=All_Rosters[[#This Row],[Team Name]],All_Rosters[[#This Row],[Current Years]]&gt;0),All_Rosters[[#This Row],[Index]],""))</f>
        <v/>
      </c>
      <c r="BE254" s="42" t="str">
        <f>IFERROR(SMALL($BD$2:$BD$1000,ROWS($BD$2:BD254)),"")</f>
        <v/>
      </c>
      <c r="BF254" s="42" t="str">
        <f>IF(AND(All_Rosters[[#This Row],[Designation]]="Taxi Squad",TeamEleven=All_Rosters[[#This Row],[Team Name]],All_Rosters[[#This Row],[Current Years]]&gt;0),All_Rosters[[#This Row],[Index]],"")</f>
        <v/>
      </c>
      <c r="BG254" s="42" t="str">
        <f>IFERROR(SMALL($BF$2:$BF$1000,ROWS($BF$2:BF254)),"")</f>
        <v/>
      </c>
      <c r="BH254" s="42" t="str">
        <f>IF(All_Rosters[[#This Row],[Designation]]="Taxi Squad","",
IF(AND(TeamTwelve=All_Rosters[[#This Row],[Team Name]],All_Rosters[[#This Row],[Current Years]]&gt;0),All_Rosters[[#This Row],[Index]],""))</f>
        <v/>
      </c>
      <c r="BI254" s="42" t="str">
        <f>IFERROR(SMALL($BH$2:$BH$1000,ROWS($BH$2:BH254)),"")</f>
        <v/>
      </c>
      <c r="BJ254" s="42" t="str">
        <f>IF(AND(All_Rosters[[#This Row],[Designation]]="Taxi Squad",TeamTwelve=All_Rosters[[#This Row],[Team Name]],All_Rosters[[#This Row],[Current Years]]&gt;0),All_Rosters[[#This Row],[Index]],"")</f>
        <v/>
      </c>
      <c r="BK254" s="42" t="str">
        <f>IFERROR(SMALL($BJ$2:$BJ$1000,ROWS($BJ$2:BJ254)),"")</f>
        <v/>
      </c>
    </row>
    <row r="255" spans="1:63" x14ac:dyDescent="0.45">
      <c r="A255" t="s">
        <v>612</v>
      </c>
      <c r="B255" t="s">
        <v>148</v>
      </c>
      <c r="C255" t="s">
        <v>78</v>
      </c>
      <c r="D255" t="s">
        <v>45</v>
      </c>
      <c r="E255">
        <v>13</v>
      </c>
      <c r="F255">
        <v>3</v>
      </c>
      <c r="G255">
        <v>13</v>
      </c>
      <c r="H255" t="s">
        <v>1</v>
      </c>
      <c r="J255">
        <v>7</v>
      </c>
      <c r="K255">
        <v>254</v>
      </c>
      <c r="L255">
        <f>IF(All_Rosters[[#This Row],[Designation]]="Taxi Squad","",
IF(AND(TeamSelection=All_Rosters[[#This Row],[Team Name]],All_Rosters[[#This Row],[Current Years]]&gt;0),All_Rosters[[#This Row],[Index]],""))</f>
        <v>254</v>
      </c>
      <c r="M255" t="str">
        <f>IFERROR(SMALL($L$2:$L$1000,ROWS($L$2:L255)),"")</f>
        <v/>
      </c>
      <c r="N255" t="str">
        <f>IF(AND(All_Rosters[[#This Row],[Designation]]="Taxi Squad",TeamSelection=All_Rosters[[#This Row],[Team Name]],All_Rosters[[#This Row],[Current Years]]&gt;0),All_Rosters[[#This Row],[Index]],"")</f>
        <v/>
      </c>
      <c r="O255" t="str">
        <f>IFERROR(SMALL($N$2:$N$1000,ROWS($N$2:N255)),"")</f>
        <v/>
      </c>
      <c r="P255" t="str">
        <f>IF(All_Rosters[[#This Row],[Designation]]="Taxi Squad","",
IF(AND(TeamOne=All_Rosters[[#This Row],[Team Name]],All_Rosters[[#This Row],[Current Years]]&gt;0),All_Rosters[[#This Row],[Index]],""))</f>
        <v/>
      </c>
      <c r="Q255" t="str">
        <f>IFERROR(SMALL($P$2:$P$1000,ROWS($P$2:P255)),"")</f>
        <v/>
      </c>
      <c r="R255" t="str">
        <f>IF(AND(All_Rosters[[#This Row],[Designation]]="Taxi Squad",TeamOne=All_Rosters[[#This Row],[Team Name]],All_Rosters[[#This Row],[Current Years]]&gt;0),All_Rosters[[#This Row],[Index]],"")</f>
        <v/>
      </c>
      <c r="S255" t="str">
        <f>IFERROR(SMALL($R$2:$R$1000,ROWS($R$2:R255)),"")</f>
        <v/>
      </c>
      <c r="T255" t="str">
        <f>IF(All_Rosters[[#This Row],[Designation]]="Taxi Squad","",
IF(AND(TeamTwo=All_Rosters[[#This Row],[Team Name]],All_Rosters[[#This Row],[Current Years]]&gt;0),All_Rosters[[#This Row],[Index]],""))</f>
        <v/>
      </c>
      <c r="U255" t="str">
        <f>IFERROR(SMALL($T$2:$T$1000,ROWS($T$2:T255)),"")</f>
        <v/>
      </c>
      <c r="V255" t="str">
        <f>IF(AND(All_Rosters[[#This Row],[Designation]]="Taxi Squad",TeamTwo=All_Rosters[[#This Row],[Team Name]],All_Rosters[[#This Row],[Current Years]]&gt;0),All_Rosters[[#This Row],[Index]],"")</f>
        <v/>
      </c>
      <c r="W255" t="str">
        <f>IFERROR(SMALL($V$2:$V$1000,ROWS($V$2:V255)),"")</f>
        <v/>
      </c>
      <c r="X255" s="42" t="str">
        <f>IF(All_Rosters[[#This Row],[Designation]]="Taxi Squad","",
IF(AND(TeamThree=All_Rosters[[#This Row],[Team Name]],All_Rosters[[#This Row],[Current Years]]&gt;0),All_Rosters[[#This Row],[Index]],""))</f>
        <v/>
      </c>
      <c r="Y255" s="42" t="str">
        <f>IFERROR(SMALL($X$2:$X$1000,ROWS($X$2:X255)),"")</f>
        <v/>
      </c>
      <c r="Z255" s="42" t="str">
        <f>IF(AND(All_Rosters[[#This Row],[Designation]]="Taxi Squad",TeamThree=All_Rosters[[#This Row],[Team Name]],All_Rosters[[#This Row],[Current Years]]&gt;0),All_Rosters[[#This Row],[Index]],"")</f>
        <v/>
      </c>
      <c r="AA255" s="42" t="str">
        <f>IFERROR(SMALL($Z$2:$Z$1000,ROWS($Z$2:Z255)),"")</f>
        <v/>
      </c>
      <c r="AB255" s="42" t="str">
        <f>IF(All_Rosters[[#This Row],[Designation]]="Taxi Squad","",
IF(AND(TeamFour=All_Rosters[[#This Row],[Team Name]],All_Rosters[[#This Row],[Current Years]]&gt;0),All_Rosters[[#This Row],[Index]],""))</f>
        <v/>
      </c>
      <c r="AC255" s="42" t="str">
        <f>IFERROR(SMALL($AB$2:$AB$1000,ROWS($AB$2:AB255)),"")</f>
        <v/>
      </c>
      <c r="AD255" s="42" t="str">
        <f>IF(AND(All_Rosters[[#This Row],[Designation]]="Taxi Squad",TeamFour=All_Rosters[[#This Row],[Team Name]],All_Rosters[[#This Row],[Current Years]]&gt;0),All_Rosters[[#This Row],[Index]],"")</f>
        <v/>
      </c>
      <c r="AE255" s="42" t="str">
        <f>IFERROR(SMALL($AD$2:$AD$1000,ROWS($AD$2:AD255)),"")</f>
        <v/>
      </c>
      <c r="AF255" s="42" t="str">
        <f>IF(All_Rosters[[#This Row],[Designation]]="Taxi Squad","",
IF(AND(TeamFive=All_Rosters[[#This Row],[Team Name]],All_Rosters[[#This Row],[Current Years]]&gt;0),All_Rosters[[#This Row],[Index]],""))</f>
        <v/>
      </c>
      <c r="AG255" s="42" t="str">
        <f>IFERROR(SMALL($AF$2:$AF$1000,ROWS($AF$2:AF255)),"")</f>
        <v/>
      </c>
      <c r="AH255" s="42" t="str">
        <f>IF(AND(All_Rosters[[#This Row],[Designation]]="Taxi Squad",TeamFive=All_Rosters[[#This Row],[Team Name]],All_Rosters[[#This Row],[Current Years]]&gt;0),All_Rosters[[#This Row],[Index]],"")</f>
        <v/>
      </c>
      <c r="AI255" s="42" t="str">
        <f>IFERROR(SMALL($AH$2:$AH$1000,ROWS($AH$2:AH255)),"")</f>
        <v/>
      </c>
      <c r="AJ255" s="42" t="str">
        <f>IF(All_Rosters[[#This Row],[Designation]]="Taxi Squad","",
IF(AND(TeamSix=All_Rosters[[#This Row],[Team Name]],All_Rosters[[#This Row],[Current Years]]&gt;0),All_Rosters[[#This Row],[Index]],""))</f>
        <v/>
      </c>
      <c r="AK255" s="42" t="str">
        <f>IFERROR(SMALL($AJ$2:$AJ$1000,ROWS($AJ$2:AJ255)),"")</f>
        <v/>
      </c>
      <c r="AL255" s="42" t="str">
        <f>IF(AND(All_Rosters[[#This Row],[Designation]]="Taxi Squad",TeamSix=All_Rosters[[#This Row],[Team Name]],All_Rosters[[#This Row],[Current Years]]&gt;0),All_Rosters[[#This Row],[Index]],"")</f>
        <v/>
      </c>
      <c r="AM255" s="42" t="str">
        <f>IFERROR(SMALL($AL$2:$AL$1000,ROWS($AL$2:AL255)),"")</f>
        <v/>
      </c>
      <c r="AN255" s="42">
        <f>IF(All_Rosters[[#This Row],[Designation]]="Taxi Squad","",
IF(AND(TeamSeven=All_Rosters[[#This Row],[Team Name]],All_Rosters[[#This Row],[Current Years]]&gt;0),All_Rosters[[#This Row],[Index]],""))</f>
        <v>254</v>
      </c>
      <c r="AO255" s="42" t="str">
        <f>IFERROR(SMALL($AN$2:$AN$1000,ROWS($AN$2:AN255)),"")</f>
        <v/>
      </c>
      <c r="AP255" s="42" t="str">
        <f>IF(AND(All_Rosters[[#This Row],[Designation]]="Taxi Squad",TeamSeven=All_Rosters[[#This Row],[Team Name]],All_Rosters[[#This Row],[Current Years]]&gt;0),All_Rosters[[#This Row],[Index]],"")</f>
        <v/>
      </c>
      <c r="AQ255" s="42" t="str">
        <f>IFERROR(SMALL($AP$2:$AP$1000,ROWS($AP$2:AP255)),"")</f>
        <v/>
      </c>
      <c r="AR255" s="42" t="str">
        <f>IF(All_Rosters[[#This Row],[Designation]]="Taxi Squad","",
IF(AND(TeamEight=All_Rosters[[#This Row],[Team Name]],All_Rosters[[#This Row],[Current Years]]&gt;0),All_Rosters[[#This Row],[Index]],""))</f>
        <v/>
      </c>
      <c r="AS255" s="42" t="str">
        <f>IFERROR(SMALL($AR$2:$AR$1000,ROWS($AR$2:AR255)),"")</f>
        <v/>
      </c>
      <c r="AT255" s="42" t="str">
        <f>IF(AND(All_Rosters[[#This Row],[Designation]]="Taxi Squad",TeamEight=All_Rosters[[#This Row],[Team Name]],All_Rosters[[#This Row],[Current Years]]&gt;0),All_Rosters[[#This Row],[Index]],"")</f>
        <v/>
      </c>
      <c r="AU255" s="42" t="str">
        <f>IFERROR(SMALL($AT$2:$AT$1000,ROWS($AT$2:AT255)),"")</f>
        <v/>
      </c>
      <c r="AV255" s="42" t="str">
        <f>IF(All_Rosters[[#This Row],[Designation]]="Taxi Squad","",
IF(AND(TeamNine=All_Rosters[[#This Row],[Team Name]],All_Rosters[[#This Row],[Current Years]]&gt;0),All_Rosters[[#This Row],[Index]],""))</f>
        <v/>
      </c>
      <c r="AW255" s="42" t="str">
        <f>IFERROR(SMALL($AV$2:$AV$1000,ROWS($AV$2:AV255)),"")</f>
        <v/>
      </c>
      <c r="AX255" s="42" t="str">
        <f>IF(AND(All_Rosters[[#This Row],[Designation]]="Taxi Squad",TeamNine=All_Rosters[[#This Row],[Team Name]],All_Rosters[[#This Row],[Current Years]]&gt;0),All_Rosters[[#This Row],[Index]],"")</f>
        <v/>
      </c>
      <c r="AY255" s="42" t="str">
        <f>IFERROR(SMALL($AX$2:$AX$1000,ROWS($AX$2:AX255)),"")</f>
        <v/>
      </c>
      <c r="AZ255" s="42" t="str">
        <f>IF(All_Rosters[[#This Row],[Designation]]="Taxi Squad","",
IF(AND(TeamTen=All_Rosters[[#This Row],[Team Name]],All_Rosters[[#This Row],[Current Years]]&gt;0),All_Rosters[[#This Row],[Index]],""))</f>
        <v/>
      </c>
      <c r="BA255" s="42" t="str">
        <f>IFERROR(SMALL($AZ$2:$AZ$1000,ROWS($AZ$2:AZ255)),"")</f>
        <v/>
      </c>
      <c r="BB255" s="42" t="str">
        <f>IF(AND(All_Rosters[[#This Row],[Designation]]="Taxi Squad",TeamTen=All_Rosters[[#This Row],[Team Name]],All_Rosters[[#This Row],[Current Years]]&gt;0),All_Rosters[[#This Row],[Index]],"")</f>
        <v/>
      </c>
      <c r="BC255" s="42" t="str">
        <f>IFERROR(SMALL($BB$2:$BB$1000,ROWS($BB$2:BB255)),"")</f>
        <v/>
      </c>
      <c r="BD255" s="42" t="str">
        <f>IF(All_Rosters[[#This Row],[Designation]]="Taxi Squad","",
IF(AND(TeamEleven=All_Rosters[[#This Row],[Team Name]],All_Rosters[[#This Row],[Current Years]]&gt;0),All_Rosters[[#This Row],[Index]],""))</f>
        <v/>
      </c>
      <c r="BE255" s="42" t="str">
        <f>IFERROR(SMALL($BD$2:$BD$1000,ROWS($BD$2:BD255)),"")</f>
        <v/>
      </c>
      <c r="BF255" s="42" t="str">
        <f>IF(AND(All_Rosters[[#This Row],[Designation]]="Taxi Squad",TeamEleven=All_Rosters[[#This Row],[Team Name]],All_Rosters[[#This Row],[Current Years]]&gt;0),All_Rosters[[#This Row],[Index]],"")</f>
        <v/>
      </c>
      <c r="BG255" s="42" t="str">
        <f>IFERROR(SMALL($BF$2:$BF$1000,ROWS($BF$2:BF255)),"")</f>
        <v/>
      </c>
      <c r="BH255" s="42" t="str">
        <f>IF(All_Rosters[[#This Row],[Designation]]="Taxi Squad","",
IF(AND(TeamTwelve=All_Rosters[[#This Row],[Team Name]],All_Rosters[[#This Row],[Current Years]]&gt;0),All_Rosters[[#This Row],[Index]],""))</f>
        <v/>
      </c>
      <c r="BI255" s="42" t="str">
        <f>IFERROR(SMALL($BH$2:$BH$1000,ROWS($BH$2:BH255)),"")</f>
        <v/>
      </c>
      <c r="BJ255" s="42" t="str">
        <f>IF(AND(All_Rosters[[#This Row],[Designation]]="Taxi Squad",TeamTwelve=All_Rosters[[#This Row],[Team Name]],All_Rosters[[#This Row],[Current Years]]&gt;0),All_Rosters[[#This Row],[Index]],"")</f>
        <v/>
      </c>
      <c r="BK255" s="42" t="str">
        <f>IFERROR(SMALL($BJ$2:$BJ$1000,ROWS($BJ$2:BJ255)),"")</f>
        <v/>
      </c>
    </row>
    <row r="256" spans="1:63" x14ac:dyDescent="0.45">
      <c r="A256" t="s">
        <v>612</v>
      </c>
      <c r="B256" t="s">
        <v>152</v>
      </c>
      <c r="C256" t="s">
        <v>20</v>
      </c>
      <c r="D256" t="s">
        <v>49</v>
      </c>
      <c r="E256">
        <v>25</v>
      </c>
      <c r="F256">
        <v>3</v>
      </c>
      <c r="G256">
        <v>25</v>
      </c>
      <c r="H256" t="s">
        <v>1</v>
      </c>
      <c r="J256">
        <v>7</v>
      </c>
      <c r="K256">
        <v>255</v>
      </c>
      <c r="L256">
        <f>IF(All_Rosters[[#This Row],[Designation]]="Taxi Squad","",
IF(AND(TeamSelection=All_Rosters[[#This Row],[Team Name]],All_Rosters[[#This Row],[Current Years]]&gt;0),All_Rosters[[#This Row],[Index]],""))</f>
        <v>255</v>
      </c>
      <c r="M256" t="str">
        <f>IFERROR(SMALL($L$2:$L$1000,ROWS($L$2:L256)),"")</f>
        <v/>
      </c>
      <c r="N256" t="str">
        <f>IF(AND(All_Rosters[[#This Row],[Designation]]="Taxi Squad",TeamSelection=All_Rosters[[#This Row],[Team Name]],All_Rosters[[#This Row],[Current Years]]&gt;0),All_Rosters[[#This Row],[Index]],"")</f>
        <v/>
      </c>
      <c r="O256" t="str">
        <f>IFERROR(SMALL($N$2:$N$1000,ROWS($N$2:N256)),"")</f>
        <v/>
      </c>
      <c r="P256" t="str">
        <f>IF(All_Rosters[[#This Row],[Designation]]="Taxi Squad","",
IF(AND(TeamOne=All_Rosters[[#This Row],[Team Name]],All_Rosters[[#This Row],[Current Years]]&gt;0),All_Rosters[[#This Row],[Index]],""))</f>
        <v/>
      </c>
      <c r="Q256" t="str">
        <f>IFERROR(SMALL($P$2:$P$1000,ROWS($P$2:P256)),"")</f>
        <v/>
      </c>
      <c r="R256" t="str">
        <f>IF(AND(All_Rosters[[#This Row],[Designation]]="Taxi Squad",TeamOne=All_Rosters[[#This Row],[Team Name]],All_Rosters[[#This Row],[Current Years]]&gt;0),All_Rosters[[#This Row],[Index]],"")</f>
        <v/>
      </c>
      <c r="S256" t="str">
        <f>IFERROR(SMALL($R$2:$R$1000,ROWS($R$2:R256)),"")</f>
        <v/>
      </c>
      <c r="T256" t="str">
        <f>IF(All_Rosters[[#This Row],[Designation]]="Taxi Squad","",
IF(AND(TeamTwo=All_Rosters[[#This Row],[Team Name]],All_Rosters[[#This Row],[Current Years]]&gt;0),All_Rosters[[#This Row],[Index]],""))</f>
        <v/>
      </c>
      <c r="U256" t="str">
        <f>IFERROR(SMALL($T$2:$T$1000,ROWS($T$2:T256)),"")</f>
        <v/>
      </c>
      <c r="V256" t="str">
        <f>IF(AND(All_Rosters[[#This Row],[Designation]]="Taxi Squad",TeamTwo=All_Rosters[[#This Row],[Team Name]],All_Rosters[[#This Row],[Current Years]]&gt;0),All_Rosters[[#This Row],[Index]],"")</f>
        <v/>
      </c>
      <c r="W256" t="str">
        <f>IFERROR(SMALL($V$2:$V$1000,ROWS($V$2:V256)),"")</f>
        <v/>
      </c>
      <c r="X256" s="42" t="str">
        <f>IF(All_Rosters[[#This Row],[Designation]]="Taxi Squad","",
IF(AND(TeamThree=All_Rosters[[#This Row],[Team Name]],All_Rosters[[#This Row],[Current Years]]&gt;0),All_Rosters[[#This Row],[Index]],""))</f>
        <v/>
      </c>
      <c r="Y256" s="42" t="str">
        <f>IFERROR(SMALL($X$2:$X$1000,ROWS($X$2:X256)),"")</f>
        <v/>
      </c>
      <c r="Z256" s="42" t="str">
        <f>IF(AND(All_Rosters[[#This Row],[Designation]]="Taxi Squad",TeamThree=All_Rosters[[#This Row],[Team Name]],All_Rosters[[#This Row],[Current Years]]&gt;0),All_Rosters[[#This Row],[Index]],"")</f>
        <v/>
      </c>
      <c r="AA256" s="42" t="str">
        <f>IFERROR(SMALL($Z$2:$Z$1000,ROWS($Z$2:Z256)),"")</f>
        <v/>
      </c>
      <c r="AB256" s="42" t="str">
        <f>IF(All_Rosters[[#This Row],[Designation]]="Taxi Squad","",
IF(AND(TeamFour=All_Rosters[[#This Row],[Team Name]],All_Rosters[[#This Row],[Current Years]]&gt;0),All_Rosters[[#This Row],[Index]],""))</f>
        <v/>
      </c>
      <c r="AC256" s="42" t="str">
        <f>IFERROR(SMALL($AB$2:$AB$1000,ROWS($AB$2:AB256)),"")</f>
        <v/>
      </c>
      <c r="AD256" s="42" t="str">
        <f>IF(AND(All_Rosters[[#This Row],[Designation]]="Taxi Squad",TeamFour=All_Rosters[[#This Row],[Team Name]],All_Rosters[[#This Row],[Current Years]]&gt;0),All_Rosters[[#This Row],[Index]],"")</f>
        <v/>
      </c>
      <c r="AE256" s="42" t="str">
        <f>IFERROR(SMALL($AD$2:$AD$1000,ROWS($AD$2:AD256)),"")</f>
        <v/>
      </c>
      <c r="AF256" s="42" t="str">
        <f>IF(All_Rosters[[#This Row],[Designation]]="Taxi Squad","",
IF(AND(TeamFive=All_Rosters[[#This Row],[Team Name]],All_Rosters[[#This Row],[Current Years]]&gt;0),All_Rosters[[#This Row],[Index]],""))</f>
        <v/>
      </c>
      <c r="AG256" s="42" t="str">
        <f>IFERROR(SMALL($AF$2:$AF$1000,ROWS($AF$2:AF256)),"")</f>
        <v/>
      </c>
      <c r="AH256" s="42" t="str">
        <f>IF(AND(All_Rosters[[#This Row],[Designation]]="Taxi Squad",TeamFive=All_Rosters[[#This Row],[Team Name]],All_Rosters[[#This Row],[Current Years]]&gt;0),All_Rosters[[#This Row],[Index]],"")</f>
        <v/>
      </c>
      <c r="AI256" s="42" t="str">
        <f>IFERROR(SMALL($AH$2:$AH$1000,ROWS($AH$2:AH256)),"")</f>
        <v/>
      </c>
      <c r="AJ256" s="42" t="str">
        <f>IF(All_Rosters[[#This Row],[Designation]]="Taxi Squad","",
IF(AND(TeamSix=All_Rosters[[#This Row],[Team Name]],All_Rosters[[#This Row],[Current Years]]&gt;0),All_Rosters[[#This Row],[Index]],""))</f>
        <v/>
      </c>
      <c r="AK256" s="42" t="str">
        <f>IFERROR(SMALL($AJ$2:$AJ$1000,ROWS($AJ$2:AJ256)),"")</f>
        <v/>
      </c>
      <c r="AL256" s="42" t="str">
        <f>IF(AND(All_Rosters[[#This Row],[Designation]]="Taxi Squad",TeamSix=All_Rosters[[#This Row],[Team Name]],All_Rosters[[#This Row],[Current Years]]&gt;0),All_Rosters[[#This Row],[Index]],"")</f>
        <v/>
      </c>
      <c r="AM256" s="42" t="str">
        <f>IFERROR(SMALL($AL$2:$AL$1000,ROWS($AL$2:AL256)),"")</f>
        <v/>
      </c>
      <c r="AN256" s="42">
        <f>IF(All_Rosters[[#This Row],[Designation]]="Taxi Squad","",
IF(AND(TeamSeven=All_Rosters[[#This Row],[Team Name]],All_Rosters[[#This Row],[Current Years]]&gt;0),All_Rosters[[#This Row],[Index]],""))</f>
        <v>255</v>
      </c>
      <c r="AO256" s="42" t="str">
        <f>IFERROR(SMALL($AN$2:$AN$1000,ROWS($AN$2:AN256)),"")</f>
        <v/>
      </c>
      <c r="AP256" s="42" t="str">
        <f>IF(AND(All_Rosters[[#This Row],[Designation]]="Taxi Squad",TeamSeven=All_Rosters[[#This Row],[Team Name]],All_Rosters[[#This Row],[Current Years]]&gt;0),All_Rosters[[#This Row],[Index]],"")</f>
        <v/>
      </c>
      <c r="AQ256" s="42" t="str">
        <f>IFERROR(SMALL($AP$2:$AP$1000,ROWS($AP$2:AP256)),"")</f>
        <v/>
      </c>
      <c r="AR256" s="42" t="str">
        <f>IF(All_Rosters[[#This Row],[Designation]]="Taxi Squad","",
IF(AND(TeamEight=All_Rosters[[#This Row],[Team Name]],All_Rosters[[#This Row],[Current Years]]&gt;0),All_Rosters[[#This Row],[Index]],""))</f>
        <v/>
      </c>
      <c r="AS256" s="42" t="str">
        <f>IFERROR(SMALL($AR$2:$AR$1000,ROWS($AR$2:AR256)),"")</f>
        <v/>
      </c>
      <c r="AT256" s="42" t="str">
        <f>IF(AND(All_Rosters[[#This Row],[Designation]]="Taxi Squad",TeamEight=All_Rosters[[#This Row],[Team Name]],All_Rosters[[#This Row],[Current Years]]&gt;0),All_Rosters[[#This Row],[Index]],"")</f>
        <v/>
      </c>
      <c r="AU256" s="42" t="str">
        <f>IFERROR(SMALL($AT$2:$AT$1000,ROWS($AT$2:AT256)),"")</f>
        <v/>
      </c>
      <c r="AV256" s="42" t="str">
        <f>IF(All_Rosters[[#This Row],[Designation]]="Taxi Squad","",
IF(AND(TeamNine=All_Rosters[[#This Row],[Team Name]],All_Rosters[[#This Row],[Current Years]]&gt;0),All_Rosters[[#This Row],[Index]],""))</f>
        <v/>
      </c>
      <c r="AW256" s="42" t="str">
        <f>IFERROR(SMALL($AV$2:$AV$1000,ROWS($AV$2:AV256)),"")</f>
        <v/>
      </c>
      <c r="AX256" s="42" t="str">
        <f>IF(AND(All_Rosters[[#This Row],[Designation]]="Taxi Squad",TeamNine=All_Rosters[[#This Row],[Team Name]],All_Rosters[[#This Row],[Current Years]]&gt;0),All_Rosters[[#This Row],[Index]],"")</f>
        <v/>
      </c>
      <c r="AY256" s="42" t="str">
        <f>IFERROR(SMALL($AX$2:$AX$1000,ROWS($AX$2:AX256)),"")</f>
        <v/>
      </c>
      <c r="AZ256" s="42" t="str">
        <f>IF(All_Rosters[[#This Row],[Designation]]="Taxi Squad","",
IF(AND(TeamTen=All_Rosters[[#This Row],[Team Name]],All_Rosters[[#This Row],[Current Years]]&gt;0),All_Rosters[[#This Row],[Index]],""))</f>
        <v/>
      </c>
      <c r="BA256" s="42" t="str">
        <f>IFERROR(SMALL($AZ$2:$AZ$1000,ROWS($AZ$2:AZ256)),"")</f>
        <v/>
      </c>
      <c r="BB256" s="42" t="str">
        <f>IF(AND(All_Rosters[[#This Row],[Designation]]="Taxi Squad",TeamTen=All_Rosters[[#This Row],[Team Name]],All_Rosters[[#This Row],[Current Years]]&gt;0),All_Rosters[[#This Row],[Index]],"")</f>
        <v/>
      </c>
      <c r="BC256" s="42" t="str">
        <f>IFERROR(SMALL($BB$2:$BB$1000,ROWS($BB$2:BB256)),"")</f>
        <v/>
      </c>
      <c r="BD256" s="42" t="str">
        <f>IF(All_Rosters[[#This Row],[Designation]]="Taxi Squad","",
IF(AND(TeamEleven=All_Rosters[[#This Row],[Team Name]],All_Rosters[[#This Row],[Current Years]]&gt;0),All_Rosters[[#This Row],[Index]],""))</f>
        <v/>
      </c>
      <c r="BE256" s="42" t="str">
        <f>IFERROR(SMALL($BD$2:$BD$1000,ROWS($BD$2:BD256)),"")</f>
        <v/>
      </c>
      <c r="BF256" s="42" t="str">
        <f>IF(AND(All_Rosters[[#This Row],[Designation]]="Taxi Squad",TeamEleven=All_Rosters[[#This Row],[Team Name]],All_Rosters[[#This Row],[Current Years]]&gt;0),All_Rosters[[#This Row],[Index]],"")</f>
        <v/>
      </c>
      <c r="BG256" s="42" t="str">
        <f>IFERROR(SMALL($BF$2:$BF$1000,ROWS($BF$2:BF256)),"")</f>
        <v/>
      </c>
      <c r="BH256" s="42" t="str">
        <f>IF(All_Rosters[[#This Row],[Designation]]="Taxi Squad","",
IF(AND(TeamTwelve=All_Rosters[[#This Row],[Team Name]],All_Rosters[[#This Row],[Current Years]]&gt;0),All_Rosters[[#This Row],[Index]],""))</f>
        <v/>
      </c>
      <c r="BI256" s="42" t="str">
        <f>IFERROR(SMALL($BH$2:$BH$1000,ROWS($BH$2:BH256)),"")</f>
        <v/>
      </c>
      <c r="BJ256" s="42" t="str">
        <f>IF(AND(All_Rosters[[#This Row],[Designation]]="Taxi Squad",TeamTwelve=All_Rosters[[#This Row],[Team Name]],All_Rosters[[#This Row],[Current Years]]&gt;0),All_Rosters[[#This Row],[Index]],"")</f>
        <v/>
      </c>
      <c r="BK256" s="42" t="str">
        <f>IFERROR(SMALL($BJ$2:$BJ$1000,ROWS($BJ$2:BJ256)),"")</f>
        <v/>
      </c>
    </row>
    <row r="257" spans="1:63" x14ac:dyDescent="0.45">
      <c r="A257" t="s">
        <v>612</v>
      </c>
      <c r="B257" t="s">
        <v>150</v>
      </c>
      <c r="C257" t="s">
        <v>151</v>
      </c>
      <c r="D257" t="s">
        <v>49</v>
      </c>
      <c r="E257">
        <v>25</v>
      </c>
      <c r="F257">
        <v>3</v>
      </c>
      <c r="G257">
        <v>25</v>
      </c>
      <c r="H257" t="s">
        <v>1</v>
      </c>
      <c r="J257">
        <v>7</v>
      </c>
      <c r="K257">
        <v>256</v>
      </c>
      <c r="L257">
        <f>IF(All_Rosters[[#This Row],[Designation]]="Taxi Squad","",
IF(AND(TeamSelection=All_Rosters[[#This Row],[Team Name]],All_Rosters[[#This Row],[Current Years]]&gt;0),All_Rosters[[#This Row],[Index]],""))</f>
        <v>256</v>
      </c>
      <c r="M257" t="str">
        <f>IFERROR(SMALL($L$2:$L$1000,ROWS($L$2:L257)),"")</f>
        <v/>
      </c>
      <c r="N257" t="str">
        <f>IF(AND(All_Rosters[[#This Row],[Designation]]="Taxi Squad",TeamSelection=All_Rosters[[#This Row],[Team Name]],All_Rosters[[#This Row],[Current Years]]&gt;0),All_Rosters[[#This Row],[Index]],"")</f>
        <v/>
      </c>
      <c r="O257" t="str">
        <f>IFERROR(SMALL($N$2:$N$1000,ROWS($N$2:N257)),"")</f>
        <v/>
      </c>
      <c r="P257" t="str">
        <f>IF(All_Rosters[[#This Row],[Designation]]="Taxi Squad","",
IF(AND(TeamOne=All_Rosters[[#This Row],[Team Name]],All_Rosters[[#This Row],[Current Years]]&gt;0),All_Rosters[[#This Row],[Index]],""))</f>
        <v/>
      </c>
      <c r="Q257" t="str">
        <f>IFERROR(SMALL($P$2:$P$1000,ROWS($P$2:P257)),"")</f>
        <v/>
      </c>
      <c r="R257" t="str">
        <f>IF(AND(All_Rosters[[#This Row],[Designation]]="Taxi Squad",TeamOne=All_Rosters[[#This Row],[Team Name]],All_Rosters[[#This Row],[Current Years]]&gt;0),All_Rosters[[#This Row],[Index]],"")</f>
        <v/>
      </c>
      <c r="S257" t="str">
        <f>IFERROR(SMALL($R$2:$R$1000,ROWS($R$2:R257)),"")</f>
        <v/>
      </c>
      <c r="T257" t="str">
        <f>IF(All_Rosters[[#This Row],[Designation]]="Taxi Squad","",
IF(AND(TeamTwo=All_Rosters[[#This Row],[Team Name]],All_Rosters[[#This Row],[Current Years]]&gt;0),All_Rosters[[#This Row],[Index]],""))</f>
        <v/>
      </c>
      <c r="U257" t="str">
        <f>IFERROR(SMALL($T$2:$T$1000,ROWS($T$2:T257)),"")</f>
        <v/>
      </c>
      <c r="V257" t="str">
        <f>IF(AND(All_Rosters[[#This Row],[Designation]]="Taxi Squad",TeamTwo=All_Rosters[[#This Row],[Team Name]],All_Rosters[[#This Row],[Current Years]]&gt;0),All_Rosters[[#This Row],[Index]],"")</f>
        <v/>
      </c>
      <c r="W257" t="str">
        <f>IFERROR(SMALL($V$2:$V$1000,ROWS($V$2:V257)),"")</f>
        <v/>
      </c>
      <c r="X257" s="42" t="str">
        <f>IF(All_Rosters[[#This Row],[Designation]]="Taxi Squad","",
IF(AND(TeamThree=All_Rosters[[#This Row],[Team Name]],All_Rosters[[#This Row],[Current Years]]&gt;0),All_Rosters[[#This Row],[Index]],""))</f>
        <v/>
      </c>
      <c r="Y257" s="42" t="str">
        <f>IFERROR(SMALL($X$2:$X$1000,ROWS($X$2:X257)),"")</f>
        <v/>
      </c>
      <c r="Z257" s="42" t="str">
        <f>IF(AND(All_Rosters[[#This Row],[Designation]]="Taxi Squad",TeamThree=All_Rosters[[#This Row],[Team Name]],All_Rosters[[#This Row],[Current Years]]&gt;0),All_Rosters[[#This Row],[Index]],"")</f>
        <v/>
      </c>
      <c r="AA257" s="42" t="str">
        <f>IFERROR(SMALL($Z$2:$Z$1000,ROWS($Z$2:Z257)),"")</f>
        <v/>
      </c>
      <c r="AB257" s="42" t="str">
        <f>IF(All_Rosters[[#This Row],[Designation]]="Taxi Squad","",
IF(AND(TeamFour=All_Rosters[[#This Row],[Team Name]],All_Rosters[[#This Row],[Current Years]]&gt;0),All_Rosters[[#This Row],[Index]],""))</f>
        <v/>
      </c>
      <c r="AC257" s="42" t="str">
        <f>IFERROR(SMALL($AB$2:$AB$1000,ROWS($AB$2:AB257)),"")</f>
        <v/>
      </c>
      <c r="AD257" s="42" t="str">
        <f>IF(AND(All_Rosters[[#This Row],[Designation]]="Taxi Squad",TeamFour=All_Rosters[[#This Row],[Team Name]],All_Rosters[[#This Row],[Current Years]]&gt;0),All_Rosters[[#This Row],[Index]],"")</f>
        <v/>
      </c>
      <c r="AE257" s="42" t="str">
        <f>IFERROR(SMALL($AD$2:$AD$1000,ROWS($AD$2:AD257)),"")</f>
        <v/>
      </c>
      <c r="AF257" s="42" t="str">
        <f>IF(All_Rosters[[#This Row],[Designation]]="Taxi Squad","",
IF(AND(TeamFive=All_Rosters[[#This Row],[Team Name]],All_Rosters[[#This Row],[Current Years]]&gt;0),All_Rosters[[#This Row],[Index]],""))</f>
        <v/>
      </c>
      <c r="AG257" s="42" t="str">
        <f>IFERROR(SMALL($AF$2:$AF$1000,ROWS($AF$2:AF257)),"")</f>
        <v/>
      </c>
      <c r="AH257" s="42" t="str">
        <f>IF(AND(All_Rosters[[#This Row],[Designation]]="Taxi Squad",TeamFive=All_Rosters[[#This Row],[Team Name]],All_Rosters[[#This Row],[Current Years]]&gt;0),All_Rosters[[#This Row],[Index]],"")</f>
        <v/>
      </c>
      <c r="AI257" s="42" t="str">
        <f>IFERROR(SMALL($AH$2:$AH$1000,ROWS($AH$2:AH257)),"")</f>
        <v/>
      </c>
      <c r="AJ257" s="42" t="str">
        <f>IF(All_Rosters[[#This Row],[Designation]]="Taxi Squad","",
IF(AND(TeamSix=All_Rosters[[#This Row],[Team Name]],All_Rosters[[#This Row],[Current Years]]&gt;0),All_Rosters[[#This Row],[Index]],""))</f>
        <v/>
      </c>
      <c r="AK257" s="42" t="str">
        <f>IFERROR(SMALL($AJ$2:$AJ$1000,ROWS($AJ$2:AJ257)),"")</f>
        <v/>
      </c>
      <c r="AL257" s="42" t="str">
        <f>IF(AND(All_Rosters[[#This Row],[Designation]]="Taxi Squad",TeamSix=All_Rosters[[#This Row],[Team Name]],All_Rosters[[#This Row],[Current Years]]&gt;0),All_Rosters[[#This Row],[Index]],"")</f>
        <v/>
      </c>
      <c r="AM257" s="42" t="str">
        <f>IFERROR(SMALL($AL$2:$AL$1000,ROWS($AL$2:AL257)),"")</f>
        <v/>
      </c>
      <c r="AN257" s="42">
        <f>IF(All_Rosters[[#This Row],[Designation]]="Taxi Squad","",
IF(AND(TeamSeven=All_Rosters[[#This Row],[Team Name]],All_Rosters[[#This Row],[Current Years]]&gt;0),All_Rosters[[#This Row],[Index]],""))</f>
        <v>256</v>
      </c>
      <c r="AO257" s="42" t="str">
        <f>IFERROR(SMALL($AN$2:$AN$1000,ROWS($AN$2:AN257)),"")</f>
        <v/>
      </c>
      <c r="AP257" s="42" t="str">
        <f>IF(AND(All_Rosters[[#This Row],[Designation]]="Taxi Squad",TeamSeven=All_Rosters[[#This Row],[Team Name]],All_Rosters[[#This Row],[Current Years]]&gt;0),All_Rosters[[#This Row],[Index]],"")</f>
        <v/>
      </c>
      <c r="AQ257" s="42" t="str">
        <f>IFERROR(SMALL($AP$2:$AP$1000,ROWS($AP$2:AP257)),"")</f>
        <v/>
      </c>
      <c r="AR257" s="42" t="str">
        <f>IF(All_Rosters[[#This Row],[Designation]]="Taxi Squad","",
IF(AND(TeamEight=All_Rosters[[#This Row],[Team Name]],All_Rosters[[#This Row],[Current Years]]&gt;0),All_Rosters[[#This Row],[Index]],""))</f>
        <v/>
      </c>
      <c r="AS257" s="42" t="str">
        <f>IFERROR(SMALL($AR$2:$AR$1000,ROWS($AR$2:AR257)),"")</f>
        <v/>
      </c>
      <c r="AT257" s="42" t="str">
        <f>IF(AND(All_Rosters[[#This Row],[Designation]]="Taxi Squad",TeamEight=All_Rosters[[#This Row],[Team Name]],All_Rosters[[#This Row],[Current Years]]&gt;0),All_Rosters[[#This Row],[Index]],"")</f>
        <v/>
      </c>
      <c r="AU257" s="42" t="str">
        <f>IFERROR(SMALL($AT$2:$AT$1000,ROWS($AT$2:AT257)),"")</f>
        <v/>
      </c>
      <c r="AV257" s="42" t="str">
        <f>IF(All_Rosters[[#This Row],[Designation]]="Taxi Squad","",
IF(AND(TeamNine=All_Rosters[[#This Row],[Team Name]],All_Rosters[[#This Row],[Current Years]]&gt;0),All_Rosters[[#This Row],[Index]],""))</f>
        <v/>
      </c>
      <c r="AW257" s="42" t="str">
        <f>IFERROR(SMALL($AV$2:$AV$1000,ROWS($AV$2:AV257)),"")</f>
        <v/>
      </c>
      <c r="AX257" s="42" t="str">
        <f>IF(AND(All_Rosters[[#This Row],[Designation]]="Taxi Squad",TeamNine=All_Rosters[[#This Row],[Team Name]],All_Rosters[[#This Row],[Current Years]]&gt;0),All_Rosters[[#This Row],[Index]],"")</f>
        <v/>
      </c>
      <c r="AY257" s="42" t="str">
        <f>IFERROR(SMALL($AX$2:$AX$1000,ROWS($AX$2:AX257)),"")</f>
        <v/>
      </c>
      <c r="AZ257" s="42" t="str">
        <f>IF(All_Rosters[[#This Row],[Designation]]="Taxi Squad","",
IF(AND(TeamTen=All_Rosters[[#This Row],[Team Name]],All_Rosters[[#This Row],[Current Years]]&gt;0),All_Rosters[[#This Row],[Index]],""))</f>
        <v/>
      </c>
      <c r="BA257" s="42" t="str">
        <f>IFERROR(SMALL($AZ$2:$AZ$1000,ROWS($AZ$2:AZ257)),"")</f>
        <v/>
      </c>
      <c r="BB257" s="42" t="str">
        <f>IF(AND(All_Rosters[[#This Row],[Designation]]="Taxi Squad",TeamTen=All_Rosters[[#This Row],[Team Name]],All_Rosters[[#This Row],[Current Years]]&gt;0),All_Rosters[[#This Row],[Index]],"")</f>
        <v/>
      </c>
      <c r="BC257" s="42" t="str">
        <f>IFERROR(SMALL($BB$2:$BB$1000,ROWS($BB$2:BB257)),"")</f>
        <v/>
      </c>
      <c r="BD257" s="42" t="str">
        <f>IF(All_Rosters[[#This Row],[Designation]]="Taxi Squad","",
IF(AND(TeamEleven=All_Rosters[[#This Row],[Team Name]],All_Rosters[[#This Row],[Current Years]]&gt;0),All_Rosters[[#This Row],[Index]],""))</f>
        <v/>
      </c>
      <c r="BE257" s="42" t="str">
        <f>IFERROR(SMALL($BD$2:$BD$1000,ROWS($BD$2:BD257)),"")</f>
        <v/>
      </c>
      <c r="BF257" s="42" t="str">
        <f>IF(AND(All_Rosters[[#This Row],[Designation]]="Taxi Squad",TeamEleven=All_Rosters[[#This Row],[Team Name]],All_Rosters[[#This Row],[Current Years]]&gt;0),All_Rosters[[#This Row],[Index]],"")</f>
        <v/>
      </c>
      <c r="BG257" s="42" t="str">
        <f>IFERROR(SMALL($BF$2:$BF$1000,ROWS($BF$2:BF257)),"")</f>
        <v/>
      </c>
      <c r="BH257" s="42" t="str">
        <f>IF(All_Rosters[[#This Row],[Designation]]="Taxi Squad","",
IF(AND(TeamTwelve=All_Rosters[[#This Row],[Team Name]],All_Rosters[[#This Row],[Current Years]]&gt;0),All_Rosters[[#This Row],[Index]],""))</f>
        <v/>
      </c>
      <c r="BI257" s="42" t="str">
        <f>IFERROR(SMALL($BH$2:$BH$1000,ROWS($BH$2:BH257)),"")</f>
        <v/>
      </c>
      <c r="BJ257" s="42" t="str">
        <f>IF(AND(All_Rosters[[#This Row],[Designation]]="Taxi Squad",TeamTwelve=All_Rosters[[#This Row],[Team Name]],All_Rosters[[#This Row],[Current Years]]&gt;0),All_Rosters[[#This Row],[Index]],"")</f>
        <v/>
      </c>
      <c r="BK257" s="42" t="str">
        <f>IFERROR(SMALL($BJ$2:$BJ$1000,ROWS($BJ$2:BJ257)),"")</f>
        <v/>
      </c>
    </row>
    <row r="258" spans="1:63" x14ac:dyDescent="0.45">
      <c r="A258" t="s">
        <v>612</v>
      </c>
      <c r="B258" t="s">
        <v>153</v>
      </c>
      <c r="C258" t="s">
        <v>54</v>
      </c>
      <c r="D258" t="s">
        <v>49</v>
      </c>
      <c r="E258">
        <v>23</v>
      </c>
      <c r="F258">
        <v>3</v>
      </c>
      <c r="G258">
        <v>23</v>
      </c>
      <c r="H258" t="s">
        <v>1</v>
      </c>
      <c r="J258">
        <v>7</v>
      </c>
      <c r="K258">
        <v>257</v>
      </c>
      <c r="L258">
        <f>IF(All_Rosters[[#This Row],[Designation]]="Taxi Squad","",
IF(AND(TeamSelection=All_Rosters[[#This Row],[Team Name]],All_Rosters[[#This Row],[Current Years]]&gt;0),All_Rosters[[#This Row],[Index]],""))</f>
        <v>257</v>
      </c>
      <c r="M258" t="str">
        <f>IFERROR(SMALL($L$2:$L$1000,ROWS($L$2:L258)),"")</f>
        <v/>
      </c>
      <c r="N258" t="str">
        <f>IF(AND(All_Rosters[[#This Row],[Designation]]="Taxi Squad",TeamSelection=All_Rosters[[#This Row],[Team Name]],All_Rosters[[#This Row],[Current Years]]&gt;0),All_Rosters[[#This Row],[Index]],"")</f>
        <v/>
      </c>
      <c r="O258" t="str">
        <f>IFERROR(SMALL($N$2:$N$1000,ROWS($N$2:N258)),"")</f>
        <v/>
      </c>
      <c r="P258" t="str">
        <f>IF(All_Rosters[[#This Row],[Designation]]="Taxi Squad","",
IF(AND(TeamOne=All_Rosters[[#This Row],[Team Name]],All_Rosters[[#This Row],[Current Years]]&gt;0),All_Rosters[[#This Row],[Index]],""))</f>
        <v/>
      </c>
      <c r="Q258" t="str">
        <f>IFERROR(SMALL($P$2:$P$1000,ROWS($P$2:P258)),"")</f>
        <v/>
      </c>
      <c r="R258" t="str">
        <f>IF(AND(All_Rosters[[#This Row],[Designation]]="Taxi Squad",TeamOne=All_Rosters[[#This Row],[Team Name]],All_Rosters[[#This Row],[Current Years]]&gt;0),All_Rosters[[#This Row],[Index]],"")</f>
        <v/>
      </c>
      <c r="S258" t="str">
        <f>IFERROR(SMALL($R$2:$R$1000,ROWS($R$2:R258)),"")</f>
        <v/>
      </c>
      <c r="T258" t="str">
        <f>IF(All_Rosters[[#This Row],[Designation]]="Taxi Squad","",
IF(AND(TeamTwo=All_Rosters[[#This Row],[Team Name]],All_Rosters[[#This Row],[Current Years]]&gt;0),All_Rosters[[#This Row],[Index]],""))</f>
        <v/>
      </c>
      <c r="U258" t="str">
        <f>IFERROR(SMALL($T$2:$T$1000,ROWS($T$2:T258)),"")</f>
        <v/>
      </c>
      <c r="V258" t="str">
        <f>IF(AND(All_Rosters[[#This Row],[Designation]]="Taxi Squad",TeamTwo=All_Rosters[[#This Row],[Team Name]],All_Rosters[[#This Row],[Current Years]]&gt;0),All_Rosters[[#This Row],[Index]],"")</f>
        <v/>
      </c>
      <c r="W258" t="str">
        <f>IFERROR(SMALL($V$2:$V$1000,ROWS($V$2:V258)),"")</f>
        <v/>
      </c>
      <c r="X258" s="42" t="str">
        <f>IF(All_Rosters[[#This Row],[Designation]]="Taxi Squad","",
IF(AND(TeamThree=All_Rosters[[#This Row],[Team Name]],All_Rosters[[#This Row],[Current Years]]&gt;0),All_Rosters[[#This Row],[Index]],""))</f>
        <v/>
      </c>
      <c r="Y258" s="42" t="str">
        <f>IFERROR(SMALL($X$2:$X$1000,ROWS($X$2:X258)),"")</f>
        <v/>
      </c>
      <c r="Z258" s="42" t="str">
        <f>IF(AND(All_Rosters[[#This Row],[Designation]]="Taxi Squad",TeamThree=All_Rosters[[#This Row],[Team Name]],All_Rosters[[#This Row],[Current Years]]&gt;0),All_Rosters[[#This Row],[Index]],"")</f>
        <v/>
      </c>
      <c r="AA258" s="42" t="str">
        <f>IFERROR(SMALL($Z$2:$Z$1000,ROWS($Z$2:Z258)),"")</f>
        <v/>
      </c>
      <c r="AB258" s="42" t="str">
        <f>IF(All_Rosters[[#This Row],[Designation]]="Taxi Squad","",
IF(AND(TeamFour=All_Rosters[[#This Row],[Team Name]],All_Rosters[[#This Row],[Current Years]]&gt;0),All_Rosters[[#This Row],[Index]],""))</f>
        <v/>
      </c>
      <c r="AC258" s="42" t="str">
        <f>IFERROR(SMALL($AB$2:$AB$1000,ROWS($AB$2:AB258)),"")</f>
        <v/>
      </c>
      <c r="AD258" s="42" t="str">
        <f>IF(AND(All_Rosters[[#This Row],[Designation]]="Taxi Squad",TeamFour=All_Rosters[[#This Row],[Team Name]],All_Rosters[[#This Row],[Current Years]]&gt;0),All_Rosters[[#This Row],[Index]],"")</f>
        <v/>
      </c>
      <c r="AE258" s="42" t="str">
        <f>IFERROR(SMALL($AD$2:$AD$1000,ROWS($AD$2:AD258)),"")</f>
        <v/>
      </c>
      <c r="AF258" s="42" t="str">
        <f>IF(All_Rosters[[#This Row],[Designation]]="Taxi Squad","",
IF(AND(TeamFive=All_Rosters[[#This Row],[Team Name]],All_Rosters[[#This Row],[Current Years]]&gt;0),All_Rosters[[#This Row],[Index]],""))</f>
        <v/>
      </c>
      <c r="AG258" s="42" t="str">
        <f>IFERROR(SMALL($AF$2:$AF$1000,ROWS($AF$2:AF258)),"")</f>
        <v/>
      </c>
      <c r="AH258" s="42" t="str">
        <f>IF(AND(All_Rosters[[#This Row],[Designation]]="Taxi Squad",TeamFive=All_Rosters[[#This Row],[Team Name]],All_Rosters[[#This Row],[Current Years]]&gt;0),All_Rosters[[#This Row],[Index]],"")</f>
        <v/>
      </c>
      <c r="AI258" s="42" t="str">
        <f>IFERROR(SMALL($AH$2:$AH$1000,ROWS($AH$2:AH258)),"")</f>
        <v/>
      </c>
      <c r="AJ258" s="42" t="str">
        <f>IF(All_Rosters[[#This Row],[Designation]]="Taxi Squad","",
IF(AND(TeamSix=All_Rosters[[#This Row],[Team Name]],All_Rosters[[#This Row],[Current Years]]&gt;0),All_Rosters[[#This Row],[Index]],""))</f>
        <v/>
      </c>
      <c r="AK258" s="42" t="str">
        <f>IFERROR(SMALL($AJ$2:$AJ$1000,ROWS($AJ$2:AJ258)),"")</f>
        <v/>
      </c>
      <c r="AL258" s="42" t="str">
        <f>IF(AND(All_Rosters[[#This Row],[Designation]]="Taxi Squad",TeamSix=All_Rosters[[#This Row],[Team Name]],All_Rosters[[#This Row],[Current Years]]&gt;0),All_Rosters[[#This Row],[Index]],"")</f>
        <v/>
      </c>
      <c r="AM258" s="42" t="str">
        <f>IFERROR(SMALL($AL$2:$AL$1000,ROWS($AL$2:AL258)),"")</f>
        <v/>
      </c>
      <c r="AN258" s="42">
        <f>IF(All_Rosters[[#This Row],[Designation]]="Taxi Squad","",
IF(AND(TeamSeven=All_Rosters[[#This Row],[Team Name]],All_Rosters[[#This Row],[Current Years]]&gt;0),All_Rosters[[#This Row],[Index]],""))</f>
        <v>257</v>
      </c>
      <c r="AO258" s="42" t="str">
        <f>IFERROR(SMALL($AN$2:$AN$1000,ROWS($AN$2:AN258)),"")</f>
        <v/>
      </c>
      <c r="AP258" s="42" t="str">
        <f>IF(AND(All_Rosters[[#This Row],[Designation]]="Taxi Squad",TeamSeven=All_Rosters[[#This Row],[Team Name]],All_Rosters[[#This Row],[Current Years]]&gt;0),All_Rosters[[#This Row],[Index]],"")</f>
        <v/>
      </c>
      <c r="AQ258" s="42" t="str">
        <f>IFERROR(SMALL($AP$2:$AP$1000,ROWS($AP$2:AP258)),"")</f>
        <v/>
      </c>
      <c r="AR258" s="42" t="str">
        <f>IF(All_Rosters[[#This Row],[Designation]]="Taxi Squad","",
IF(AND(TeamEight=All_Rosters[[#This Row],[Team Name]],All_Rosters[[#This Row],[Current Years]]&gt;0),All_Rosters[[#This Row],[Index]],""))</f>
        <v/>
      </c>
      <c r="AS258" s="42" t="str">
        <f>IFERROR(SMALL($AR$2:$AR$1000,ROWS($AR$2:AR258)),"")</f>
        <v/>
      </c>
      <c r="AT258" s="42" t="str">
        <f>IF(AND(All_Rosters[[#This Row],[Designation]]="Taxi Squad",TeamEight=All_Rosters[[#This Row],[Team Name]],All_Rosters[[#This Row],[Current Years]]&gt;0),All_Rosters[[#This Row],[Index]],"")</f>
        <v/>
      </c>
      <c r="AU258" s="42" t="str">
        <f>IFERROR(SMALL($AT$2:$AT$1000,ROWS($AT$2:AT258)),"")</f>
        <v/>
      </c>
      <c r="AV258" s="42" t="str">
        <f>IF(All_Rosters[[#This Row],[Designation]]="Taxi Squad","",
IF(AND(TeamNine=All_Rosters[[#This Row],[Team Name]],All_Rosters[[#This Row],[Current Years]]&gt;0),All_Rosters[[#This Row],[Index]],""))</f>
        <v/>
      </c>
      <c r="AW258" s="42" t="str">
        <f>IFERROR(SMALL($AV$2:$AV$1000,ROWS($AV$2:AV258)),"")</f>
        <v/>
      </c>
      <c r="AX258" s="42" t="str">
        <f>IF(AND(All_Rosters[[#This Row],[Designation]]="Taxi Squad",TeamNine=All_Rosters[[#This Row],[Team Name]],All_Rosters[[#This Row],[Current Years]]&gt;0),All_Rosters[[#This Row],[Index]],"")</f>
        <v/>
      </c>
      <c r="AY258" s="42" t="str">
        <f>IFERROR(SMALL($AX$2:$AX$1000,ROWS($AX$2:AX258)),"")</f>
        <v/>
      </c>
      <c r="AZ258" s="42" t="str">
        <f>IF(All_Rosters[[#This Row],[Designation]]="Taxi Squad","",
IF(AND(TeamTen=All_Rosters[[#This Row],[Team Name]],All_Rosters[[#This Row],[Current Years]]&gt;0),All_Rosters[[#This Row],[Index]],""))</f>
        <v/>
      </c>
      <c r="BA258" s="42" t="str">
        <f>IFERROR(SMALL($AZ$2:$AZ$1000,ROWS($AZ$2:AZ258)),"")</f>
        <v/>
      </c>
      <c r="BB258" s="42" t="str">
        <f>IF(AND(All_Rosters[[#This Row],[Designation]]="Taxi Squad",TeamTen=All_Rosters[[#This Row],[Team Name]],All_Rosters[[#This Row],[Current Years]]&gt;0),All_Rosters[[#This Row],[Index]],"")</f>
        <v/>
      </c>
      <c r="BC258" s="42" t="str">
        <f>IFERROR(SMALL($BB$2:$BB$1000,ROWS($BB$2:BB258)),"")</f>
        <v/>
      </c>
      <c r="BD258" s="42" t="str">
        <f>IF(All_Rosters[[#This Row],[Designation]]="Taxi Squad","",
IF(AND(TeamEleven=All_Rosters[[#This Row],[Team Name]],All_Rosters[[#This Row],[Current Years]]&gt;0),All_Rosters[[#This Row],[Index]],""))</f>
        <v/>
      </c>
      <c r="BE258" s="42" t="str">
        <f>IFERROR(SMALL($BD$2:$BD$1000,ROWS($BD$2:BD258)),"")</f>
        <v/>
      </c>
      <c r="BF258" s="42" t="str">
        <f>IF(AND(All_Rosters[[#This Row],[Designation]]="Taxi Squad",TeamEleven=All_Rosters[[#This Row],[Team Name]],All_Rosters[[#This Row],[Current Years]]&gt;0),All_Rosters[[#This Row],[Index]],"")</f>
        <v/>
      </c>
      <c r="BG258" s="42" t="str">
        <f>IFERROR(SMALL($BF$2:$BF$1000,ROWS($BF$2:BF258)),"")</f>
        <v/>
      </c>
      <c r="BH258" s="42" t="str">
        <f>IF(All_Rosters[[#This Row],[Designation]]="Taxi Squad","",
IF(AND(TeamTwelve=All_Rosters[[#This Row],[Team Name]],All_Rosters[[#This Row],[Current Years]]&gt;0),All_Rosters[[#This Row],[Index]],""))</f>
        <v/>
      </c>
      <c r="BI258" s="42" t="str">
        <f>IFERROR(SMALL($BH$2:$BH$1000,ROWS($BH$2:BH258)),"")</f>
        <v/>
      </c>
      <c r="BJ258" s="42" t="str">
        <f>IF(AND(All_Rosters[[#This Row],[Designation]]="Taxi Squad",TeamTwelve=All_Rosters[[#This Row],[Team Name]],All_Rosters[[#This Row],[Current Years]]&gt;0),All_Rosters[[#This Row],[Index]],"")</f>
        <v/>
      </c>
      <c r="BK258" s="42" t="str">
        <f>IFERROR(SMALL($BJ$2:$BJ$1000,ROWS($BJ$2:BJ258)),"")</f>
        <v/>
      </c>
    </row>
    <row r="259" spans="1:63" x14ac:dyDescent="0.45">
      <c r="A259" t="s">
        <v>612</v>
      </c>
      <c r="B259" t="s">
        <v>154</v>
      </c>
      <c r="C259" t="s">
        <v>41</v>
      </c>
      <c r="D259" t="s">
        <v>49</v>
      </c>
      <c r="E259">
        <v>13</v>
      </c>
      <c r="F259">
        <v>3</v>
      </c>
      <c r="G259">
        <v>13</v>
      </c>
      <c r="H259" t="s">
        <v>1</v>
      </c>
      <c r="J259">
        <v>7</v>
      </c>
      <c r="K259">
        <v>258</v>
      </c>
      <c r="L259">
        <f>IF(All_Rosters[[#This Row],[Designation]]="Taxi Squad","",
IF(AND(TeamSelection=All_Rosters[[#This Row],[Team Name]],All_Rosters[[#This Row],[Current Years]]&gt;0),All_Rosters[[#This Row],[Index]],""))</f>
        <v>258</v>
      </c>
      <c r="M259" t="str">
        <f>IFERROR(SMALL($L$2:$L$1000,ROWS($L$2:L259)),"")</f>
        <v/>
      </c>
      <c r="N259" t="str">
        <f>IF(AND(All_Rosters[[#This Row],[Designation]]="Taxi Squad",TeamSelection=All_Rosters[[#This Row],[Team Name]],All_Rosters[[#This Row],[Current Years]]&gt;0),All_Rosters[[#This Row],[Index]],"")</f>
        <v/>
      </c>
      <c r="O259" t="str">
        <f>IFERROR(SMALL($N$2:$N$1000,ROWS($N$2:N259)),"")</f>
        <v/>
      </c>
      <c r="P259" t="str">
        <f>IF(All_Rosters[[#This Row],[Designation]]="Taxi Squad","",
IF(AND(TeamOne=All_Rosters[[#This Row],[Team Name]],All_Rosters[[#This Row],[Current Years]]&gt;0),All_Rosters[[#This Row],[Index]],""))</f>
        <v/>
      </c>
      <c r="Q259" t="str">
        <f>IFERROR(SMALL($P$2:$P$1000,ROWS($P$2:P259)),"")</f>
        <v/>
      </c>
      <c r="R259" t="str">
        <f>IF(AND(All_Rosters[[#This Row],[Designation]]="Taxi Squad",TeamOne=All_Rosters[[#This Row],[Team Name]],All_Rosters[[#This Row],[Current Years]]&gt;0),All_Rosters[[#This Row],[Index]],"")</f>
        <v/>
      </c>
      <c r="S259" t="str">
        <f>IFERROR(SMALL($R$2:$R$1000,ROWS($R$2:R259)),"")</f>
        <v/>
      </c>
      <c r="T259" t="str">
        <f>IF(All_Rosters[[#This Row],[Designation]]="Taxi Squad","",
IF(AND(TeamTwo=All_Rosters[[#This Row],[Team Name]],All_Rosters[[#This Row],[Current Years]]&gt;0),All_Rosters[[#This Row],[Index]],""))</f>
        <v/>
      </c>
      <c r="U259" t="str">
        <f>IFERROR(SMALL($T$2:$T$1000,ROWS($T$2:T259)),"")</f>
        <v/>
      </c>
      <c r="V259" t="str">
        <f>IF(AND(All_Rosters[[#This Row],[Designation]]="Taxi Squad",TeamTwo=All_Rosters[[#This Row],[Team Name]],All_Rosters[[#This Row],[Current Years]]&gt;0),All_Rosters[[#This Row],[Index]],"")</f>
        <v/>
      </c>
      <c r="W259" t="str">
        <f>IFERROR(SMALL($V$2:$V$1000,ROWS($V$2:V259)),"")</f>
        <v/>
      </c>
      <c r="X259" s="42" t="str">
        <f>IF(All_Rosters[[#This Row],[Designation]]="Taxi Squad","",
IF(AND(TeamThree=All_Rosters[[#This Row],[Team Name]],All_Rosters[[#This Row],[Current Years]]&gt;0),All_Rosters[[#This Row],[Index]],""))</f>
        <v/>
      </c>
      <c r="Y259" s="42" t="str">
        <f>IFERROR(SMALL($X$2:$X$1000,ROWS($X$2:X259)),"")</f>
        <v/>
      </c>
      <c r="Z259" s="42" t="str">
        <f>IF(AND(All_Rosters[[#This Row],[Designation]]="Taxi Squad",TeamThree=All_Rosters[[#This Row],[Team Name]],All_Rosters[[#This Row],[Current Years]]&gt;0),All_Rosters[[#This Row],[Index]],"")</f>
        <v/>
      </c>
      <c r="AA259" s="42" t="str">
        <f>IFERROR(SMALL($Z$2:$Z$1000,ROWS($Z$2:Z259)),"")</f>
        <v/>
      </c>
      <c r="AB259" s="42" t="str">
        <f>IF(All_Rosters[[#This Row],[Designation]]="Taxi Squad","",
IF(AND(TeamFour=All_Rosters[[#This Row],[Team Name]],All_Rosters[[#This Row],[Current Years]]&gt;0),All_Rosters[[#This Row],[Index]],""))</f>
        <v/>
      </c>
      <c r="AC259" s="42" t="str">
        <f>IFERROR(SMALL($AB$2:$AB$1000,ROWS($AB$2:AB259)),"")</f>
        <v/>
      </c>
      <c r="AD259" s="42" t="str">
        <f>IF(AND(All_Rosters[[#This Row],[Designation]]="Taxi Squad",TeamFour=All_Rosters[[#This Row],[Team Name]],All_Rosters[[#This Row],[Current Years]]&gt;0),All_Rosters[[#This Row],[Index]],"")</f>
        <v/>
      </c>
      <c r="AE259" s="42" t="str">
        <f>IFERROR(SMALL($AD$2:$AD$1000,ROWS($AD$2:AD259)),"")</f>
        <v/>
      </c>
      <c r="AF259" s="42" t="str">
        <f>IF(All_Rosters[[#This Row],[Designation]]="Taxi Squad","",
IF(AND(TeamFive=All_Rosters[[#This Row],[Team Name]],All_Rosters[[#This Row],[Current Years]]&gt;0),All_Rosters[[#This Row],[Index]],""))</f>
        <v/>
      </c>
      <c r="AG259" s="42" t="str">
        <f>IFERROR(SMALL($AF$2:$AF$1000,ROWS($AF$2:AF259)),"")</f>
        <v/>
      </c>
      <c r="AH259" s="42" t="str">
        <f>IF(AND(All_Rosters[[#This Row],[Designation]]="Taxi Squad",TeamFive=All_Rosters[[#This Row],[Team Name]],All_Rosters[[#This Row],[Current Years]]&gt;0),All_Rosters[[#This Row],[Index]],"")</f>
        <v/>
      </c>
      <c r="AI259" s="42" t="str">
        <f>IFERROR(SMALL($AH$2:$AH$1000,ROWS($AH$2:AH259)),"")</f>
        <v/>
      </c>
      <c r="AJ259" s="42" t="str">
        <f>IF(All_Rosters[[#This Row],[Designation]]="Taxi Squad","",
IF(AND(TeamSix=All_Rosters[[#This Row],[Team Name]],All_Rosters[[#This Row],[Current Years]]&gt;0),All_Rosters[[#This Row],[Index]],""))</f>
        <v/>
      </c>
      <c r="AK259" s="42" t="str">
        <f>IFERROR(SMALL($AJ$2:$AJ$1000,ROWS($AJ$2:AJ259)),"")</f>
        <v/>
      </c>
      <c r="AL259" s="42" t="str">
        <f>IF(AND(All_Rosters[[#This Row],[Designation]]="Taxi Squad",TeamSix=All_Rosters[[#This Row],[Team Name]],All_Rosters[[#This Row],[Current Years]]&gt;0),All_Rosters[[#This Row],[Index]],"")</f>
        <v/>
      </c>
      <c r="AM259" s="42" t="str">
        <f>IFERROR(SMALL($AL$2:$AL$1000,ROWS($AL$2:AL259)),"")</f>
        <v/>
      </c>
      <c r="AN259" s="42">
        <f>IF(All_Rosters[[#This Row],[Designation]]="Taxi Squad","",
IF(AND(TeamSeven=All_Rosters[[#This Row],[Team Name]],All_Rosters[[#This Row],[Current Years]]&gt;0),All_Rosters[[#This Row],[Index]],""))</f>
        <v>258</v>
      </c>
      <c r="AO259" s="42" t="str">
        <f>IFERROR(SMALL($AN$2:$AN$1000,ROWS($AN$2:AN259)),"")</f>
        <v/>
      </c>
      <c r="AP259" s="42" t="str">
        <f>IF(AND(All_Rosters[[#This Row],[Designation]]="Taxi Squad",TeamSeven=All_Rosters[[#This Row],[Team Name]],All_Rosters[[#This Row],[Current Years]]&gt;0),All_Rosters[[#This Row],[Index]],"")</f>
        <v/>
      </c>
      <c r="AQ259" s="42" t="str">
        <f>IFERROR(SMALL($AP$2:$AP$1000,ROWS($AP$2:AP259)),"")</f>
        <v/>
      </c>
      <c r="AR259" s="42" t="str">
        <f>IF(All_Rosters[[#This Row],[Designation]]="Taxi Squad","",
IF(AND(TeamEight=All_Rosters[[#This Row],[Team Name]],All_Rosters[[#This Row],[Current Years]]&gt;0),All_Rosters[[#This Row],[Index]],""))</f>
        <v/>
      </c>
      <c r="AS259" s="42" t="str">
        <f>IFERROR(SMALL($AR$2:$AR$1000,ROWS($AR$2:AR259)),"")</f>
        <v/>
      </c>
      <c r="AT259" s="42" t="str">
        <f>IF(AND(All_Rosters[[#This Row],[Designation]]="Taxi Squad",TeamEight=All_Rosters[[#This Row],[Team Name]],All_Rosters[[#This Row],[Current Years]]&gt;0),All_Rosters[[#This Row],[Index]],"")</f>
        <v/>
      </c>
      <c r="AU259" s="42" t="str">
        <f>IFERROR(SMALL($AT$2:$AT$1000,ROWS($AT$2:AT259)),"")</f>
        <v/>
      </c>
      <c r="AV259" s="42" t="str">
        <f>IF(All_Rosters[[#This Row],[Designation]]="Taxi Squad","",
IF(AND(TeamNine=All_Rosters[[#This Row],[Team Name]],All_Rosters[[#This Row],[Current Years]]&gt;0),All_Rosters[[#This Row],[Index]],""))</f>
        <v/>
      </c>
      <c r="AW259" s="42" t="str">
        <f>IFERROR(SMALL($AV$2:$AV$1000,ROWS($AV$2:AV259)),"")</f>
        <v/>
      </c>
      <c r="AX259" s="42" t="str">
        <f>IF(AND(All_Rosters[[#This Row],[Designation]]="Taxi Squad",TeamNine=All_Rosters[[#This Row],[Team Name]],All_Rosters[[#This Row],[Current Years]]&gt;0),All_Rosters[[#This Row],[Index]],"")</f>
        <v/>
      </c>
      <c r="AY259" s="42" t="str">
        <f>IFERROR(SMALL($AX$2:$AX$1000,ROWS($AX$2:AX259)),"")</f>
        <v/>
      </c>
      <c r="AZ259" s="42" t="str">
        <f>IF(All_Rosters[[#This Row],[Designation]]="Taxi Squad","",
IF(AND(TeamTen=All_Rosters[[#This Row],[Team Name]],All_Rosters[[#This Row],[Current Years]]&gt;0),All_Rosters[[#This Row],[Index]],""))</f>
        <v/>
      </c>
      <c r="BA259" s="42" t="str">
        <f>IFERROR(SMALL($AZ$2:$AZ$1000,ROWS($AZ$2:AZ259)),"")</f>
        <v/>
      </c>
      <c r="BB259" s="42" t="str">
        <f>IF(AND(All_Rosters[[#This Row],[Designation]]="Taxi Squad",TeamTen=All_Rosters[[#This Row],[Team Name]],All_Rosters[[#This Row],[Current Years]]&gt;0),All_Rosters[[#This Row],[Index]],"")</f>
        <v/>
      </c>
      <c r="BC259" s="42" t="str">
        <f>IFERROR(SMALL($BB$2:$BB$1000,ROWS($BB$2:BB259)),"")</f>
        <v/>
      </c>
      <c r="BD259" s="42" t="str">
        <f>IF(All_Rosters[[#This Row],[Designation]]="Taxi Squad","",
IF(AND(TeamEleven=All_Rosters[[#This Row],[Team Name]],All_Rosters[[#This Row],[Current Years]]&gt;0),All_Rosters[[#This Row],[Index]],""))</f>
        <v/>
      </c>
      <c r="BE259" s="42" t="str">
        <f>IFERROR(SMALL($BD$2:$BD$1000,ROWS($BD$2:BD259)),"")</f>
        <v/>
      </c>
      <c r="BF259" s="42" t="str">
        <f>IF(AND(All_Rosters[[#This Row],[Designation]]="Taxi Squad",TeamEleven=All_Rosters[[#This Row],[Team Name]],All_Rosters[[#This Row],[Current Years]]&gt;0),All_Rosters[[#This Row],[Index]],"")</f>
        <v/>
      </c>
      <c r="BG259" s="42" t="str">
        <f>IFERROR(SMALL($BF$2:$BF$1000,ROWS($BF$2:BF259)),"")</f>
        <v/>
      </c>
      <c r="BH259" s="42" t="str">
        <f>IF(All_Rosters[[#This Row],[Designation]]="Taxi Squad","",
IF(AND(TeamTwelve=All_Rosters[[#This Row],[Team Name]],All_Rosters[[#This Row],[Current Years]]&gt;0),All_Rosters[[#This Row],[Index]],""))</f>
        <v/>
      </c>
      <c r="BI259" s="42" t="str">
        <f>IFERROR(SMALL($BH$2:$BH$1000,ROWS($BH$2:BH259)),"")</f>
        <v/>
      </c>
      <c r="BJ259" s="42" t="str">
        <f>IF(AND(All_Rosters[[#This Row],[Designation]]="Taxi Squad",TeamTwelve=All_Rosters[[#This Row],[Team Name]],All_Rosters[[#This Row],[Current Years]]&gt;0),All_Rosters[[#This Row],[Index]],"")</f>
        <v/>
      </c>
      <c r="BK259" s="42" t="str">
        <f>IFERROR(SMALL($BJ$2:$BJ$1000,ROWS($BJ$2:BJ259)),"")</f>
        <v/>
      </c>
    </row>
    <row r="260" spans="1:63" x14ac:dyDescent="0.45">
      <c r="A260" t="s">
        <v>612</v>
      </c>
      <c r="B260" t="s">
        <v>155</v>
      </c>
      <c r="C260" t="s">
        <v>47</v>
      </c>
      <c r="D260" t="s">
        <v>49</v>
      </c>
      <c r="E260">
        <v>10</v>
      </c>
      <c r="F260">
        <v>3</v>
      </c>
      <c r="G260">
        <v>10</v>
      </c>
      <c r="H260" t="s">
        <v>1</v>
      </c>
      <c r="J260">
        <v>7</v>
      </c>
      <c r="K260">
        <v>259</v>
      </c>
      <c r="L260">
        <f>IF(All_Rosters[[#This Row],[Designation]]="Taxi Squad","",
IF(AND(TeamSelection=All_Rosters[[#This Row],[Team Name]],All_Rosters[[#This Row],[Current Years]]&gt;0),All_Rosters[[#This Row],[Index]],""))</f>
        <v>259</v>
      </c>
      <c r="M260" t="str">
        <f>IFERROR(SMALL($L$2:$L$1000,ROWS($L$2:L260)),"")</f>
        <v/>
      </c>
      <c r="N260" t="str">
        <f>IF(AND(All_Rosters[[#This Row],[Designation]]="Taxi Squad",TeamSelection=All_Rosters[[#This Row],[Team Name]],All_Rosters[[#This Row],[Current Years]]&gt;0),All_Rosters[[#This Row],[Index]],"")</f>
        <v/>
      </c>
      <c r="O260" t="str">
        <f>IFERROR(SMALL($N$2:$N$1000,ROWS($N$2:N260)),"")</f>
        <v/>
      </c>
      <c r="P260" t="str">
        <f>IF(All_Rosters[[#This Row],[Designation]]="Taxi Squad","",
IF(AND(TeamOne=All_Rosters[[#This Row],[Team Name]],All_Rosters[[#This Row],[Current Years]]&gt;0),All_Rosters[[#This Row],[Index]],""))</f>
        <v/>
      </c>
      <c r="Q260" t="str">
        <f>IFERROR(SMALL($P$2:$P$1000,ROWS($P$2:P260)),"")</f>
        <v/>
      </c>
      <c r="R260" t="str">
        <f>IF(AND(All_Rosters[[#This Row],[Designation]]="Taxi Squad",TeamOne=All_Rosters[[#This Row],[Team Name]],All_Rosters[[#This Row],[Current Years]]&gt;0),All_Rosters[[#This Row],[Index]],"")</f>
        <v/>
      </c>
      <c r="S260" t="str">
        <f>IFERROR(SMALL($R$2:$R$1000,ROWS($R$2:R260)),"")</f>
        <v/>
      </c>
      <c r="T260" t="str">
        <f>IF(All_Rosters[[#This Row],[Designation]]="Taxi Squad","",
IF(AND(TeamTwo=All_Rosters[[#This Row],[Team Name]],All_Rosters[[#This Row],[Current Years]]&gt;0),All_Rosters[[#This Row],[Index]],""))</f>
        <v/>
      </c>
      <c r="U260" t="str">
        <f>IFERROR(SMALL($T$2:$T$1000,ROWS($T$2:T260)),"")</f>
        <v/>
      </c>
      <c r="V260" t="str">
        <f>IF(AND(All_Rosters[[#This Row],[Designation]]="Taxi Squad",TeamTwo=All_Rosters[[#This Row],[Team Name]],All_Rosters[[#This Row],[Current Years]]&gt;0),All_Rosters[[#This Row],[Index]],"")</f>
        <v/>
      </c>
      <c r="W260" t="str">
        <f>IFERROR(SMALL($V$2:$V$1000,ROWS($V$2:V260)),"")</f>
        <v/>
      </c>
      <c r="X260" s="42" t="str">
        <f>IF(All_Rosters[[#This Row],[Designation]]="Taxi Squad","",
IF(AND(TeamThree=All_Rosters[[#This Row],[Team Name]],All_Rosters[[#This Row],[Current Years]]&gt;0),All_Rosters[[#This Row],[Index]],""))</f>
        <v/>
      </c>
      <c r="Y260" s="42" t="str">
        <f>IFERROR(SMALL($X$2:$X$1000,ROWS($X$2:X260)),"")</f>
        <v/>
      </c>
      <c r="Z260" s="42" t="str">
        <f>IF(AND(All_Rosters[[#This Row],[Designation]]="Taxi Squad",TeamThree=All_Rosters[[#This Row],[Team Name]],All_Rosters[[#This Row],[Current Years]]&gt;0),All_Rosters[[#This Row],[Index]],"")</f>
        <v/>
      </c>
      <c r="AA260" s="42" t="str">
        <f>IFERROR(SMALL($Z$2:$Z$1000,ROWS($Z$2:Z260)),"")</f>
        <v/>
      </c>
      <c r="AB260" s="42" t="str">
        <f>IF(All_Rosters[[#This Row],[Designation]]="Taxi Squad","",
IF(AND(TeamFour=All_Rosters[[#This Row],[Team Name]],All_Rosters[[#This Row],[Current Years]]&gt;0),All_Rosters[[#This Row],[Index]],""))</f>
        <v/>
      </c>
      <c r="AC260" s="42" t="str">
        <f>IFERROR(SMALL($AB$2:$AB$1000,ROWS($AB$2:AB260)),"")</f>
        <v/>
      </c>
      <c r="AD260" s="42" t="str">
        <f>IF(AND(All_Rosters[[#This Row],[Designation]]="Taxi Squad",TeamFour=All_Rosters[[#This Row],[Team Name]],All_Rosters[[#This Row],[Current Years]]&gt;0),All_Rosters[[#This Row],[Index]],"")</f>
        <v/>
      </c>
      <c r="AE260" s="42" t="str">
        <f>IFERROR(SMALL($AD$2:$AD$1000,ROWS($AD$2:AD260)),"")</f>
        <v/>
      </c>
      <c r="AF260" s="42" t="str">
        <f>IF(All_Rosters[[#This Row],[Designation]]="Taxi Squad","",
IF(AND(TeamFive=All_Rosters[[#This Row],[Team Name]],All_Rosters[[#This Row],[Current Years]]&gt;0),All_Rosters[[#This Row],[Index]],""))</f>
        <v/>
      </c>
      <c r="AG260" s="42" t="str">
        <f>IFERROR(SMALL($AF$2:$AF$1000,ROWS($AF$2:AF260)),"")</f>
        <v/>
      </c>
      <c r="AH260" s="42" t="str">
        <f>IF(AND(All_Rosters[[#This Row],[Designation]]="Taxi Squad",TeamFive=All_Rosters[[#This Row],[Team Name]],All_Rosters[[#This Row],[Current Years]]&gt;0),All_Rosters[[#This Row],[Index]],"")</f>
        <v/>
      </c>
      <c r="AI260" s="42" t="str">
        <f>IFERROR(SMALL($AH$2:$AH$1000,ROWS($AH$2:AH260)),"")</f>
        <v/>
      </c>
      <c r="AJ260" s="42" t="str">
        <f>IF(All_Rosters[[#This Row],[Designation]]="Taxi Squad","",
IF(AND(TeamSix=All_Rosters[[#This Row],[Team Name]],All_Rosters[[#This Row],[Current Years]]&gt;0),All_Rosters[[#This Row],[Index]],""))</f>
        <v/>
      </c>
      <c r="AK260" s="42" t="str">
        <f>IFERROR(SMALL($AJ$2:$AJ$1000,ROWS($AJ$2:AJ260)),"")</f>
        <v/>
      </c>
      <c r="AL260" s="42" t="str">
        <f>IF(AND(All_Rosters[[#This Row],[Designation]]="Taxi Squad",TeamSix=All_Rosters[[#This Row],[Team Name]],All_Rosters[[#This Row],[Current Years]]&gt;0),All_Rosters[[#This Row],[Index]],"")</f>
        <v/>
      </c>
      <c r="AM260" s="42" t="str">
        <f>IFERROR(SMALL($AL$2:$AL$1000,ROWS($AL$2:AL260)),"")</f>
        <v/>
      </c>
      <c r="AN260" s="42">
        <f>IF(All_Rosters[[#This Row],[Designation]]="Taxi Squad","",
IF(AND(TeamSeven=All_Rosters[[#This Row],[Team Name]],All_Rosters[[#This Row],[Current Years]]&gt;0),All_Rosters[[#This Row],[Index]],""))</f>
        <v>259</v>
      </c>
      <c r="AO260" s="42" t="str">
        <f>IFERROR(SMALL($AN$2:$AN$1000,ROWS($AN$2:AN260)),"")</f>
        <v/>
      </c>
      <c r="AP260" s="42" t="str">
        <f>IF(AND(All_Rosters[[#This Row],[Designation]]="Taxi Squad",TeamSeven=All_Rosters[[#This Row],[Team Name]],All_Rosters[[#This Row],[Current Years]]&gt;0),All_Rosters[[#This Row],[Index]],"")</f>
        <v/>
      </c>
      <c r="AQ260" s="42" t="str">
        <f>IFERROR(SMALL($AP$2:$AP$1000,ROWS($AP$2:AP260)),"")</f>
        <v/>
      </c>
      <c r="AR260" s="42" t="str">
        <f>IF(All_Rosters[[#This Row],[Designation]]="Taxi Squad","",
IF(AND(TeamEight=All_Rosters[[#This Row],[Team Name]],All_Rosters[[#This Row],[Current Years]]&gt;0),All_Rosters[[#This Row],[Index]],""))</f>
        <v/>
      </c>
      <c r="AS260" s="42" t="str">
        <f>IFERROR(SMALL($AR$2:$AR$1000,ROWS($AR$2:AR260)),"")</f>
        <v/>
      </c>
      <c r="AT260" s="42" t="str">
        <f>IF(AND(All_Rosters[[#This Row],[Designation]]="Taxi Squad",TeamEight=All_Rosters[[#This Row],[Team Name]],All_Rosters[[#This Row],[Current Years]]&gt;0),All_Rosters[[#This Row],[Index]],"")</f>
        <v/>
      </c>
      <c r="AU260" s="42" t="str">
        <f>IFERROR(SMALL($AT$2:$AT$1000,ROWS($AT$2:AT260)),"")</f>
        <v/>
      </c>
      <c r="AV260" s="42" t="str">
        <f>IF(All_Rosters[[#This Row],[Designation]]="Taxi Squad","",
IF(AND(TeamNine=All_Rosters[[#This Row],[Team Name]],All_Rosters[[#This Row],[Current Years]]&gt;0),All_Rosters[[#This Row],[Index]],""))</f>
        <v/>
      </c>
      <c r="AW260" s="42" t="str">
        <f>IFERROR(SMALL($AV$2:$AV$1000,ROWS($AV$2:AV260)),"")</f>
        <v/>
      </c>
      <c r="AX260" s="42" t="str">
        <f>IF(AND(All_Rosters[[#This Row],[Designation]]="Taxi Squad",TeamNine=All_Rosters[[#This Row],[Team Name]],All_Rosters[[#This Row],[Current Years]]&gt;0),All_Rosters[[#This Row],[Index]],"")</f>
        <v/>
      </c>
      <c r="AY260" s="42" t="str">
        <f>IFERROR(SMALL($AX$2:$AX$1000,ROWS($AX$2:AX260)),"")</f>
        <v/>
      </c>
      <c r="AZ260" s="42" t="str">
        <f>IF(All_Rosters[[#This Row],[Designation]]="Taxi Squad","",
IF(AND(TeamTen=All_Rosters[[#This Row],[Team Name]],All_Rosters[[#This Row],[Current Years]]&gt;0),All_Rosters[[#This Row],[Index]],""))</f>
        <v/>
      </c>
      <c r="BA260" s="42" t="str">
        <f>IFERROR(SMALL($AZ$2:$AZ$1000,ROWS($AZ$2:AZ260)),"")</f>
        <v/>
      </c>
      <c r="BB260" s="42" t="str">
        <f>IF(AND(All_Rosters[[#This Row],[Designation]]="Taxi Squad",TeamTen=All_Rosters[[#This Row],[Team Name]],All_Rosters[[#This Row],[Current Years]]&gt;0),All_Rosters[[#This Row],[Index]],"")</f>
        <v/>
      </c>
      <c r="BC260" s="42" t="str">
        <f>IFERROR(SMALL($BB$2:$BB$1000,ROWS($BB$2:BB260)),"")</f>
        <v/>
      </c>
      <c r="BD260" s="42" t="str">
        <f>IF(All_Rosters[[#This Row],[Designation]]="Taxi Squad","",
IF(AND(TeamEleven=All_Rosters[[#This Row],[Team Name]],All_Rosters[[#This Row],[Current Years]]&gt;0),All_Rosters[[#This Row],[Index]],""))</f>
        <v/>
      </c>
      <c r="BE260" s="42" t="str">
        <f>IFERROR(SMALL($BD$2:$BD$1000,ROWS($BD$2:BD260)),"")</f>
        <v/>
      </c>
      <c r="BF260" s="42" t="str">
        <f>IF(AND(All_Rosters[[#This Row],[Designation]]="Taxi Squad",TeamEleven=All_Rosters[[#This Row],[Team Name]],All_Rosters[[#This Row],[Current Years]]&gt;0),All_Rosters[[#This Row],[Index]],"")</f>
        <v/>
      </c>
      <c r="BG260" s="42" t="str">
        <f>IFERROR(SMALL($BF$2:$BF$1000,ROWS($BF$2:BF260)),"")</f>
        <v/>
      </c>
      <c r="BH260" s="42" t="str">
        <f>IF(All_Rosters[[#This Row],[Designation]]="Taxi Squad","",
IF(AND(TeamTwelve=All_Rosters[[#This Row],[Team Name]],All_Rosters[[#This Row],[Current Years]]&gt;0),All_Rosters[[#This Row],[Index]],""))</f>
        <v/>
      </c>
      <c r="BI260" s="42" t="str">
        <f>IFERROR(SMALL($BH$2:$BH$1000,ROWS($BH$2:BH260)),"")</f>
        <v/>
      </c>
      <c r="BJ260" s="42" t="str">
        <f>IF(AND(All_Rosters[[#This Row],[Designation]]="Taxi Squad",TeamTwelve=All_Rosters[[#This Row],[Team Name]],All_Rosters[[#This Row],[Current Years]]&gt;0),All_Rosters[[#This Row],[Index]],"")</f>
        <v/>
      </c>
      <c r="BK260" s="42" t="str">
        <f>IFERROR(SMALL($BJ$2:$BJ$1000,ROWS($BJ$2:BJ260)),"")</f>
        <v/>
      </c>
    </row>
    <row r="261" spans="1:63" x14ac:dyDescent="0.45">
      <c r="A261" t="s">
        <v>612</v>
      </c>
      <c r="B261" t="s">
        <v>158</v>
      </c>
      <c r="C261" t="s">
        <v>71</v>
      </c>
      <c r="D261" t="s">
        <v>49</v>
      </c>
      <c r="E261">
        <v>7</v>
      </c>
      <c r="F261">
        <v>3</v>
      </c>
      <c r="G261">
        <v>7</v>
      </c>
      <c r="H261" t="s">
        <v>1</v>
      </c>
      <c r="J261">
        <v>7</v>
      </c>
      <c r="K261">
        <v>260</v>
      </c>
      <c r="L261">
        <f>IF(All_Rosters[[#This Row],[Designation]]="Taxi Squad","",
IF(AND(TeamSelection=All_Rosters[[#This Row],[Team Name]],All_Rosters[[#This Row],[Current Years]]&gt;0),All_Rosters[[#This Row],[Index]],""))</f>
        <v>260</v>
      </c>
      <c r="M261" t="str">
        <f>IFERROR(SMALL($L$2:$L$1000,ROWS($L$2:L261)),"")</f>
        <v/>
      </c>
      <c r="N261" t="str">
        <f>IF(AND(All_Rosters[[#This Row],[Designation]]="Taxi Squad",TeamSelection=All_Rosters[[#This Row],[Team Name]],All_Rosters[[#This Row],[Current Years]]&gt;0),All_Rosters[[#This Row],[Index]],"")</f>
        <v/>
      </c>
      <c r="O261" t="str">
        <f>IFERROR(SMALL($N$2:$N$1000,ROWS($N$2:N261)),"")</f>
        <v/>
      </c>
      <c r="P261" t="str">
        <f>IF(All_Rosters[[#This Row],[Designation]]="Taxi Squad","",
IF(AND(TeamOne=All_Rosters[[#This Row],[Team Name]],All_Rosters[[#This Row],[Current Years]]&gt;0),All_Rosters[[#This Row],[Index]],""))</f>
        <v/>
      </c>
      <c r="Q261" t="str">
        <f>IFERROR(SMALL($P$2:$P$1000,ROWS($P$2:P261)),"")</f>
        <v/>
      </c>
      <c r="R261" t="str">
        <f>IF(AND(All_Rosters[[#This Row],[Designation]]="Taxi Squad",TeamOne=All_Rosters[[#This Row],[Team Name]],All_Rosters[[#This Row],[Current Years]]&gt;0),All_Rosters[[#This Row],[Index]],"")</f>
        <v/>
      </c>
      <c r="S261" t="str">
        <f>IFERROR(SMALL($R$2:$R$1000,ROWS($R$2:R261)),"")</f>
        <v/>
      </c>
      <c r="T261" t="str">
        <f>IF(All_Rosters[[#This Row],[Designation]]="Taxi Squad","",
IF(AND(TeamTwo=All_Rosters[[#This Row],[Team Name]],All_Rosters[[#This Row],[Current Years]]&gt;0),All_Rosters[[#This Row],[Index]],""))</f>
        <v/>
      </c>
      <c r="U261" t="str">
        <f>IFERROR(SMALL($T$2:$T$1000,ROWS($T$2:T261)),"")</f>
        <v/>
      </c>
      <c r="V261" t="str">
        <f>IF(AND(All_Rosters[[#This Row],[Designation]]="Taxi Squad",TeamTwo=All_Rosters[[#This Row],[Team Name]],All_Rosters[[#This Row],[Current Years]]&gt;0),All_Rosters[[#This Row],[Index]],"")</f>
        <v/>
      </c>
      <c r="W261" t="str">
        <f>IFERROR(SMALL($V$2:$V$1000,ROWS($V$2:V261)),"")</f>
        <v/>
      </c>
      <c r="X261" s="42" t="str">
        <f>IF(All_Rosters[[#This Row],[Designation]]="Taxi Squad","",
IF(AND(TeamThree=All_Rosters[[#This Row],[Team Name]],All_Rosters[[#This Row],[Current Years]]&gt;0),All_Rosters[[#This Row],[Index]],""))</f>
        <v/>
      </c>
      <c r="Y261" s="42" t="str">
        <f>IFERROR(SMALL($X$2:$X$1000,ROWS($X$2:X261)),"")</f>
        <v/>
      </c>
      <c r="Z261" s="42" t="str">
        <f>IF(AND(All_Rosters[[#This Row],[Designation]]="Taxi Squad",TeamThree=All_Rosters[[#This Row],[Team Name]],All_Rosters[[#This Row],[Current Years]]&gt;0),All_Rosters[[#This Row],[Index]],"")</f>
        <v/>
      </c>
      <c r="AA261" s="42" t="str">
        <f>IFERROR(SMALL($Z$2:$Z$1000,ROWS($Z$2:Z261)),"")</f>
        <v/>
      </c>
      <c r="AB261" s="42" t="str">
        <f>IF(All_Rosters[[#This Row],[Designation]]="Taxi Squad","",
IF(AND(TeamFour=All_Rosters[[#This Row],[Team Name]],All_Rosters[[#This Row],[Current Years]]&gt;0),All_Rosters[[#This Row],[Index]],""))</f>
        <v/>
      </c>
      <c r="AC261" s="42" t="str">
        <f>IFERROR(SMALL($AB$2:$AB$1000,ROWS($AB$2:AB261)),"")</f>
        <v/>
      </c>
      <c r="AD261" s="42" t="str">
        <f>IF(AND(All_Rosters[[#This Row],[Designation]]="Taxi Squad",TeamFour=All_Rosters[[#This Row],[Team Name]],All_Rosters[[#This Row],[Current Years]]&gt;0),All_Rosters[[#This Row],[Index]],"")</f>
        <v/>
      </c>
      <c r="AE261" s="42" t="str">
        <f>IFERROR(SMALL($AD$2:$AD$1000,ROWS($AD$2:AD261)),"")</f>
        <v/>
      </c>
      <c r="AF261" s="42" t="str">
        <f>IF(All_Rosters[[#This Row],[Designation]]="Taxi Squad","",
IF(AND(TeamFive=All_Rosters[[#This Row],[Team Name]],All_Rosters[[#This Row],[Current Years]]&gt;0),All_Rosters[[#This Row],[Index]],""))</f>
        <v/>
      </c>
      <c r="AG261" s="42" t="str">
        <f>IFERROR(SMALL($AF$2:$AF$1000,ROWS($AF$2:AF261)),"")</f>
        <v/>
      </c>
      <c r="AH261" s="42" t="str">
        <f>IF(AND(All_Rosters[[#This Row],[Designation]]="Taxi Squad",TeamFive=All_Rosters[[#This Row],[Team Name]],All_Rosters[[#This Row],[Current Years]]&gt;0),All_Rosters[[#This Row],[Index]],"")</f>
        <v/>
      </c>
      <c r="AI261" s="42" t="str">
        <f>IFERROR(SMALL($AH$2:$AH$1000,ROWS($AH$2:AH261)),"")</f>
        <v/>
      </c>
      <c r="AJ261" s="42" t="str">
        <f>IF(All_Rosters[[#This Row],[Designation]]="Taxi Squad","",
IF(AND(TeamSix=All_Rosters[[#This Row],[Team Name]],All_Rosters[[#This Row],[Current Years]]&gt;0),All_Rosters[[#This Row],[Index]],""))</f>
        <v/>
      </c>
      <c r="AK261" s="42" t="str">
        <f>IFERROR(SMALL($AJ$2:$AJ$1000,ROWS($AJ$2:AJ261)),"")</f>
        <v/>
      </c>
      <c r="AL261" s="42" t="str">
        <f>IF(AND(All_Rosters[[#This Row],[Designation]]="Taxi Squad",TeamSix=All_Rosters[[#This Row],[Team Name]],All_Rosters[[#This Row],[Current Years]]&gt;0),All_Rosters[[#This Row],[Index]],"")</f>
        <v/>
      </c>
      <c r="AM261" s="42" t="str">
        <f>IFERROR(SMALL($AL$2:$AL$1000,ROWS($AL$2:AL261)),"")</f>
        <v/>
      </c>
      <c r="AN261" s="42">
        <f>IF(All_Rosters[[#This Row],[Designation]]="Taxi Squad","",
IF(AND(TeamSeven=All_Rosters[[#This Row],[Team Name]],All_Rosters[[#This Row],[Current Years]]&gt;0),All_Rosters[[#This Row],[Index]],""))</f>
        <v>260</v>
      </c>
      <c r="AO261" s="42" t="str">
        <f>IFERROR(SMALL($AN$2:$AN$1000,ROWS($AN$2:AN261)),"")</f>
        <v/>
      </c>
      <c r="AP261" s="42" t="str">
        <f>IF(AND(All_Rosters[[#This Row],[Designation]]="Taxi Squad",TeamSeven=All_Rosters[[#This Row],[Team Name]],All_Rosters[[#This Row],[Current Years]]&gt;0),All_Rosters[[#This Row],[Index]],"")</f>
        <v/>
      </c>
      <c r="AQ261" s="42" t="str">
        <f>IFERROR(SMALL($AP$2:$AP$1000,ROWS($AP$2:AP261)),"")</f>
        <v/>
      </c>
      <c r="AR261" s="42" t="str">
        <f>IF(All_Rosters[[#This Row],[Designation]]="Taxi Squad","",
IF(AND(TeamEight=All_Rosters[[#This Row],[Team Name]],All_Rosters[[#This Row],[Current Years]]&gt;0),All_Rosters[[#This Row],[Index]],""))</f>
        <v/>
      </c>
      <c r="AS261" s="42" t="str">
        <f>IFERROR(SMALL($AR$2:$AR$1000,ROWS($AR$2:AR261)),"")</f>
        <v/>
      </c>
      <c r="AT261" s="42" t="str">
        <f>IF(AND(All_Rosters[[#This Row],[Designation]]="Taxi Squad",TeamEight=All_Rosters[[#This Row],[Team Name]],All_Rosters[[#This Row],[Current Years]]&gt;0),All_Rosters[[#This Row],[Index]],"")</f>
        <v/>
      </c>
      <c r="AU261" s="42" t="str">
        <f>IFERROR(SMALL($AT$2:$AT$1000,ROWS($AT$2:AT261)),"")</f>
        <v/>
      </c>
      <c r="AV261" s="42" t="str">
        <f>IF(All_Rosters[[#This Row],[Designation]]="Taxi Squad","",
IF(AND(TeamNine=All_Rosters[[#This Row],[Team Name]],All_Rosters[[#This Row],[Current Years]]&gt;0),All_Rosters[[#This Row],[Index]],""))</f>
        <v/>
      </c>
      <c r="AW261" s="42" t="str">
        <f>IFERROR(SMALL($AV$2:$AV$1000,ROWS($AV$2:AV261)),"")</f>
        <v/>
      </c>
      <c r="AX261" s="42" t="str">
        <f>IF(AND(All_Rosters[[#This Row],[Designation]]="Taxi Squad",TeamNine=All_Rosters[[#This Row],[Team Name]],All_Rosters[[#This Row],[Current Years]]&gt;0),All_Rosters[[#This Row],[Index]],"")</f>
        <v/>
      </c>
      <c r="AY261" s="42" t="str">
        <f>IFERROR(SMALL($AX$2:$AX$1000,ROWS($AX$2:AX261)),"")</f>
        <v/>
      </c>
      <c r="AZ261" s="42" t="str">
        <f>IF(All_Rosters[[#This Row],[Designation]]="Taxi Squad","",
IF(AND(TeamTen=All_Rosters[[#This Row],[Team Name]],All_Rosters[[#This Row],[Current Years]]&gt;0),All_Rosters[[#This Row],[Index]],""))</f>
        <v/>
      </c>
      <c r="BA261" s="42" t="str">
        <f>IFERROR(SMALL($AZ$2:$AZ$1000,ROWS($AZ$2:AZ261)),"")</f>
        <v/>
      </c>
      <c r="BB261" s="42" t="str">
        <f>IF(AND(All_Rosters[[#This Row],[Designation]]="Taxi Squad",TeamTen=All_Rosters[[#This Row],[Team Name]],All_Rosters[[#This Row],[Current Years]]&gt;0),All_Rosters[[#This Row],[Index]],"")</f>
        <v/>
      </c>
      <c r="BC261" s="42" t="str">
        <f>IFERROR(SMALL($BB$2:$BB$1000,ROWS($BB$2:BB261)),"")</f>
        <v/>
      </c>
      <c r="BD261" s="42" t="str">
        <f>IF(All_Rosters[[#This Row],[Designation]]="Taxi Squad","",
IF(AND(TeamEleven=All_Rosters[[#This Row],[Team Name]],All_Rosters[[#This Row],[Current Years]]&gt;0),All_Rosters[[#This Row],[Index]],""))</f>
        <v/>
      </c>
      <c r="BE261" s="42" t="str">
        <f>IFERROR(SMALL($BD$2:$BD$1000,ROWS($BD$2:BD261)),"")</f>
        <v/>
      </c>
      <c r="BF261" s="42" t="str">
        <f>IF(AND(All_Rosters[[#This Row],[Designation]]="Taxi Squad",TeamEleven=All_Rosters[[#This Row],[Team Name]],All_Rosters[[#This Row],[Current Years]]&gt;0),All_Rosters[[#This Row],[Index]],"")</f>
        <v/>
      </c>
      <c r="BG261" s="42" t="str">
        <f>IFERROR(SMALL($BF$2:$BF$1000,ROWS($BF$2:BF261)),"")</f>
        <v/>
      </c>
      <c r="BH261" s="42" t="str">
        <f>IF(All_Rosters[[#This Row],[Designation]]="Taxi Squad","",
IF(AND(TeamTwelve=All_Rosters[[#This Row],[Team Name]],All_Rosters[[#This Row],[Current Years]]&gt;0),All_Rosters[[#This Row],[Index]],""))</f>
        <v/>
      </c>
      <c r="BI261" s="42" t="str">
        <f>IFERROR(SMALL($BH$2:$BH$1000,ROWS($BH$2:BH261)),"")</f>
        <v/>
      </c>
      <c r="BJ261" s="42" t="str">
        <f>IF(AND(All_Rosters[[#This Row],[Designation]]="Taxi Squad",TeamTwelve=All_Rosters[[#This Row],[Team Name]],All_Rosters[[#This Row],[Current Years]]&gt;0),All_Rosters[[#This Row],[Index]],"")</f>
        <v/>
      </c>
      <c r="BK261" s="42" t="str">
        <f>IFERROR(SMALL($BJ$2:$BJ$1000,ROWS($BJ$2:BJ261)),"")</f>
        <v/>
      </c>
    </row>
    <row r="262" spans="1:63" x14ac:dyDescent="0.45">
      <c r="A262" t="s">
        <v>612</v>
      </c>
      <c r="B262" t="s">
        <v>157</v>
      </c>
      <c r="C262" t="s">
        <v>13</v>
      </c>
      <c r="D262" t="s">
        <v>49</v>
      </c>
      <c r="E262">
        <v>5</v>
      </c>
      <c r="F262">
        <v>3</v>
      </c>
      <c r="G262">
        <v>5</v>
      </c>
      <c r="H262" t="s">
        <v>1</v>
      </c>
      <c r="J262">
        <v>7</v>
      </c>
      <c r="K262">
        <v>261</v>
      </c>
      <c r="L262">
        <f>IF(All_Rosters[[#This Row],[Designation]]="Taxi Squad","",
IF(AND(TeamSelection=All_Rosters[[#This Row],[Team Name]],All_Rosters[[#This Row],[Current Years]]&gt;0),All_Rosters[[#This Row],[Index]],""))</f>
        <v>261</v>
      </c>
      <c r="M262" t="str">
        <f>IFERROR(SMALL($L$2:$L$1000,ROWS($L$2:L262)),"")</f>
        <v/>
      </c>
      <c r="N262" t="str">
        <f>IF(AND(All_Rosters[[#This Row],[Designation]]="Taxi Squad",TeamSelection=All_Rosters[[#This Row],[Team Name]],All_Rosters[[#This Row],[Current Years]]&gt;0),All_Rosters[[#This Row],[Index]],"")</f>
        <v/>
      </c>
      <c r="O262" t="str">
        <f>IFERROR(SMALL($N$2:$N$1000,ROWS($N$2:N262)),"")</f>
        <v/>
      </c>
      <c r="P262" t="str">
        <f>IF(All_Rosters[[#This Row],[Designation]]="Taxi Squad","",
IF(AND(TeamOne=All_Rosters[[#This Row],[Team Name]],All_Rosters[[#This Row],[Current Years]]&gt;0),All_Rosters[[#This Row],[Index]],""))</f>
        <v/>
      </c>
      <c r="Q262" t="str">
        <f>IFERROR(SMALL($P$2:$P$1000,ROWS($P$2:P262)),"")</f>
        <v/>
      </c>
      <c r="R262" t="str">
        <f>IF(AND(All_Rosters[[#This Row],[Designation]]="Taxi Squad",TeamOne=All_Rosters[[#This Row],[Team Name]],All_Rosters[[#This Row],[Current Years]]&gt;0),All_Rosters[[#This Row],[Index]],"")</f>
        <v/>
      </c>
      <c r="S262" t="str">
        <f>IFERROR(SMALL($R$2:$R$1000,ROWS($R$2:R262)),"")</f>
        <v/>
      </c>
      <c r="T262" t="str">
        <f>IF(All_Rosters[[#This Row],[Designation]]="Taxi Squad","",
IF(AND(TeamTwo=All_Rosters[[#This Row],[Team Name]],All_Rosters[[#This Row],[Current Years]]&gt;0),All_Rosters[[#This Row],[Index]],""))</f>
        <v/>
      </c>
      <c r="U262" t="str">
        <f>IFERROR(SMALL($T$2:$T$1000,ROWS($T$2:T262)),"")</f>
        <v/>
      </c>
      <c r="V262" t="str">
        <f>IF(AND(All_Rosters[[#This Row],[Designation]]="Taxi Squad",TeamTwo=All_Rosters[[#This Row],[Team Name]],All_Rosters[[#This Row],[Current Years]]&gt;0),All_Rosters[[#This Row],[Index]],"")</f>
        <v/>
      </c>
      <c r="W262" t="str">
        <f>IFERROR(SMALL($V$2:$V$1000,ROWS($V$2:V262)),"")</f>
        <v/>
      </c>
      <c r="X262" s="42" t="str">
        <f>IF(All_Rosters[[#This Row],[Designation]]="Taxi Squad","",
IF(AND(TeamThree=All_Rosters[[#This Row],[Team Name]],All_Rosters[[#This Row],[Current Years]]&gt;0),All_Rosters[[#This Row],[Index]],""))</f>
        <v/>
      </c>
      <c r="Y262" s="42" t="str">
        <f>IFERROR(SMALL($X$2:$X$1000,ROWS($X$2:X262)),"")</f>
        <v/>
      </c>
      <c r="Z262" s="42" t="str">
        <f>IF(AND(All_Rosters[[#This Row],[Designation]]="Taxi Squad",TeamThree=All_Rosters[[#This Row],[Team Name]],All_Rosters[[#This Row],[Current Years]]&gt;0),All_Rosters[[#This Row],[Index]],"")</f>
        <v/>
      </c>
      <c r="AA262" s="42" t="str">
        <f>IFERROR(SMALL($Z$2:$Z$1000,ROWS($Z$2:Z262)),"")</f>
        <v/>
      </c>
      <c r="AB262" s="42" t="str">
        <f>IF(All_Rosters[[#This Row],[Designation]]="Taxi Squad","",
IF(AND(TeamFour=All_Rosters[[#This Row],[Team Name]],All_Rosters[[#This Row],[Current Years]]&gt;0),All_Rosters[[#This Row],[Index]],""))</f>
        <v/>
      </c>
      <c r="AC262" s="42" t="str">
        <f>IFERROR(SMALL($AB$2:$AB$1000,ROWS($AB$2:AB262)),"")</f>
        <v/>
      </c>
      <c r="AD262" s="42" t="str">
        <f>IF(AND(All_Rosters[[#This Row],[Designation]]="Taxi Squad",TeamFour=All_Rosters[[#This Row],[Team Name]],All_Rosters[[#This Row],[Current Years]]&gt;0),All_Rosters[[#This Row],[Index]],"")</f>
        <v/>
      </c>
      <c r="AE262" s="42" t="str">
        <f>IFERROR(SMALL($AD$2:$AD$1000,ROWS($AD$2:AD262)),"")</f>
        <v/>
      </c>
      <c r="AF262" s="42" t="str">
        <f>IF(All_Rosters[[#This Row],[Designation]]="Taxi Squad","",
IF(AND(TeamFive=All_Rosters[[#This Row],[Team Name]],All_Rosters[[#This Row],[Current Years]]&gt;0),All_Rosters[[#This Row],[Index]],""))</f>
        <v/>
      </c>
      <c r="AG262" s="42" t="str">
        <f>IFERROR(SMALL($AF$2:$AF$1000,ROWS($AF$2:AF262)),"")</f>
        <v/>
      </c>
      <c r="AH262" s="42" t="str">
        <f>IF(AND(All_Rosters[[#This Row],[Designation]]="Taxi Squad",TeamFive=All_Rosters[[#This Row],[Team Name]],All_Rosters[[#This Row],[Current Years]]&gt;0),All_Rosters[[#This Row],[Index]],"")</f>
        <v/>
      </c>
      <c r="AI262" s="42" t="str">
        <f>IFERROR(SMALL($AH$2:$AH$1000,ROWS($AH$2:AH262)),"")</f>
        <v/>
      </c>
      <c r="AJ262" s="42" t="str">
        <f>IF(All_Rosters[[#This Row],[Designation]]="Taxi Squad","",
IF(AND(TeamSix=All_Rosters[[#This Row],[Team Name]],All_Rosters[[#This Row],[Current Years]]&gt;0),All_Rosters[[#This Row],[Index]],""))</f>
        <v/>
      </c>
      <c r="AK262" s="42" t="str">
        <f>IFERROR(SMALL($AJ$2:$AJ$1000,ROWS($AJ$2:AJ262)),"")</f>
        <v/>
      </c>
      <c r="AL262" s="42" t="str">
        <f>IF(AND(All_Rosters[[#This Row],[Designation]]="Taxi Squad",TeamSix=All_Rosters[[#This Row],[Team Name]],All_Rosters[[#This Row],[Current Years]]&gt;0),All_Rosters[[#This Row],[Index]],"")</f>
        <v/>
      </c>
      <c r="AM262" s="42" t="str">
        <f>IFERROR(SMALL($AL$2:$AL$1000,ROWS($AL$2:AL262)),"")</f>
        <v/>
      </c>
      <c r="AN262" s="42">
        <f>IF(All_Rosters[[#This Row],[Designation]]="Taxi Squad","",
IF(AND(TeamSeven=All_Rosters[[#This Row],[Team Name]],All_Rosters[[#This Row],[Current Years]]&gt;0),All_Rosters[[#This Row],[Index]],""))</f>
        <v>261</v>
      </c>
      <c r="AO262" s="42" t="str">
        <f>IFERROR(SMALL($AN$2:$AN$1000,ROWS($AN$2:AN262)),"")</f>
        <v/>
      </c>
      <c r="AP262" s="42" t="str">
        <f>IF(AND(All_Rosters[[#This Row],[Designation]]="Taxi Squad",TeamSeven=All_Rosters[[#This Row],[Team Name]],All_Rosters[[#This Row],[Current Years]]&gt;0),All_Rosters[[#This Row],[Index]],"")</f>
        <v/>
      </c>
      <c r="AQ262" s="42" t="str">
        <f>IFERROR(SMALL($AP$2:$AP$1000,ROWS($AP$2:AP262)),"")</f>
        <v/>
      </c>
      <c r="AR262" s="42" t="str">
        <f>IF(All_Rosters[[#This Row],[Designation]]="Taxi Squad","",
IF(AND(TeamEight=All_Rosters[[#This Row],[Team Name]],All_Rosters[[#This Row],[Current Years]]&gt;0),All_Rosters[[#This Row],[Index]],""))</f>
        <v/>
      </c>
      <c r="AS262" s="42" t="str">
        <f>IFERROR(SMALL($AR$2:$AR$1000,ROWS($AR$2:AR262)),"")</f>
        <v/>
      </c>
      <c r="AT262" s="42" t="str">
        <f>IF(AND(All_Rosters[[#This Row],[Designation]]="Taxi Squad",TeamEight=All_Rosters[[#This Row],[Team Name]],All_Rosters[[#This Row],[Current Years]]&gt;0),All_Rosters[[#This Row],[Index]],"")</f>
        <v/>
      </c>
      <c r="AU262" s="42" t="str">
        <f>IFERROR(SMALL($AT$2:$AT$1000,ROWS($AT$2:AT262)),"")</f>
        <v/>
      </c>
      <c r="AV262" s="42" t="str">
        <f>IF(All_Rosters[[#This Row],[Designation]]="Taxi Squad","",
IF(AND(TeamNine=All_Rosters[[#This Row],[Team Name]],All_Rosters[[#This Row],[Current Years]]&gt;0),All_Rosters[[#This Row],[Index]],""))</f>
        <v/>
      </c>
      <c r="AW262" s="42" t="str">
        <f>IFERROR(SMALL($AV$2:$AV$1000,ROWS($AV$2:AV262)),"")</f>
        <v/>
      </c>
      <c r="AX262" s="42" t="str">
        <f>IF(AND(All_Rosters[[#This Row],[Designation]]="Taxi Squad",TeamNine=All_Rosters[[#This Row],[Team Name]],All_Rosters[[#This Row],[Current Years]]&gt;0),All_Rosters[[#This Row],[Index]],"")</f>
        <v/>
      </c>
      <c r="AY262" s="42" t="str">
        <f>IFERROR(SMALL($AX$2:$AX$1000,ROWS($AX$2:AX262)),"")</f>
        <v/>
      </c>
      <c r="AZ262" s="42" t="str">
        <f>IF(All_Rosters[[#This Row],[Designation]]="Taxi Squad","",
IF(AND(TeamTen=All_Rosters[[#This Row],[Team Name]],All_Rosters[[#This Row],[Current Years]]&gt;0),All_Rosters[[#This Row],[Index]],""))</f>
        <v/>
      </c>
      <c r="BA262" s="42" t="str">
        <f>IFERROR(SMALL($AZ$2:$AZ$1000,ROWS($AZ$2:AZ262)),"")</f>
        <v/>
      </c>
      <c r="BB262" s="42" t="str">
        <f>IF(AND(All_Rosters[[#This Row],[Designation]]="Taxi Squad",TeamTen=All_Rosters[[#This Row],[Team Name]],All_Rosters[[#This Row],[Current Years]]&gt;0),All_Rosters[[#This Row],[Index]],"")</f>
        <v/>
      </c>
      <c r="BC262" s="42" t="str">
        <f>IFERROR(SMALL($BB$2:$BB$1000,ROWS($BB$2:BB262)),"")</f>
        <v/>
      </c>
      <c r="BD262" s="42" t="str">
        <f>IF(All_Rosters[[#This Row],[Designation]]="Taxi Squad","",
IF(AND(TeamEleven=All_Rosters[[#This Row],[Team Name]],All_Rosters[[#This Row],[Current Years]]&gt;0),All_Rosters[[#This Row],[Index]],""))</f>
        <v/>
      </c>
      <c r="BE262" s="42" t="str">
        <f>IFERROR(SMALL($BD$2:$BD$1000,ROWS($BD$2:BD262)),"")</f>
        <v/>
      </c>
      <c r="BF262" s="42" t="str">
        <f>IF(AND(All_Rosters[[#This Row],[Designation]]="Taxi Squad",TeamEleven=All_Rosters[[#This Row],[Team Name]],All_Rosters[[#This Row],[Current Years]]&gt;0),All_Rosters[[#This Row],[Index]],"")</f>
        <v/>
      </c>
      <c r="BG262" s="42" t="str">
        <f>IFERROR(SMALL($BF$2:$BF$1000,ROWS($BF$2:BF262)),"")</f>
        <v/>
      </c>
      <c r="BH262" s="42" t="str">
        <f>IF(All_Rosters[[#This Row],[Designation]]="Taxi Squad","",
IF(AND(TeamTwelve=All_Rosters[[#This Row],[Team Name]],All_Rosters[[#This Row],[Current Years]]&gt;0),All_Rosters[[#This Row],[Index]],""))</f>
        <v/>
      </c>
      <c r="BI262" s="42" t="str">
        <f>IFERROR(SMALL($BH$2:$BH$1000,ROWS($BH$2:BH262)),"")</f>
        <v/>
      </c>
      <c r="BJ262" s="42" t="str">
        <f>IF(AND(All_Rosters[[#This Row],[Designation]]="Taxi Squad",TeamTwelve=All_Rosters[[#This Row],[Team Name]],All_Rosters[[#This Row],[Current Years]]&gt;0),All_Rosters[[#This Row],[Index]],"")</f>
        <v/>
      </c>
      <c r="BK262" s="42" t="str">
        <f>IFERROR(SMALL($BJ$2:$BJ$1000,ROWS($BJ$2:BJ262)),"")</f>
        <v/>
      </c>
    </row>
    <row r="263" spans="1:63" x14ac:dyDescent="0.45">
      <c r="A263" t="s">
        <v>612</v>
      </c>
      <c r="B263" t="s">
        <v>156</v>
      </c>
      <c r="C263" t="s">
        <v>51</v>
      </c>
      <c r="D263" t="s">
        <v>49</v>
      </c>
      <c r="E263">
        <v>5</v>
      </c>
      <c r="F263">
        <v>3</v>
      </c>
      <c r="G263">
        <v>5</v>
      </c>
      <c r="H263" t="s">
        <v>1</v>
      </c>
      <c r="J263">
        <v>7</v>
      </c>
      <c r="K263">
        <v>262</v>
      </c>
      <c r="L263">
        <f>IF(All_Rosters[[#This Row],[Designation]]="Taxi Squad","",
IF(AND(TeamSelection=All_Rosters[[#This Row],[Team Name]],All_Rosters[[#This Row],[Current Years]]&gt;0),All_Rosters[[#This Row],[Index]],""))</f>
        <v>262</v>
      </c>
      <c r="M263" t="str">
        <f>IFERROR(SMALL($L$2:$L$1000,ROWS($L$2:L263)),"")</f>
        <v/>
      </c>
      <c r="N263" t="str">
        <f>IF(AND(All_Rosters[[#This Row],[Designation]]="Taxi Squad",TeamSelection=All_Rosters[[#This Row],[Team Name]],All_Rosters[[#This Row],[Current Years]]&gt;0),All_Rosters[[#This Row],[Index]],"")</f>
        <v/>
      </c>
      <c r="O263" t="str">
        <f>IFERROR(SMALL($N$2:$N$1000,ROWS($N$2:N263)),"")</f>
        <v/>
      </c>
      <c r="P263" t="str">
        <f>IF(All_Rosters[[#This Row],[Designation]]="Taxi Squad","",
IF(AND(TeamOne=All_Rosters[[#This Row],[Team Name]],All_Rosters[[#This Row],[Current Years]]&gt;0),All_Rosters[[#This Row],[Index]],""))</f>
        <v/>
      </c>
      <c r="Q263" t="str">
        <f>IFERROR(SMALL($P$2:$P$1000,ROWS($P$2:P263)),"")</f>
        <v/>
      </c>
      <c r="R263" t="str">
        <f>IF(AND(All_Rosters[[#This Row],[Designation]]="Taxi Squad",TeamOne=All_Rosters[[#This Row],[Team Name]],All_Rosters[[#This Row],[Current Years]]&gt;0),All_Rosters[[#This Row],[Index]],"")</f>
        <v/>
      </c>
      <c r="S263" t="str">
        <f>IFERROR(SMALL($R$2:$R$1000,ROWS($R$2:R263)),"")</f>
        <v/>
      </c>
      <c r="T263" t="str">
        <f>IF(All_Rosters[[#This Row],[Designation]]="Taxi Squad","",
IF(AND(TeamTwo=All_Rosters[[#This Row],[Team Name]],All_Rosters[[#This Row],[Current Years]]&gt;0),All_Rosters[[#This Row],[Index]],""))</f>
        <v/>
      </c>
      <c r="U263" t="str">
        <f>IFERROR(SMALL($T$2:$T$1000,ROWS($T$2:T263)),"")</f>
        <v/>
      </c>
      <c r="V263" t="str">
        <f>IF(AND(All_Rosters[[#This Row],[Designation]]="Taxi Squad",TeamTwo=All_Rosters[[#This Row],[Team Name]],All_Rosters[[#This Row],[Current Years]]&gt;0),All_Rosters[[#This Row],[Index]],"")</f>
        <v/>
      </c>
      <c r="W263" t="str">
        <f>IFERROR(SMALL($V$2:$V$1000,ROWS($V$2:V263)),"")</f>
        <v/>
      </c>
      <c r="X263" s="42" t="str">
        <f>IF(All_Rosters[[#This Row],[Designation]]="Taxi Squad","",
IF(AND(TeamThree=All_Rosters[[#This Row],[Team Name]],All_Rosters[[#This Row],[Current Years]]&gt;0),All_Rosters[[#This Row],[Index]],""))</f>
        <v/>
      </c>
      <c r="Y263" s="42" t="str">
        <f>IFERROR(SMALL($X$2:$X$1000,ROWS($X$2:X263)),"")</f>
        <v/>
      </c>
      <c r="Z263" s="42" t="str">
        <f>IF(AND(All_Rosters[[#This Row],[Designation]]="Taxi Squad",TeamThree=All_Rosters[[#This Row],[Team Name]],All_Rosters[[#This Row],[Current Years]]&gt;0),All_Rosters[[#This Row],[Index]],"")</f>
        <v/>
      </c>
      <c r="AA263" s="42" t="str">
        <f>IFERROR(SMALL($Z$2:$Z$1000,ROWS($Z$2:Z263)),"")</f>
        <v/>
      </c>
      <c r="AB263" s="42" t="str">
        <f>IF(All_Rosters[[#This Row],[Designation]]="Taxi Squad","",
IF(AND(TeamFour=All_Rosters[[#This Row],[Team Name]],All_Rosters[[#This Row],[Current Years]]&gt;0),All_Rosters[[#This Row],[Index]],""))</f>
        <v/>
      </c>
      <c r="AC263" s="42" t="str">
        <f>IFERROR(SMALL($AB$2:$AB$1000,ROWS($AB$2:AB263)),"")</f>
        <v/>
      </c>
      <c r="AD263" s="42" t="str">
        <f>IF(AND(All_Rosters[[#This Row],[Designation]]="Taxi Squad",TeamFour=All_Rosters[[#This Row],[Team Name]],All_Rosters[[#This Row],[Current Years]]&gt;0),All_Rosters[[#This Row],[Index]],"")</f>
        <v/>
      </c>
      <c r="AE263" s="42" t="str">
        <f>IFERROR(SMALL($AD$2:$AD$1000,ROWS($AD$2:AD263)),"")</f>
        <v/>
      </c>
      <c r="AF263" s="42" t="str">
        <f>IF(All_Rosters[[#This Row],[Designation]]="Taxi Squad","",
IF(AND(TeamFive=All_Rosters[[#This Row],[Team Name]],All_Rosters[[#This Row],[Current Years]]&gt;0),All_Rosters[[#This Row],[Index]],""))</f>
        <v/>
      </c>
      <c r="AG263" s="42" t="str">
        <f>IFERROR(SMALL($AF$2:$AF$1000,ROWS($AF$2:AF263)),"")</f>
        <v/>
      </c>
      <c r="AH263" s="42" t="str">
        <f>IF(AND(All_Rosters[[#This Row],[Designation]]="Taxi Squad",TeamFive=All_Rosters[[#This Row],[Team Name]],All_Rosters[[#This Row],[Current Years]]&gt;0),All_Rosters[[#This Row],[Index]],"")</f>
        <v/>
      </c>
      <c r="AI263" s="42" t="str">
        <f>IFERROR(SMALL($AH$2:$AH$1000,ROWS($AH$2:AH263)),"")</f>
        <v/>
      </c>
      <c r="AJ263" s="42" t="str">
        <f>IF(All_Rosters[[#This Row],[Designation]]="Taxi Squad","",
IF(AND(TeamSix=All_Rosters[[#This Row],[Team Name]],All_Rosters[[#This Row],[Current Years]]&gt;0),All_Rosters[[#This Row],[Index]],""))</f>
        <v/>
      </c>
      <c r="AK263" s="42" t="str">
        <f>IFERROR(SMALL($AJ$2:$AJ$1000,ROWS($AJ$2:AJ263)),"")</f>
        <v/>
      </c>
      <c r="AL263" s="42" t="str">
        <f>IF(AND(All_Rosters[[#This Row],[Designation]]="Taxi Squad",TeamSix=All_Rosters[[#This Row],[Team Name]],All_Rosters[[#This Row],[Current Years]]&gt;0),All_Rosters[[#This Row],[Index]],"")</f>
        <v/>
      </c>
      <c r="AM263" s="42" t="str">
        <f>IFERROR(SMALL($AL$2:$AL$1000,ROWS($AL$2:AL263)),"")</f>
        <v/>
      </c>
      <c r="AN263" s="42">
        <f>IF(All_Rosters[[#This Row],[Designation]]="Taxi Squad","",
IF(AND(TeamSeven=All_Rosters[[#This Row],[Team Name]],All_Rosters[[#This Row],[Current Years]]&gt;0),All_Rosters[[#This Row],[Index]],""))</f>
        <v>262</v>
      </c>
      <c r="AO263" s="42" t="str">
        <f>IFERROR(SMALL($AN$2:$AN$1000,ROWS($AN$2:AN263)),"")</f>
        <v/>
      </c>
      <c r="AP263" s="42" t="str">
        <f>IF(AND(All_Rosters[[#This Row],[Designation]]="Taxi Squad",TeamSeven=All_Rosters[[#This Row],[Team Name]],All_Rosters[[#This Row],[Current Years]]&gt;0),All_Rosters[[#This Row],[Index]],"")</f>
        <v/>
      </c>
      <c r="AQ263" s="42" t="str">
        <f>IFERROR(SMALL($AP$2:$AP$1000,ROWS($AP$2:AP263)),"")</f>
        <v/>
      </c>
      <c r="AR263" s="42" t="str">
        <f>IF(All_Rosters[[#This Row],[Designation]]="Taxi Squad","",
IF(AND(TeamEight=All_Rosters[[#This Row],[Team Name]],All_Rosters[[#This Row],[Current Years]]&gt;0),All_Rosters[[#This Row],[Index]],""))</f>
        <v/>
      </c>
      <c r="AS263" s="42" t="str">
        <f>IFERROR(SMALL($AR$2:$AR$1000,ROWS($AR$2:AR263)),"")</f>
        <v/>
      </c>
      <c r="AT263" s="42" t="str">
        <f>IF(AND(All_Rosters[[#This Row],[Designation]]="Taxi Squad",TeamEight=All_Rosters[[#This Row],[Team Name]],All_Rosters[[#This Row],[Current Years]]&gt;0),All_Rosters[[#This Row],[Index]],"")</f>
        <v/>
      </c>
      <c r="AU263" s="42" t="str">
        <f>IFERROR(SMALL($AT$2:$AT$1000,ROWS($AT$2:AT263)),"")</f>
        <v/>
      </c>
      <c r="AV263" s="42" t="str">
        <f>IF(All_Rosters[[#This Row],[Designation]]="Taxi Squad","",
IF(AND(TeamNine=All_Rosters[[#This Row],[Team Name]],All_Rosters[[#This Row],[Current Years]]&gt;0),All_Rosters[[#This Row],[Index]],""))</f>
        <v/>
      </c>
      <c r="AW263" s="42" t="str">
        <f>IFERROR(SMALL($AV$2:$AV$1000,ROWS($AV$2:AV263)),"")</f>
        <v/>
      </c>
      <c r="AX263" s="42" t="str">
        <f>IF(AND(All_Rosters[[#This Row],[Designation]]="Taxi Squad",TeamNine=All_Rosters[[#This Row],[Team Name]],All_Rosters[[#This Row],[Current Years]]&gt;0),All_Rosters[[#This Row],[Index]],"")</f>
        <v/>
      </c>
      <c r="AY263" s="42" t="str">
        <f>IFERROR(SMALL($AX$2:$AX$1000,ROWS($AX$2:AX263)),"")</f>
        <v/>
      </c>
      <c r="AZ263" s="42" t="str">
        <f>IF(All_Rosters[[#This Row],[Designation]]="Taxi Squad","",
IF(AND(TeamTen=All_Rosters[[#This Row],[Team Name]],All_Rosters[[#This Row],[Current Years]]&gt;0),All_Rosters[[#This Row],[Index]],""))</f>
        <v/>
      </c>
      <c r="BA263" s="42" t="str">
        <f>IFERROR(SMALL($AZ$2:$AZ$1000,ROWS($AZ$2:AZ263)),"")</f>
        <v/>
      </c>
      <c r="BB263" s="42" t="str">
        <f>IF(AND(All_Rosters[[#This Row],[Designation]]="Taxi Squad",TeamTen=All_Rosters[[#This Row],[Team Name]],All_Rosters[[#This Row],[Current Years]]&gt;0),All_Rosters[[#This Row],[Index]],"")</f>
        <v/>
      </c>
      <c r="BC263" s="42" t="str">
        <f>IFERROR(SMALL($BB$2:$BB$1000,ROWS($BB$2:BB263)),"")</f>
        <v/>
      </c>
      <c r="BD263" s="42" t="str">
        <f>IF(All_Rosters[[#This Row],[Designation]]="Taxi Squad","",
IF(AND(TeamEleven=All_Rosters[[#This Row],[Team Name]],All_Rosters[[#This Row],[Current Years]]&gt;0),All_Rosters[[#This Row],[Index]],""))</f>
        <v/>
      </c>
      <c r="BE263" s="42" t="str">
        <f>IFERROR(SMALL($BD$2:$BD$1000,ROWS($BD$2:BD263)),"")</f>
        <v/>
      </c>
      <c r="BF263" s="42" t="str">
        <f>IF(AND(All_Rosters[[#This Row],[Designation]]="Taxi Squad",TeamEleven=All_Rosters[[#This Row],[Team Name]],All_Rosters[[#This Row],[Current Years]]&gt;0),All_Rosters[[#This Row],[Index]],"")</f>
        <v/>
      </c>
      <c r="BG263" s="42" t="str">
        <f>IFERROR(SMALL($BF$2:$BF$1000,ROWS($BF$2:BF263)),"")</f>
        <v/>
      </c>
      <c r="BH263" s="42" t="str">
        <f>IF(All_Rosters[[#This Row],[Designation]]="Taxi Squad","",
IF(AND(TeamTwelve=All_Rosters[[#This Row],[Team Name]],All_Rosters[[#This Row],[Current Years]]&gt;0),All_Rosters[[#This Row],[Index]],""))</f>
        <v/>
      </c>
      <c r="BI263" s="42" t="str">
        <f>IFERROR(SMALL($BH$2:$BH$1000,ROWS($BH$2:BH263)),"")</f>
        <v/>
      </c>
      <c r="BJ263" s="42" t="str">
        <f>IF(AND(All_Rosters[[#This Row],[Designation]]="Taxi Squad",TeamTwelve=All_Rosters[[#This Row],[Team Name]],All_Rosters[[#This Row],[Current Years]]&gt;0),All_Rosters[[#This Row],[Index]],"")</f>
        <v/>
      </c>
      <c r="BK263" s="42" t="str">
        <f>IFERROR(SMALL($BJ$2:$BJ$1000,ROWS($BJ$2:BJ263)),"")</f>
        <v/>
      </c>
    </row>
    <row r="264" spans="1:63" x14ac:dyDescent="0.45">
      <c r="A264" t="s">
        <v>612</v>
      </c>
      <c r="B264" t="s">
        <v>160</v>
      </c>
      <c r="C264" t="s">
        <v>26</v>
      </c>
      <c r="D264" t="s">
        <v>61</v>
      </c>
      <c r="E264">
        <v>19</v>
      </c>
      <c r="F264">
        <v>3</v>
      </c>
      <c r="G264">
        <v>19</v>
      </c>
      <c r="H264" t="s">
        <v>1</v>
      </c>
      <c r="J264">
        <v>7</v>
      </c>
      <c r="K264">
        <v>263</v>
      </c>
      <c r="L264">
        <f>IF(All_Rosters[[#This Row],[Designation]]="Taxi Squad","",
IF(AND(TeamSelection=All_Rosters[[#This Row],[Team Name]],All_Rosters[[#This Row],[Current Years]]&gt;0),All_Rosters[[#This Row],[Index]],""))</f>
        <v>263</v>
      </c>
      <c r="M264" t="str">
        <f>IFERROR(SMALL($L$2:$L$1000,ROWS($L$2:L264)),"")</f>
        <v/>
      </c>
      <c r="N264" t="str">
        <f>IF(AND(All_Rosters[[#This Row],[Designation]]="Taxi Squad",TeamSelection=All_Rosters[[#This Row],[Team Name]],All_Rosters[[#This Row],[Current Years]]&gt;0),All_Rosters[[#This Row],[Index]],"")</f>
        <v/>
      </c>
      <c r="O264" t="str">
        <f>IFERROR(SMALL($N$2:$N$1000,ROWS($N$2:N264)),"")</f>
        <v/>
      </c>
      <c r="P264" t="str">
        <f>IF(All_Rosters[[#This Row],[Designation]]="Taxi Squad","",
IF(AND(TeamOne=All_Rosters[[#This Row],[Team Name]],All_Rosters[[#This Row],[Current Years]]&gt;0),All_Rosters[[#This Row],[Index]],""))</f>
        <v/>
      </c>
      <c r="Q264" t="str">
        <f>IFERROR(SMALL($P$2:$P$1000,ROWS($P$2:P264)),"")</f>
        <v/>
      </c>
      <c r="R264" t="str">
        <f>IF(AND(All_Rosters[[#This Row],[Designation]]="Taxi Squad",TeamOne=All_Rosters[[#This Row],[Team Name]],All_Rosters[[#This Row],[Current Years]]&gt;0),All_Rosters[[#This Row],[Index]],"")</f>
        <v/>
      </c>
      <c r="S264" t="str">
        <f>IFERROR(SMALL($R$2:$R$1000,ROWS($R$2:R264)),"")</f>
        <v/>
      </c>
      <c r="T264" t="str">
        <f>IF(All_Rosters[[#This Row],[Designation]]="Taxi Squad","",
IF(AND(TeamTwo=All_Rosters[[#This Row],[Team Name]],All_Rosters[[#This Row],[Current Years]]&gt;0),All_Rosters[[#This Row],[Index]],""))</f>
        <v/>
      </c>
      <c r="U264" t="str">
        <f>IFERROR(SMALL($T$2:$T$1000,ROWS($T$2:T264)),"")</f>
        <v/>
      </c>
      <c r="V264" t="str">
        <f>IF(AND(All_Rosters[[#This Row],[Designation]]="Taxi Squad",TeamTwo=All_Rosters[[#This Row],[Team Name]],All_Rosters[[#This Row],[Current Years]]&gt;0),All_Rosters[[#This Row],[Index]],"")</f>
        <v/>
      </c>
      <c r="W264" t="str">
        <f>IFERROR(SMALL($V$2:$V$1000,ROWS($V$2:V264)),"")</f>
        <v/>
      </c>
      <c r="X264" s="42" t="str">
        <f>IF(All_Rosters[[#This Row],[Designation]]="Taxi Squad","",
IF(AND(TeamThree=All_Rosters[[#This Row],[Team Name]],All_Rosters[[#This Row],[Current Years]]&gt;0),All_Rosters[[#This Row],[Index]],""))</f>
        <v/>
      </c>
      <c r="Y264" s="42" t="str">
        <f>IFERROR(SMALL($X$2:$X$1000,ROWS($X$2:X264)),"")</f>
        <v/>
      </c>
      <c r="Z264" s="42" t="str">
        <f>IF(AND(All_Rosters[[#This Row],[Designation]]="Taxi Squad",TeamThree=All_Rosters[[#This Row],[Team Name]],All_Rosters[[#This Row],[Current Years]]&gt;0),All_Rosters[[#This Row],[Index]],"")</f>
        <v/>
      </c>
      <c r="AA264" s="42" t="str">
        <f>IFERROR(SMALL($Z$2:$Z$1000,ROWS($Z$2:Z264)),"")</f>
        <v/>
      </c>
      <c r="AB264" s="42" t="str">
        <f>IF(All_Rosters[[#This Row],[Designation]]="Taxi Squad","",
IF(AND(TeamFour=All_Rosters[[#This Row],[Team Name]],All_Rosters[[#This Row],[Current Years]]&gt;0),All_Rosters[[#This Row],[Index]],""))</f>
        <v/>
      </c>
      <c r="AC264" s="42" t="str">
        <f>IFERROR(SMALL($AB$2:$AB$1000,ROWS($AB$2:AB264)),"")</f>
        <v/>
      </c>
      <c r="AD264" s="42" t="str">
        <f>IF(AND(All_Rosters[[#This Row],[Designation]]="Taxi Squad",TeamFour=All_Rosters[[#This Row],[Team Name]],All_Rosters[[#This Row],[Current Years]]&gt;0),All_Rosters[[#This Row],[Index]],"")</f>
        <v/>
      </c>
      <c r="AE264" s="42" t="str">
        <f>IFERROR(SMALL($AD$2:$AD$1000,ROWS($AD$2:AD264)),"")</f>
        <v/>
      </c>
      <c r="AF264" s="42" t="str">
        <f>IF(All_Rosters[[#This Row],[Designation]]="Taxi Squad","",
IF(AND(TeamFive=All_Rosters[[#This Row],[Team Name]],All_Rosters[[#This Row],[Current Years]]&gt;0),All_Rosters[[#This Row],[Index]],""))</f>
        <v/>
      </c>
      <c r="AG264" s="42" t="str">
        <f>IFERROR(SMALL($AF$2:$AF$1000,ROWS($AF$2:AF264)),"")</f>
        <v/>
      </c>
      <c r="AH264" s="42" t="str">
        <f>IF(AND(All_Rosters[[#This Row],[Designation]]="Taxi Squad",TeamFive=All_Rosters[[#This Row],[Team Name]],All_Rosters[[#This Row],[Current Years]]&gt;0),All_Rosters[[#This Row],[Index]],"")</f>
        <v/>
      </c>
      <c r="AI264" s="42" t="str">
        <f>IFERROR(SMALL($AH$2:$AH$1000,ROWS($AH$2:AH264)),"")</f>
        <v/>
      </c>
      <c r="AJ264" s="42" t="str">
        <f>IF(All_Rosters[[#This Row],[Designation]]="Taxi Squad","",
IF(AND(TeamSix=All_Rosters[[#This Row],[Team Name]],All_Rosters[[#This Row],[Current Years]]&gt;0),All_Rosters[[#This Row],[Index]],""))</f>
        <v/>
      </c>
      <c r="AK264" s="42" t="str">
        <f>IFERROR(SMALL($AJ$2:$AJ$1000,ROWS($AJ$2:AJ264)),"")</f>
        <v/>
      </c>
      <c r="AL264" s="42" t="str">
        <f>IF(AND(All_Rosters[[#This Row],[Designation]]="Taxi Squad",TeamSix=All_Rosters[[#This Row],[Team Name]],All_Rosters[[#This Row],[Current Years]]&gt;0),All_Rosters[[#This Row],[Index]],"")</f>
        <v/>
      </c>
      <c r="AM264" s="42" t="str">
        <f>IFERROR(SMALL($AL$2:$AL$1000,ROWS($AL$2:AL264)),"")</f>
        <v/>
      </c>
      <c r="AN264" s="42">
        <f>IF(All_Rosters[[#This Row],[Designation]]="Taxi Squad","",
IF(AND(TeamSeven=All_Rosters[[#This Row],[Team Name]],All_Rosters[[#This Row],[Current Years]]&gt;0),All_Rosters[[#This Row],[Index]],""))</f>
        <v>263</v>
      </c>
      <c r="AO264" s="42" t="str">
        <f>IFERROR(SMALL($AN$2:$AN$1000,ROWS($AN$2:AN264)),"")</f>
        <v/>
      </c>
      <c r="AP264" s="42" t="str">
        <f>IF(AND(All_Rosters[[#This Row],[Designation]]="Taxi Squad",TeamSeven=All_Rosters[[#This Row],[Team Name]],All_Rosters[[#This Row],[Current Years]]&gt;0),All_Rosters[[#This Row],[Index]],"")</f>
        <v/>
      </c>
      <c r="AQ264" s="42" t="str">
        <f>IFERROR(SMALL($AP$2:$AP$1000,ROWS($AP$2:AP264)),"")</f>
        <v/>
      </c>
      <c r="AR264" s="42" t="str">
        <f>IF(All_Rosters[[#This Row],[Designation]]="Taxi Squad","",
IF(AND(TeamEight=All_Rosters[[#This Row],[Team Name]],All_Rosters[[#This Row],[Current Years]]&gt;0),All_Rosters[[#This Row],[Index]],""))</f>
        <v/>
      </c>
      <c r="AS264" s="42" t="str">
        <f>IFERROR(SMALL($AR$2:$AR$1000,ROWS($AR$2:AR264)),"")</f>
        <v/>
      </c>
      <c r="AT264" s="42" t="str">
        <f>IF(AND(All_Rosters[[#This Row],[Designation]]="Taxi Squad",TeamEight=All_Rosters[[#This Row],[Team Name]],All_Rosters[[#This Row],[Current Years]]&gt;0),All_Rosters[[#This Row],[Index]],"")</f>
        <v/>
      </c>
      <c r="AU264" s="42" t="str">
        <f>IFERROR(SMALL($AT$2:$AT$1000,ROWS($AT$2:AT264)),"")</f>
        <v/>
      </c>
      <c r="AV264" s="42" t="str">
        <f>IF(All_Rosters[[#This Row],[Designation]]="Taxi Squad","",
IF(AND(TeamNine=All_Rosters[[#This Row],[Team Name]],All_Rosters[[#This Row],[Current Years]]&gt;0),All_Rosters[[#This Row],[Index]],""))</f>
        <v/>
      </c>
      <c r="AW264" s="42" t="str">
        <f>IFERROR(SMALL($AV$2:$AV$1000,ROWS($AV$2:AV264)),"")</f>
        <v/>
      </c>
      <c r="AX264" s="42" t="str">
        <f>IF(AND(All_Rosters[[#This Row],[Designation]]="Taxi Squad",TeamNine=All_Rosters[[#This Row],[Team Name]],All_Rosters[[#This Row],[Current Years]]&gt;0),All_Rosters[[#This Row],[Index]],"")</f>
        <v/>
      </c>
      <c r="AY264" s="42" t="str">
        <f>IFERROR(SMALL($AX$2:$AX$1000,ROWS($AX$2:AX264)),"")</f>
        <v/>
      </c>
      <c r="AZ264" s="42" t="str">
        <f>IF(All_Rosters[[#This Row],[Designation]]="Taxi Squad","",
IF(AND(TeamTen=All_Rosters[[#This Row],[Team Name]],All_Rosters[[#This Row],[Current Years]]&gt;0),All_Rosters[[#This Row],[Index]],""))</f>
        <v/>
      </c>
      <c r="BA264" s="42" t="str">
        <f>IFERROR(SMALL($AZ$2:$AZ$1000,ROWS($AZ$2:AZ264)),"")</f>
        <v/>
      </c>
      <c r="BB264" s="42" t="str">
        <f>IF(AND(All_Rosters[[#This Row],[Designation]]="Taxi Squad",TeamTen=All_Rosters[[#This Row],[Team Name]],All_Rosters[[#This Row],[Current Years]]&gt;0),All_Rosters[[#This Row],[Index]],"")</f>
        <v/>
      </c>
      <c r="BC264" s="42" t="str">
        <f>IFERROR(SMALL($BB$2:$BB$1000,ROWS($BB$2:BB264)),"")</f>
        <v/>
      </c>
      <c r="BD264" s="42" t="str">
        <f>IF(All_Rosters[[#This Row],[Designation]]="Taxi Squad","",
IF(AND(TeamEleven=All_Rosters[[#This Row],[Team Name]],All_Rosters[[#This Row],[Current Years]]&gt;0),All_Rosters[[#This Row],[Index]],""))</f>
        <v/>
      </c>
      <c r="BE264" s="42" t="str">
        <f>IFERROR(SMALL($BD$2:$BD$1000,ROWS($BD$2:BD264)),"")</f>
        <v/>
      </c>
      <c r="BF264" s="42" t="str">
        <f>IF(AND(All_Rosters[[#This Row],[Designation]]="Taxi Squad",TeamEleven=All_Rosters[[#This Row],[Team Name]],All_Rosters[[#This Row],[Current Years]]&gt;0),All_Rosters[[#This Row],[Index]],"")</f>
        <v/>
      </c>
      <c r="BG264" s="42" t="str">
        <f>IFERROR(SMALL($BF$2:$BF$1000,ROWS($BF$2:BF264)),"")</f>
        <v/>
      </c>
      <c r="BH264" s="42" t="str">
        <f>IF(All_Rosters[[#This Row],[Designation]]="Taxi Squad","",
IF(AND(TeamTwelve=All_Rosters[[#This Row],[Team Name]],All_Rosters[[#This Row],[Current Years]]&gt;0),All_Rosters[[#This Row],[Index]],""))</f>
        <v/>
      </c>
      <c r="BI264" s="42" t="str">
        <f>IFERROR(SMALL($BH$2:$BH$1000,ROWS($BH$2:BH264)),"")</f>
        <v/>
      </c>
      <c r="BJ264" s="42" t="str">
        <f>IF(AND(All_Rosters[[#This Row],[Designation]]="Taxi Squad",TeamTwelve=All_Rosters[[#This Row],[Team Name]],All_Rosters[[#This Row],[Current Years]]&gt;0),All_Rosters[[#This Row],[Index]],"")</f>
        <v/>
      </c>
      <c r="BK264" s="42" t="str">
        <f>IFERROR(SMALL($BJ$2:$BJ$1000,ROWS($BJ$2:BJ264)),"")</f>
        <v/>
      </c>
    </row>
    <row r="265" spans="1:63" x14ac:dyDescent="0.45">
      <c r="A265" t="s">
        <v>612</v>
      </c>
      <c r="B265" t="s">
        <v>159</v>
      </c>
      <c r="C265" t="s">
        <v>51</v>
      </c>
      <c r="D265" t="s">
        <v>61</v>
      </c>
      <c r="E265">
        <v>19</v>
      </c>
      <c r="F265">
        <v>3</v>
      </c>
      <c r="G265">
        <v>19</v>
      </c>
      <c r="H265" t="s">
        <v>1</v>
      </c>
      <c r="J265">
        <v>7</v>
      </c>
      <c r="K265">
        <v>264</v>
      </c>
      <c r="L265">
        <f>IF(All_Rosters[[#This Row],[Designation]]="Taxi Squad","",
IF(AND(TeamSelection=All_Rosters[[#This Row],[Team Name]],All_Rosters[[#This Row],[Current Years]]&gt;0),All_Rosters[[#This Row],[Index]],""))</f>
        <v>264</v>
      </c>
      <c r="M265" t="str">
        <f>IFERROR(SMALL($L$2:$L$1000,ROWS($L$2:L265)),"")</f>
        <v/>
      </c>
      <c r="N265" t="str">
        <f>IF(AND(All_Rosters[[#This Row],[Designation]]="Taxi Squad",TeamSelection=All_Rosters[[#This Row],[Team Name]],All_Rosters[[#This Row],[Current Years]]&gt;0),All_Rosters[[#This Row],[Index]],"")</f>
        <v/>
      </c>
      <c r="O265" t="str">
        <f>IFERROR(SMALL($N$2:$N$1000,ROWS($N$2:N265)),"")</f>
        <v/>
      </c>
      <c r="P265" t="str">
        <f>IF(All_Rosters[[#This Row],[Designation]]="Taxi Squad","",
IF(AND(TeamOne=All_Rosters[[#This Row],[Team Name]],All_Rosters[[#This Row],[Current Years]]&gt;0),All_Rosters[[#This Row],[Index]],""))</f>
        <v/>
      </c>
      <c r="Q265" t="str">
        <f>IFERROR(SMALL($P$2:$P$1000,ROWS($P$2:P265)),"")</f>
        <v/>
      </c>
      <c r="R265" t="str">
        <f>IF(AND(All_Rosters[[#This Row],[Designation]]="Taxi Squad",TeamOne=All_Rosters[[#This Row],[Team Name]],All_Rosters[[#This Row],[Current Years]]&gt;0),All_Rosters[[#This Row],[Index]],"")</f>
        <v/>
      </c>
      <c r="S265" t="str">
        <f>IFERROR(SMALL($R$2:$R$1000,ROWS($R$2:R265)),"")</f>
        <v/>
      </c>
      <c r="T265" t="str">
        <f>IF(All_Rosters[[#This Row],[Designation]]="Taxi Squad","",
IF(AND(TeamTwo=All_Rosters[[#This Row],[Team Name]],All_Rosters[[#This Row],[Current Years]]&gt;0),All_Rosters[[#This Row],[Index]],""))</f>
        <v/>
      </c>
      <c r="U265" t="str">
        <f>IFERROR(SMALL($T$2:$T$1000,ROWS($T$2:T265)),"")</f>
        <v/>
      </c>
      <c r="V265" t="str">
        <f>IF(AND(All_Rosters[[#This Row],[Designation]]="Taxi Squad",TeamTwo=All_Rosters[[#This Row],[Team Name]],All_Rosters[[#This Row],[Current Years]]&gt;0),All_Rosters[[#This Row],[Index]],"")</f>
        <v/>
      </c>
      <c r="W265" t="str">
        <f>IFERROR(SMALL($V$2:$V$1000,ROWS($V$2:V265)),"")</f>
        <v/>
      </c>
      <c r="X265" s="42" t="str">
        <f>IF(All_Rosters[[#This Row],[Designation]]="Taxi Squad","",
IF(AND(TeamThree=All_Rosters[[#This Row],[Team Name]],All_Rosters[[#This Row],[Current Years]]&gt;0),All_Rosters[[#This Row],[Index]],""))</f>
        <v/>
      </c>
      <c r="Y265" s="42" t="str">
        <f>IFERROR(SMALL($X$2:$X$1000,ROWS($X$2:X265)),"")</f>
        <v/>
      </c>
      <c r="Z265" s="42" t="str">
        <f>IF(AND(All_Rosters[[#This Row],[Designation]]="Taxi Squad",TeamThree=All_Rosters[[#This Row],[Team Name]],All_Rosters[[#This Row],[Current Years]]&gt;0),All_Rosters[[#This Row],[Index]],"")</f>
        <v/>
      </c>
      <c r="AA265" s="42" t="str">
        <f>IFERROR(SMALL($Z$2:$Z$1000,ROWS($Z$2:Z265)),"")</f>
        <v/>
      </c>
      <c r="AB265" s="42" t="str">
        <f>IF(All_Rosters[[#This Row],[Designation]]="Taxi Squad","",
IF(AND(TeamFour=All_Rosters[[#This Row],[Team Name]],All_Rosters[[#This Row],[Current Years]]&gt;0),All_Rosters[[#This Row],[Index]],""))</f>
        <v/>
      </c>
      <c r="AC265" s="42" t="str">
        <f>IFERROR(SMALL($AB$2:$AB$1000,ROWS($AB$2:AB265)),"")</f>
        <v/>
      </c>
      <c r="AD265" s="42" t="str">
        <f>IF(AND(All_Rosters[[#This Row],[Designation]]="Taxi Squad",TeamFour=All_Rosters[[#This Row],[Team Name]],All_Rosters[[#This Row],[Current Years]]&gt;0),All_Rosters[[#This Row],[Index]],"")</f>
        <v/>
      </c>
      <c r="AE265" s="42" t="str">
        <f>IFERROR(SMALL($AD$2:$AD$1000,ROWS($AD$2:AD265)),"")</f>
        <v/>
      </c>
      <c r="AF265" s="42" t="str">
        <f>IF(All_Rosters[[#This Row],[Designation]]="Taxi Squad","",
IF(AND(TeamFive=All_Rosters[[#This Row],[Team Name]],All_Rosters[[#This Row],[Current Years]]&gt;0),All_Rosters[[#This Row],[Index]],""))</f>
        <v/>
      </c>
      <c r="AG265" s="42" t="str">
        <f>IFERROR(SMALL($AF$2:$AF$1000,ROWS($AF$2:AF265)),"")</f>
        <v/>
      </c>
      <c r="AH265" s="42" t="str">
        <f>IF(AND(All_Rosters[[#This Row],[Designation]]="Taxi Squad",TeamFive=All_Rosters[[#This Row],[Team Name]],All_Rosters[[#This Row],[Current Years]]&gt;0),All_Rosters[[#This Row],[Index]],"")</f>
        <v/>
      </c>
      <c r="AI265" s="42" t="str">
        <f>IFERROR(SMALL($AH$2:$AH$1000,ROWS($AH$2:AH265)),"")</f>
        <v/>
      </c>
      <c r="AJ265" s="42" t="str">
        <f>IF(All_Rosters[[#This Row],[Designation]]="Taxi Squad","",
IF(AND(TeamSix=All_Rosters[[#This Row],[Team Name]],All_Rosters[[#This Row],[Current Years]]&gt;0),All_Rosters[[#This Row],[Index]],""))</f>
        <v/>
      </c>
      <c r="AK265" s="42" t="str">
        <f>IFERROR(SMALL($AJ$2:$AJ$1000,ROWS($AJ$2:AJ265)),"")</f>
        <v/>
      </c>
      <c r="AL265" s="42" t="str">
        <f>IF(AND(All_Rosters[[#This Row],[Designation]]="Taxi Squad",TeamSix=All_Rosters[[#This Row],[Team Name]],All_Rosters[[#This Row],[Current Years]]&gt;0),All_Rosters[[#This Row],[Index]],"")</f>
        <v/>
      </c>
      <c r="AM265" s="42" t="str">
        <f>IFERROR(SMALL($AL$2:$AL$1000,ROWS($AL$2:AL265)),"")</f>
        <v/>
      </c>
      <c r="AN265" s="42">
        <f>IF(All_Rosters[[#This Row],[Designation]]="Taxi Squad","",
IF(AND(TeamSeven=All_Rosters[[#This Row],[Team Name]],All_Rosters[[#This Row],[Current Years]]&gt;0),All_Rosters[[#This Row],[Index]],""))</f>
        <v>264</v>
      </c>
      <c r="AO265" s="42" t="str">
        <f>IFERROR(SMALL($AN$2:$AN$1000,ROWS($AN$2:AN265)),"")</f>
        <v/>
      </c>
      <c r="AP265" s="42" t="str">
        <f>IF(AND(All_Rosters[[#This Row],[Designation]]="Taxi Squad",TeamSeven=All_Rosters[[#This Row],[Team Name]],All_Rosters[[#This Row],[Current Years]]&gt;0),All_Rosters[[#This Row],[Index]],"")</f>
        <v/>
      </c>
      <c r="AQ265" s="42" t="str">
        <f>IFERROR(SMALL($AP$2:$AP$1000,ROWS($AP$2:AP265)),"")</f>
        <v/>
      </c>
      <c r="AR265" s="42" t="str">
        <f>IF(All_Rosters[[#This Row],[Designation]]="Taxi Squad","",
IF(AND(TeamEight=All_Rosters[[#This Row],[Team Name]],All_Rosters[[#This Row],[Current Years]]&gt;0),All_Rosters[[#This Row],[Index]],""))</f>
        <v/>
      </c>
      <c r="AS265" s="42" t="str">
        <f>IFERROR(SMALL($AR$2:$AR$1000,ROWS($AR$2:AR265)),"")</f>
        <v/>
      </c>
      <c r="AT265" s="42" t="str">
        <f>IF(AND(All_Rosters[[#This Row],[Designation]]="Taxi Squad",TeamEight=All_Rosters[[#This Row],[Team Name]],All_Rosters[[#This Row],[Current Years]]&gt;0),All_Rosters[[#This Row],[Index]],"")</f>
        <v/>
      </c>
      <c r="AU265" s="42" t="str">
        <f>IFERROR(SMALL($AT$2:$AT$1000,ROWS($AT$2:AT265)),"")</f>
        <v/>
      </c>
      <c r="AV265" s="42" t="str">
        <f>IF(All_Rosters[[#This Row],[Designation]]="Taxi Squad","",
IF(AND(TeamNine=All_Rosters[[#This Row],[Team Name]],All_Rosters[[#This Row],[Current Years]]&gt;0),All_Rosters[[#This Row],[Index]],""))</f>
        <v/>
      </c>
      <c r="AW265" s="42" t="str">
        <f>IFERROR(SMALL($AV$2:$AV$1000,ROWS($AV$2:AV265)),"")</f>
        <v/>
      </c>
      <c r="AX265" s="42" t="str">
        <f>IF(AND(All_Rosters[[#This Row],[Designation]]="Taxi Squad",TeamNine=All_Rosters[[#This Row],[Team Name]],All_Rosters[[#This Row],[Current Years]]&gt;0),All_Rosters[[#This Row],[Index]],"")</f>
        <v/>
      </c>
      <c r="AY265" s="42" t="str">
        <f>IFERROR(SMALL($AX$2:$AX$1000,ROWS($AX$2:AX265)),"")</f>
        <v/>
      </c>
      <c r="AZ265" s="42" t="str">
        <f>IF(All_Rosters[[#This Row],[Designation]]="Taxi Squad","",
IF(AND(TeamTen=All_Rosters[[#This Row],[Team Name]],All_Rosters[[#This Row],[Current Years]]&gt;0),All_Rosters[[#This Row],[Index]],""))</f>
        <v/>
      </c>
      <c r="BA265" s="42" t="str">
        <f>IFERROR(SMALL($AZ$2:$AZ$1000,ROWS($AZ$2:AZ265)),"")</f>
        <v/>
      </c>
      <c r="BB265" s="42" t="str">
        <f>IF(AND(All_Rosters[[#This Row],[Designation]]="Taxi Squad",TeamTen=All_Rosters[[#This Row],[Team Name]],All_Rosters[[#This Row],[Current Years]]&gt;0),All_Rosters[[#This Row],[Index]],"")</f>
        <v/>
      </c>
      <c r="BC265" s="42" t="str">
        <f>IFERROR(SMALL($BB$2:$BB$1000,ROWS($BB$2:BB265)),"")</f>
        <v/>
      </c>
      <c r="BD265" s="42" t="str">
        <f>IF(All_Rosters[[#This Row],[Designation]]="Taxi Squad","",
IF(AND(TeamEleven=All_Rosters[[#This Row],[Team Name]],All_Rosters[[#This Row],[Current Years]]&gt;0),All_Rosters[[#This Row],[Index]],""))</f>
        <v/>
      </c>
      <c r="BE265" s="42" t="str">
        <f>IFERROR(SMALL($BD$2:$BD$1000,ROWS($BD$2:BD265)),"")</f>
        <v/>
      </c>
      <c r="BF265" s="42" t="str">
        <f>IF(AND(All_Rosters[[#This Row],[Designation]]="Taxi Squad",TeamEleven=All_Rosters[[#This Row],[Team Name]],All_Rosters[[#This Row],[Current Years]]&gt;0),All_Rosters[[#This Row],[Index]],"")</f>
        <v/>
      </c>
      <c r="BG265" s="42" t="str">
        <f>IFERROR(SMALL($BF$2:$BF$1000,ROWS($BF$2:BF265)),"")</f>
        <v/>
      </c>
      <c r="BH265" s="42" t="str">
        <f>IF(All_Rosters[[#This Row],[Designation]]="Taxi Squad","",
IF(AND(TeamTwelve=All_Rosters[[#This Row],[Team Name]],All_Rosters[[#This Row],[Current Years]]&gt;0),All_Rosters[[#This Row],[Index]],""))</f>
        <v/>
      </c>
      <c r="BI265" s="42" t="str">
        <f>IFERROR(SMALL($BH$2:$BH$1000,ROWS($BH$2:BH265)),"")</f>
        <v/>
      </c>
      <c r="BJ265" s="42" t="str">
        <f>IF(AND(All_Rosters[[#This Row],[Designation]]="Taxi Squad",TeamTwelve=All_Rosters[[#This Row],[Team Name]],All_Rosters[[#This Row],[Current Years]]&gt;0),All_Rosters[[#This Row],[Index]],"")</f>
        <v/>
      </c>
      <c r="BK265" s="42" t="str">
        <f>IFERROR(SMALL($BJ$2:$BJ$1000,ROWS($BJ$2:BJ265)),"")</f>
        <v/>
      </c>
    </row>
    <row r="266" spans="1:63" x14ac:dyDescent="0.45">
      <c r="A266" t="s">
        <v>612</v>
      </c>
      <c r="B266" t="s">
        <v>161</v>
      </c>
      <c r="C266" t="s">
        <v>162</v>
      </c>
      <c r="D266" t="s">
        <v>61</v>
      </c>
      <c r="E266">
        <v>13</v>
      </c>
      <c r="F266">
        <v>3</v>
      </c>
      <c r="G266">
        <v>13</v>
      </c>
      <c r="H266" t="s">
        <v>1</v>
      </c>
      <c r="J266">
        <v>7</v>
      </c>
      <c r="K266">
        <v>265</v>
      </c>
      <c r="L266">
        <f>IF(All_Rosters[[#This Row],[Designation]]="Taxi Squad","",
IF(AND(TeamSelection=All_Rosters[[#This Row],[Team Name]],All_Rosters[[#This Row],[Current Years]]&gt;0),All_Rosters[[#This Row],[Index]],""))</f>
        <v>265</v>
      </c>
      <c r="M266" t="str">
        <f>IFERROR(SMALL($L$2:$L$1000,ROWS($L$2:L266)),"")</f>
        <v/>
      </c>
      <c r="N266" t="str">
        <f>IF(AND(All_Rosters[[#This Row],[Designation]]="Taxi Squad",TeamSelection=All_Rosters[[#This Row],[Team Name]],All_Rosters[[#This Row],[Current Years]]&gt;0),All_Rosters[[#This Row],[Index]],"")</f>
        <v/>
      </c>
      <c r="O266" t="str">
        <f>IFERROR(SMALL($N$2:$N$1000,ROWS($N$2:N266)),"")</f>
        <v/>
      </c>
      <c r="P266" t="str">
        <f>IF(All_Rosters[[#This Row],[Designation]]="Taxi Squad","",
IF(AND(TeamOne=All_Rosters[[#This Row],[Team Name]],All_Rosters[[#This Row],[Current Years]]&gt;0),All_Rosters[[#This Row],[Index]],""))</f>
        <v/>
      </c>
      <c r="Q266" t="str">
        <f>IFERROR(SMALL($P$2:$P$1000,ROWS($P$2:P266)),"")</f>
        <v/>
      </c>
      <c r="R266" t="str">
        <f>IF(AND(All_Rosters[[#This Row],[Designation]]="Taxi Squad",TeamOne=All_Rosters[[#This Row],[Team Name]],All_Rosters[[#This Row],[Current Years]]&gt;0),All_Rosters[[#This Row],[Index]],"")</f>
        <v/>
      </c>
      <c r="S266" t="str">
        <f>IFERROR(SMALL($R$2:$R$1000,ROWS($R$2:R266)),"")</f>
        <v/>
      </c>
      <c r="T266" t="str">
        <f>IF(All_Rosters[[#This Row],[Designation]]="Taxi Squad","",
IF(AND(TeamTwo=All_Rosters[[#This Row],[Team Name]],All_Rosters[[#This Row],[Current Years]]&gt;0),All_Rosters[[#This Row],[Index]],""))</f>
        <v/>
      </c>
      <c r="U266" t="str">
        <f>IFERROR(SMALL($T$2:$T$1000,ROWS($T$2:T266)),"")</f>
        <v/>
      </c>
      <c r="V266" t="str">
        <f>IF(AND(All_Rosters[[#This Row],[Designation]]="Taxi Squad",TeamTwo=All_Rosters[[#This Row],[Team Name]],All_Rosters[[#This Row],[Current Years]]&gt;0),All_Rosters[[#This Row],[Index]],"")</f>
        <v/>
      </c>
      <c r="W266" t="str">
        <f>IFERROR(SMALL($V$2:$V$1000,ROWS($V$2:V266)),"")</f>
        <v/>
      </c>
      <c r="X266" s="42" t="str">
        <f>IF(All_Rosters[[#This Row],[Designation]]="Taxi Squad","",
IF(AND(TeamThree=All_Rosters[[#This Row],[Team Name]],All_Rosters[[#This Row],[Current Years]]&gt;0),All_Rosters[[#This Row],[Index]],""))</f>
        <v/>
      </c>
      <c r="Y266" s="42" t="str">
        <f>IFERROR(SMALL($X$2:$X$1000,ROWS($X$2:X266)),"")</f>
        <v/>
      </c>
      <c r="Z266" s="42" t="str">
        <f>IF(AND(All_Rosters[[#This Row],[Designation]]="Taxi Squad",TeamThree=All_Rosters[[#This Row],[Team Name]],All_Rosters[[#This Row],[Current Years]]&gt;0),All_Rosters[[#This Row],[Index]],"")</f>
        <v/>
      </c>
      <c r="AA266" s="42" t="str">
        <f>IFERROR(SMALL($Z$2:$Z$1000,ROWS($Z$2:Z266)),"")</f>
        <v/>
      </c>
      <c r="AB266" s="42" t="str">
        <f>IF(All_Rosters[[#This Row],[Designation]]="Taxi Squad","",
IF(AND(TeamFour=All_Rosters[[#This Row],[Team Name]],All_Rosters[[#This Row],[Current Years]]&gt;0),All_Rosters[[#This Row],[Index]],""))</f>
        <v/>
      </c>
      <c r="AC266" s="42" t="str">
        <f>IFERROR(SMALL($AB$2:$AB$1000,ROWS($AB$2:AB266)),"")</f>
        <v/>
      </c>
      <c r="AD266" s="42" t="str">
        <f>IF(AND(All_Rosters[[#This Row],[Designation]]="Taxi Squad",TeamFour=All_Rosters[[#This Row],[Team Name]],All_Rosters[[#This Row],[Current Years]]&gt;0),All_Rosters[[#This Row],[Index]],"")</f>
        <v/>
      </c>
      <c r="AE266" s="42" t="str">
        <f>IFERROR(SMALL($AD$2:$AD$1000,ROWS($AD$2:AD266)),"")</f>
        <v/>
      </c>
      <c r="AF266" s="42" t="str">
        <f>IF(All_Rosters[[#This Row],[Designation]]="Taxi Squad","",
IF(AND(TeamFive=All_Rosters[[#This Row],[Team Name]],All_Rosters[[#This Row],[Current Years]]&gt;0),All_Rosters[[#This Row],[Index]],""))</f>
        <v/>
      </c>
      <c r="AG266" s="42" t="str">
        <f>IFERROR(SMALL($AF$2:$AF$1000,ROWS($AF$2:AF266)),"")</f>
        <v/>
      </c>
      <c r="AH266" s="42" t="str">
        <f>IF(AND(All_Rosters[[#This Row],[Designation]]="Taxi Squad",TeamFive=All_Rosters[[#This Row],[Team Name]],All_Rosters[[#This Row],[Current Years]]&gt;0),All_Rosters[[#This Row],[Index]],"")</f>
        <v/>
      </c>
      <c r="AI266" s="42" t="str">
        <f>IFERROR(SMALL($AH$2:$AH$1000,ROWS($AH$2:AH266)),"")</f>
        <v/>
      </c>
      <c r="AJ266" s="42" t="str">
        <f>IF(All_Rosters[[#This Row],[Designation]]="Taxi Squad","",
IF(AND(TeamSix=All_Rosters[[#This Row],[Team Name]],All_Rosters[[#This Row],[Current Years]]&gt;0),All_Rosters[[#This Row],[Index]],""))</f>
        <v/>
      </c>
      <c r="AK266" s="42" t="str">
        <f>IFERROR(SMALL($AJ$2:$AJ$1000,ROWS($AJ$2:AJ266)),"")</f>
        <v/>
      </c>
      <c r="AL266" s="42" t="str">
        <f>IF(AND(All_Rosters[[#This Row],[Designation]]="Taxi Squad",TeamSix=All_Rosters[[#This Row],[Team Name]],All_Rosters[[#This Row],[Current Years]]&gt;0),All_Rosters[[#This Row],[Index]],"")</f>
        <v/>
      </c>
      <c r="AM266" s="42" t="str">
        <f>IFERROR(SMALL($AL$2:$AL$1000,ROWS($AL$2:AL266)),"")</f>
        <v/>
      </c>
      <c r="AN266" s="42">
        <f>IF(All_Rosters[[#This Row],[Designation]]="Taxi Squad","",
IF(AND(TeamSeven=All_Rosters[[#This Row],[Team Name]],All_Rosters[[#This Row],[Current Years]]&gt;0),All_Rosters[[#This Row],[Index]],""))</f>
        <v>265</v>
      </c>
      <c r="AO266" s="42" t="str">
        <f>IFERROR(SMALL($AN$2:$AN$1000,ROWS($AN$2:AN266)),"")</f>
        <v/>
      </c>
      <c r="AP266" s="42" t="str">
        <f>IF(AND(All_Rosters[[#This Row],[Designation]]="Taxi Squad",TeamSeven=All_Rosters[[#This Row],[Team Name]],All_Rosters[[#This Row],[Current Years]]&gt;0),All_Rosters[[#This Row],[Index]],"")</f>
        <v/>
      </c>
      <c r="AQ266" s="42" t="str">
        <f>IFERROR(SMALL($AP$2:$AP$1000,ROWS($AP$2:AP266)),"")</f>
        <v/>
      </c>
      <c r="AR266" s="42" t="str">
        <f>IF(All_Rosters[[#This Row],[Designation]]="Taxi Squad","",
IF(AND(TeamEight=All_Rosters[[#This Row],[Team Name]],All_Rosters[[#This Row],[Current Years]]&gt;0),All_Rosters[[#This Row],[Index]],""))</f>
        <v/>
      </c>
      <c r="AS266" s="42" t="str">
        <f>IFERROR(SMALL($AR$2:$AR$1000,ROWS($AR$2:AR266)),"")</f>
        <v/>
      </c>
      <c r="AT266" s="42" t="str">
        <f>IF(AND(All_Rosters[[#This Row],[Designation]]="Taxi Squad",TeamEight=All_Rosters[[#This Row],[Team Name]],All_Rosters[[#This Row],[Current Years]]&gt;0),All_Rosters[[#This Row],[Index]],"")</f>
        <v/>
      </c>
      <c r="AU266" s="42" t="str">
        <f>IFERROR(SMALL($AT$2:$AT$1000,ROWS($AT$2:AT266)),"")</f>
        <v/>
      </c>
      <c r="AV266" s="42" t="str">
        <f>IF(All_Rosters[[#This Row],[Designation]]="Taxi Squad","",
IF(AND(TeamNine=All_Rosters[[#This Row],[Team Name]],All_Rosters[[#This Row],[Current Years]]&gt;0),All_Rosters[[#This Row],[Index]],""))</f>
        <v/>
      </c>
      <c r="AW266" s="42" t="str">
        <f>IFERROR(SMALL($AV$2:$AV$1000,ROWS($AV$2:AV266)),"")</f>
        <v/>
      </c>
      <c r="AX266" s="42" t="str">
        <f>IF(AND(All_Rosters[[#This Row],[Designation]]="Taxi Squad",TeamNine=All_Rosters[[#This Row],[Team Name]],All_Rosters[[#This Row],[Current Years]]&gt;0),All_Rosters[[#This Row],[Index]],"")</f>
        <v/>
      </c>
      <c r="AY266" s="42" t="str">
        <f>IFERROR(SMALL($AX$2:$AX$1000,ROWS($AX$2:AX266)),"")</f>
        <v/>
      </c>
      <c r="AZ266" s="42" t="str">
        <f>IF(All_Rosters[[#This Row],[Designation]]="Taxi Squad","",
IF(AND(TeamTen=All_Rosters[[#This Row],[Team Name]],All_Rosters[[#This Row],[Current Years]]&gt;0),All_Rosters[[#This Row],[Index]],""))</f>
        <v/>
      </c>
      <c r="BA266" s="42" t="str">
        <f>IFERROR(SMALL($AZ$2:$AZ$1000,ROWS($AZ$2:AZ266)),"")</f>
        <v/>
      </c>
      <c r="BB266" s="42" t="str">
        <f>IF(AND(All_Rosters[[#This Row],[Designation]]="Taxi Squad",TeamTen=All_Rosters[[#This Row],[Team Name]],All_Rosters[[#This Row],[Current Years]]&gt;0),All_Rosters[[#This Row],[Index]],"")</f>
        <v/>
      </c>
      <c r="BC266" s="42" t="str">
        <f>IFERROR(SMALL($BB$2:$BB$1000,ROWS($BB$2:BB266)),"")</f>
        <v/>
      </c>
      <c r="BD266" s="42" t="str">
        <f>IF(All_Rosters[[#This Row],[Designation]]="Taxi Squad","",
IF(AND(TeamEleven=All_Rosters[[#This Row],[Team Name]],All_Rosters[[#This Row],[Current Years]]&gt;0),All_Rosters[[#This Row],[Index]],""))</f>
        <v/>
      </c>
      <c r="BE266" s="42" t="str">
        <f>IFERROR(SMALL($BD$2:$BD$1000,ROWS($BD$2:BD266)),"")</f>
        <v/>
      </c>
      <c r="BF266" s="42" t="str">
        <f>IF(AND(All_Rosters[[#This Row],[Designation]]="Taxi Squad",TeamEleven=All_Rosters[[#This Row],[Team Name]],All_Rosters[[#This Row],[Current Years]]&gt;0),All_Rosters[[#This Row],[Index]],"")</f>
        <v/>
      </c>
      <c r="BG266" s="42" t="str">
        <f>IFERROR(SMALL($BF$2:$BF$1000,ROWS($BF$2:BF266)),"")</f>
        <v/>
      </c>
      <c r="BH266" s="42" t="str">
        <f>IF(All_Rosters[[#This Row],[Designation]]="Taxi Squad","",
IF(AND(TeamTwelve=All_Rosters[[#This Row],[Team Name]],All_Rosters[[#This Row],[Current Years]]&gt;0),All_Rosters[[#This Row],[Index]],""))</f>
        <v/>
      </c>
      <c r="BI266" s="42" t="str">
        <f>IFERROR(SMALL($BH$2:$BH$1000,ROWS($BH$2:BH266)),"")</f>
        <v/>
      </c>
      <c r="BJ266" s="42" t="str">
        <f>IF(AND(All_Rosters[[#This Row],[Designation]]="Taxi Squad",TeamTwelve=All_Rosters[[#This Row],[Team Name]],All_Rosters[[#This Row],[Current Years]]&gt;0),All_Rosters[[#This Row],[Index]],"")</f>
        <v/>
      </c>
      <c r="BK266" s="42" t="str">
        <f>IFERROR(SMALL($BJ$2:$BJ$1000,ROWS($BJ$2:BJ266)),"")</f>
        <v/>
      </c>
    </row>
    <row r="267" spans="1:63" x14ac:dyDescent="0.45">
      <c r="A267" t="s">
        <v>612</v>
      </c>
      <c r="B267" t="s">
        <v>164</v>
      </c>
      <c r="C267" t="s">
        <v>73</v>
      </c>
      <c r="D267" t="s">
        <v>65</v>
      </c>
      <c r="E267">
        <v>5</v>
      </c>
      <c r="F267">
        <v>3</v>
      </c>
      <c r="G267">
        <v>5</v>
      </c>
      <c r="H267" t="s">
        <v>1</v>
      </c>
      <c r="J267">
        <v>7</v>
      </c>
      <c r="K267">
        <v>266</v>
      </c>
      <c r="L267">
        <f>IF(All_Rosters[[#This Row],[Designation]]="Taxi Squad","",
IF(AND(TeamSelection=All_Rosters[[#This Row],[Team Name]],All_Rosters[[#This Row],[Current Years]]&gt;0),All_Rosters[[#This Row],[Index]],""))</f>
        <v>266</v>
      </c>
      <c r="M267" t="str">
        <f>IFERROR(SMALL($L$2:$L$1000,ROWS($L$2:L267)),"")</f>
        <v/>
      </c>
      <c r="N267" t="str">
        <f>IF(AND(All_Rosters[[#This Row],[Designation]]="Taxi Squad",TeamSelection=All_Rosters[[#This Row],[Team Name]],All_Rosters[[#This Row],[Current Years]]&gt;0),All_Rosters[[#This Row],[Index]],"")</f>
        <v/>
      </c>
      <c r="O267" t="str">
        <f>IFERROR(SMALL($N$2:$N$1000,ROWS($N$2:N267)),"")</f>
        <v/>
      </c>
      <c r="P267" t="str">
        <f>IF(All_Rosters[[#This Row],[Designation]]="Taxi Squad","",
IF(AND(TeamOne=All_Rosters[[#This Row],[Team Name]],All_Rosters[[#This Row],[Current Years]]&gt;0),All_Rosters[[#This Row],[Index]],""))</f>
        <v/>
      </c>
      <c r="Q267" t="str">
        <f>IFERROR(SMALL($P$2:$P$1000,ROWS($P$2:P267)),"")</f>
        <v/>
      </c>
      <c r="R267" t="str">
        <f>IF(AND(All_Rosters[[#This Row],[Designation]]="Taxi Squad",TeamOne=All_Rosters[[#This Row],[Team Name]],All_Rosters[[#This Row],[Current Years]]&gt;0),All_Rosters[[#This Row],[Index]],"")</f>
        <v/>
      </c>
      <c r="S267" t="str">
        <f>IFERROR(SMALL($R$2:$R$1000,ROWS($R$2:R267)),"")</f>
        <v/>
      </c>
      <c r="T267" t="str">
        <f>IF(All_Rosters[[#This Row],[Designation]]="Taxi Squad","",
IF(AND(TeamTwo=All_Rosters[[#This Row],[Team Name]],All_Rosters[[#This Row],[Current Years]]&gt;0),All_Rosters[[#This Row],[Index]],""))</f>
        <v/>
      </c>
      <c r="U267" t="str">
        <f>IFERROR(SMALL($T$2:$T$1000,ROWS($T$2:T267)),"")</f>
        <v/>
      </c>
      <c r="V267" t="str">
        <f>IF(AND(All_Rosters[[#This Row],[Designation]]="Taxi Squad",TeamTwo=All_Rosters[[#This Row],[Team Name]],All_Rosters[[#This Row],[Current Years]]&gt;0),All_Rosters[[#This Row],[Index]],"")</f>
        <v/>
      </c>
      <c r="W267" t="str">
        <f>IFERROR(SMALL($V$2:$V$1000,ROWS($V$2:V267)),"")</f>
        <v/>
      </c>
      <c r="X267" s="42" t="str">
        <f>IF(All_Rosters[[#This Row],[Designation]]="Taxi Squad","",
IF(AND(TeamThree=All_Rosters[[#This Row],[Team Name]],All_Rosters[[#This Row],[Current Years]]&gt;0),All_Rosters[[#This Row],[Index]],""))</f>
        <v/>
      </c>
      <c r="Y267" s="42" t="str">
        <f>IFERROR(SMALL($X$2:$X$1000,ROWS($X$2:X267)),"")</f>
        <v/>
      </c>
      <c r="Z267" s="42" t="str">
        <f>IF(AND(All_Rosters[[#This Row],[Designation]]="Taxi Squad",TeamThree=All_Rosters[[#This Row],[Team Name]],All_Rosters[[#This Row],[Current Years]]&gt;0),All_Rosters[[#This Row],[Index]],"")</f>
        <v/>
      </c>
      <c r="AA267" s="42" t="str">
        <f>IFERROR(SMALL($Z$2:$Z$1000,ROWS($Z$2:Z267)),"")</f>
        <v/>
      </c>
      <c r="AB267" s="42" t="str">
        <f>IF(All_Rosters[[#This Row],[Designation]]="Taxi Squad","",
IF(AND(TeamFour=All_Rosters[[#This Row],[Team Name]],All_Rosters[[#This Row],[Current Years]]&gt;0),All_Rosters[[#This Row],[Index]],""))</f>
        <v/>
      </c>
      <c r="AC267" s="42" t="str">
        <f>IFERROR(SMALL($AB$2:$AB$1000,ROWS($AB$2:AB267)),"")</f>
        <v/>
      </c>
      <c r="AD267" s="42" t="str">
        <f>IF(AND(All_Rosters[[#This Row],[Designation]]="Taxi Squad",TeamFour=All_Rosters[[#This Row],[Team Name]],All_Rosters[[#This Row],[Current Years]]&gt;0),All_Rosters[[#This Row],[Index]],"")</f>
        <v/>
      </c>
      <c r="AE267" s="42" t="str">
        <f>IFERROR(SMALL($AD$2:$AD$1000,ROWS($AD$2:AD267)),"")</f>
        <v/>
      </c>
      <c r="AF267" s="42" t="str">
        <f>IF(All_Rosters[[#This Row],[Designation]]="Taxi Squad","",
IF(AND(TeamFive=All_Rosters[[#This Row],[Team Name]],All_Rosters[[#This Row],[Current Years]]&gt;0),All_Rosters[[#This Row],[Index]],""))</f>
        <v/>
      </c>
      <c r="AG267" s="42" t="str">
        <f>IFERROR(SMALL($AF$2:$AF$1000,ROWS($AF$2:AF267)),"")</f>
        <v/>
      </c>
      <c r="AH267" s="42" t="str">
        <f>IF(AND(All_Rosters[[#This Row],[Designation]]="Taxi Squad",TeamFive=All_Rosters[[#This Row],[Team Name]],All_Rosters[[#This Row],[Current Years]]&gt;0),All_Rosters[[#This Row],[Index]],"")</f>
        <v/>
      </c>
      <c r="AI267" s="42" t="str">
        <f>IFERROR(SMALL($AH$2:$AH$1000,ROWS($AH$2:AH267)),"")</f>
        <v/>
      </c>
      <c r="AJ267" s="42" t="str">
        <f>IF(All_Rosters[[#This Row],[Designation]]="Taxi Squad","",
IF(AND(TeamSix=All_Rosters[[#This Row],[Team Name]],All_Rosters[[#This Row],[Current Years]]&gt;0),All_Rosters[[#This Row],[Index]],""))</f>
        <v/>
      </c>
      <c r="AK267" s="42" t="str">
        <f>IFERROR(SMALL($AJ$2:$AJ$1000,ROWS($AJ$2:AJ267)),"")</f>
        <v/>
      </c>
      <c r="AL267" s="42" t="str">
        <f>IF(AND(All_Rosters[[#This Row],[Designation]]="Taxi Squad",TeamSix=All_Rosters[[#This Row],[Team Name]],All_Rosters[[#This Row],[Current Years]]&gt;0),All_Rosters[[#This Row],[Index]],"")</f>
        <v/>
      </c>
      <c r="AM267" s="42" t="str">
        <f>IFERROR(SMALL($AL$2:$AL$1000,ROWS($AL$2:AL267)),"")</f>
        <v/>
      </c>
      <c r="AN267" s="42">
        <f>IF(All_Rosters[[#This Row],[Designation]]="Taxi Squad","",
IF(AND(TeamSeven=All_Rosters[[#This Row],[Team Name]],All_Rosters[[#This Row],[Current Years]]&gt;0),All_Rosters[[#This Row],[Index]],""))</f>
        <v>266</v>
      </c>
      <c r="AO267" s="42" t="str">
        <f>IFERROR(SMALL($AN$2:$AN$1000,ROWS($AN$2:AN267)),"")</f>
        <v/>
      </c>
      <c r="AP267" s="42" t="str">
        <f>IF(AND(All_Rosters[[#This Row],[Designation]]="Taxi Squad",TeamSeven=All_Rosters[[#This Row],[Team Name]],All_Rosters[[#This Row],[Current Years]]&gt;0),All_Rosters[[#This Row],[Index]],"")</f>
        <v/>
      </c>
      <c r="AQ267" s="42" t="str">
        <f>IFERROR(SMALL($AP$2:$AP$1000,ROWS($AP$2:AP267)),"")</f>
        <v/>
      </c>
      <c r="AR267" s="42" t="str">
        <f>IF(All_Rosters[[#This Row],[Designation]]="Taxi Squad","",
IF(AND(TeamEight=All_Rosters[[#This Row],[Team Name]],All_Rosters[[#This Row],[Current Years]]&gt;0),All_Rosters[[#This Row],[Index]],""))</f>
        <v/>
      </c>
      <c r="AS267" s="42" t="str">
        <f>IFERROR(SMALL($AR$2:$AR$1000,ROWS($AR$2:AR267)),"")</f>
        <v/>
      </c>
      <c r="AT267" s="42" t="str">
        <f>IF(AND(All_Rosters[[#This Row],[Designation]]="Taxi Squad",TeamEight=All_Rosters[[#This Row],[Team Name]],All_Rosters[[#This Row],[Current Years]]&gt;0),All_Rosters[[#This Row],[Index]],"")</f>
        <v/>
      </c>
      <c r="AU267" s="42" t="str">
        <f>IFERROR(SMALL($AT$2:$AT$1000,ROWS($AT$2:AT267)),"")</f>
        <v/>
      </c>
      <c r="AV267" s="42" t="str">
        <f>IF(All_Rosters[[#This Row],[Designation]]="Taxi Squad","",
IF(AND(TeamNine=All_Rosters[[#This Row],[Team Name]],All_Rosters[[#This Row],[Current Years]]&gt;0),All_Rosters[[#This Row],[Index]],""))</f>
        <v/>
      </c>
      <c r="AW267" s="42" t="str">
        <f>IFERROR(SMALL($AV$2:$AV$1000,ROWS($AV$2:AV267)),"")</f>
        <v/>
      </c>
      <c r="AX267" s="42" t="str">
        <f>IF(AND(All_Rosters[[#This Row],[Designation]]="Taxi Squad",TeamNine=All_Rosters[[#This Row],[Team Name]],All_Rosters[[#This Row],[Current Years]]&gt;0),All_Rosters[[#This Row],[Index]],"")</f>
        <v/>
      </c>
      <c r="AY267" s="42" t="str">
        <f>IFERROR(SMALL($AX$2:$AX$1000,ROWS($AX$2:AX267)),"")</f>
        <v/>
      </c>
      <c r="AZ267" s="42" t="str">
        <f>IF(All_Rosters[[#This Row],[Designation]]="Taxi Squad","",
IF(AND(TeamTen=All_Rosters[[#This Row],[Team Name]],All_Rosters[[#This Row],[Current Years]]&gt;0),All_Rosters[[#This Row],[Index]],""))</f>
        <v/>
      </c>
      <c r="BA267" s="42" t="str">
        <f>IFERROR(SMALL($AZ$2:$AZ$1000,ROWS($AZ$2:AZ267)),"")</f>
        <v/>
      </c>
      <c r="BB267" s="42" t="str">
        <f>IF(AND(All_Rosters[[#This Row],[Designation]]="Taxi Squad",TeamTen=All_Rosters[[#This Row],[Team Name]],All_Rosters[[#This Row],[Current Years]]&gt;0),All_Rosters[[#This Row],[Index]],"")</f>
        <v/>
      </c>
      <c r="BC267" s="42" t="str">
        <f>IFERROR(SMALL($BB$2:$BB$1000,ROWS($BB$2:BB267)),"")</f>
        <v/>
      </c>
      <c r="BD267" s="42" t="str">
        <f>IF(All_Rosters[[#This Row],[Designation]]="Taxi Squad","",
IF(AND(TeamEleven=All_Rosters[[#This Row],[Team Name]],All_Rosters[[#This Row],[Current Years]]&gt;0),All_Rosters[[#This Row],[Index]],""))</f>
        <v/>
      </c>
      <c r="BE267" s="42" t="str">
        <f>IFERROR(SMALL($BD$2:$BD$1000,ROWS($BD$2:BD267)),"")</f>
        <v/>
      </c>
      <c r="BF267" s="42" t="str">
        <f>IF(AND(All_Rosters[[#This Row],[Designation]]="Taxi Squad",TeamEleven=All_Rosters[[#This Row],[Team Name]],All_Rosters[[#This Row],[Current Years]]&gt;0),All_Rosters[[#This Row],[Index]],"")</f>
        <v/>
      </c>
      <c r="BG267" s="42" t="str">
        <f>IFERROR(SMALL($BF$2:$BF$1000,ROWS($BF$2:BF267)),"")</f>
        <v/>
      </c>
      <c r="BH267" s="42" t="str">
        <f>IF(All_Rosters[[#This Row],[Designation]]="Taxi Squad","",
IF(AND(TeamTwelve=All_Rosters[[#This Row],[Team Name]],All_Rosters[[#This Row],[Current Years]]&gt;0),All_Rosters[[#This Row],[Index]],""))</f>
        <v/>
      </c>
      <c r="BI267" s="42" t="str">
        <f>IFERROR(SMALL($BH$2:$BH$1000,ROWS($BH$2:BH267)),"")</f>
        <v/>
      </c>
      <c r="BJ267" s="42" t="str">
        <f>IF(AND(All_Rosters[[#This Row],[Designation]]="Taxi Squad",TeamTwelve=All_Rosters[[#This Row],[Team Name]],All_Rosters[[#This Row],[Current Years]]&gt;0),All_Rosters[[#This Row],[Index]],"")</f>
        <v/>
      </c>
      <c r="BK267" s="42" t="str">
        <f>IFERROR(SMALL($BJ$2:$BJ$1000,ROWS($BJ$2:BJ267)),"")</f>
        <v/>
      </c>
    </row>
    <row r="268" spans="1:63" x14ac:dyDescent="0.45">
      <c r="A268" t="s">
        <v>612</v>
      </c>
      <c r="B268" t="s">
        <v>163</v>
      </c>
      <c r="C268" t="s">
        <v>44</v>
      </c>
      <c r="D268" t="s">
        <v>65</v>
      </c>
      <c r="E268">
        <v>5</v>
      </c>
      <c r="F268">
        <v>3</v>
      </c>
      <c r="G268">
        <v>5</v>
      </c>
      <c r="H268" t="s">
        <v>1</v>
      </c>
      <c r="J268">
        <v>7</v>
      </c>
      <c r="K268">
        <v>267</v>
      </c>
      <c r="L268">
        <f>IF(All_Rosters[[#This Row],[Designation]]="Taxi Squad","",
IF(AND(TeamSelection=All_Rosters[[#This Row],[Team Name]],All_Rosters[[#This Row],[Current Years]]&gt;0),All_Rosters[[#This Row],[Index]],""))</f>
        <v>267</v>
      </c>
      <c r="M268" t="str">
        <f>IFERROR(SMALL($L$2:$L$1000,ROWS($L$2:L268)),"")</f>
        <v/>
      </c>
      <c r="N268" t="str">
        <f>IF(AND(All_Rosters[[#This Row],[Designation]]="Taxi Squad",TeamSelection=All_Rosters[[#This Row],[Team Name]],All_Rosters[[#This Row],[Current Years]]&gt;0),All_Rosters[[#This Row],[Index]],"")</f>
        <v/>
      </c>
      <c r="O268" t="str">
        <f>IFERROR(SMALL($N$2:$N$1000,ROWS($N$2:N268)),"")</f>
        <v/>
      </c>
      <c r="P268" t="str">
        <f>IF(All_Rosters[[#This Row],[Designation]]="Taxi Squad","",
IF(AND(TeamOne=All_Rosters[[#This Row],[Team Name]],All_Rosters[[#This Row],[Current Years]]&gt;0),All_Rosters[[#This Row],[Index]],""))</f>
        <v/>
      </c>
      <c r="Q268" t="str">
        <f>IFERROR(SMALL($P$2:$P$1000,ROWS($P$2:P268)),"")</f>
        <v/>
      </c>
      <c r="R268" t="str">
        <f>IF(AND(All_Rosters[[#This Row],[Designation]]="Taxi Squad",TeamOne=All_Rosters[[#This Row],[Team Name]],All_Rosters[[#This Row],[Current Years]]&gt;0),All_Rosters[[#This Row],[Index]],"")</f>
        <v/>
      </c>
      <c r="S268" t="str">
        <f>IFERROR(SMALL($R$2:$R$1000,ROWS($R$2:R268)),"")</f>
        <v/>
      </c>
      <c r="T268" t="str">
        <f>IF(All_Rosters[[#This Row],[Designation]]="Taxi Squad","",
IF(AND(TeamTwo=All_Rosters[[#This Row],[Team Name]],All_Rosters[[#This Row],[Current Years]]&gt;0),All_Rosters[[#This Row],[Index]],""))</f>
        <v/>
      </c>
      <c r="U268" t="str">
        <f>IFERROR(SMALL($T$2:$T$1000,ROWS($T$2:T268)),"")</f>
        <v/>
      </c>
      <c r="V268" t="str">
        <f>IF(AND(All_Rosters[[#This Row],[Designation]]="Taxi Squad",TeamTwo=All_Rosters[[#This Row],[Team Name]],All_Rosters[[#This Row],[Current Years]]&gt;0),All_Rosters[[#This Row],[Index]],"")</f>
        <v/>
      </c>
      <c r="W268" t="str">
        <f>IFERROR(SMALL($V$2:$V$1000,ROWS($V$2:V268)),"")</f>
        <v/>
      </c>
      <c r="X268" s="42" t="str">
        <f>IF(All_Rosters[[#This Row],[Designation]]="Taxi Squad","",
IF(AND(TeamThree=All_Rosters[[#This Row],[Team Name]],All_Rosters[[#This Row],[Current Years]]&gt;0),All_Rosters[[#This Row],[Index]],""))</f>
        <v/>
      </c>
      <c r="Y268" s="42" t="str">
        <f>IFERROR(SMALL($X$2:$X$1000,ROWS($X$2:X268)),"")</f>
        <v/>
      </c>
      <c r="Z268" s="42" t="str">
        <f>IF(AND(All_Rosters[[#This Row],[Designation]]="Taxi Squad",TeamThree=All_Rosters[[#This Row],[Team Name]],All_Rosters[[#This Row],[Current Years]]&gt;0),All_Rosters[[#This Row],[Index]],"")</f>
        <v/>
      </c>
      <c r="AA268" s="42" t="str">
        <f>IFERROR(SMALL($Z$2:$Z$1000,ROWS($Z$2:Z268)),"")</f>
        <v/>
      </c>
      <c r="AB268" s="42" t="str">
        <f>IF(All_Rosters[[#This Row],[Designation]]="Taxi Squad","",
IF(AND(TeamFour=All_Rosters[[#This Row],[Team Name]],All_Rosters[[#This Row],[Current Years]]&gt;0),All_Rosters[[#This Row],[Index]],""))</f>
        <v/>
      </c>
      <c r="AC268" s="42" t="str">
        <f>IFERROR(SMALL($AB$2:$AB$1000,ROWS($AB$2:AB268)),"")</f>
        <v/>
      </c>
      <c r="AD268" s="42" t="str">
        <f>IF(AND(All_Rosters[[#This Row],[Designation]]="Taxi Squad",TeamFour=All_Rosters[[#This Row],[Team Name]],All_Rosters[[#This Row],[Current Years]]&gt;0),All_Rosters[[#This Row],[Index]],"")</f>
        <v/>
      </c>
      <c r="AE268" s="42" t="str">
        <f>IFERROR(SMALL($AD$2:$AD$1000,ROWS($AD$2:AD268)),"")</f>
        <v/>
      </c>
      <c r="AF268" s="42" t="str">
        <f>IF(All_Rosters[[#This Row],[Designation]]="Taxi Squad","",
IF(AND(TeamFive=All_Rosters[[#This Row],[Team Name]],All_Rosters[[#This Row],[Current Years]]&gt;0),All_Rosters[[#This Row],[Index]],""))</f>
        <v/>
      </c>
      <c r="AG268" s="42" t="str">
        <f>IFERROR(SMALL($AF$2:$AF$1000,ROWS($AF$2:AF268)),"")</f>
        <v/>
      </c>
      <c r="AH268" s="42" t="str">
        <f>IF(AND(All_Rosters[[#This Row],[Designation]]="Taxi Squad",TeamFive=All_Rosters[[#This Row],[Team Name]],All_Rosters[[#This Row],[Current Years]]&gt;0),All_Rosters[[#This Row],[Index]],"")</f>
        <v/>
      </c>
      <c r="AI268" s="42" t="str">
        <f>IFERROR(SMALL($AH$2:$AH$1000,ROWS($AH$2:AH268)),"")</f>
        <v/>
      </c>
      <c r="AJ268" s="42" t="str">
        <f>IF(All_Rosters[[#This Row],[Designation]]="Taxi Squad","",
IF(AND(TeamSix=All_Rosters[[#This Row],[Team Name]],All_Rosters[[#This Row],[Current Years]]&gt;0),All_Rosters[[#This Row],[Index]],""))</f>
        <v/>
      </c>
      <c r="AK268" s="42" t="str">
        <f>IFERROR(SMALL($AJ$2:$AJ$1000,ROWS($AJ$2:AJ268)),"")</f>
        <v/>
      </c>
      <c r="AL268" s="42" t="str">
        <f>IF(AND(All_Rosters[[#This Row],[Designation]]="Taxi Squad",TeamSix=All_Rosters[[#This Row],[Team Name]],All_Rosters[[#This Row],[Current Years]]&gt;0),All_Rosters[[#This Row],[Index]],"")</f>
        <v/>
      </c>
      <c r="AM268" s="42" t="str">
        <f>IFERROR(SMALL($AL$2:$AL$1000,ROWS($AL$2:AL268)),"")</f>
        <v/>
      </c>
      <c r="AN268" s="42">
        <f>IF(All_Rosters[[#This Row],[Designation]]="Taxi Squad","",
IF(AND(TeamSeven=All_Rosters[[#This Row],[Team Name]],All_Rosters[[#This Row],[Current Years]]&gt;0),All_Rosters[[#This Row],[Index]],""))</f>
        <v>267</v>
      </c>
      <c r="AO268" s="42" t="str">
        <f>IFERROR(SMALL($AN$2:$AN$1000,ROWS($AN$2:AN268)),"")</f>
        <v/>
      </c>
      <c r="AP268" s="42" t="str">
        <f>IF(AND(All_Rosters[[#This Row],[Designation]]="Taxi Squad",TeamSeven=All_Rosters[[#This Row],[Team Name]],All_Rosters[[#This Row],[Current Years]]&gt;0),All_Rosters[[#This Row],[Index]],"")</f>
        <v/>
      </c>
      <c r="AQ268" s="42" t="str">
        <f>IFERROR(SMALL($AP$2:$AP$1000,ROWS($AP$2:AP268)),"")</f>
        <v/>
      </c>
      <c r="AR268" s="42" t="str">
        <f>IF(All_Rosters[[#This Row],[Designation]]="Taxi Squad","",
IF(AND(TeamEight=All_Rosters[[#This Row],[Team Name]],All_Rosters[[#This Row],[Current Years]]&gt;0),All_Rosters[[#This Row],[Index]],""))</f>
        <v/>
      </c>
      <c r="AS268" s="42" t="str">
        <f>IFERROR(SMALL($AR$2:$AR$1000,ROWS($AR$2:AR268)),"")</f>
        <v/>
      </c>
      <c r="AT268" s="42" t="str">
        <f>IF(AND(All_Rosters[[#This Row],[Designation]]="Taxi Squad",TeamEight=All_Rosters[[#This Row],[Team Name]],All_Rosters[[#This Row],[Current Years]]&gt;0),All_Rosters[[#This Row],[Index]],"")</f>
        <v/>
      </c>
      <c r="AU268" s="42" t="str">
        <f>IFERROR(SMALL($AT$2:$AT$1000,ROWS($AT$2:AT268)),"")</f>
        <v/>
      </c>
      <c r="AV268" s="42" t="str">
        <f>IF(All_Rosters[[#This Row],[Designation]]="Taxi Squad","",
IF(AND(TeamNine=All_Rosters[[#This Row],[Team Name]],All_Rosters[[#This Row],[Current Years]]&gt;0),All_Rosters[[#This Row],[Index]],""))</f>
        <v/>
      </c>
      <c r="AW268" s="42" t="str">
        <f>IFERROR(SMALL($AV$2:$AV$1000,ROWS($AV$2:AV268)),"")</f>
        <v/>
      </c>
      <c r="AX268" s="42" t="str">
        <f>IF(AND(All_Rosters[[#This Row],[Designation]]="Taxi Squad",TeamNine=All_Rosters[[#This Row],[Team Name]],All_Rosters[[#This Row],[Current Years]]&gt;0),All_Rosters[[#This Row],[Index]],"")</f>
        <v/>
      </c>
      <c r="AY268" s="42" t="str">
        <f>IFERROR(SMALL($AX$2:$AX$1000,ROWS($AX$2:AX268)),"")</f>
        <v/>
      </c>
      <c r="AZ268" s="42" t="str">
        <f>IF(All_Rosters[[#This Row],[Designation]]="Taxi Squad","",
IF(AND(TeamTen=All_Rosters[[#This Row],[Team Name]],All_Rosters[[#This Row],[Current Years]]&gt;0),All_Rosters[[#This Row],[Index]],""))</f>
        <v/>
      </c>
      <c r="BA268" s="42" t="str">
        <f>IFERROR(SMALL($AZ$2:$AZ$1000,ROWS($AZ$2:AZ268)),"")</f>
        <v/>
      </c>
      <c r="BB268" s="42" t="str">
        <f>IF(AND(All_Rosters[[#This Row],[Designation]]="Taxi Squad",TeamTen=All_Rosters[[#This Row],[Team Name]],All_Rosters[[#This Row],[Current Years]]&gt;0),All_Rosters[[#This Row],[Index]],"")</f>
        <v/>
      </c>
      <c r="BC268" s="42" t="str">
        <f>IFERROR(SMALL($BB$2:$BB$1000,ROWS($BB$2:BB268)),"")</f>
        <v/>
      </c>
      <c r="BD268" s="42" t="str">
        <f>IF(All_Rosters[[#This Row],[Designation]]="Taxi Squad","",
IF(AND(TeamEleven=All_Rosters[[#This Row],[Team Name]],All_Rosters[[#This Row],[Current Years]]&gt;0),All_Rosters[[#This Row],[Index]],""))</f>
        <v/>
      </c>
      <c r="BE268" s="42" t="str">
        <f>IFERROR(SMALL($BD$2:$BD$1000,ROWS($BD$2:BD268)),"")</f>
        <v/>
      </c>
      <c r="BF268" s="42" t="str">
        <f>IF(AND(All_Rosters[[#This Row],[Designation]]="Taxi Squad",TeamEleven=All_Rosters[[#This Row],[Team Name]],All_Rosters[[#This Row],[Current Years]]&gt;0),All_Rosters[[#This Row],[Index]],"")</f>
        <v/>
      </c>
      <c r="BG268" s="42" t="str">
        <f>IFERROR(SMALL($BF$2:$BF$1000,ROWS($BF$2:BF268)),"")</f>
        <v/>
      </c>
      <c r="BH268" s="42" t="str">
        <f>IF(All_Rosters[[#This Row],[Designation]]="Taxi Squad","",
IF(AND(TeamTwelve=All_Rosters[[#This Row],[Team Name]],All_Rosters[[#This Row],[Current Years]]&gt;0),All_Rosters[[#This Row],[Index]],""))</f>
        <v/>
      </c>
      <c r="BI268" s="42" t="str">
        <f>IFERROR(SMALL($BH$2:$BH$1000,ROWS($BH$2:BH268)),"")</f>
        <v/>
      </c>
      <c r="BJ268" s="42" t="str">
        <f>IF(AND(All_Rosters[[#This Row],[Designation]]="Taxi Squad",TeamTwelve=All_Rosters[[#This Row],[Team Name]],All_Rosters[[#This Row],[Current Years]]&gt;0),All_Rosters[[#This Row],[Index]],"")</f>
        <v/>
      </c>
      <c r="BK268" s="42" t="str">
        <f>IFERROR(SMALL($BJ$2:$BJ$1000,ROWS($BJ$2:BJ268)),"")</f>
        <v/>
      </c>
    </row>
    <row r="269" spans="1:63" x14ac:dyDescent="0.45">
      <c r="A269" t="s">
        <v>529</v>
      </c>
      <c r="B269" t="s">
        <v>67</v>
      </c>
      <c r="C269" t="s">
        <v>15</v>
      </c>
      <c r="D269" t="s">
        <v>9</v>
      </c>
      <c r="E269">
        <v>253</v>
      </c>
      <c r="F269">
        <v>3</v>
      </c>
      <c r="G269">
        <v>253</v>
      </c>
      <c r="H269" t="s">
        <v>1</v>
      </c>
      <c r="J269">
        <v>8</v>
      </c>
      <c r="K269">
        <v>268</v>
      </c>
      <c r="L269" t="str">
        <f>IF(All_Rosters[[#This Row],[Designation]]="Taxi Squad","",
IF(AND(TeamSelection=All_Rosters[[#This Row],[Team Name]],All_Rosters[[#This Row],[Current Years]]&gt;0),All_Rosters[[#This Row],[Index]],""))</f>
        <v/>
      </c>
      <c r="M269" t="str">
        <f>IFERROR(SMALL($L$2:$L$1000,ROWS($L$2:L269)),"")</f>
        <v/>
      </c>
      <c r="N269" t="str">
        <f>IF(AND(All_Rosters[[#This Row],[Designation]]="Taxi Squad",TeamSelection=All_Rosters[[#This Row],[Team Name]],All_Rosters[[#This Row],[Current Years]]&gt;0),All_Rosters[[#This Row],[Index]],"")</f>
        <v/>
      </c>
      <c r="O269" t="str">
        <f>IFERROR(SMALL($N$2:$N$1000,ROWS($N$2:N269)),"")</f>
        <v/>
      </c>
      <c r="P269" t="str">
        <f>IF(All_Rosters[[#This Row],[Designation]]="Taxi Squad","",
IF(AND(TeamOne=All_Rosters[[#This Row],[Team Name]],All_Rosters[[#This Row],[Current Years]]&gt;0),All_Rosters[[#This Row],[Index]],""))</f>
        <v/>
      </c>
      <c r="Q269" t="str">
        <f>IFERROR(SMALL($P$2:$P$1000,ROWS($P$2:P269)),"")</f>
        <v/>
      </c>
      <c r="R269" t="str">
        <f>IF(AND(All_Rosters[[#This Row],[Designation]]="Taxi Squad",TeamOne=All_Rosters[[#This Row],[Team Name]],All_Rosters[[#This Row],[Current Years]]&gt;0),All_Rosters[[#This Row],[Index]],"")</f>
        <v/>
      </c>
      <c r="S269" t="str">
        <f>IFERROR(SMALL($R$2:$R$1000,ROWS($R$2:R269)),"")</f>
        <v/>
      </c>
      <c r="T269" t="str">
        <f>IF(All_Rosters[[#This Row],[Designation]]="Taxi Squad","",
IF(AND(TeamTwo=All_Rosters[[#This Row],[Team Name]],All_Rosters[[#This Row],[Current Years]]&gt;0),All_Rosters[[#This Row],[Index]],""))</f>
        <v/>
      </c>
      <c r="U269" t="str">
        <f>IFERROR(SMALL($T$2:$T$1000,ROWS($T$2:T269)),"")</f>
        <v/>
      </c>
      <c r="V269" t="str">
        <f>IF(AND(All_Rosters[[#This Row],[Designation]]="Taxi Squad",TeamTwo=All_Rosters[[#This Row],[Team Name]],All_Rosters[[#This Row],[Current Years]]&gt;0),All_Rosters[[#This Row],[Index]],"")</f>
        <v/>
      </c>
      <c r="W269" t="str">
        <f>IFERROR(SMALL($V$2:$V$1000,ROWS($V$2:V269)),"")</f>
        <v/>
      </c>
      <c r="X269" s="42" t="str">
        <f>IF(All_Rosters[[#This Row],[Designation]]="Taxi Squad","",
IF(AND(TeamThree=All_Rosters[[#This Row],[Team Name]],All_Rosters[[#This Row],[Current Years]]&gt;0),All_Rosters[[#This Row],[Index]],""))</f>
        <v/>
      </c>
      <c r="Y269" s="42" t="str">
        <f>IFERROR(SMALL($X$2:$X$1000,ROWS($X$2:X269)),"")</f>
        <v/>
      </c>
      <c r="Z269" s="42" t="str">
        <f>IF(AND(All_Rosters[[#This Row],[Designation]]="Taxi Squad",TeamThree=All_Rosters[[#This Row],[Team Name]],All_Rosters[[#This Row],[Current Years]]&gt;0),All_Rosters[[#This Row],[Index]],"")</f>
        <v/>
      </c>
      <c r="AA269" s="42" t="str">
        <f>IFERROR(SMALL($Z$2:$Z$1000,ROWS($Z$2:Z269)),"")</f>
        <v/>
      </c>
      <c r="AB269" s="42" t="str">
        <f>IF(All_Rosters[[#This Row],[Designation]]="Taxi Squad","",
IF(AND(TeamFour=All_Rosters[[#This Row],[Team Name]],All_Rosters[[#This Row],[Current Years]]&gt;0),All_Rosters[[#This Row],[Index]],""))</f>
        <v/>
      </c>
      <c r="AC269" s="42" t="str">
        <f>IFERROR(SMALL($AB$2:$AB$1000,ROWS($AB$2:AB269)),"")</f>
        <v/>
      </c>
      <c r="AD269" s="42" t="str">
        <f>IF(AND(All_Rosters[[#This Row],[Designation]]="Taxi Squad",TeamFour=All_Rosters[[#This Row],[Team Name]],All_Rosters[[#This Row],[Current Years]]&gt;0),All_Rosters[[#This Row],[Index]],"")</f>
        <v/>
      </c>
      <c r="AE269" s="42" t="str">
        <f>IFERROR(SMALL($AD$2:$AD$1000,ROWS($AD$2:AD269)),"")</f>
        <v/>
      </c>
      <c r="AF269" s="42" t="str">
        <f>IF(All_Rosters[[#This Row],[Designation]]="Taxi Squad","",
IF(AND(TeamFive=All_Rosters[[#This Row],[Team Name]],All_Rosters[[#This Row],[Current Years]]&gt;0),All_Rosters[[#This Row],[Index]],""))</f>
        <v/>
      </c>
      <c r="AG269" s="42" t="str">
        <f>IFERROR(SMALL($AF$2:$AF$1000,ROWS($AF$2:AF269)),"")</f>
        <v/>
      </c>
      <c r="AH269" s="42" t="str">
        <f>IF(AND(All_Rosters[[#This Row],[Designation]]="Taxi Squad",TeamFive=All_Rosters[[#This Row],[Team Name]],All_Rosters[[#This Row],[Current Years]]&gt;0),All_Rosters[[#This Row],[Index]],"")</f>
        <v/>
      </c>
      <c r="AI269" s="42" t="str">
        <f>IFERROR(SMALL($AH$2:$AH$1000,ROWS($AH$2:AH269)),"")</f>
        <v/>
      </c>
      <c r="AJ269" s="42" t="str">
        <f>IF(All_Rosters[[#This Row],[Designation]]="Taxi Squad","",
IF(AND(TeamSix=All_Rosters[[#This Row],[Team Name]],All_Rosters[[#This Row],[Current Years]]&gt;0),All_Rosters[[#This Row],[Index]],""))</f>
        <v/>
      </c>
      <c r="AK269" s="42" t="str">
        <f>IFERROR(SMALL($AJ$2:$AJ$1000,ROWS($AJ$2:AJ269)),"")</f>
        <v/>
      </c>
      <c r="AL269" s="42" t="str">
        <f>IF(AND(All_Rosters[[#This Row],[Designation]]="Taxi Squad",TeamSix=All_Rosters[[#This Row],[Team Name]],All_Rosters[[#This Row],[Current Years]]&gt;0),All_Rosters[[#This Row],[Index]],"")</f>
        <v/>
      </c>
      <c r="AM269" s="42" t="str">
        <f>IFERROR(SMALL($AL$2:$AL$1000,ROWS($AL$2:AL269)),"")</f>
        <v/>
      </c>
      <c r="AN269" s="42" t="str">
        <f>IF(All_Rosters[[#This Row],[Designation]]="Taxi Squad","",
IF(AND(TeamSeven=All_Rosters[[#This Row],[Team Name]],All_Rosters[[#This Row],[Current Years]]&gt;0),All_Rosters[[#This Row],[Index]],""))</f>
        <v/>
      </c>
      <c r="AO269" s="42" t="str">
        <f>IFERROR(SMALL($AN$2:$AN$1000,ROWS($AN$2:AN269)),"")</f>
        <v/>
      </c>
      <c r="AP269" s="42" t="str">
        <f>IF(AND(All_Rosters[[#This Row],[Designation]]="Taxi Squad",TeamSeven=All_Rosters[[#This Row],[Team Name]],All_Rosters[[#This Row],[Current Years]]&gt;0),All_Rosters[[#This Row],[Index]],"")</f>
        <v/>
      </c>
      <c r="AQ269" s="42" t="str">
        <f>IFERROR(SMALL($AP$2:$AP$1000,ROWS($AP$2:AP269)),"")</f>
        <v/>
      </c>
      <c r="AR269" s="42">
        <f>IF(All_Rosters[[#This Row],[Designation]]="Taxi Squad","",
IF(AND(TeamEight=All_Rosters[[#This Row],[Team Name]],All_Rosters[[#This Row],[Current Years]]&gt;0),All_Rosters[[#This Row],[Index]],""))</f>
        <v>268</v>
      </c>
      <c r="AS269" s="42" t="str">
        <f>IFERROR(SMALL($AR$2:$AR$1000,ROWS($AR$2:AR269)),"")</f>
        <v/>
      </c>
      <c r="AT269" s="42" t="str">
        <f>IF(AND(All_Rosters[[#This Row],[Designation]]="Taxi Squad",TeamEight=All_Rosters[[#This Row],[Team Name]],All_Rosters[[#This Row],[Current Years]]&gt;0),All_Rosters[[#This Row],[Index]],"")</f>
        <v/>
      </c>
      <c r="AU269" s="42" t="str">
        <f>IFERROR(SMALL($AT$2:$AT$1000,ROWS($AT$2:AT269)),"")</f>
        <v/>
      </c>
      <c r="AV269" s="42" t="str">
        <f>IF(All_Rosters[[#This Row],[Designation]]="Taxi Squad","",
IF(AND(TeamNine=All_Rosters[[#This Row],[Team Name]],All_Rosters[[#This Row],[Current Years]]&gt;0),All_Rosters[[#This Row],[Index]],""))</f>
        <v/>
      </c>
      <c r="AW269" s="42" t="str">
        <f>IFERROR(SMALL($AV$2:$AV$1000,ROWS($AV$2:AV269)),"")</f>
        <v/>
      </c>
      <c r="AX269" s="42" t="str">
        <f>IF(AND(All_Rosters[[#This Row],[Designation]]="Taxi Squad",TeamNine=All_Rosters[[#This Row],[Team Name]],All_Rosters[[#This Row],[Current Years]]&gt;0),All_Rosters[[#This Row],[Index]],"")</f>
        <v/>
      </c>
      <c r="AY269" s="42" t="str">
        <f>IFERROR(SMALL($AX$2:$AX$1000,ROWS($AX$2:AX269)),"")</f>
        <v/>
      </c>
      <c r="AZ269" s="42" t="str">
        <f>IF(All_Rosters[[#This Row],[Designation]]="Taxi Squad","",
IF(AND(TeamTen=All_Rosters[[#This Row],[Team Name]],All_Rosters[[#This Row],[Current Years]]&gt;0),All_Rosters[[#This Row],[Index]],""))</f>
        <v/>
      </c>
      <c r="BA269" s="42" t="str">
        <f>IFERROR(SMALL($AZ$2:$AZ$1000,ROWS($AZ$2:AZ269)),"")</f>
        <v/>
      </c>
      <c r="BB269" s="42" t="str">
        <f>IF(AND(All_Rosters[[#This Row],[Designation]]="Taxi Squad",TeamTen=All_Rosters[[#This Row],[Team Name]],All_Rosters[[#This Row],[Current Years]]&gt;0),All_Rosters[[#This Row],[Index]],"")</f>
        <v/>
      </c>
      <c r="BC269" s="42" t="str">
        <f>IFERROR(SMALL($BB$2:$BB$1000,ROWS($BB$2:BB269)),"")</f>
        <v/>
      </c>
      <c r="BD269" s="42" t="str">
        <f>IF(All_Rosters[[#This Row],[Designation]]="Taxi Squad","",
IF(AND(TeamEleven=All_Rosters[[#This Row],[Team Name]],All_Rosters[[#This Row],[Current Years]]&gt;0),All_Rosters[[#This Row],[Index]],""))</f>
        <v/>
      </c>
      <c r="BE269" s="42" t="str">
        <f>IFERROR(SMALL($BD$2:$BD$1000,ROWS($BD$2:BD269)),"")</f>
        <v/>
      </c>
      <c r="BF269" s="42" t="str">
        <f>IF(AND(All_Rosters[[#This Row],[Designation]]="Taxi Squad",TeamEleven=All_Rosters[[#This Row],[Team Name]],All_Rosters[[#This Row],[Current Years]]&gt;0),All_Rosters[[#This Row],[Index]],"")</f>
        <v/>
      </c>
      <c r="BG269" s="42" t="str">
        <f>IFERROR(SMALL($BF$2:$BF$1000,ROWS($BF$2:BF269)),"")</f>
        <v/>
      </c>
      <c r="BH269" s="42" t="str">
        <f>IF(All_Rosters[[#This Row],[Designation]]="Taxi Squad","",
IF(AND(TeamTwelve=All_Rosters[[#This Row],[Team Name]],All_Rosters[[#This Row],[Current Years]]&gt;0),All_Rosters[[#This Row],[Index]],""))</f>
        <v/>
      </c>
      <c r="BI269" s="42" t="str">
        <f>IFERROR(SMALL($BH$2:$BH$1000,ROWS($BH$2:BH269)),"")</f>
        <v/>
      </c>
      <c r="BJ269" s="42" t="str">
        <f>IF(AND(All_Rosters[[#This Row],[Designation]]="Taxi Squad",TeamTwelve=All_Rosters[[#This Row],[Team Name]],All_Rosters[[#This Row],[Current Years]]&gt;0),All_Rosters[[#This Row],[Index]],"")</f>
        <v/>
      </c>
      <c r="BK269" s="42" t="str">
        <f>IFERROR(SMALL($BJ$2:$BJ$1000,ROWS($BJ$2:BJ269)),"")</f>
        <v/>
      </c>
    </row>
    <row r="270" spans="1:63" x14ac:dyDescent="0.45">
      <c r="A270" t="s">
        <v>529</v>
      </c>
      <c r="B270" t="s">
        <v>68</v>
      </c>
      <c r="C270" t="s">
        <v>69</v>
      </c>
      <c r="D270" t="s">
        <v>9</v>
      </c>
      <c r="E270">
        <v>238</v>
      </c>
      <c r="F270">
        <v>3</v>
      </c>
      <c r="G270">
        <v>238</v>
      </c>
      <c r="H270" t="s">
        <v>1</v>
      </c>
      <c r="J270">
        <v>8</v>
      </c>
      <c r="K270">
        <v>269</v>
      </c>
      <c r="L270" t="str">
        <f>IF(All_Rosters[[#This Row],[Designation]]="Taxi Squad","",
IF(AND(TeamSelection=All_Rosters[[#This Row],[Team Name]],All_Rosters[[#This Row],[Current Years]]&gt;0),All_Rosters[[#This Row],[Index]],""))</f>
        <v/>
      </c>
      <c r="M270" t="str">
        <f>IFERROR(SMALL($L$2:$L$1000,ROWS($L$2:L270)),"")</f>
        <v/>
      </c>
      <c r="N270" t="str">
        <f>IF(AND(All_Rosters[[#This Row],[Designation]]="Taxi Squad",TeamSelection=All_Rosters[[#This Row],[Team Name]],All_Rosters[[#This Row],[Current Years]]&gt;0),All_Rosters[[#This Row],[Index]],"")</f>
        <v/>
      </c>
      <c r="O270" t="str">
        <f>IFERROR(SMALL($N$2:$N$1000,ROWS($N$2:N270)),"")</f>
        <v/>
      </c>
      <c r="P270" t="str">
        <f>IF(All_Rosters[[#This Row],[Designation]]="Taxi Squad","",
IF(AND(TeamOne=All_Rosters[[#This Row],[Team Name]],All_Rosters[[#This Row],[Current Years]]&gt;0),All_Rosters[[#This Row],[Index]],""))</f>
        <v/>
      </c>
      <c r="Q270" t="str">
        <f>IFERROR(SMALL($P$2:$P$1000,ROWS($P$2:P270)),"")</f>
        <v/>
      </c>
      <c r="R270" t="str">
        <f>IF(AND(All_Rosters[[#This Row],[Designation]]="Taxi Squad",TeamOne=All_Rosters[[#This Row],[Team Name]],All_Rosters[[#This Row],[Current Years]]&gt;0),All_Rosters[[#This Row],[Index]],"")</f>
        <v/>
      </c>
      <c r="S270" t="str">
        <f>IFERROR(SMALL($R$2:$R$1000,ROWS($R$2:R270)),"")</f>
        <v/>
      </c>
      <c r="T270" t="str">
        <f>IF(All_Rosters[[#This Row],[Designation]]="Taxi Squad","",
IF(AND(TeamTwo=All_Rosters[[#This Row],[Team Name]],All_Rosters[[#This Row],[Current Years]]&gt;0),All_Rosters[[#This Row],[Index]],""))</f>
        <v/>
      </c>
      <c r="U270" t="str">
        <f>IFERROR(SMALL($T$2:$T$1000,ROWS($T$2:T270)),"")</f>
        <v/>
      </c>
      <c r="V270" t="str">
        <f>IF(AND(All_Rosters[[#This Row],[Designation]]="Taxi Squad",TeamTwo=All_Rosters[[#This Row],[Team Name]],All_Rosters[[#This Row],[Current Years]]&gt;0),All_Rosters[[#This Row],[Index]],"")</f>
        <v/>
      </c>
      <c r="W270" t="str">
        <f>IFERROR(SMALL($V$2:$V$1000,ROWS($V$2:V270)),"")</f>
        <v/>
      </c>
      <c r="X270" s="42" t="str">
        <f>IF(All_Rosters[[#This Row],[Designation]]="Taxi Squad","",
IF(AND(TeamThree=All_Rosters[[#This Row],[Team Name]],All_Rosters[[#This Row],[Current Years]]&gt;0),All_Rosters[[#This Row],[Index]],""))</f>
        <v/>
      </c>
      <c r="Y270" s="42" t="str">
        <f>IFERROR(SMALL($X$2:$X$1000,ROWS($X$2:X270)),"")</f>
        <v/>
      </c>
      <c r="Z270" s="42" t="str">
        <f>IF(AND(All_Rosters[[#This Row],[Designation]]="Taxi Squad",TeamThree=All_Rosters[[#This Row],[Team Name]],All_Rosters[[#This Row],[Current Years]]&gt;0),All_Rosters[[#This Row],[Index]],"")</f>
        <v/>
      </c>
      <c r="AA270" s="42" t="str">
        <f>IFERROR(SMALL($Z$2:$Z$1000,ROWS($Z$2:Z270)),"")</f>
        <v/>
      </c>
      <c r="AB270" s="42" t="str">
        <f>IF(All_Rosters[[#This Row],[Designation]]="Taxi Squad","",
IF(AND(TeamFour=All_Rosters[[#This Row],[Team Name]],All_Rosters[[#This Row],[Current Years]]&gt;0),All_Rosters[[#This Row],[Index]],""))</f>
        <v/>
      </c>
      <c r="AC270" s="42" t="str">
        <f>IFERROR(SMALL($AB$2:$AB$1000,ROWS($AB$2:AB270)),"")</f>
        <v/>
      </c>
      <c r="AD270" s="42" t="str">
        <f>IF(AND(All_Rosters[[#This Row],[Designation]]="Taxi Squad",TeamFour=All_Rosters[[#This Row],[Team Name]],All_Rosters[[#This Row],[Current Years]]&gt;0),All_Rosters[[#This Row],[Index]],"")</f>
        <v/>
      </c>
      <c r="AE270" s="42" t="str">
        <f>IFERROR(SMALL($AD$2:$AD$1000,ROWS($AD$2:AD270)),"")</f>
        <v/>
      </c>
      <c r="AF270" s="42" t="str">
        <f>IF(All_Rosters[[#This Row],[Designation]]="Taxi Squad","",
IF(AND(TeamFive=All_Rosters[[#This Row],[Team Name]],All_Rosters[[#This Row],[Current Years]]&gt;0),All_Rosters[[#This Row],[Index]],""))</f>
        <v/>
      </c>
      <c r="AG270" s="42" t="str">
        <f>IFERROR(SMALL($AF$2:$AF$1000,ROWS($AF$2:AF270)),"")</f>
        <v/>
      </c>
      <c r="AH270" s="42" t="str">
        <f>IF(AND(All_Rosters[[#This Row],[Designation]]="Taxi Squad",TeamFive=All_Rosters[[#This Row],[Team Name]],All_Rosters[[#This Row],[Current Years]]&gt;0),All_Rosters[[#This Row],[Index]],"")</f>
        <v/>
      </c>
      <c r="AI270" s="42" t="str">
        <f>IFERROR(SMALL($AH$2:$AH$1000,ROWS($AH$2:AH270)),"")</f>
        <v/>
      </c>
      <c r="AJ270" s="42" t="str">
        <f>IF(All_Rosters[[#This Row],[Designation]]="Taxi Squad","",
IF(AND(TeamSix=All_Rosters[[#This Row],[Team Name]],All_Rosters[[#This Row],[Current Years]]&gt;0),All_Rosters[[#This Row],[Index]],""))</f>
        <v/>
      </c>
      <c r="AK270" s="42" t="str">
        <f>IFERROR(SMALL($AJ$2:$AJ$1000,ROWS($AJ$2:AJ270)),"")</f>
        <v/>
      </c>
      <c r="AL270" s="42" t="str">
        <f>IF(AND(All_Rosters[[#This Row],[Designation]]="Taxi Squad",TeamSix=All_Rosters[[#This Row],[Team Name]],All_Rosters[[#This Row],[Current Years]]&gt;0),All_Rosters[[#This Row],[Index]],"")</f>
        <v/>
      </c>
      <c r="AM270" s="42" t="str">
        <f>IFERROR(SMALL($AL$2:$AL$1000,ROWS($AL$2:AL270)),"")</f>
        <v/>
      </c>
      <c r="AN270" s="42" t="str">
        <f>IF(All_Rosters[[#This Row],[Designation]]="Taxi Squad","",
IF(AND(TeamSeven=All_Rosters[[#This Row],[Team Name]],All_Rosters[[#This Row],[Current Years]]&gt;0),All_Rosters[[#This Row],[Index]],""))</f>
        <v/>
      </c>
      <c r="AO270" s="42" t="str">
        <f>IFERROR(SMALL($AN$2:$AN$1000,ROWS($AN$2:AN270)),"")</f>
        <v/>
      </c>
      <c r="AP270" s="42" t="str">
        <f>IF(AND(All_Rosters[[#This Row],[Designation]]="Taxi Squad",TeamSeven=All_Rosters[[#This Row],[Team Name]],All_Rosters[[#This Row],[Current Years]]&gt;0),All_Rosters[[#This Row],[Index]],"")</f>
        <v/>
      </c>
      <c r="AQ270" s="42" t="str">
        <f>IFERROR(SMALL($AP$2:$AP$1000,ROWS($AP$2:AP270)),"")</f>
        <v/>
      </c>
      <c r="AR270" s="42">
        <f>IF(All_Rosters[[#This Row],[Designation]]="Taxi Squad","",
IF(AND(TeamEight=All_Rosters[[#This Row],[Team Name]],All_Rosters[[#This Row],[Current Years]]&gt;0),All_Rosters[[#This Row],[Index]],""))</f>
        <v>269</v>
      </c>
      <c r="AS270" s="42" t="str">
        <f>IFERROR(SMALL($AR$2:$AR$1000,ROWS($AR$2:AR270)),"")</f>
        <v/>
      </c>
      <c r="AT270" s="42" t="str">
        <f>IF(AND(All_Rosters[[#This Row],[Designation]]="Taxi Squad",TeamEight=All_Rosters[[#This Row],[Team Name]],All_Rosters[[#This Row],[Current Years]]&gt;0),All_Rosters[[#This Row],[Index]],"")</f>
        <v/>
      </c>
      <c r="AU270" s="42" t="str">
        <f>IFERROR(SMALL($AT$2:$AT$1000,ROWS($AT$2:AT270)),"")</f>
        <v/>
      </c>
      <c r="AV270" s="42" t="str">
        <f>IF(All_Rosters[[#This Row],[Designation]]="Taxi Squad","",
IF(AND(TeamNine=All_Rosters[[#This Row],[Team Name]],All_Rosters[[#This Row],[Current Years]]&gt;0),All_Rosters[[#This Row],[Index]],""))</f>
        <v/>
      </c>
      <c r="AW270" s="42" t="str">
        <f>IFERROR(SMALL($AV$2:$AV$1000,ROWS($AV$2:AV270)),"")</f>
        <v/>
      </c>
      <c r="AX270" s="42" t="str">
        <f>IF(AND(All_Rosters[[#This Row],[Designation]]="Taxi Squad",TeamNine=All_Rosters[[#This Row],[Team Name]],All_Rosters[[#This Row],[Current Years]]&gt;0),All_Rosters[[#This Row],[Index]],"")</f>
        <v/>
      </c>
      <c r="AY270" s="42" t="str">
        <f>IFERROR(SMALL($AX$2:$AX$1000,ROWS($AX$2:AX270)),"")</f>
        <v/>
      </c>
      <c r="AZ270" s="42" t="str">
        <f>IF(All_Rosters[[#This Row],[Designation]]="Taxi Squad","",
IF(AND(TeamTen=All_Rosters[[#This Row],[Team Name]],All_Rosters[[#This Row],[Current Years]]&gt;0),All_Rosters[[#This Row],[Index]],""))</f>
        <v/>
      </c>
      <c r="BA270" s="42" t="str">
        <f>IFERROR(SMALL($AZ$2:$AZ$1000,ROWS($AZ$2:AZ270)),"")</f>
        <v/>
      </c>
      <c r="BB270" s="42" t="str">
        <f>IF(AND(All_Rosters[[#This Row],[Designation]]="Taxi Squad",TeamTen=All_Rosters[[#This Row],[Team Name]],All_Rosters[[#This Row],[Current Years]]&gt;0),All_Rosters[[#This Row],[Index]],"")</f>
        <v/>
      </c>
      <c r="BC270" s="42" t="str">
        <f>IFERROR(SMALL($BB$2:$BB$1000,ROWS($BB$2:BB270)),"")</f>
        <v/>
      </c>
      <c r="BD270" s="42" t="str">
        <f>IF(All_Rosters[[#This Row],[Designation]]="Taxi Squad","",
IF(AND(TeamEleven=All_Rosters[[#This Row],[Team Name]],All_Rosters[[#This Row],[Current Years]]&gt;0),All_Rosters[[#This Row],[Index]],""))</f>
        <v/>
      </c>
      <c r="BE270" s="42" t="str">
        <f>IFERROR(SMALL($BD$2:$BD$1000,ROWS($BD$2:BD270)),"")</f>
        <v/>
      </c>
      <c r="BF270" s="42" t="str">
        <f>IF(AND(All_Rosters[[#This Row],[Designation]]="Taxi Squad",TeamEleven=All_Rosters[[#This Row],[Team Name]],All_Rosters[[#This Row],[Current Years]]&gt;0),All_Rosters[[#This Row],[Index]],"")</f>
        <v/>
      </c>
      <c r="BG270" s="42" t="str">
        <f>IFERROR(SMALL($BF$2:$BF$1000,ROWS($BF$2:BF270)),"")</f>
        <v/>
      </c>
      <c r="BH270" s="42" t="str">
        <f>IF(All_Rosters[[#This Row],[Designation]]="Taxi Squad","",
IF(AND(TeamTwelve=All_Rosters[[#This Row],[Team Name]],All_Rosters[[#This Row],[Current Years]]&gt;0),All_Rosters[[#This Row],[Index]],""))</f>
        <v/>
      </c>
      <c r="BI270" s="42" t="str">
        <f>IFERROR(SMALL($BH$2:$BH$1000,ROWS($BH$2:BH270)),"")</f>
        <v/>
      </c>
      <c r="BJ270" s="42" t="str">
        <f>IF(AND(All_Rosters[[#This Row],[Designation]]="Taxi Squad",TeamTwelve=All_Rosters[[#This Row],[Team Name]],All_Rosters[[#This Row],[Current Years]]&gt;0),All_Rosters[[#This Row],[Index]],"")</f>
        <v/>
      </c>
      <c r="BK270" s="42" t="str">
        <f>IFERROR(SMALL($BJ$2:$BJ$1000,ROWS($BJ$2:BJ270)),"")</f>
        <v/>
      </c>
    </row>
    <row r="271" spans="1:63" x14ac:dyDescent="0.45">
      <c r="A271" t="s">
        <v>529</v>
      </c>
      <c r="B271" t="s">
        <v>70</v>
      </c>
      <c r="C271" t="s">
        <v>71</v>
      </c>
      <c r="D271" t="s">
        <v>9</v>
      </c>
      <c r="E271">
        <v>115</v>
      </c>
      <c r="F271">
        <v>3</v>
      </c>
      <c r="G271">
        <v>115</v>
      </c>
      <c r="H271" t="s">
        <v>1</v>
      </c>
      <c r="J271">
        <v>8</v>
      </c>
      <c r="K271">
        <v>270</v>
      </c>
      <c r="L271" t="str">
        <f>IF(All_Rosters[[#This Row],[Designation]]="Taxi Squad","",
IF(AND(TeamSelection=All_Rosters[[#This Row],[Team Name]],All_Rosters[[#This Row],[Current Years]]&gt;0),All_Rosters[[#This Row],[Index]],""))</f>
        <v/>
      </c>
      <c r="M271" t="str">
        <f>IFERROR(SMALL($L$2:$L$1000,ROWS($L$2:L271)),"")</f>
        <v/>
      </c>
      <c r="N271" t="str">
        <f>IF(AND(All_Rosters[[#This Row],[Designation]]="Taxi Squad",TeamSelection=All_Rosters[[#This Row],[Team Name]],All_Rosters[[#This Row],[Current Years]]&gt;0),All_Rosters[[#This Row],[Index]],"")</f>
        <v/>
      </c>
      <c r="O271" t="str">
        <f>IFERROR(SMALL($N$2:$N$1000,ROWS($N$2:N271)),"")</f>
        <v/>
      </c>
      <c r="P271" t="str">
        <f>IF(All_Rosters[[#This Row],[Designation]]="Taxi Squad","",
IF(AND(TeamOne=All_Rosters[[#This Row],[Team Name]],All_Rosters[[#This Row],[Current Years]]&gt;0),All_Rosters[[#This Row],[Index]],""))</f>
        <v/>
      </c>
      <c r="Q271" t="str">
        <f>IFERROR(SMALL($P$2:$P$1000,ROWS($P$2:P271)),"")</f>
        <v/>
      </c>
      <c r="R271" t="str">
        <f>IF(AND(All_Rosters[[#This Row],[Designation]]="Taxi Squad",TeamOne=All_Rosters[[#This Row],[Team Name]],All_Rosters[[#This Row],[Current Years]]&gt;0),All_Rosters[[#This Row],[Index]],"")</f>
        <v/>
      </c>
      <c r="S271" t="str">
        <f>IFERROR(SMALL($R$2:$R$1000,ROWS($R$2:R271)),"")</f>
        <v/>
      </c>
      <c r="T271" t="str">
        <f>IF(All_Rosters[[#This Row],[Designation]]="Taxi Squad","",
IF(AND(TeamTwo=All_Rosters[[#This Row],[Team Name]],All_Rosters[[#This Row],[Current Years]]&gt;0),All_Rosters[[#This Row],[Index]],""))</f>
        <v/>
      </c>
      <c r="U271" t="str">
        <f>IFERROR(SMALL($T$2:$T$1000,ROWS($T$2:T271)),"")</f>
        <v/>
      </c>
      <c r="V271" t="str">
        <f>IF(AND(All_Rosters[[#This Row],[Designation]]="Taxi Squad",TeamTwo=All_Rosters[[#This Row],[Team Name]],All_Rosters[[#This Row],[Current Years]]&gt;0),All_Rosters[[#This Row],[Index]],"")</f>
        <v/>
      </c>
      <c r="W271" t="str">
        <f>IFERROR(SMALL($V$2:$V$1000,ROWS($V$2:V271)),"")</f>
        <v/>
      </c>
      <c r="X271" s="42" t="str">
        <f>IF(All_Rosters[[#This Row],[Designation]]="Taxi Squad","",
IF(AND(TeamThree=All_Rosters[[#This Row],[Team Name]],All_Rosters[[#This Row],[Current Years]]&gt;0),All_Rosters[[#This Row],[Index]],""))</f>
        <v/>
      </c>
      <c r="Y271" s="42" t="str">
        <f>IFERROR(SMALL($X$2:$X$1000,ROWS($X$2:X271)),"")</f>
        <v/>
      </c>
      <c r="Z271" s="42" t="str">
        <f>IF(AND(All_Rosters[[#This Row],[Designation]]="Taxi Squad",TeamThree=All_Rosters[[#This Row],[Team Name]],All_Rosters[[#This Row],[Current Years]]&gt;0),All_Rosters[[#This Row],[Index]],"")</f>
        <v/>
      </c>
      <c r="AA271" s="42" t="str">
        <f>IFERROR(SMALL($Z$2:$Z$1000,ROWS($Z$2:Z271)),"")</f>
        <v/>
      </c>
      <c r="AB271" s="42" t="str">
        <f>IF(All_Rosters[[#This Row],[Designation]]="Taxi Squad","",
IF(AND(TeamFour=All_Rosters[[#This Row],[Team Name]],All_Rosters[[#This Row],[Current Years]]&gt;0),All_Rosters[[#This Row],[Index]],""))</f>
        <v/>
      </c>
      <c r="AC271" s="42" t="str">
        <f>IFERROR(SMALL($AB$2:$AB$1000,ROWS($AB$2:AB271)),"")</f>
        <v/>
      </c>
      <c r="AD271" s="42" t="str">
        <f>IF(AND(All_Rosters[[#This Row],[Designation]]="Taxi Squad",TeamFour=All_Rosters[[#This Row],[Team Name]],All_Rosters[[#This Row],[Current Years]]&gt;0),All_Rosters[[#This Row],[Index]],"")</f>
        <v/>
      </c>
      <c r="AE271" s="42" t="str">
        <f>IFERROR(SMALL($AD$2:$AD$1000,ROWS($AD$2:AD271)),"")</f>
        <v/>
      </c>
      <c r="AF271" s="42" t="str">
        <f>IF(All_Rosters[[#This Row],[Designation]]="Taxi Squad","",
IF(AND(TeamFive=All_Rosters[[#This Row],[Team Name]],All_Rosters[[#This Row],[Current Years]]&gt;0),All_Rosters[[#This Row],[Index]],""))</f>
        <v/>
      </c>
      <c r="AG271" s="42" t="str">
        <f>IFERROR(SMALL($AF$2:$AF$1000,ROWS($AF$2:AF271)),"")</f>
        <v/>
      </c>
      <c r="AH271" s="42" t="str">
        <f>IF(AND(All_Rosters[[#This Row],[Designation]]="Taxi Squad",TeamFive=All_Rosters[[#This Row],[Team Name]],All_Rosters[[#This Row],[Current Years]]&gt;0),All_Rosters[[#This Row],[Index]],"")</f>
        <v/>
      </c>
      <c r="AI271" s="42" t="str">
        <f>IFERROR(SMALL($AH$2:$AH$1000,ROWS($AH$2:AH271)),"")</f>
        <v/>
      </c>
      <c r="AJ271" s="42" t="str">
        <f>IF(All_Rosters[[#This Row],[Designation]]="Taxi Squad","",
IF(AND(TeamSix=All_Rosters[[#This Row],[Team Name]],All_Rosters[[#This Row],[Current Years]]&gt;0),All_Rosters[[#This Row],[Index]],""))</f>
        <v/>
      </c>
      <c r="AK271" s="42" t="str">
        <f>IFERROR(SMALL($AJ$2:$AJ$1000,ROWS($AJ$2:AJ271)),"")</f>
        <v/>
      </c>
      <c r="AL271" s="42" t="str">
        <f>IF(AND(All_Rosters[[#This Row],[Designation]]="Taxi Squad",TeamSix=All_Rosters[[#This Row],[Team Name]],All_Rosters[[#This Row],[Current Years]]&gt;0),All_Rosters[[#This Row],[Index]],"")</f>
        <v/>
      </c>
      <c r="AM271" s="42" t="str">
        <f>IFERROR(SMALL($AL$2:$AL$1000,ROWS($AL$2:AL271)),"")</f>
        <v/>
      </c>
      <c r="AN271" s="42" t="str">
        <f>IF(All_Rosters[[#This Row],[Designation]]="Taxi Squad","",
IF(AND(TeamSeven=All_Rosters[[#This Row],[Team Name]],All_Rosters[[#This Row],[Current Years]]&gt;0),All_Rosters[[#This Row],[Index]],""))</f>
        <v/>
      </c>
      <c r="AO271" s="42" t="str">
        <f>IFERROR(SMALL($AN$2:$AN$1000,ROWS($AN$2:AN271)),"")</f>
        <v/>
      </c>
      <c r="AP271" s="42" t="str">
        <f>IF(AND(All_Rosters[[#This Row],[Designation]]="Taxi Squad",TeamSeven=All_Rosters[[#This Row],[Team Name]],All_Rosters[[#This Row],[Current Years]]&gt;0),All_Rosters[[#This Row],[Index]],"")</f>
        <v/>
      </c>
      <c r="AQ271" s="42" t="str">
        <f>IFERROR(SMALL($AP$2:$AP$1000,ROWS($AP$2:AP271)),"")</f>
        <v/>
      </c>
      <c r="AR271" s="42">
        <f>IF(All_Rosters[[#This Row],[Designation]]="Taxi Squad","",
IF(AND(TeamEight=All_Rosters[[#This Row],[Team Name]],All_Rosters[[#This Row],[Current Years]]&gt;0),All_Rosters[[#This Row],[Index]],""))</f>
        <v>270</v>
      </c>
      <c r="AS271" s="42" t="str">
        <f>IFERROR(SMALL($AR$2:$AR$1000,ROWS($AR$2:AR271)),"")</f>
        <v/>
      </c>
      <c r="AT271" s="42" t="str">
        <f>IF(AND(All_Rosters[[#This Row],[Designation]]="Taxi Squad",TeamEight=All_Rosters[[#This Row],[Team Name]],All_Rosters[[#This Row],[Current Years]]&gt;0),All_Rosters[[#This Row],[Index]],"")</f>
        <v/>
      </c>
      <c r="AU271" s="42" t="str">
        <f>IFERROR(SMALL($AT$2:$AT$1000,ROWS($AT$2:AT271)),"")</f>
        <v/>
      </c>
      <c r="AV271" s="42" t="str">
        <f>IF(All_Rosters[[#This Row],[Designation]]="Taxi Squad","",
IF(AND(TeamNine=All_Rosters[[#This Row],[Team Name]],All_Rosters[[#This Row],[Current Years]]&gt;0),All_Rosters[[#This Row],[Index]],""))</f>
        <v/>
      </c>
      <c r="AW271" s="42" t="str">
        <f>IFERROR(SMALL($AV$2:$AV$1000,ROWS($AV$2:AV271)),"")</f>
        <v/>
      </c>
      <c r="AX271" s="42" t="str">
        <f>IF(AND(All_Rosters[[#This Row],[Designation]]="Taxi Squad",TeamNine=All_Rosters[[#This Row],[Team Name]],All_Rosters[[#This Row],[Current Years]]&gt;0),All_Rosters[[#This Row],[Index]],"")</f>
        <v/>
      </c>
      <c r="AY271" s="42" t="str">
        <f>IFERROR(SMALL($AX$2:$AX$1000,ROWS($AX$2:AX271)),"")</f>
        <v/>
      </c>
      <c r="AZ271" s="42" t="str">
        <f>IF(All_Rosters[[#This Row],[Designation]]="Taxi Squad","",
IF(AND(TeamTen=All_Rosters[[#This Row],[Team Name]],All_Rosters[[#This Row],[Current Years]]&gt;0),All_Rosters[[#This Row],[Index]],""))</f>
        <v/>
      </c>
      <c r="BA271" s="42" t="str">
        <f>IFERROR(SMALL($AZ$2:$AZ$1000,ROWS($AZ$2:AZ271)),"")</f>
        <v/>
      </c>
      <c r="BB271" s="42" t="str">
        <f>IF(AND(All_Rosters[[#This Row],[Designation]]="Taxi Squad",TeamTen=All_Rosters[[#This Row],[Team Name]],All_Rosters[[#This Row],[Current Years]]&gt;0),All_Rosters[[#This Row],[Index]],"")</f>
        <v/>
      </c>
      <c r="BC271" s="42" t="str">
        <f>IFERROR(SMALL($BB$2:$BB$1000,ROWS($BB$2:BB271)),"")</f>
        <v/>
      </c>
      <c r="BD271" s="42" t="str">
        <f>IF(All_Rosters[[#This Row],[Designation]]="Taxi Squad","",
IF(AND(TeamEleven=All_Rosters[[#This Row],[Team Name]],All_Rosters[[#This Row],[Current Years]]&gt;0),All_Rosters[[#This Row],[Index]],""))</f>
        <v/>
      </c>
      <c r="BE271" s="42" t="str">
        <f>IFERROR(SMALL($BD$2:$BD$1000,ROWS($BD$2:BD271)),"")</f>
        <v/>
      </c>
      <c r="BF271" s="42" t="str">
        <f>IF(AND(All_Rosters[[#This Row],[Designation]]="Taxi Squad",TeamEleven=All_Rosters[[#This Row],[Team Name]],All_Rosters[[#This Row],[Current Years]]&gt;0),All_Rosters[[#This Row],[Index]],"")</f>
        <v/>
      </c>
      <c r="BG271" s="42" t="str">
        <f>IFERROR(SMALL($BF$2:$BF$1000,ROWS($BF$2:BF271)),"")</f>
        <v/>
      </c>
      <c r="BH271" s="42" t="str">
        <f>IF(All_Rosters[[#This Row],[Designation]]="Taxi Squad","",
IF(AND(TeamTwelve=All_Rosters[[#This Row],[Team Name]],All_Rosters[[#This Row],[Current Years]]&gt;0),All_Rosters[[#This Row],[Index]],""))</f>
        <v/>
      </c>
      <c r="BI271" s="42" t="str">
        <f>IFERROR(SMALL($BH$2:$BH$1000,ROWS($BH$2:BH271)),"")</f>
        <v/>
      </c>
      <c r="BJ271" s="42" t="str">
        <f>IF(AND(All_Rosters[[#This Row],[Designation]]="Taxi Squad",TeamTwelve=All_Rosters[[#This Row],[Team Name]],All_Rosters[[#This Row],[Current Years]]&gt;0),All_Rosters[[#This Row],[Index]],"")</f>
        <v/>
      </c>
      <c r="BK271" s="42" t="str">
        <f>IFERROR(SMALL($BJ$2:$BJ$1000,ROWS($BJ$2:BJ271)),"")</f>
        <v/>
      </c>
    </row>
    <row r="272" spans="1:63" x14ac:dyDescent="0.45">
      <c r="A272" t="s">
        <v>529</v>
      </c>
      <c r="B272" t="s">
        <v>10</v>
      </c>
      <c r="C272" t="s">
        <v>11</v>
      </c>
      <c r="D272" t="s">
        <v>9</v>
      </c>
      <c r="E272">
        <v>72</v>
      </c>
      <c r="F272">
        <v>3</v>
      </c>
      <c r="G272">
        <v>72</v>
      </c>
      <c r="H272" t="s">
        <v>1</v>
      </c>
      <c r="J272">
        <v>8</v>
      </c>
      <c r="K272">
        <v>271</v>
      </c>
      <c r="L272" t="str">
        <f>IF(All_Rosters[[#This Row],[Designation]]="Taxi Squad","",
IF(AND(TeamSelection=All_Rosters[[#This Row],[Team Name]],All_Rosters[[#This Row],[Current Years]]&gt;0),All_Rosters[[#This Row],[Index]],""))</f>
        <v/>
      </c>
      <c r="M272" t="str">
        <f>IFERROR(SMALL($L$2:$L$1000,ROWS($L$2:L272)),"")</f>
        <v/>
      </c>
      <c r="N272" t="str">
        <f>IF(AND(All_Rosters[[#This Row],[Designation]]="Taxi Squad",TeamSelection=All_Rosters[[#This Row],[Team Name]],All_Rosters[[#This Row],[Current Years]]&gt;0),All_Rosters[[#This Row],[Index]],"")</f>
        <v/>
      </c>
      <c r="O272" t="str">
        <f>IFERROR(SMALL($N$2:$N$1000,ROWS($N$2:N272)),"")</f>
        <v/>
      </c>
      <c r="P272" t="str">
        <f>IF(All_Rosters[[#This Row],[Designation]]="Taxi Squad","",
IF(AND(TeamOne=All_Rosters[[#This Row],[Team Name]],All_Rosters[[#This Row],[Current Years]]&gt;0),All_Rosters[[#This Row],[Index]],""))</f>
        <v/>
      </c>
      <c r="Q272" t="str">
        <f>IFERROR(SMALL($P$2:$P$1000,ROWS($P$2:P272)),"")</f>
        <v/>
      </c>
      <c r="R272" t="str">
        <f>IF(AND(All_Rosters[[#This Row],[Designation]]="Taxi Squad",TeamOne=All_Rosters[[#This Row],[Team Name]],All_Rosters[[#This Row],[Current Years]]&gt;0),All_Rosters[[#This Row],[Index]],"")</f>
        <v/>
      </c>
      <c r="S272" t="str">
        <f>IFERROR(SMALL($R$2:$R$1000,ROWS($R$2:R272)),"")</f>
        <v/>
      </c>
      <c r="T272" t="str">
        <f>IF(All_Rosters[[#This Row],[Designation]]="Taxi Squad","",
IF(AND(TeamTwo=All_Rosters[[#This Row],[Team Name]],All_Rosters[[#This Row],[Current Years]]&gt;0),All_Rosters[[#This Row],[Index]],""))</f>
        <v/>
      </c>
      <c r="U272" t="str">
        <f>IFERROR(SMALL($T$2:$T$1000,ROWS($T$2:T272)),"")</f>
        <v/>
      </c>
      <c r="V272" t="str">
        <f>IF(AND(All_Rosters[[#This Row],[Designation]]="Taxi Squad",TeamTwo=All_Rosters[[#This Row],[Team Name]],All_Rosters[[#This Row],[Current Years]]&gt;0),All_Rosters[[#This Row],[Index]],"")</f>
        <v/>
      </c>
      <c r="W272" t="str">
        <f>IFERROR(SMALL($V$2:$V$1000,ROWS($V$2:V272)),"")</f>
        <v/>
      </c>
      <c r="X272" s="42" t="str">
        <f>IF(All_Rosters[[#This Row],[Designation]]="Taxi Squad","",
IF(AND(TeamThree=All_Rosters[[#This Row],[Team Name]],All_Rosters[[#This Row],[Current Years]]&gt;0),All_Rosters[[#This Row],[Index]],""))</f>
        <v/>
      </c>
      <c r="Y272" s="42" t="str">
        <f>IFERROR(SMALL($X$2:$X$1000,ROWS($X$2:X272)),"")</f>
        <v/>
      </c>
      <c r="Z272" s="42" t="str">
        <f>IF(AND(All_Rosters[[#This Row],[Designation]]="Taxi Squad",TeamThree=All_Rosters[[#This Row],[Team Name]],All_Rosters[[#This Row],[Current Years]]&gt;0),All_Rosters[[#This Row],[Index]],"")</f>
        <v/>
      </c>
      <c r="AA272" s="42" t="str">
        <f>IFERROR(SMALL($Z$2:$Z$1000,ROWS($Z$2:Z272)),"")</f>
        <v/>
      </c>
      <c r="AB272" s="42" t="str">
        <f>IF(All_Rosters[[#This Row],[Designation]]="Taxi Squad","",
IF(AND(TeamFour=All_Rosters[[#This Row],[Team Name]],All_Rosters[[#This Row],[Current Years]]&gt;0),All_Rosters[[#This Row],[Index]],""))</f>
        <v/>
      </c>
      <c r="AC272" s="42" t="str">
        <f>IFERROR(SMALL($AB$2:$AB$1000,ROWS($AB$2:AB272)),"")</f>
        <v/>
      </c>
      <c r="AD272" s="42" t="str">
        <f>IF(AND(All_Rosters[[#This Row],[Designation]]="Taxi Squad",TeamFour=All_Rosters[[#This Row],[Team Name]],All_Rosters[[#This Row],[Current Years]]&gt;0),All_Rosters[[#This Row],[Index]],"")</f>
        <v/>
      </c>
      <c r="AE272" s="42" t="str">
        <f>IFERROR(SMALL($AD$2:$AD$1000,ROWS($AD$2:AD272)),"")</f>
        <v/>
      </c>
      <c r="AF272" s="42" t="str">
        <f>IF(All_Rosters[[#This Row],[Designation]]="Taxi Squad","",
IF(AND(TeamFive=All_Rosters[[#This Row],[Team Name]],All_Rosters[[#This Row],[Current Years]]&gt;0),All_Rosters[[#This Row],[Index]],""))</f>
        <v/>
      </c>
      <c r="AG272" s="42" t="str">
        <f>IFERROR(SMALL($AF$2:$AF$1000,ROWS($AF$2:AF272)),"")</f>
        <v/>
      </c>
      <c r="AH272" s="42" t="str">
        <f>IF(AND(All_Rosters[[#This Row],[Designation]]="Taxi Squad",TeamFive=All_Rosters[[#This Row],[Team Name]],All_Rosters[[#This Row],[Current Years]]&gt;0),All_Rosters[[#This Row],[Index]],"")</f>
        <v/>
      </c>
      <c r="AI272" s="42" t="str">
        <f>IFERROR(SMALL($AH$2:$AH$1000,ROWS($AH$2:AH272)),"")</f>
        <v/>
      </c>
      <c r="AJ272" s="42" t="str">
        <f>IF(All_Rosters[[#This Row],[Designation]]="Taxi Squad","",
IF(AND(TeamSix=All_Rosters[[#This Row],[Team Name]],All_Rosters[[#This Row],[Current Years]]&gt;0),All_Rosters[[#This Row],[Index]],""))</f>
        <v/>
      </c>
      <c r="AK272" s="42" t="str">
        <f>IFERROR(SMALL($AJ$2:$AJ$1000,ROWS($AJ$2:AJ272)),"")</f>
        <v/>
      </c>
      <c r="AL272" s="42" t="str">
        <f>IF(AND(All_Rosters[[#This Row],[Designation]]="Taxi Squad",TeamSix=All_Rosters[[#This Row],[Team Name]],All_Rosters[[#This Row],[Current Years]]&gt;0),All_Rosters[[#This Row],[Index]],"")</f>
        <v/>
      </c>
      <c r="AM272" s="42" t="str">
        <f>IFERROR(SMALL($AL$2:$AL$1000,ROWS($AL$2:AL272)),"")</f>
        <v/>
      </c>
      <c r="AN272" s="42" t="str">
        <f>IF(All_Rosters[[#This Row],[Designation]]="Taxi Squad","",
IF(AND(TeamSeven=All_Rosters[[#This Row],[Team Name]],All_Rosters[[#This Row],[Current Years]]&gt;0),All_Rosters[[#This Row],[Index]],""))</f>
        <v/>
      </c>
      <c r="AO272" s="42" t="str">
        <f>IFERROR(SMALL($AN$2:$AN$1000,ROWS($AN$2:AN272)),"")</f>
        <v/>
      </c>
      <c r="AP272" s="42" t="str">
        <f>IF(AND(All_Rosters[[#This Row],[Designation]]="Taxi Squad",TeamSeven=All_Rosters[[#This Row],[Team Name]],All_Rosters[[#This Row],[Current Years]]&gt;0),All_Rosters[[#This Row],[Index]],"")</f>
        <v/>
      </c>
      <c r="AQ272" s="42" t="str">
        <f>IFERROR(SMALL($AP$2:$AP$1000,ROWS($AP$2:AP272)),"")</f>
        <v/>
      </c>
      <c r="AR272" s="42">
        <f>IF(All_Rosters[[#This Row],[Designation]]="Taxi Squad","",
IF(AND(TeamEight=All_Rosters[[#This Row],[Team Name]],All_Rosters[[#This Row],[Current Years]]&gt;0),All_Rosters[[#This Row],[Index]],""))</f>
        <v>271</v>
      </c>
      <c r="AS272" s="42" t="str">
        <f>IFERROR(SMALL($AR$2:$AR$1000,ROWS($AR$2:AR272)),"")</f>
        <v/>
      </c>
      <c r="AT272" s="42" t="str">
        <f>IF(AND(All_Rosters[[#This Row],[Designation]]="Taxi Squad",TeamEight=All_Rosters[[#This Row],[Team Name]],All_Rosters[[#This Row],[Current Years]]&gt;0),All_Rosters[[#This Row],[Index]],"")</f>
        <v/>
      </c>
      <c r="AU272" s="42" t="str">
        <f>IFERROR(SMALL($AT$2:$AT$1000,ROWS($AT$2:AT272)),"")</f>
        <v/>
      </c>
      <c r="AV272" s="42" t="str">
        <f>IF(All_Rosters[[#This Row],[Designation]]="Taxi Squad","",
IF(AND(TeamNine=All_Rosters[[#This Row],[Team Name]],All_Rosters[[#This Row],[Current Years]]&gt;0),All_Rosters[[#This Row],[Index]],""))</f>
        <v/>
      </c>
      <c r="AW272" s="42" t="str">
        <f>IFERROR(SMALL($AV$2:$AV$1000,ROWS($AV$2:AV272)),"")</f>
        <v/>
      </c>
      <c r="AX272" s="42" t="str">
        <f>IF(AND(All_Rosters[[#This Row],[Designation]]="Taxi Squad",TeamNine=All_Rosters[[#This Row],[Team Name]],All_Rosters[[#This Row],[Current Years]]&gt;0),All_Rosters[[#This Row],[Index]],"")</f>
        <v/>
      </c>
      <c r="AY272" s="42" t="str">
        <f>IFERROR(SMALL($AX$2:$AX$1000,ROWS($AX$2:AX272)),"")</f>
        <v/>
      </c>
      <c r="AZ272" s="42" t="str">
        <f>IF(All_Rosters[[#This Row],[Designation]]="Taxi Squad","",
IF(AND(TeamTen=All_Rosters[[#This Row],[Team Name]],All_Rosters[[#This Row],[Current Years]]&gt;0),All_Rosters[[#This Row],[Index]],""))</f>
        <v/>
      </c>
      <c r="BA272" s="42" t="str">
        <f>IFERROR(SMALL($AZ$2:$AZ$1000,ROWS($AZ$2:AZ272)),"")</f>
        <v/>
      </c>
      <c r="BB272" s="42" t="str">
        <f>IF(AND(All_Rosters[[#This Row],[Designation]]="Taxi Squad",TeamTen=All_Rosters[[#This Row],[Team Name]],All_Rosters[[#This Row],[Current Years]]&gt;0),All_Rosters[[#This Row],[Index]],"")</f>
        <v/>
      </c>
      <c r="BC272" s="42" t="str">
        <f>IFERROR(SMALL($BB$2:$BB$1000,ROWS($BB$2:BB272)),"")</f>
        <v/>
      </c>
      <c r="BD272" s="42" t="str">
        <f>IF(All_Rosters[[#This Row],[Designation]]="Taxi Squad","",
IF(AND(TeamEleven=All_Rosters[[#This Row],[Team Name]],All_Rosters[[#This Row],[Current Years]]&gt;0),All_Rosters[[#This Row],[Index]],""))</f>
        <v/>
      </c>
      <c r="BE272" s="42" t="str">
        <f>IFERROR(SMALL($BD$2:$BD$1000,ROWS($BD$2:BD272)),"")</f>
        <v/>
      </c>
      <c r="BF272" s="42" t="str">
        <f>IF(AND(All_Rosters[[#This Row],[Designation]]="Taxi Squad",TeamEleven=All_Rosters[[#This Row],[Team Name]],All_Rosters[[#This Row],[Current Years]]&gt;0),All_Rosters[[#This Row],[Index]],"")</f>
        <v/>
      </c>
      <c r="BG272" s="42" t="str">
        <f>IFERROR(SMALL($BF$2:$BF$1000,ROWS($BF$2:BF272)),"")</f>
        <v/>
      </c>
      <c r="BH272" s="42" t="str">
        <f>IF(All_Rosters[[#This Row],[Designation]]="Taxi Squad","",
IF(AND(TeamTwelve=All_Rosters[[#This Row],[Team Name]],All_Rosters[[#This Row],[Current Years]]&gt;0),All_Rosters[[#This Row],[Index]],""))</f>
        <v/>
      </c>
      <c r="BI272" s="42" t="str">
        <f>IFERROR(SMALL($BH$2:$BH$1000,ROWS($BH$2:BH272)),"")</f>
        <v/>
      </c>
      <c r="BJ272" s="42" t="str">
        <f>IF(AND(All_Rosters[[#This Row],[Designation]]="Taxi Squad",TeamTwelve=All_Rosters[[#This Row],[Team Name]],All_Rosters[[#This Row],[Current Years]]&gt;0),All_Rosters[[#This Row],[Index]],"")</f>
        <v/>
      </c>
      <c r="BK272" s="42" t="str">
        <f>IFERROR(SMALL($BJ$2:$BJ$1000,ROWS($BJ$2:BJ272)),"")</f>
        <v/>
      </c>
    </row>
    <row r="273" spans="1:63" x14ac:dyDescent="0.45">
      <c r="A273" t="s">
        <v>529</v>
      </c>
      <c r="B273" t="s">
        <v>7</v>
      </c>
      <c r="C273" t="s">
        <v>41</v>
      </c>
      <c r="D273" t="s">
        <v>9</v>
      </c>
      <c r="E273">
        <v>67</v>
      </c>
      <c r="F273">
        <v>3</v>
      </c>
      <c r="G273">
        <v>67</v>
      </c>
      <c r="H273" t="s">
        <v>1</v>
      </c>
      <c r="J273">
        <v>8</v>
      </c>
      <c r="K273">
        <v>272</v>
      </c>
      <c r="L273" t="str">
        <f>IF(All_Rosters[[#This Row],[Designation]]="Taxi Squad","",
IF(AND(TeamSelection=All_Rosters[[#This Row],[Team Name]],All_Rosters[[#This Row],[Current Years]]&gt;0),All_Rosters[[#This Row],[Index]],""))</f>
        <v/>
      </c>
      <c r="M273" t="str">
        <f>IFERROR(SMALL($L$2:$L$1000,ROWS($L$2:L273)),"")</f>
        <v/>
      </c>
      <c r="N273" t="str">
        <f>IF(AND(All_Rosters[[#This Row],[Designation]]="Taxi Squad",TeamSelection=All_Rosters[[#This Row],[Team Name]],All_Rosters[[#This Row],[Current Years]]&gt;0),All_Rosters[[#This Row],[Index]],"")</f>
        <v/>
      </c>
      <c r="O273" t="str">
        <f>IFERROR(SMALL($N$2:$N$1000,ROWS($N$2:N273)),"")</f>
        <v/>
      </c>
      <c r="P273" t="str">
        <f>IF(All_Rosters[[#This Row],[Designation]]="Taxi Squad","",
IF(AND(TeamOne=All_Rosters[[#This Row],[Team Name]],All_Rosters[[#This Row],[Current Years]]&gt;0),All_Rosters[[#This Row],[Index]],""))</f>
        <v/>
      </c>
      <c r="Q273" t="str">
        <f>IFERROR(SMALL($P$2:$P$1000,ROWS($P$2:P273)),"")</f>
        <v/>
      </c>
      <c r="R273" t="str">
        <f>IF(AND(All_Rosters[[#This Row],[Designation]]="Taxi Squad",TeamOne=All_Rosters[[#This Row],[Team Name]],All_Rosters[[#This Row],[Current Years]]&gt;0),All_Rosters[[#This Row],[Index]],"")</f>
        <v/>
      </c>
      <c r="S273" t="str">
        <f>IFERROR(SMALL($R$2:$R$1000,ROWS($R$2:R273)),"")</f>
        <v/>
      </c>
      <c r="T273" t="str">
        <f>IF(All_Rosters[[#This Row],[Designation]]="Taxi Squad","",
IF(AND(TeamTwo=All_Rosters[[#This Row],[Team Name]],All_Rosters[[#This Row],[Current Years]]&gt;0),All_Rosters[[#This Row],[Index]],""))</f>
        <v/>
      </c>
      <c r="U273" t="str">
        <f>IFERROR(SMALL($T$2:$T$1000,ROWS($T$2:T273)),"")</f>
        <v/>
      </c>
      <c r="V273" t="str">
        <f>IF(AND(All_Rosters[[#This Row],[Designation]]="Taxi Squad",TeamTwo=All_Rosters[[#This Row],[Team Name]],All_Rosters[[#This Row],[Current Years]]&gt;0),All_Rosters[[#This Row],[Index]],"")</f>
        <v/>
      </c>
      <c r="W273" t="str">
        <f>IFERROR(SMALL($V$2:$V$1000,ROWS($V$2:V273)),"")</f>
        <v/>
      </c>
      <c r="X273" s="42" t="str">
        <f>IF(All_Rosters[[#This Row],[Designation]]="Taxi Squad","",
IF(AND(TeamThree=All_Rosters[[#This Row],[Team Name]],All_Rosters[[#This Row],[Current Years]]&gt;0),All_Rosters[[#This Row],[Index]],""))</f>
        <v/>
      </c>
      <c r="Y273" s="42" t="str">
        <f>IFERROR(SMALL($X$2:$X$1000,ROWS($X$2:X273)),"")</f>
        <v/>
      </c>
      <c r="Z273" s="42" t="str">
        <f>IF(AND(All_Rosters[[#This Row],[Designation]]="Taxi Squad",TeamThree=All_Rosters[[#This Row],[Team Name]],All_Rosters[[#This Row],[Current Years]]&gt;0),All_Rosters[[#This Row],[Index]],"")</f>
        <v/>
      </c>
      <c r="AA273" s="42" t="str">
        <f>IFERROR(SMALL($Z$2:$Z$1000,ROWS($Z$2:Z273)),"")</f>
        <v/>
      </c>
      <c r="AB273" s="42" t="str">
        <f>IF(All_Rosters[[#This Row],[Designation]]="Taxi Squad","",
IF(AND(TeamFour=All_Rosters[[#This Row],[Team Name]],All_Rosters[[#This Row],[Current Years]]&gt;0),All_Rosters[[#This Row],[Index]],""))</f>
        <v/>
      </c>
      <c r="AC273" s="42" t="str">
        <f>IFERROR(SMALL($AB$2:$AB$1000,ROWS($AB$2:AB273)),"")</f>
        <v/>
      </c>
      <c r="AD273" s="42" t="str">
        <f>IF(AND(All_Rosters[[#This Row],[Designation]]="Taxi Squad",TeamFour=All_Rosters[[#This Row],[Team Name]],All_Rosters[[#This Row],[Current Years]]&gt;0),All_Rosters[[#This Row],[Index]],"")</f>
        <v/>
      </c>
      <c r="AE273" s="42" t="str">
        <f>IFERROR(SMALL($AD$2:$AD$1000,ROWS($AD$2:AD273)),"")</f>
        <v/>
      </c>
      <c r="AF273" s="42" t="str">
        <f>IF(All_Rosters[[#This Row],[Designation]]="Taxi Squad","",
IF(AND(TeamFive=All_Rosters[[#This Row],[Team Name]],All_Rosters[[#This Row],[Current Years]]&gt;0),All_Rosters[[#This Row],[Index]],""))</f>
        <v/>
      </c>
      <c r="AG273" s="42" t="str">
        <f>IFERROR(SMALL($AF$2:$AF$1000,ROWS($AF$2:AF273)),"")</f>
        <v/>
      </c>
      <c r="AH273" s="42" t="str">
        <f>IF(AND(All_Rosters[[#This Row],[Designation]]="Taxi Squad",TeamFive=All_Rosters[[#This Row],[Team Name]],All_Rosters[[#This Row],[Current Years]]&gt;0),All_Rosters[[#This Row],[Index]],"")</f>
        <v/>
      </c>
      <c r="AI273" s="42" t="str">
        <f>IFERROR(SMALL($AH$2:$AH$1000,ROWS($AH$2:AH273)),"")</f>
        <v/>
      </c>
      <c r="AJ273" s="42" t="str">
        <f>IF(All_Rosters[[#This Row],[Designation]]="Taxi Squad","",
IF(AND(TeamSix=All_Rosters[[#This Row],[Team Name]],All_Rosters[[#This Row],[Current Years]]&gt;0),All_Rosters[[#This Row],[Index]],""))</f>
        <v/>
      </c>
      <c r="AK273" s="42" t="str">
        <f>IFERROR(SMALL($AJ$2:$AJ$1000,ROWS($AJ$2:AJ273)),"")</f>
        <v/>
      </c>
      <c r="AL273" s="42" t="str">
        <f>IF(AND(All_Rosters[[#This Row],[Designation]]="Taxi Squad",TeamSix=All_Rosters[[#This Row],[Team Name]],All_Rosters[[#This Row],[Current Years]]&gt;0),All_Rosters[[#This Row],[Index]],"")</f>
        <v/>
      </c>
      <c r="AM273" s="42" t="str">
        <f>IFERROR(SMALL($AL$2:$AL$1000,ROWS($AL$2:AL273)),"")</f>
        <v/>
      </c>
      <c r="AN273" s="42" t="str">
        <f>IF(All_Rosters[[#This Row],[Designation]]="Taxi Squad","",
IF(AND(TeamSeven=All_Rosters[[#This Row],[Team Name]],All_Rosters[[#This Row],[Current Years]]&gt;0),All_Rosters[[#This Row],[Index]],""))</f>
        <v/>
      </c>
      <c r="AO273" s="42" t="str">
        <f>IFERROR(SMALL($AN$2:$AN$1000,ROWS($AN$2:AN273)),"")</f>
        <v/>
      </c>
      <c r="AP273" s="42" t="str">
        <f>IF(AND(All_Rosters[[#This Row],[Designation]]="Taxi Squad",TeamSeven=All_Rosters[[#This Row],[Team Name]],All_Rosters[[#This Row],[Current Years]]&gt;0),All_Rosters[[#This Row],[Index]],"")</f>
        <v/>
      </c>
      <c r="AQ273" s="42" t="str">
        <f>IFERROR(SMALL($AP$2:$AP$1000,ROWS($AP$2:AP273)),"")</f>
        <v/>
      </c>
      <c r="AR273" s="42">
        <f>IF(All_Rosters[[#This Row],[Designation]]="Taxi Squad","",
IF(AND(TeamEight=All_Rosters[[#This Row],[Team Name]],All_Rosters[[#This Row],[Current Years]]&gt;0),All_Rosters[[#This Row],[Index]],""))</f>
        <v>272</v>
      </c>
      <c r="AS273" s="42" t="str">
        <f>IFERROR(SMALL($AR$2:$AR$1000,ROWS($AR$2:AR273)),"")</f>
        <v/>
      </c>
      <c r="AT273" s="42" t="str">
        <f>IF(AND(All_Rosters[[#This Row],[Designation]]="Taxi Squad",TeamEight=All_Rosters[[#This Row],[Team Name]],All_Rosters[[#This Row],[Current Years]]&gt;0),All_Rosters[[#This Row],[Index]],"")</f>
        <v/>
      </c>
      <c r="AU273" s="42" t="str">
        <f>IFERROR(SMALL($AT$2:$AT$1000,ROWS($AT$2:AT273)),"")</f>
        <v/>
      </c>
      <c r="AV273" s="42" t="str">
        <f>IF(All_Rosters[[#This Row],[Designation]]="Taxi Squad","",
IF(AND(TeamNine=All_Rosters[[#This Row],[Team Name]],All_Rosters[[#This Row],[Current Years]]&gt;0),All_Rosters[[#This Row],[Index]],""))</f>
        <v/>
      </c>
      <c r="AW273" s="42" t="str">
        <f>IFERROR(SMALL($AV$2:$AV$1000,ROWS($AV$2:AV273)),"")</f>
        <v/>
      </c>
      <c r="AX273" s="42" t="str">
        <f>IF(AND(All_Rosters[[#This Row],[Designation]]="Taxi Squad",TeamNine=All_Rosters[[#This Row],[Team Name]],All_Rosters[[#This Row],[Current Years]]&gt;0),All_Rosters[[#This Row],[Index]],"")</f>
        <v/>
      </c>
      <c r="AY273" s="42" t="str">
        <f>IFERROR(SMALL($AX$2:$AX$1000,ROWS($AX$2:AX273)),"")</f>
        <v/>
      </c>
      <c r="AZ273" s="42" t="str">
        <f>IF(All_Rosters[[#This Row],[Designation]]="Taxi Squad","",
IF(AND(TeamTen=All_Rosters[[#This Row],[Team Name]],All_Rosters[[#This Row],[Current Years]]&gt;0),All_Rosters[[#This Row],[Index]],""))</f>
        <v/>
      </c>
      <c r="BA273" s="42" t="str">
        <f>IFERROR(SMALL($AZ$2:$AZ$1000,ROWS($AZ$2:AZ273)),"")</f>
        <v/>
      </c>
      <c r="BB273" s="42" t="str">
        <f>IF(AND(All_Rosters[[#This Row],[Designation]]="Taxi Squad",TeamTen=All_Rosters[[#This Row],[Team Name]],All_Rosters[[#This Row],[Current Years]]&gt;0),All_Rosters[[#This Row],[Index]],"")</f>
        <v/>
      </c>
      <c r="BC273" s="42" t="str">
        <f>IFERROR(SMALL($BB$2:$BB$1000,ROWS($BB$2:BB273)),"")</f>
        <v/>
      </c>
      <c r="BD273" s="42" t="str">
        <f>IF(All_Rosters[[#This Row],[Designation]]="Taxi Squad","",
IF(AND(TeamEleven=All_Rosters[[#This Row],[Team Name]],All_Rosters[[#This Row],[Current Years]]&gt;0),All_Rosters[[#This Row],[Index]],""))</f>
        <v/>
      </c>
      <c r="BE273" s="42" t="str">
        <f>IFERROR(SMALL($BD$2:$BD$1000,ROWS($BD$2:BD273)),"")</f>
        <v/>
      </c>
      <c r="BF273" s="42" t="str">
        <f>IF(AND(All_Rosters[[#This Row],[Designation]]="Taxi Squad",TeamEleven=All_Rosters[[#This Row],[Team Name]],All_Rosters[[#This Row],[Current Years]]&gt;0),All_Rosters[[#This Row],[Index]],"")</f>
        <v/>
      </c>
      <c r="BG273" s="42" t="str">
        <f>IFERROR(SMALL($BF$2:$BF$1000,ROWS($BF$2:BF273)),"")</f>
        <v/>
      </c>
      <c r="BH273" s="42" t="str">
        <f>IF(All_Rosters[[#This Row],[Designation]]="Taxi Squad","",
IF(AND(TeamTwelve=All_Rosters[[#This Row],[Team Name]],All_Rosters[[#This Row],[Current Years]]&gt;0),All_Rosters[[#This Row],[Index]],""))</f>
        <v/>
      </c>
      <c r="BI273" s="42" t="str">
        <f>IFERROR(SMALL($BH$2:$BH$1000,ROWS($BH$2:BH273)),"")</f>
        <v/>
      </c>
      <c r="BJ273" s="42" t="str">
        <f>IF(AND(All_Rosters[[#This Row],[Designation]]="Taxi Squad",TeamTwelve=All_Rosters[[#This Row],[Team Name]],All_Rosters[[#This Row],[Current Years]]&gt;0),All_Rosters[[#This Row],[Index]],"")</f>
        <v/>
      </c>
      <c r="BK273" s="42" t="str">
        <f>IFERROR(SMALL($BJ$2:$BJ$1000,ROWS($BJ$2:BJ273)),"")</f>
        <v/>
      </c>
    </row>
    <row r="274" spans="1:63" x14ac:dyDescent="0.45">
      <c r="A274" t="s">
        <v>529</v>
      </c>
      <c r="B274" t="s">
        <v>12</v>
      </c>
      <c r="C274" t="s">
        <v>13</v>
      </c>
      <c r="D274" t="s">
        <v>9</v>
      </c>
      <c r="E274">
        <v>47</v>
      </c>
      <c r="F274">
        <v>3</v>
      </c>
      <c r="G274">
        <v>47</v>
      </c>
      <c r="H274" t="s">
        <v>1</v>
      </c>
      <c r="J274">
        <v>8</v>
      </c>
      <c r="K274">
        <v>273</v>
      </c>
      <c r="L274" t="str">
        <f>IF(All_Rosters[[#This Row],[Designation]]="Taxi Squad","",
IF(AND(TeamSelection=All_Rosters[[#This Row],[Team Name]],All_Rosters[[#This Row],[Current Years]]&gt;0),All_Rosters[[#This Row],[Index]],""))</f>
        <v/>
      </c>
      <c r="M274" t="str">
        <f>IFERROR(SMALL($L$2:$L$1000,ROWS($L$2:L274)),"")</f>
        <v/>
      </c>
      <c r="N274" t="str">
        <f>IF(AND(All_Rosters[[#This Row],[Designation]]="Taxi Squad",TeamSelection=All_Rosters[[#This Row],[Team Name]],All_Rosters[[#This Row],[Current Years]]&gt;0),All_Rosters[[#This Row],[Index]],"")</f>
        <v/>
      </c>
      <c r="O274" t="str">
        <f>IFERROR(SMALL($N$2:$N$1000,ROWS($N$2:N274)),"")</f>
        <v/>
      </c>
      <c r="P274" t="str">
        <f>IF(All_Rosters[[#This Row],[Designation]]="Taxi Squad","",
IF(AND(TeamOne=All_Rosters[[#This Row],[Team Name]],All_Rosters[[#This Row],[Current Years]]&gt;0),All_Rosters[[#This Row],[Index]],""))</f>
        <v/>
      </c>
      <c r="Q274" t="str">
        <f>IFERROR(SMALL($P$2:$P$1000,ROWS($P$2:P274)),"")</f>
        <v/>
      </c>
      <c r="R274" t="str">
        <f>IF(AND(All_Rosters[[#This Row],[Designation]]="Taxi Squad",TeamOne=All_Rosters[[#This Row],[Team Name]],All_Rosters[[#This Row],[Current Years]]&gt;0),All_Rosters[[#This Row],[Index]],"")</f>
        <v/>
      </c>
      <c r="S274" t="str">
        <f>IFERROR(SMALL($R$2:$R$1000,ROWS($R$2:R274)),"")</f>
        <v/>
      </c>
      <c r="T274" t="str">
        <f>IF(All_Rosters[[#This Row],[Designation]]="Taxi Squad","",
IF(AND(TeamTwo=All_Rosters[[#This Row],[Team Name]],All_Rosters[[#This Row],[Current Years]]&gt;0),All_Rosters[[#This Row],[Index]],""))</f>
        <v/>
      </c>
      <c r="U274" t="str">
        <f>IFERROR(SMALL($T$2:$T$1000,ROWS($T$2:T274)),"")</f>
        <v/>
      </c>
      <c r="V274" t="str">
        <f>IF(AND(All_Rosters[[#This Row],[Designation]]="Taxi Squad",TeamTwo=All_Rosters[[#This Row],[Team Name]],All_Rosters[[#This Row],[Current Years]]&gt;0),All_Rosters[[#This Row],[Index]],"")</f>
        <v/>
      </c>
      <c r="W274" t="str">
        <f>IFERROR(SMALL($V$2:$V$1000,ROWS($V$2:V274)),"")</f>
        <v/>
      </c>
      <c r="X274" s="42" t="str">
        <f>IF(All_Rosters[[#This Row],[Designation]]="Taxi Squad","",
IF(AND(TeamThree=All_Rosters[[#This Row],[Team Name]],All_Rosters[[#This Row],[Current Years]]&gt;0),All_Rosters[[#This Row],[Index]],""))</f>
        <v/>
      </c>
      <c r="Y274" s="42" t="str">
        <f>IFERROR(SMALL($X$2:$X$1000,ROWS($X$2:X274)),"")</f>
        <v/>
      </c>
      <c r="Z274" s="42" t="str">
        <f>IF(AND(All_Rosters[[#This Row],[Designation]]="Taxi Squad",TeamThree=All_Rosters[[#This Row],[Team Name]],All_Rosters[[#This Row],[Current Years]]&gt;0),All_Rosters[[#This Row],[Index]],"")</f>
        <v/>
      </c>
      <c r="AA274" s="42" t="str">
        <f>IFERROR(SMALL($Z$2:$Z$1000,ROWS($Z$2:Z274)),"")</f>
        <v/>
      </c>
      <c r="AB274" s="42" t="str">
        <f>IF(All_Rosters[[#This Row],[Designation]]="Taxi Squad","",
IF(AND(TeamFour=All_Rosters[[#This Row],[Team Name]],All_Rosters[[#This Row],[Current Years]]&gt;0),All_Rosters[[#This Row],[Index]],""))</f>
        <v/>
      </c>
      <c r="AC274" s="42" t="str">
        <f>IFERROR(SMALL($AB$2:$AB$1000,ROWS($AB$2:AB274)),"")</f>
        <v/>
      </c>
      <c r="AD274" s="42" t="str">
        <f>IF(AND(All_Rosters[[#This Row],[Designation]]="Taxi Squad",TeamFour=All_Rosters[[#This Row],[Team Name]],All_Rosters[[#This Row],[Current Years]]&gt;0),All_Rosters[[#This Row],[Index]],"")</f>
        <v/>
      </c>
      <c r="AE274" s="42" t="str">
        <f>IFERROR(SMALL($AD$2:$AD$1000,ROWS($AD$2:AD274)),"")</f>
        <v/>
      </c>
      <c r="AF274" s="42" t="str">
        <f>IF(All_Rosters[[#This Row],[Designation]]="Taxi Squad","",
IF(AND(TeamFive=All_Rosters[[#This Row],[Team Name]],All_Rosters[[#This Row],[Current Years]]&gt;0),All_Rosters[[#This Row],[Index]],""))</f>
        <v/>
      </c>
      <c r="AG274" s="42" t="str">
        <f>IFERROR(SMALL($AF$2:$AF$1000,ROWS($AF$2:AF274)),"")</f>
        <v/>
      </c>
      <c r="AH274" s="42" t="str">
        <f>IF(AND(All_Rosters[[#This Row],[Designation]]="Taxi Squad",TeamFive=All_Rosters[[#This Row],[Team Name]],All_Rosters[[#This Row],[Current Years]]&gt;0),All_Rosters[[#This Row],[Index]],"")</f>
        <v/>
      </c>
      <c r="AI274" s="42" t="str">
        <f>IFERROR(SMALL($AH$2:$AH$1000,ROWS($AH$2:AH274)),"")</f>
        <v/>
      </c>
      <c r="AJ274" s="42" t="str">
        <f>IF(All_Rosters[[#This Row],[Designation]]="Taxi Squad","",
IF(AND(TeamSix=All_Rosters[[#This Row],[Team Name]],All_Rosters[[#This Row],[Current Years]]&gt;0),All_Rosters[[#This Row],[Index]],""))</f>
        <v/>
      </c>
      <c r="AK274" s="42" t="str">
        <f>IFERROR(SMALL($AJ$2:$AJ$1000,ROWS($AJ$2:AJ274)),"")</f>
        <v/>
      </c>
      <c r="AL274" s="42" t="str">
        <f>IF(AND(All_Rosters[[#This Row],[Designation]]="Taxi Squad",TeamSix=All_Rosters[[#This Row],[Team Name]],All_Rosters[[#This Row],[Current Years]]&gt;0),All_Rosters[[#This Row],[Index]],"")</f>
        <v/>
      </c>
      <c r="AM274" s="42" t="str">
        <f>IFERROR(SMALL($AL$2:$AL$1000,ROWS($AL$2:AL274)),"")</f>
        <v/>
      </c>
      <c r="AN274" s="42" t="str">
        <f>IF(All_Rosters[[#This Row],[Designation]]="Taxi Squad","",
IF(AND(TeamSeven=All_Rosters[[#This Row],[Team Name]],All_Rosters[[#This Row],[Current Years]]&gt;0),All_Rosters[[#This Row],[Index]],""))</f>
        <v/>
      </c>
      <c r="AO274" s="42" t="str">
        <f>IFERROR(SMALL($AN$2:$AN$1000,ROWS($AN$2:AN274)),"")</f>
        <v/>
      </c>
      <c r="AP274" s="42" t="str">
        <f>IF(AND(All_Rosters[[#This Row],[Designation]]="Taxi Squad",TeamSeven=All_Rosters[[#This Row],[Team Name]],All_Rosters[[#This Row],[Current Years]]&gt;0),All_Rosters[[#This Row],[Index]],"")</f>
        <v/>
      </c>
      <c r="AQ274" s="42" t="str">
        <f>IFERROR(SMALL($AP$2:$AP$1000,ROWS($AP$2:AP274)),"")</f>
        <v/>
      </c>
      <c r="AR274" s="42">
        <f>IF(All_Rosters[[#This Row],[Designation]]="Taxi Squad","",
IF(AND(TeamEight=All_Rosters[[#This Row],[Team Name]],All_Rosters[[#This Row],[Current Years]]&gt;0),All_Rosters[[#This Row],[Index]],""))</f>
        <v>273</v>
      </c>
      <c r="AS274" s="42" t="str">
        <f>IFERROR(SMALL($AR$2:$AR$1000,ROWS($AR$2:AR274)),"")</f>
        <v/>
      </c>
      <c r="AT274" s="42" t="str">
        <f>IF(AND(All_Rosters[[#This Row],[Designation]]="Taxi Squad",TeamEight=All_Rosters[[#This Row],[Team Name]],All_Rosters[[#This Row],[Current Years]]&gt;0),All_Rosters[[#This Row],[Index]],"")</f>
        <v/>
      </c>
      <c r="AU274" s="42" t="str">
        <f>IFERROR(SMALL($AT$2:$AT$1000,ROWS($AT$2:AT274)),"")</f>
        <v/>
      </c>
      <c r="AV274" s="42" t="str">
        <f>IF(All_Rosters[[#This Row],[Designation]]="Taxi Squad","",
IF(AND(TeamNine=All_Rosters[[#This Row],[Team Name]],All_Rosters[[#This Row],[Current Years]]&gt;0),All_Rosters[[#This Row],[Index]],""))</f>
        <v/>
      </c>
      <c r="AW274" s="42" t="str">
        <f>IFERROR(SMALL($AV$2:$AV$1000,ROWS($AV$2:AV274)),"")</f>
        <v/>
      </c>
      <c r="AX274" s="42" t="str">
        <f>IF(AND(All_Rosters[[#This Row],[Designation]]="Taxi Squad",TeamNine=All_Rosters[[#This Row],[Team Name]],All_Rosters[[#This Row],[Current Years]]&gt;0),All_Rosters[[#This Row],[Index]],"")</f>
        <v/>
      </c>
      <c r="AY274" s="42" t="str">
        <f>IFERROR(SMALL($AX$2:$AX$1000,ROWS($AX$2:AX274)),"")</f>
        <v/>
      </c>
      <c r="AZ274" s="42" t="str">
        <f>IF(All_Rosters[[#This Row],[Designation]]="Taxi Squad","",
IF(AND(TeamTen=All_Rosters[[#This Row],[Team Name]],All_Rosters[[#This Row],[Current Years]]&gt;0),All_Rosters[[#This Row],[Index]],""))</f>
        <v/>
      </c>
      <c r="BA274" s="42" t="str">
        <f>IFERROR(SMALL($AZ$2:$AZ$1000,ROWS($AZ$2:AZ274)),"")</f>
        <v/>
      </c>
      <c r="BB274" s="42" t="str">
        <f>IF(AND(All_Rosters[[#This Row],[Designation]]="Taxi Squad",TeamTen=All_Rosters[[#This Row],[Team Name]],All_Rosters[[#This Row],[Current Years]]&gt;0),All_Rosters[[#This Row],[Index]],"")</f>
        <v/>
      </c>
      <c r="BC274" s="42" t="str">
        <f>IFERROR(SMALL($BB$2:$BB$1000,ROWS($BB$2:BB274)),"")</f>
        <v/>
      </c>
      <c r="BD274" s="42" t="str">
        <f>IF(All_Rosters[[#This Row],[Designation]]="Taxi Squad","",
IF(AND(TeamEleven=All_Rosters[[#This Row],[Team Name]],All_Rosters[[#This Row],[Current Years]]&gt;0),All_Rosters[[#This Row],[Index]],""))</f>
        <v/>
      </c>
      <c r="BE274" s="42" t="str">
        <f>IFERROR(SMALL($BD$2:$BD$1000,ROWS($BD$2:BD274)),"")</f>
        <v/>
      </c>
      <c r="BF274" s="42" t="str">
        <f>IF(AND(All_Rosters[[#This Row],[Designation]]="Taxi Squad",TeamEleven=All_Rosters[[#This Row],[Team Name]],All_Rosters[[#This Row],[Current Years]]&gt;0),All_Rosters[[#This Row],[Index]],"")</f>
        <v/>
      </c>
      <c r="BG274" s="42" t="str">
        <f>IFERROR(SMALL($BF$2:$BF$1000,ROWS($BF$2:BF274)),"")</f>
        <v/>
      </c>
      <c r="BH274" s="42" t="str">
        <f>IF(All_Rosters[[#This Row],[Designation]]="Taxi Squad","",
IF(AND(TeamTwelve=All_Rosters[[#This Row],[Team Name]],All_Rosters[[#This Row],[Current Years]]&gt;0),All_Rosters[[#This Row],[Index]],""))</f>
        <v/>
      </c>
      <c r="BI274" s="42" t="str">
        <f>IFERROR(SMALL($BH$2:$BH$1000,ROWS($BH$2:BH274)),"")</f>
        <v/>
      </c>
      <c r="BJ274" s="42" t="str">
        <f>IF(AND(All_Rosters[[#This Row],[Designation]]="Taxi Squad",TeamTwelve=All_Rosters[[#This Row],[Team Name]],All_Rosters[[#This Row],[Current Years]]&gt;0),All_Rosters[[#This Row],[Index]],"")</f>
        <v/>
      </c>
      <c r="BK274" s="42" t="str">
        <f>IFERROR(SMALL($BJ$2:$BJ$1000,ROWS($BJ$2:BJ274)),"")</f>
        <v/>
      </c>
    </row>
    <row r="275" spans="1:63" x14ac:dyDescent="0.45">
      <c r="A275" t="s">
        <v>529</v>
      </c>
      <c r="B275" t="s">
        <v>19</v>
      </c>
      <c r="C275" t="s">
        <v>13</v>
      </c>
      <c r="D275" t="s">
        <v>16</v>
      </c>
      <c r="E275">
        <v>22</v>
      </c>
      <c r="F275">
        <v>3</v>
      </c>
      <c r="G275">
        <v>22</v>
      </c>
      <c r="H275" t="s">
        <v>1</v>
      </c>
      <c r="J275">
        <v>8</v>
      </c>
      <c r="K275">
        <v>274</v>
      </c>
      <c r="L275" t="str">
        <f>IF(All_Rosters[[#This Row],[Designation]]="Taxi Squad","",
IF(AND(TeamSelection=All_Rosters[[#This Row],[Team Name]],All_Rosters[[#This Row],[Current Years]]&gt;0),All_Rosters[[#This Row],[Index]],""))</f>
        <v/>
      </c>
      <c r="M275" t="str">
        <f>IFERROR(SMALL($L$2:$L$1000,ROWS($L$2:L275)),"")</f>
        <v/>
      </c>
      <c r="N275" t="str">
        <f>IF(AND(All_Rosters[[#This Row],[Designation]]="Taxi Squad",TeamSelection=All_Rosters[[#This Row],[Team Name]],All_Rosters[[#This Row],[Current Years]]&gt;0),All_Rosters[[#This Row],[Index]],"")</f>
        <v/>
      </c>
      <c r="O275" t="str">
        <f>IFERROR(SMALL($N$2:$N$1000,ROWS($N$2:N275)),"")</f>
        <v/>
      </c>
      <c r="P275" t="str">
        <f>IF(All_Rosters[[#This Row],[Designation]]="Taxi Squad","",
IF(AND(TeamOne=All_Rosters[[#This Row],[Team Name]],All_Rosters[[#This Row],[Current Years]]&gt;0),All_Rosters[[#This Row],[Index]],""))</f>
        <v/>
      </c>
      <c r="Q275" t="str">
        <f>IFERROR(SMALL($P$2:$P$1000,ROWS($P$2:P275)),"")</f>
        <v/>
      </c>
      <c r="R275" t="str">
        <f>IF(AND(All_Rosters[[#This Row],[Designation]]="Taxi Squad",TeamOne=All_Rosters[[#This Row],[Team Name]],All_Rosters[[#This Row],[Current Years]]&gt;0),All_Rosters[[#This Row],[Index]],"")</f>
        <v/>
      </c>
      <c r="S275" t="str">
        <f>IFERROR(SMALL($R$2:$R$1000,ROWS($R$2:R275)),"")</f>
        <v/>
      </c>
      <c r="T275" t="str">
        <f>IF(All_Rosters[[#This Row],[Designation]]="Taxi Squad","",
IF(AND(TeamTwo=All_Rosters[[#This Row],[Team Name]],All_Rosters[[#This Row],[Current Years]]&gt;0),All_Rosters[[#This Row],[Index]],""))</f>
        <v/>
      </c>
      <c r="U275" t="str">
        <f>IFERROR(SMALL($T$2:$T$1000,ROWS($T$2:T275)),"")</f>
        <v/>
      </c>
      <c r="V275" t="str">
        <f>IF(AND(All_Rosters[[#This Row],[Designation]]="Taxi Squad",TeamTwo=All_Rosters[[#This Row],[Team Name]],All_Rosters[[#This Row],[Current Years]]&gt;0),All_Rosters[[#This Row],[Index]],"")</f>
        <v/>
      </c>
      <c r="W275" t="str">
        <f>IFERROR(SMALL($V$2:$V$1000,ROWS($V$2:V275)),"")</f>
        <v/>
      </c>
      <c r="X275" s="42" t="str">
        <f>IF(All_Rosters[[#This Row],[Designation]]="Taxi Squad","",
IF(AND(TeamThree=All_Rosters[[#This Row],[Team Name]],All_Rosters[[#This Row],[Current Years]]&gt;0),All_Rosters[[#This Row],[Index]],""))</f>
        <v/>
      </c>
      <c r="Y275" s="42" t="str">
        <f>IFERROR(SMALL($X$2:$X$1000,ROWS($X$2:X275)),"")</f>
        <v/>
      </c>
      <c r="Z275" s="42" t="str">
        <f>IF(AND(All_Rosters[[#This Row],[Designation]]="Taxi Squad",TeamThree=All_Rosters[[#This Row],[Team Name]],All_Rosters[[#This Row],[Current Years]]&gt;0),All_Rosters[[#This Row],[Index]],"")</f>
        <v/>
      </c>
      <c r="AA275" s="42" t="str">
        <f>IFERROR(SMALL($Z$2:$Z$1000,ROWS($Z$2:Z275)),"")</f>
        <v/>
      </c>
      <c r="AB275" s="42" t="str">
        <f>IF(All_Rosters[[#This Row],[Designation]]="Taxi Squad","",
IF(AND(TeamFour=All_Rosters[[#This Row],[Team Name]],All_Rosters[[#This Row],[Current Years]]&gt;0),All_Rosters[[#This Row],[Index]],""))</f>
        <v/>
      </c>
      <c r="AC275" s="42" t="str">
        <f>IFERROR(SMALL($AB$2:$AB$1000,ROWS($AB$2:AB275)),"")</f>
        <v/>
      </c>
      <c r="AD275" s="42" t="str">
        <f>IF(AND(All_Rosters[[#This Row],[Designation]]="Taxi Squad",TeamFour=All_Rosters[[#This Row],[Team Name]],All_Rosters[[#This Row],[Current Years]]&gt;0),All_Rosters[[#This Row],[Index]],"")</f>
        <v/>
      </c>
      <c r="AE275" s="42" t="str">
        <f>IFERROR(SMALL($AD$2:$AD$1000,ROWS($AD$2:AD275)),"")</f>
        <v/>
      </c>
      <c r="AF275" s="42" t="str">
        <f>IF(All_Rosters[[#This Row],[Designation]]="Taxi Squad","",
IF(AND(TeamFive=All_Rosters[[#This Row],[Team Name]],All_Rosters[[#This Row],[Current Years]]&gt;0),All_Rosters[[#This Row],[Index]],""))</f>
        <v/>
      </c>
      <c r="AG275" s="42" t="str">
        <f>IFERROR(SMALL($AF$2:$AF$1000,ROWS($AF$2:AF275)),"")</f>
        <v/>
      </c>
      <c r="AH275" s="42" t="str">
        <f>IF(AND(All_Rosters[[#This Row],[Designation]]="Taxi Squad",TeamFive=All_Rosters[[#This Row],[Team Name]],All_Rosters[[#This Row],[Current Years]]&gt;0),All_Rosters[[#This Row],[Index]],"")</f>
        <v/>
      </c>
      <c r="AI275" s="42" t="str">
        <f>IFERROR(SMALL($AH$2:$AH$1000,ROWS($AH$2:AH275)),"")</f>
        <v/>
      </c>
      <c r="AJ275" s="42" t="str">
        <f>IF(All_Rosters[[#This Row],[Designation]]="Taxi Squad","",
IF(AND(TeamSix=All_Rosters[[#This Row],[Team Name]],All_Rosters[[#This Row],[Current Years]]&gt;0),All_Rosters[[#This Row],[Index]],""))</f>
        <v/>
      </c>
      <c r="AK275" s="42" t="str">
        <f>IFERROR(SMALL($AJ$2:$AJ$1000,ROWS($AJ$2:AJ275)),"")</f>
        <v/>
      </c>
      <c r="AL275" s="42" t="str">
        <f>IF(AND(All_Rosters[[#This Row],[Designation]]="Taxi Squad",TeamSix=All_Rosters[[#This Row],[Team Name]],All_Rosters[[#This Row],[Current Years]]&gt;0),All_Rosters[[#This Row],[Index]],"")</f>
        <v/>
      </c>
      <c r="AM275" s="42" t="str">
        <f>IFERROR(SMALL($AL$2:$AL$1000,ROWS($AL$2:AL275)),"")</f>
        <v/>
      </c>
      <c r="AN275" s="42" t="str">
        <f>IF(All_Rosters[[#This Row],[Designation]]="Taxi Squad","",
IF(AND(TeamSeven=All_Rosters[[#This Row],[Team Name]],All_Rosters[[#This Row],[Current Years]]&gt;0),All_Rosters[[#This Row],[Index]],""))</f>
        <v/>
      </c>
      <c r="AO275" s="42" t="str">
        <f>IFERROR(SMALL($AN$2:$AN$1000,ROWS($AN$2:AN275)),"")</f>
        <v/>
      </c>
      <c r="AP275" s="42" t="str">
        <f>IF(AND(All_Rosters[[#This Row],[Designation]]="Taxi Squad",TeamSeven=All_Rosters[[#This Row],[Team Name]],All_Rosters[[#This Row],[Current Years]]&gt;0),All_Rosters[[#This Row],[Index]],"")</f>
        <v/>
      </c>
      <c r="AQ275" s="42" t="str">
        <f>IFERROR(SMALL($AP$2:$AP$1000,ROWS($AP$2:AP275)),"")</f>
        <v/>
      </c>
      <c r="AR275" s="42">
        <f>IF(All_Rosters[[#This Row],[Designation]]="Taxi Squad","",
IF(AND(TeamEight=All_Rosters[[#This Row],[Team Name]],All_Rosters[[#This Row],[Current Years]]&gt;0),All_Rosters[[#This Row],[Index]],""))</f>
        <v>274</v>
      </c>
      <c r="AS275" s="42" t="str">
        <f>IFERROR(SMALL($AR$2:$AR$1000,ROWS($AR$2:AR275)),"")</f>
        <v/>
      </c>
      <c r="AT275" s="42" t="str">
        <f>IF(AND(All_Rosters[[#This Row],[Designation]]="Taxi Squad",TeamEight=All_Rosters[[#This Row],[Team Name]],All_Rosters[[#This Row],[Current Years]]&gt;0),All_Rosters[[#This Row],[Index]],"")</f>
        <v/>
      </c>
      <c r="AU275" s="42" t="str">
        <f>IFERROR(SMALL($AT$2:$AT$1000,ROWS($AT$2:AT275)),"")</f>
        <v/>
      </c>
      <c r="AV275" s="42" t="str">
        <f>IF(All_Rosters[[#This Row],[Designation]]="Taxi Squad","",
IF(AND(TeamNine=All_Rosters[[#This Row],[Team Name]],All_Rosters[[#This Row],[Current Years]]&gt;0),All_Rosters[[#This Row],[Index]],""))</f>
        <v/>
      </c>
      <c r="AW275" s="42" t="str">
        <f>IFERROR(SMALL($AV$2:$AV$1000,ROWS($AV$2:AV275)),"")</f>
        <v/>
      </c>
      <c r="AX275" s="42" t="str">
        <f>IF(AND(All_Rosters[[#This Row],[Designation]]="Taxi Squad",TeamNine=All_Rosters[[#This Row],[Team Name]],All_Rosters[[#This Row],[Current Years]]&gt;0),All_Rosters[[#This Row],[Index]],"")</f>
        <v/>
      </c>
      <c r="AY275" s="42" t="str">
        <f>IFERROR(SMALL($AX$2:$AX$1000,ROWS($AX$2:AX275)),"")</f>
        <v/>
      </c>
      <c r="AZ275" s="42" t="str">
        <f>IF(All_Rosters[[#This Row],[Designation]]="Taxi Squad","",
IF(AND(TeamTen=All_Rosters[[#This Row],[Team Name]],All_Rosters[[#This Row],[Current Years]]&gt;0),All_Rosters[[#This Row],[Index]],""))</f>
        <v/>
      </c>
      <c r="BA275" s="42" t="str">
        <f>IFERROR(SMALL($AZ$2:$AZ$1000,ROWS($AZ$2:AZ275)),"")</f>
        <v/>
      </c>
      <c r="BB275" s="42" t="str">
        <f>IF(AND(All_Rosters[[#This Row],[Designation]]="Taxi Squad",TeamTen=All_Rosters[[#This Row],[Team Name]],All_Rosters[[#This Row],[Current Years]]&gt;0),All_Rosters[[#This Row],[Index]],"")</f>
        <v/>
      </c>
      <c r="BC275" s="42" t="str">
        <f>IFERROR(SMALL($BB$2:$BB$1000,ROWS($BB$2:BB275)),"")</f>
        <v/>
      </c>
      <c r="BD275" s="42" t="str">
        <f>IF(All_Rosters[[#This Row],[Designation]]="Taxi Squad","",
IF(AND(TeamEleven=All_Rosters[[#This Row],[Team Name]],All_Rosters[[#This Row],[Current Years]]&gt;0),All_Rosters[[#This Row],[Index]],""))</f>
        <v/>
      </c>
      <c r="BE275" s="42" t="str">
        <f>IFERROR(SMALL($BD$2:$BD$1000,ROWS($BD$2:BD275)),"")</f>
        <v/>
      </c>
      <c r="BF275" s="42" t="str">
        <f>IF(AND(All_Rosters[[#This Row],[Designation]]="Taxi Squad",TeamEleven=All_Rosters[[#This Row],[Team Name]],All_Rosters[[#This Row],[Current Years]]&gt;0),All_Rosters[[#This Row],[Index]],"")</f>
        <v/>
      </c>
      <c r="BG275" s="42" t="str">
        <f>IFERROR(SMALL($BF$2:$BF$1000,ROWS($BF$2:BF275)),"")</f>
        <v/>
      </c>
      <c r="BH275" s="42" t="str">
        <f>IF(All_Rosters[[#This Row],[Designation]]="Taxi Squad","",
IF(AND(TeamTwelve=All_Rosters[[#This Row],[Team Name]],All_Rosters[[#This Row],[Current Years]]&gt;0),All_Rosters[[#This Row],[Index]],""))</f>
        <v/>
      </c>
      <c r="BI275" s="42" t="str">
        <f>IFERROR(SMALL($BH$2:$BH$1000,ROWS($BH$2:BH275)),"")</f>
        <v/>
      </c>
      <c r="BJ275" s="42" t="str">
        <f>IF(AND(All_Rosters[[#This Row],[Designation]]="Taxi Squad",TeamTwelve=All_Rosters[[#This Row],[Team Name]],All_Rosters[[#This Row],[Current Years]]&gt;0),All_Rosters[[#This Row],[Index]],"")</f>
        <v/>
      </c>
      <c r="BK275" s="42" t="str">
        <f>IFERROR(SMALL($BJ$2:$BJ$1000,ROWS($BJ$2:BJ275)),"")</f>
        <v/>
      </c>
    </row>
    <row r="276" spans="1:63" x14ac:dyDescent="0.45">
      <c r="A276" t="s">
        <v>529</v>
      </c>
      <c r="B276" t="s">
        <v>21</v>
      </c>
      <c r="C276" t="s">
        <v>22</v>
      </c>
      <c r="D276" t="s">
        <v>16</v>
      </c>
      <c r="E276">
        <v>14</v>
      </c>
      <c r="F276">
        <v>3</v>
      </c>
      <c r="G276">
        <v>14</v>
      </c>
      <c r="H276" t="s">
        <v>1</v>
      </c>
      <c r="J276">
        <v>8</v>
      </c>
      <c r="K276">
        <v>275</v>
      </c>
      <c r="L276" t="str">
        <f>IF(All_Rosters[[#This Row],[Designation]]="Taxi Squad","",
IF(AND(TeamSelection=All_Rosters[[#This Row],[Team Name]],All_Rosters[[#This Row],[Current Years]]&gt;0),All_Rosters[[#This Row],[Index]],""))</f>
        <v/>
      </c>
      <c r="M276" t="str">
        <f>IFERROR(SMALL($L$2:$L$1000,ROWS($L$2:L276)),"")</f>
        <v/>
      </c>
      <c r="N276" t="str">
        <f>IF(AND(All_Rosters[[#This Row],[Designation]]="Taxi Squad",TeamSelection=All_Rosters[[#This Row],[Team Name]],All_Rosters[[#This Row],[Current Years]]&gt;0),All_Rosters[[#This Row],[Index]],"")</f>
        <v/>
      </c>
      <c r="O276" t="str">
        <f>IFERROR(SMALL($N$2:$N$1000,ROWS($N$2:N276)),"")</f>
        <v/>
      </c>
      <c r="P276" t="str">
        <f>IF(All_Rosters[[#This Row],[Designation]]="Taxi Squad","",
IF(AND(TeamOne=All_Rosters[[#This Row],[Team Name]],All_Rosters[[#This Row],[Current Years]]&gt;0),All_Rosters[[#This Row],[Index]],""))</f>
        <v/>
      </c>
      <c r="Q276" t="str">
        <f>IFERROR(SMALL($P$2:$P$1000,ROWS($P$2:P276)),"")</f>
        <v/>
      </c>
      <c r="R276" t="str">
        <f>IF(AND(All_Rosters[[#This Row],[Designation]]="Taxi Squad",TeamOne=All_Rosters[[#This Row],[Team Name]],All_Rosters[[#This Row],[Current Years]]&gt;0),All_Rosters[[#This Row],[Index]],"")</f>
        <v/>
      </c>
      <c r="S276" t="str">
        <f>IFERROR(SMALL($R$2:$R$1000,ROWS($R$2:R276)),"")</f>
        <v/>
      </c>
      <c r="T276" t="str">
        <f>IF(All_Rosters[[#This Row],[Designation]]="Taxi Squad","",
IF(AND(TeamTwo=All_Rosters[[#This Row],[Team Name]],All_Rosters[[#This Row],[Current Years]]&gt;0),All_Rosters[[#This Row],[Index]],""))</f>
        <v/>
      </c>
      <c r="U276" t="str">
        <f>IFERROR(SMALL($T$2:$T$1000,ROWS($T$2:T276)),"")</f>
        <v/>
      </c>
      <c r="V276" t="str">
        <f>IF(AND(All_Rosters[[#This Row],[Designation]]="Taxi Squad",TeamTwo=All_Rosters[[#This Row],[Team Name]],All_Rosters[[#This Row],[Current Years]]&gt;0),All_Rosters[[#This Row],[Index]],"")</f>
        <v/>
      </c>
      <c r="W276" t="str">
        <f>IFERROR(SMALL($V$2:$V$1000,ROWS($V$2:V276)),"")</f>
        <v/>
      </c>
      <c r="X276" s="42" t="str">
        <f>IF(All_Rosters[[#This Row],[Designation]]="Taxi Squad","",
IF(AND(TeamThree=All_Rosters[[#This Row],[Team Name]],All_Rosters[[#This Row],[Current Years]]&gt;0),All_Rosters[[#This Row],[Index]],""))</f>
        <v/>
      </c>
      <c r="Y276" s="42" t="str">
        <f>IFERROR(SMALL($X$2:$X$1000,ROWS($X$2:X276)),"")</f>
        <v/>
      </c>
      <c r="Z276" s="42" t="str">
        <f>IF(AND(All_Rosters[[#This Row],[Designation]]="Taxi Squad",TeamThree=All_Rosters[[#This Row],[Team Name]],All_Rosters[[#This Row],[Current Years]]&gt;0),All_Rosters[[#This Row],[Index]],"")</f>
        <v/>
      </c>
      <c r="AA276" s="42" t="str">
        <f>IFERROR(SMALL($Z$2:$Z$1000,ROWS($Z$2:Z276)),"")</f>
        <v/>
      </c>
      <c r="AB276" s="42" t="str">
        <f>IF(All_Rosters[[#This Row],[Designation]]="Taxi Squad","",
IF(AND(TeamFour=All_Rosters[[#This Row],[Team Name]],All_Rosters[[#This Row],[Current Years]]&gt;0),All_Rosters[[#This Row],[Index]],""))</f>
        <v/>
      </c>
      <c r="AC276" s="42" t="str">
        <f>IFERROR(SMALL($AB$2:$AB$1000,ROWS($AB$2:AB276)),"")</f>
        <v/>
      </c>
      <c r="AD276" s="42" t="str">
        <f>IF(AND(All_Rosters[[#This Row],[Designation]]="Taxi Squad",TeamFour=All_Rosters[[#This Row],[Team Name]],All_Rosters[[#This Row],[Current Years]]&gt;0),All_Rosters[[#This Row],[Index]],"")</f>
        <v/>
      </c>
      <c r="AE276" s="42" t="str">
        <f>IFERROR(SMALL($AD$2:$AD$1000,ROWS($AD$2:AD276)),"")</f>
        <v/>
      </c>
      <c r="AF276" s="42" t="str">
        <f>IF(All_Rosters[[#This Row],[Designation]]="Taxi Squad","",
IF(AND(TeamFive=All_Rosters[[#This Row],[Team Name]],All_Rosters[[#This Row],[Current Years]]&gt;0),All_Rosters[[#This Row],[Index]],""))</f>
        <v/>
      </c>
      <c r="AG276" s="42" t="str">
        <f>IFERROR(SMALL($AF$2:$AF$1000,ROWS($AF$2:AF276)),"")</f>
        <v/>
      </c>
      <c r="AH276" s="42" t="str">
        <f>IF(AND(All_Rosters[[#This Row],[Designation]]="Taxi Squad",TeamFive=All_Rosters[[#This Row],[Team Name]],All_Rosters[[#This Row],[Current Years]]&gt;0),All_Rosters[[#This Row],[Index]],"")</f>
        <v/>
      </c>
      <c r="AI276" s="42" t="str">
        <f>IFERROR(SMALL($AH$2:$AH$1000,ROWS($AH$2:AH276)),"")</f>
        <v/>
      </c>
      <c r="AJ276" s="42" t="str">
        <f>IF(All_Rosters[[#This Row],[Designation]]="Taxi Squad","",
IF(AND(TeamSix=All_Rosters[[#This Row],[Team Name]],All_Rosters[[#This Row],[Current Years]]&gt;0),All_Rosters[[#This Row],[Index]],""))</f>
        <v/>
      </c>
      <c r="AK276" s="42" t="str">
        <f>IFERROR(SMALL($AJ$2:$AJ$1000,ROWS($AJ$2:AJ276)),"")</f>
        <v/>
      </c>
      <c r="AL276" s="42" t="str">
        <f>IF(AND(All_Rosters[[#This Row],[Designation]]="Taxi Squad",TeamSix=All_Rosters[[#This Row],[Team Name]],All_Rosters[[#This Row],[Current Years]]&gt;0),All_Rosters[[#This Row],[Index]],"")</f>
        <v/>
      </c>
      <c r="AM276" s="42" t="str">
        <f>IFERROR(SMALL($AL$2:$AL$1000,ROWS($AL$2:AL276)),"")</f>
        <v/>
      </c>
      <c r="AN276" s="42" t="str">
        <f>IF(All_Rosters[[#This Row],[Designation]]="Taxi Squad","",
IF(AND(TeamSeven=All_Rosters[[#This Row],[Team Name]],All_Rosters[[#This Row],[Current Years]]&gt;0),All_Rosters[[#This Row],[Index]],""))</f>
        <v/>
      </c>
      <c r="AO276" s="42" t="str">
        <f>IFERROR(SMALL($AN$2:$AN$1000,ROWS($AN$2:AN276)),"")</f>
        <v/>
      </c>
      <c r="AP276" s="42" t="str">
        <f>IF(AND(All_Rosters[[#This Row],[Designation]]="Taxi Squad",TeamSeven=All_Rosters[[#This Row],[Team Name]],All_Rosters[[#This Row],[Current Years]]&gt;0),All_Rosters[[#This Row],[Index]],"")</f>
        <v/>
      </c>
      <c r="AQ276" s="42" t="str">
        <f>IFERROR(SMALL($AP$2:$AP$1000,ROWS($AP$2:AP276)),"")</f>
        <v/>
      </c>
      <c r="AR276" s="42">
        <f>IF(All_Rosters[[#This Row],[Designation]]="Taxi Squad","",
IF(AND(TeamEight=All_Rosters[[#This Row],[Team Name]],All_Rosters[[#This Row],[Current Years]]&gt;0),All_Rosters[[#This Row],[Index]],""))</f>
        <v>275</v>
      </c>
      <c r="AS276" s="42" t="str">
        <f>IFERROR(SMALL($AR$2:$AR$1000,ROWS($AR$2:AR276)),"")</f>
        <v/>
      </c>
      <c r="AT276" s="42" t="str">
        <f>IF(AND(All_Rosters[[#This Row],[Designation]]="Taxi Squad",TeamEight=All_Rosters[[#This Row],[Team Name]],All_Rosters[[#This Row],[Current Years]]&gt;0),All_Rosters[[#This Row],[Index]],"")</f>
        <v/>
      </c>
      <c r="AU276" s="42" t="str">
        <f>IFERROR(SMALL($AT$2:$AT$1000,ROWS($AT$2:AT276)),"")</f>
        <v/>
      </c>
      <c r="AV276" s="42" t="str">
        <f>IF(All_Rosters[[#This Row],[Designation]]="Taxi Squad","",
IF(AND(TeamNine=All_Rosters[[#This Row],[Team Name]],All_Rosters[[#This Row],[Current Years]]&gt;0),All_Rosters[[#This Row],[Index]],""))</f>
        <v/>
      </c>
      <c r="AW276" s="42" t="str">
        <f>IFERROR(SMALL($AV$2:$AV$1000,ROWS($AV$2:AV276)),"")</f>
        <v/>
      </c>
      <c r="AX276" s="42" t="str">
        <f>IF(AND(All_Rosters[[#This Row],[Designation]]="Taxi Squad",TeamNine=All_Rosters[[#This Row],[Team Name]],All_Rosters[[#This Row],[Current Years]]&gt;0),All_Rosters[[#This Row],[Index]],"")</f>
        <v/>
      </c>
      <c r="AY276" s="42" t="str">
        <f>IFERROR(SMALL($AX$2:$AX$1000,ROWS($AX$2:AX276)),"")</f>
        <v/>
      </c>
      <c r="AZ276" s="42" t="str">
        <f>IF(All_Rosters[[#This Row],[Designation]]="Taxi Squad","",
IF(AND(TeamTen=All_Rosters[[#This Row],[Team Name]],All_Rosters[[#This Row],[Current Years]]&gt;0),All_Rosters[[#This Row],[Index]],""))</f>
        <v/>
      </c>
      <c r="BA276" s="42" t="str">
        <f>IFERROR(SMALL($AZ$2:$AZ$1000,ROWS($AZ$2:AZ276)),"")</f>
        <v/>
      </c>
      <c r="BB276" s="42" t="str">
        <f>IF(AND(All_Rosters[[#This Row],[Designation]]="Taxi Squad",TeamTen=All_Rosters[[#This Row],[Team Name]],All_Rosters[[#This Row],[Current Years]]&gt;0),All_Rosters[[#This Row],[Index]],"")</f>
        <v/>
      </c>
      <c r="BC276" s="42" t="str">
        <f>IFERROR(SMALL($BB$2:$BB$1000,ROWS($BB$2:BB276)),"")</f>
        <v/>
      </c>
      <c r="BD276" s="42" t="str">
        <f>IF(All_Rosters[[#This Row],[Designation]]="Taxi Squad","",
IF(AND(TeamEleven=All_Rosters[[#This Row],[Team Name]],All_Rosters[[#This Row],[Current Years]]&gt;0),All_Rosters[[#This Row],[Index]],""))</f>
        <v/>
      </c>
      <c r="BE276" s="42" t="str">
        <f>IFERROR(SMALL($BD$2:$BD$1000,ROWS($BD$2:BD276)),"")</f>
        <v/>
      </c>
      <c r="BF276" s="42" t="str">
        <f>IF(AND(All_Rosters[[#This Row],[Designation]]="Taxi Squad",TeamEleven=All_Rosters[[#This Row],[Team Name]],All_Rosters[[#This Row],[Current Years]]&gt;0),All_Rosters[[#This Row],[Index]],"")</f>
        <v/>
      </c>
      <c r="BG276" s="42" t="str">
        <f>IFERROR(SMALL($BF$2:$BF$1000,ROWS($BF$2:BF276)),"")</f>
        <v/>
      </c>
      <c r="BH276" s="42" t="str">
        <f>IF(All_Rosters[[#This Row],[Designation]]="Taxi Squad","",
IF(AND(TeamTwelve=All_Rosters[[#This Row],[Team Name]],All_Rosters[[#This Row],[Current Years]]&gt;0),All_Rosters[[#This Row],[Index]],""))</f>
        <v/>
      </c>
      <c r="BI276" s="42" t="str">
        <f>IFERROR(SMALL($BH$2:$BH$1000,ROWS($BH$2:BH276)),"")</f>
        <v/>
      </c>
      <c r="BJ276" s="42" t="str">
        <f>IF(AND(All_Rosters[[#This Row],[Designation]]="Taxi Squad",TeamTwelve=All_Rosters[[#This Row],[Team Name]],All_Rosters[[#This Row],[Current Years]]&gt;0),All_Rosters[[#This Row],[Index]],"")</f>
        <v/>
      </c>
      <c r="BK276" s="42" t="str">
        <f>IFERROR(SMALL($BJ$2:$BJ$1000,ROWS($BJ$2:BJ276)),"")</f>
        <v/>
      </c>
    </row>
    <row r="277" spans="1:63" x14ac:dyDescent="0.45">
      <c r="A277" t="s">
        <v>529</v>
      </c>
      <c r="B277" t="s">
        <v>14</v>
      </c>
      <c r="C277" t="s">
        <v>15</v>
      </c>
      <c r="D277" t="s">
        <v>16</v>
      </c>
      <c r="E277">
        <v>13</v>
      </c>
      <c r="F277">
        <v>4</v>
      </c>
      <c r="G277">
        <v>13</v>
      </c>
      <c r="H277" t="s">
        <v>1</v>
      </c>
      <c r="J277">
        <v>8</v>
      </c>
      <c r="K277">
        <v>276</v>
      </c>
      <c r="L277" t="str">
        <f>IF(All_Rosters[[#This Row],[Designation]]="Taxi Squad","",
IF(AND(TeamSelection=All_Rosters[[#This Row],[Team Name]],All_Rosters[[#This Row],[Current Years]]&gt;0),All_Rosters[[#This Row],[Index]],""))</f>
        <v/>
      </c>
      <c r="M277" t="str">
        <f>IFERROR(SMALL($L$2:$L$1000,ROWS($L$2:L277)),"")</f>
        <v/>
      </c>
      <c r="N277" t="str">
        <f>IF(AND(All_Rosters[[#This Row],[Designation]]="Taxi Squad",TeamSelection=All_Rosters[[#This Row],[Team Name]],All_Rosters[[#This Row],[Current Years]]&gt;0),All_Rosters[[#This Row],[Index]],"")</f>
        <v/>
      </c>
      <c r="O277" t="str">
        <f>IFERROR(SMALL($N$2:$N$1000,ROWS($N$2:N277)),"")</f>
        <v/>
      </c>
      <c r="P277" t="str">
        <f>IF(All_Rosters[[#This Row],[Designation]]="Taxi Squad","",
IF(AND(TeamOne=All_Rosters[[#This Row],[Team Name]],All_Rosters[[#This Row],[Current Years]]&gt;0),All_Rosters[[#This Row],[Index]],""))</f>
        <v/>
      </c>
      <c r="Q277" t="str">
        <f>IFERROR(SMALL($P$2:$P$1000,ROWS($P$2:P277)),"")</f>
        <v/>
      </c>
      <c r="R277" t="str">
        <f>IF(AND(All_Rosters[[#This Row],[Designation]]="Taxi Squad",TeamOne=All_Rosters[[#This Row],[Team Name]],All_Rosters[[#This Row],[Current Years]]&gt;0),All_Rosters[[#This Row],[Index]],"")</f>
        <v/>
      </c>
      <c r="S277" t="str">
        <f>IFERROR(SMALL($R$2:$R$1000,ROWS($R$2:R277)),"")</f>
        <v/>
      </c>
      <c r="T277" t="str">
        <f>IF(All_Rosters[[#This Row],[Designation]]="Taxi Squad","",
IF(AND(TeamTwo=All_Rosters[[#This Row],[Team Name]],All_Rosters[[#This Row],[Current Years]]&gt;0),All_Rosters[[#This Row],[Index]],""))</f>
        <v/>
      </c>
      <c r="U277" t="str">
        <f>IFERROR(SMALL($T$2:$T$1000,ROWS($T$2:T277)),"")</f>
        <v/>
      </c>
      <c r="V277" t="str">
        <f>IF(AND(All_Rosters[[#This Row],[Designation]]="Taxi Squad",TeamTwo=All_Rosters[[#This Row],[Team Name]],All_Rosters[[#This Row],[Current Years]]&gt;0),All_Rosters[[#This Row],[Index]],"")</f>
        <v/>
      </c>
      <c r="W277" t="str">
        <f>IFERROR(SMALL($V$2:$V$1000,ROWS($V$2:V277)),"")</f>
        <v/>
      </c>
      <c r="X277" s="42" t="str">
        <f>IF(All_Rosters[[#This Row],[Designation]]="Taxi Squad","",
IF(AND(TeamThree=All_Rosters[[#This Row],[Team Name]],All_Rosters[[#This Row],[Current Years]]&gt;0),All_Rosters[[#This Row],[Index]],""))</f>
        <v/>
      </c>
      <c r="Y277" s="42" t="str">
        <f>IFERROR(SMALL($X$2:$X$1000,ROWS($X$2:X277)),"")</f>
        <v/>
      </c>
      <c r="Z277" s="42" t="str">
        <f>IF(AND(All_Rosters[[#This Row],[Designation]]="Taxi Squad",TeamThree=All_Rosters[[#This Row],[Team Name]],All_Rosters[[#This Row],[Current Years]]&gt;0),All_Rosters[[#This Row],[Index]],"")</f>
        <v/>
      </c>
      <c r="AA277" s="42" t="str">
        <f>IFERROR(SMALL($Z$2:$Z$1000,ROWS($Z$2:Z277)),"")</f>
        <v/>
      </c>
      <c r="AB277" s="42" t="str">
        <f>IF(All_Rosters[[#This Row],[Designation]]="Taxi Squad","",
IF(AND(TeamFour=All_Rosters[[#This Row],[Team Name]],All_Rosters[[#This Row],[Current Years]]&gt;0),All_Rosters[[#This Row],[Index]],""))</f>
        <v/>
      </c>
      <c r="AC277" s="42" t="str">
        <f>IFERROR(SMALL($AB$2:$AB$1000,ROWS($AB$2:AB277)),"")</f>
        <v/>
      </c>
      <c r="AD277" s="42" t="str">
        <f>IF(AND(All_Rosters[[#This Row],[Designation]]="Taxi Squad",TeamFour=All_Rosters[[#This Row],[Team Name]],All_Rosters[[#This Row],[Current Years]]&gt;0),All_Rosters[[#This Row],[Index]],"")</f>
        <v/>
      </c>
      <c r="AE277" s="42" t="str">
        <f>IFERROR(SMALL($AD$2:$AD$1000,ROWS($AD$2:AD277)),"")</f>
        <v/>
      </c>
      <c r="AF277" s="42" t="str">
        <f>IF(All_Rosters[[#This Row],[Designation]]="Taxi Squad","",
IF(AND(TeamFive=All_Rosters[[#This Row],[Team Name]],All_Rosters[[#This Row],[Current Years]]&gt;0),All_Rosters[[#This Row],[Index]],""))</f>
        <v/>
      </c>
      <c r="AG277" s="42" t="str">
        <f>IFERROR(SMALL($AF$2:$AF$1000,ROWS($AF$2:AF277)),"")</f>
        <v/>
      </c>
      <c r="AH277" s="42" t="str">
        <f>IF(AND(All_Rosters[[#This Row],[Designation]]="Taxi Squad",TeamFive=All_Rosters[[#This Row],[Team Name]],All_Rosters[[#This Row],[Current Years]]&gt;0),All_Rosters[[#This Row],[Index]],"")</f>
        <v/>
      </c>
      <c r="AI277" s="42" t="str">
        <f>IFERROR(SMALL($AH$2:$AH$1000,ROWS($AH$2:AH277)),"")</f>
        <v/>
      </c>
      <c r="AJ277" s="42" t="str">
        <f>IF(All_Rosters[[#This Row],[Designation]]="Taxi Squad","",
IF(AND(TeamSix=All_Rosters[[#This Row],[Team Name]],All_Rosters[[#This Row],[Current Years]]&gt;0),All_Rosters[[#This Row],[Index]],""))</f>
        <v/>
      </c>
      <c r="AK277" s="42" t="str">
        <f>IFERROR(SMALL($AJ$2:$AJ$1000,ROWS($AJ$2:AJ277)),"")</f>
        <v/>
      </c>
      <c r="AL277" s="42" t="str">
        <f>IF(AND(All_Rosters[[#This Row],[Designation]]="Taxi Squad",TeamSix=All_Rosters[[#This Row],[Team Name]],All_Rosters[[#This Row],[Current Years]]&gt;0),All_Rosters[[#This Row],[Index]],"")</f>
        <v/>
      </c>
      <c r="AM277" s="42" t="str">
        <f>IFERROR(SMALL($AL$2:$AL$1000,ROWS($AL$2:AL277)),"")</f>
        <v/>
      </c>
      <c r="AN277" s="42" t="str">
        <f>IF(All_Rosters[[#This Row],[Designation]]="Taxi Squad","",
IF(AND(TeamSeven=All_Rosters[[#This Row],[Team Name]],All_Rosters[[#This Row],[Current Years]]&gt;0),All_Rosters[[#This Row],[Index]],""))</f>
        <v/>
      </c>
      <c r="AO277" s="42" t="str">
        <f>IFERROR(SMALL($AN$2:$AN$1000,ROWS($AN$2:AN277)),"")</f>
        <v/>
      </c>
      <c r="AP277" s="42" t="str">
        <f>IF(AND(All_Rosters[[#This Row],[Designation]]="Taxi Squad",TeamSeven=All_Rosters[[#This Row],[Team Name]],All_Rosters[[#This Row],[Current Years]]&gt;0),All_Rosters[[#This Row],[Index]],"")</f>
        <v/>
      </c>
      <c r="AQ277" s="42" t="str">
        <f>IFERROR(SMALL($AP$2:$AP$1000,ROWS($AP$2:AP277)),"")</f>
        <v/>
      </c>
      <c r="AR277" s="42">
        <f>IF(All_Rosters[[#This Row],[Designation]]="Taxi Squad","",
IF(AND(TeamEight=All_Rosters[[#This Row],[Team Name]],All_Rosters[[#This Row],[Current Years]]&gt;0),All_Rosters[[#This Row],[Index]],""))</f>
        <v>276</v>
      </c>
      <c r="AS277" s="42" t="str">
        <f>IFERROR(SMALL($AR$2:$AR$1000,ROWS($AR$2:AR277)),"")</f>
        <v/>
      </c>
      <c r="AT277" s="42" t="str">
        <f>IF(AND(All_Rosters[[#This Row],[Designation]]="Taxi Squad",TeamEight=All_Rosters[[#This Row],[Team Name]],All_Rosters[[#This Row],[Current Years]]&gt;0),All_Rosters[[#This Row],[Index]],"")</f>
        <v/>
      </c>
      <c r="AU277" s="42" t="str">
        <f>IFERROR(SMALL($AT$2:$AT$1000,ROWS($AT$2:AT277)),"")</f>
        <v/>
      </c>
      <c r="AV277" s="42" t="str">
        <f>IF(All_Rosters[[#This Row],[Designation]]="Taxi Squad","",
IF(AND(TeamNine=All_Rosters[[#This Row],[Team Name]],All_Rosters[[#This Row],[Current Years]]&gt;0),All_Rosters[[#This Row],[Index]],""))</f>
        <v/>
      </c>
      <c r="AW277" s="42" t="str">
        <f>IFERROR(SMALL($AV$2:$AV$1000,ROWS($AV$2:AV277)),"")</f>
        <v/>
      </c>
      <c r="AX277" s="42" t="str">
        <f>IF(AND(All_Rosters[[#This Row],[Designation]]="Taxi Squad",TeamNine=All_Rosters[[#This Row],[Team Name]],All_Rosters[[#This Row],[Current Years]]&gt;0),All_Rosters[[#This Row],[Index]],"")</f>
        <v/>
      </c>
      <c r="AY277" s="42" t="str">
        <f>IFERROR(SMALL($AX$2:$AX$1000,ROWS($AX$2:AX277)),"")</f>
        <v/>
      </c>
      <c r="AZ277" s="42" t="str">
        <f>IF(All_Rosters[[#This Row],[Designation]]="Taxi Squad","",
IF(AND(TeamTen=All_Rosters[[#This Row],[Team Name]],All_Rosters[[#This Row],[Current Years]]&gt;0),All_Rosters[[#This Row],[Index]],""))</f>
        <v/>
      </c>
      <c r="BA277" s="42" t="str">
        <f>IFERROR(SMALL($AZ$2:$AZ$1000,ROWS($AZ$2:AZ277)),"")</f>
        <v/>
      </c>
      <c r="BB277" s="42" t="str">
        <f>IF(AND(All_Rosters[[#This Row],[Designation]]="Taxi Squad",TeamTen=All_Rosters[[#This Row],[Team Name]],All_Rosters[[#This Row],[Current Years]]&gt;0),All_Rosters[[#This Row],[Index]],"")</f>
        <v/>
      </c>
      <c r="BC277" s="42" t="str">
        <f>IFERROR(SMALL($BB$2:$BB$1000,ROWS($BB$2:BB277)),"")</f>
        <v/>
      </c>
      <c r="BD277" s="42" t="str">
        <f>IF(All_Rosters[[#This Row],[Designation]]="Taxi Squad","",
IF(AND(TeamEleven=All_Rosters[[#This Row],[Team Name]],All_Rosters[[#This Row],[Current Years]]&gt;0),All_Rosters[[#This Row],[Index]],""))</f>
        <v/>
      </c>
      <c r="BE277" s="42" t="str">
        <f>IFERROR(SMALL($BD$2:$BD$1000,ROWS($BD$2:BD277)),"")</f>
        <v/>
      </c>
      <c r="BF277" s="42" t="str">
        <f>IF(AND(All_Rosters[[#This Row],[Designation]]="Taxi Squad",TeamEleven=All_Rosters[[#This Row],[Team Name]],All_Rosters[[#This Row],[Current Years]]&gt;0),All_Rosters[[#This Row],[Index]],"")</f>
        <v/>
      </c>
      <c r="BG277" s="42" t="str">
        <f>IFERROR(SMALL($BF$2:$BF$1000,ROWS($BF$2:BF277)),"")</f>
        <v/>
      </c>
      <c r="BH277" s="42" t="str">
        <f>IF(All_Rosters[[#This Row],[Designation]]="Taxi Squad","",
IF(AND(TeamTwelve=All_Rosters[[#This Row],[Team Name]],All_Rosters[[#This Row],[Current Years]]&gt;0),All_Rosters[[#This Row],[Index]],""))</f>
        <v/>
      </c>
      <c r="BI277" s="42" t="str">
        <f>IFERROR(SMALL($BH$2:$BH$1000,ROWS($BH$2:BH277)),"")</f>
        <v/>
      </c>
      <c r="BJ277" s="42" t="str">
        <f>IF(AND(All_Rosters[[#This Row],[Designation]]="Taxi Squad",TeamTwelve=All_Rosters[[#This Row],[Team Name]],All_Rosters[[#This Row],[Current Years]]&gt;0),All_Rosters[[#This Row],[Index]],"")</f>
        <v/>
      </c>
      <c r="BK277" s="42" t="str">
        <f>IFERROR(SMALL($BJ$2:$BJ$1000,ROWS($BJ$2:BJ277)),"")</f>
        <v/>
      </c>
    </row>
    <row r="278" spans="1:63" x14ac:dyDescent="0.45">
      <c r="A278" t="s">
        <v>529</v>
      </c>
      <c r="B278" t="s">
        <v>23</v>
      </c>
      <c r="C278" t="s">
        <v>24</v>
      </c>
      <c r="D278" t="s">
        <v>16</v>
      </c>
      <c r="E278">
        <v>7</v>
      </c>
      <c r="F278">
        <v>3</v>
      </c>
      <c r="G278">
        <v>7</v>
      </c>
      <c r="H278" t="s">
        <v>1</v>
      </c>
      <c r="J278">
        <v>8</v>
      </c>
      <c r="K278">
        <v>277</v>
      </c>
      <c r="L278" t="str">
        <f>IF(All_Rosters[[#This Row],[Designation]]="Taxi Squad","",
IF(AND(TeamSelection=All_Rosters[[#This Row],[Team Name]],All_Rosters[[#This Row],[Current Years]]&gt;0),All_Rosters[[#This Row],[Index]],""))</f>
        <v/>
      </c>
      <c r="M278" t="str">
        <f>IFERROR(SMALL($L$2:$L$1000,ROWS($L$2:L278)),"")</f>
        <v/>
      </c>
      <c r="N278" t="str">
        <f>IF(AND(All_Rosters[[#This Row],[Designation]]="Taxi Squad",TeamSelection=All_Rosters[[#This Row],[Team Name]],All_Rosters[[#This Row],[Current Years]]&gt;0),All_Rosters[[#This Row],[Index]],"")</f>
        <v/>
      </c>
      <c r="O278" t="str">
        <f>IFERROR(SMALL($N$2:$N$1000,ROWS($N$2:N278)),"")</f>
        <v/>
      </c>
      <c r="P278" t="str">
        <f>IF(All_Rosters[[#This Row],[Designation]]="Taxi Squad","",
IF(AND(TeamOne=All_Rosters[[#This Row],[Team Name]],All_Rosters[[#This Row],[Current Years]]&gt;0),All_Rosters[[#This Row],[Index]],""))</f>
        <v/>
      </c>
      <c r="Q278" t="str">
        <f>IFERROR(SMALL($P$2:$P$1000,ROWS($P$2:P278)),"")</f>
        <v/>
      </c>
      <c r="R278" t="str">
        <f>IF(AND(All_Rosters[[#This Row],[Designation]]="Taxi Squad",TeamOne=All_Rosters[[#This Row],[Team Name]],All_Rosters[[#This Row],[Current Years]]&gt;0),All_Rosters[[#This Row],[Index]],"")</f>
        <v/>
      </c>
      <c r="S278" t="str">
        <f>IFERROR(SMALL($R$2:$R$1000,ROWS($R$2:R278)),"")</f>
        <v/>
      </c>
      <c r="T278" t="str">
        <f>IF(All_Rosters[[#This Row],[Designation]]="Taxi Squad","",
IF(AND(TeamTwo=All_Rosters[[#This Row],[Team Name]],All_Rosters[[#This Row],[Current Years]]&gt;0),All_Rosters[[#This Row],[Index]],""))</f>
        <v/>
      </c>
      <c r="U278" t="str">
        <f>IFERROR(SMALL($T$2:$T$1000,ROWS($T$2:T278)),"")</f>
        <v/>
      </c>
      <c r="V278" t="str">
        <f>IF(AND(All_Rosters[[#This Row],[Designation]]="Taxi Squad",TeamTwo=All_Rosters[[#This Row],[Team Name]],All_Rosters[[#This Row],[Current Years]]&gt;0),All_Rosters[[#This Row],[Index]],"")</f>
        <v/>
      </c>
      <c r="W278" t="str">
        <f>IFERROR(SMALL($V$2:$V$1000,ROWS($V$2:V278)),"")</f>
        <v/>
      </c>
      <c r="X278" s="42" t="str">
        <f>IF(All_Rosters[[#This Row],[Designation]]="Taxi Squad","",
IF(AND(TeamThree=All_Rosters[[#This Row],[Team Name]],All_Rosters[[#This Row],[Current Years]]&gt;0),All_Rosters[[#This Row],[Index]],""))</f>
        <v/>
      </c>
      <c r="Y278" s="42" t="str">
        <f>IFERROR(SMALL($X$2:$X$1000,ROWS($X$2:X278)),"")</f>
        <v/>
      </c>
      <c r="Z278" s="42" t="str">
        <f>IF(AND(All_Rosters[[#This Row],[Designation]]="Taxi Squad",TeamThree=All_Rosters[[#This Row],[Team Name]],All_Rosters[[#This Row],[Current Years]]&gt;0),All_Rosters[[#This Row],[Index]],"")</f>
        <v/>
      </c>
      <c r="AA278" s="42" t="str">
        <f>IFERROR(SMALL($Z$2:$Z$1000,ROWS($Z$2:Z278)),"")</f>
        <v/>
      </c>
      <c r="AB278" s="42" t="str">
        <f>IF(All_Rosters[[#This Row],[Designation]]="Taxi Squad","",
IF(AND(TeamFour=All_Rosters[[#This Row],[Team Name]],All_Rosters[[#This Row],[Current Years]]&gt;0),All_Rosters[[#This Row],[Index]],""))</f>
        <v/>
      </c>
      <c r="AC278" s="42" t="str">
        <f>IFERROR(SMALL($AB$2:$AB$1000,ROWS($AB$2:AB278)),"")</f>
        <v/>
      </c>
      <c r="AD278" s="42" t="str">
        <f>IF(AND(All_Rosters[[#This Row],[Designation]]="Taxi Squad",TeamFour=All_Rosters[[#This Row],[Team Name]],All_Rosters[[#This Row],[Current Years]]&gt;0),All_Rosters[[#This Row],[Index]],"")</f>
        <v/>
      </c>
      <c r="AE278" s="42" t="str">
        <f>IFERROR(SMALL($AD$2:$AD$1000,ROWS($AD$2:AD278)),"")</f>
        <v/>
      </c>
      <c r="AF278" s="42" t="str">
        <f>IF(All_Rosters[[#This Row],[Designation]]="Taxi Squad","",
IF(AND(TeamFive=All_Rosters[[#This Row],[Team Name]],All_Rosters[[#This Row],[Current Years]]&gt;0),All_Rosters[[#This Row],[Index]],""))</f>
        <v/>
      </c>
      <c r="AG278" s="42" t="str">
        <f>IFERROR(SMALL($AF$2:$AF$1000,ROWS($AF$2:AF278)),"")</f>
        <v/>
      </c>
      <c r="AH278" s="42" t="str">
        <f>IF(AND(All_Rosters[[#This Row],[Designation]]="Taxi Squad",TeamFive=All_Rosters[[#This Row],[Team Name]],All_Rosters[[#This Row],[Current Years]]&gt;0),All_Rosters[[#This Row],[Index]],"")</f>
        <v/>
      </c>
      <c r="AI278" s="42" t="str">
        <f>IFERROR(SMALL($AH$2:$AH$1000,ROWS($AH$2:AH278)),"")</f>
        <v/>
      </c>
      <c r="AJ278" s="42" t="str">
        <f>IF(All_Rosters[[#This Row],[Designation]]="Taxi Squad","",
IF(AND(TeamSix=All_Rosters[[#This Row],[Team Name]],All_Rosters[[#This Row],[Current Years]]&gt;0),All_Rosters[[#This Row],[Index]],""))</f>
        <v/>
      </c>
      <c r="AK278" s="42" t="str">
        <f>IFERROR(SMALL($AJ$2:$AJ$1000,ROWS($AJ$2:AJ278)),"")</f>
        <v/>
      </c>
      <c r="AL278" s="42" t="str">
        <f>IF(AND(All_Rosters[[#This Row],[Designation]]="Taxi Squad",TeamSix=All_Rosters[[#This Row],[Team Name]],All_Rosters[[#This Row],[Current Years]]&gt;0),All_Rosters[[#This Row],[Index]],"")</f>
        <v/>
      </c>
      <c r="AM278" s="42" t="str">
        <f>IFERROR(SMALL($AL$2:$AL$1000,ROWS($AL$2:AL278)),"")</f>
        <v/>
      </c>
      <c r="AN278" s="42" t="str">
        <f>IF(All_Rosters[[#This Row],[Designation]]="Taxi Squad","",
IF(AND(TeamSeven=All_Rosters[[#This Row],[Team Name]],All_Rosters[[#This Row],[Current Years]]&gt;0),All_Rosters[[#This Row],[Index]],""))</f>
        <v/>
      </c>
      <c r="AO278" s="42" t="str">
        <f>IFERROR(SMALL($AN$2:$AN$1000,ROWS($AN$2:AN278)),"")</f>
        <v/>
      </c>
      <c r="AP278" s="42" t="str">
        <f>IF(AND(All_Rosters[[#This Row],[Designation]]="Taxi Squad",TeamSeven=All_Rosters[[#This Row],[Team Name]],All_Rosters[[#This Row],[Current Years]]&gt;0),All_Rosters[[#This Row],[Index]],"")</f>
        <v/>
      </c>
      <c r="AQ278" s="42" t="str">
        <f>IFERROR(SMALL($AP$2:$AP$1000,ROWS($AP$2:AP278)),"")</f>
        <v/>
      </c>
      <c r="AR278" s="42">
        <f>IF(All_Rosters[[#This Row],[Designation]]="Taxi Squad","",
IF(AND(TeamEight=All_Rosters[[#This Row],[Team Name]],All_Rosters[[#This Row],[Current Years]]&gt;0),All_Rosters[[#This Row],[Index]],""))</f>
        <v>277</v>
      </c>
      <c r="AS278" s="42" t="str">
        <f>IFERROR(SMALL($AR$2:$AR$1000,ROWS($AR$2:AR278)),"")</f>
        <v/>
      </c>
      <c r="AT278" s="42" t="str">
        <f>IF(AND(All_Rosters[[#This Row],[Designation]]="Taxi Squad",TeamEight=All_Rosters[[#This Row],[Team Name]],All_Rosters[[#This Row],[Current Years]]&gt;0),All_Rosters[[#This Row],[Index]],"")</f>
        <v/>
      </c>
      <c r="AU278" s="42" t="str">
        <f>IFERROR(SMALL($AT$2:$AT$1000,ROWS($AT$2:AT278)),"")</f>
        <v/>
      </c>
      <c r="AV278" s="42" t="str">
        <f>IF(All_Rosters[[#This Row],[Designation]]="Taxi Squad","",
IF(AND(TeamNine=All_Rosters[[#This Row],[Team Name]],All_Rosters[[#This Row],[Current Years]]&gt;0),All_Rosters[[#This Row],[Index]],""))</f>
        <v/>
      </c>
      <c r="AW278" s="42" t="str">
        <f>IFERROR(SMALL($AV$2:$AV$1000,ROWS($AV$2:AV278)),"")</f>
        <v/>
      </c>
      <c r="AX278" s="42" t="str">
        <f>IF(AND(All_Rosters[[#This Row],[Designation]]="Taxi Squad",TeamNine=All_Rosters[[#This Row],[Team Name]],All_Rosters[[#This Row],[Current Years]]&gt;0),All_Rosters[[#This Row],[Index]],"")</f>
        <v/>
      </c>
      <c r="AY278" s="42" t="str">
        <f>IFERROR(SMALL($AX$2:$AX$1000,ROWS($AX$2:AX278)),"")</f>
        <v/>
      </c>
      <c r="AZ278" s="42" t="str">
        <f>IF(All_Rosters[[#This Row],[Designation]]="Taxi Squad","",
IF(AND(TeamTen=All_Rosters[[#This Row],[Team Name]],All_Rosters[[#This Row],[Current Years]]&gt;0),All_Rosters[[#This Row],[Index]],""))</f>
        <v/>
      </c>
      <c r="BA278" s="42" t="str">
        <f>IFERROR(SMALL($AZ$2:$AZ$1000,ROWS($AZ$2:AZ278)),"")</f>
        <v/>
      </c>
      <c r="BB278" s="42" t="str">
        <f>IF(AND(All_Rosters[[#This Row],[Designation]]="Taxi Squad",TeamTen=All_Rosters[[#This Row],[Team Name]],All_Rosters[[#This Row],[Current Years]]&gt;0),All_Rosters[[#This Row],[Index]],"")</f>
        <v/>
      </c>
      <c r="BC278" s="42" t="str">
        <f>IFERROR(SMALL($BB$2:$BB$1000,ROWS($BB$2:BB278)),"")</f>
        <v/>
      </c>
      <c r="BD278" s="42" t="str">
        <f>IF(All_Rosters[[#This Row],[Designation]]="Taxi Squad","",
IF(AND(TeamEleven=All_Rosters[[#This Row],[Team Name]],All_Rosters[[#This Row],[Current Years]]&gt;0),All_Rosters[[#This Row],[Index]],""))</f>
        <v/>
      </c>
      <c r="BE278" s="42" t="str">
        <f>IFERROR(SMALL($BD$2:$BD$1000,ROWS($BD$2:BD278)),"")</f>
        <v/>
      </c>
      <c r="BF278" s="42" t="str">
        <f>IF(AND(All_Rosters[[#This Row],[Designation]]="Taxi Squad",TeamEleven=All_Rosters[[#This Row],[Team Name]],All_Rosters[[#This Row],[Current Years]]&gt;0),All_Rosters[[#This Row],[Index]],"")</f>
        <v/>
      </c>
      <c r="BG278" s="42" t="str">
        <f>IFERROR(SMALL($BF$2:$BF$1000,ROWS($BF$2:BF278)),"")</f>
        <v/>
      </c>
      <c r="BH278" s="42" t="str">
        <f>IF(All_Rosters[[#This Row],[Designation]]="Taxi Squad","",
IF(AND(TeamTwelve=All_Rosters[[#This Row],[Team Name]],All_Rosters[[#This Row],[Current Years]]&gt;0),All_Rosters[[#This Row],[Index]],""))</f>
        <v/>
      </c>
      <c r="BI278" s="42" t="str">
        <f>IFERROR(SMALL($BH$2:$BH$1000,ROWS($BH$2:BH278)),"")</f>
        <v/>
      </c>
      <c r="BJ278" s="42" t="str">
        <f>IF(AND(All_Rosters[[#This Row],[Designation]]="Taxi Squad",TeamTwelve=All_Rosters[[#This Row],[Team Name]],All_Rosters[[#This Row],[Current Years]]&gt;0),All_Rosters[[#This Row],[Index]],"")</f>
        <v/>
      </c>
      <c r="BK278" s="42" t="str">
        <f>IFERROR(SMALL($BJ$2:$BJ$1000,ROWS($BJ$2:BJ278)),"")</f>
        <v/>
      </c>
    </row>
    <row r="279" spans="1:63" x14ac:dyDescent="0.45">
      <c r="A279" t="s">
        <v>529</v>
      </c>
      <c r="B279" t="s">
        <v>72</v>
      </c>
      <c r="C279" t="s">
        <v>73</v>
      </c>
      <c r="D279" t="s">
        <v>16</v>
      </c>
      <c r="E279">
        <v>5</v>
      </c>
      <c r="F279">
        <v>3</v>
      </c>
      <c r="G279">
        <v>5</v>
      </c>
      <c r="H279" t="s">
        <v>1</v>
      </c>
      <c r="J279">
        <v>8</v>
      </c>
      <c r="K279">
        <v>278</v>
      </c>
      <c r="L279" t="str">
        <f>IF(All_Rosters[[#This Row],[Designation]]="Taxi Squad","",
IF(AND(TeamSelection=All_Rosters[[#This Row],[Team Name]],All_Rosters[[#This Row],[Current Years]]&gt;0),All_Rosters[[#This Row],[Index]],""))</f>
        <v/>
      </c>
      <c r="M279" t="str">
        <f>IFERROR(SMALL($L$2:$L$1000,ROWS($L$2:L279)),"")</f>
        <v/>
      </c>
      <c r="N279" t="str">
        <f>IF(AND(All_Rosters[[#This Row],[Designation]]="Taxi Squad",TeamSelection=All_Rosters[[#This Row],[Team Name]],All_Rosters[[#This Row],[Current Years]]&gt;0),All_Rosters[[#This Row],[Index]],"")</f>
        <v/>
      </c>
      <c r="O279" t="str">
        <f>IFERROR(SMALL($N$2:$N$1000,ROWS($N$2:N279)),"")</f>
        <v/>
      </c>
      <c r="P279" t="str">
        <f>IF(All_Rosters[[#This Row],[Designation]]="Taxi Squad","",
IF(AND(TeamOne=All_Rosters[[#This Row],[Team Name]],All_Rosters[[#This Row],[Current Years]]&gt;0),All_Rosters[[#This Row],[Index]],""))</f>
        <v/>
      </c>
      <c r="Q279" t="str">
        <f>IFERROR(SMALL($P$2:$P$1000,ROWS($P$2:P279)),"")</f>
        <v/>
      </c>
      <c r="R279" t="str">
        <f>IF(AND(All_Rosters[[#This Row],[Designation]]="Taxi Squad",TeamOne=All_Rosters[[#This Row],[Team Name]],All_Rosters[[#This Row],[Current Years]]&gt;0),All_Rosters[[#This Row],[Index]],"")</f>
        <v/>
      </c>
      <c r="S279" t="str">
        <f>IFERROR(SMALL($R$2:$R$1000,ROWS($R$2:R279)),"")</f>
        <v/>
      </c>
      <c r="T279" t="str">
        <f>IF(All_Rosters[[#This Row],[Designation]]="Taxi Squad","",
IF(AND(TeamTwo=All_Rosters[[#This Row],[Team Name]],All_Rosters[[#This Row],[Current Years]]&gt;0),All_Rosters[[#This Row],[Index]],""))</f>
        <v/>
      </c>
      <c r="U279" t="str">
        <f>IFERROR(SMALL($T$2:$T$1000,ROWS($T$2:T279)),"")</f>
        <v/>
      </c>
      <c r="V279" t="str">
        <f>IF(AND(All_Rosters[[#This Row],[Designation]]="Taxi Squad",TeamTwo=All_Rosters[[#This Row],[Team Name]],All_Rosters[[#This Row],[Current Years]]&gt;0),All_Rosters[[#This Row],[Index]],"")</f>
        <v/>
      </c>
      <c r="W279" t="str">
        <f>IFERROR(SMALL($V$2:$V$1000,ROWS($V$2:V279)),"")</f>
        <v/>
      </c>
      <c r="X279" s="42" t="str">
        <f>IF(All_Rosters[[#This Row],[Designation]]="Taxi Squad","",
IF(AND(TeamThree=All_Rosters[[#This Row],[Team Name]],All_Rosters[[#This Row],[Current Years]]&gt;0),All_Rosters[[#This Row],[Index]],""))</f>
        <v/>
      </c>
      <c r="Y279" s="42" t="str">
        <f>IFERROR(SMALL($X$2:$X$1000,ROWS($X$2:X279)),"")</f>
        <v/>
      </c>
      <c r="Z279" s="42" t="str">
        <f>IF(AND(All_Rosters[[#This Row],[Designation]]="Taxi Squad",TeamThree=All_Rosters[[#This Row],[Team Name]],All_Rosters[[#This Row],[Current Years]]&gt;0),All_Rosters[[#This Row],[Index]],"")</f>
        <v/>
      </c>
      <c r="AA279" s="42" t="str">
        <f>IFERROR(SMALL($Z$2:$Z$1000,ROWS($Z$2:Z279)),"")</f>
        <v/>
      </c>
      <c r="AB279" s="42" t="str">
        <f>IF(All_Rosters[[#This Row],[Designation]]="Taxi Squad","",
IF(AND(TeamFour=All_Rosters[[#This Row],[Team Name]],All_Rosters[[#This Row],[Current Years]]&gt;0),All_Rosters[[#This Row],[Index]],""))</f>
        <v/>
      </c>
      <c r="AC279" s="42" t="str">
        <f>IFERROR(SMALL($AB$2:$AB$1000,ROWS($AB$2:AB279)),"")</f>
        <v/>
      </c>
      <c r="AD279" s="42" t="str">
        <f>IF(AND(All_Rosters[[#This Row],[Designation]]="Taxi Squad",TeamFour=All_Rosters[[#This Row],[Team Name]],All_Rosters[[#This Row],[Current Years]]&gt;0),All_Rosters[[#This Row],[Index]],"")</f>
        <v/>
      </c>
      <c r="AE279" s="42" t="str">
        <f>IFERROR(SMALL($AD$2:$AD$1000,ROWS($AD$2:AD279)),"")</f>
        <v/>
      </c>
      <c r="AF279" s="42" t="str">
        <f>IF(All_Rosters[[#This Row],[Designation]]="Taxi Squad","",
IF(AND(TeamFive=All_Rosters[[#This Row],[Team Name]],All_Rosters[[#This Row],[Current Years]]&gt;0),All_Rosters[[#This Row],[Index]],""))</f>
        <v/>
      </c>
      <c r="AG279" s="42" t="str">
        <f>IFERROR(SMALL($AF$2:$AF$1000,ROWS($AF$2:AF279)),"")</f>
        <v/>
      </c>
      <c r="AH279" s="42" t="str">
        <f>IF(AND(All_Rosters[[#This Row],[Designation]]="Taxi Squad",TeamFive=All_Rosters[[#This Row],[Team Name]],All_Rosters[[#This Row],[Current Years]]&gt;0),All_Rosters[[#This Row],[Index]],"")</f>
        <v/>
      </c>
      <c r="AI279" s="42" t="str">
        <f>IFERROR(SMALL($AH$2:$AH$1000,ROWS($AH$2:AH279)),"")</f>
        <v/>
      </c>
      <c r="AJ279" s="42" t="str">
        <f>IF(All_Rosters[[#This Row],[Designation]]="Taxi Squad","",
IF(AND(TeamSix=All_Rosters[[#This Row],[Team Name]],All_Rosters[[#This Row],[Current Years]]&gt;0),All_Rosters[[#This Row],[Index]],""))</f>
        <v/>
      </c>
      <c r="AK279" s="42" t="str">
        <f>IFERROR(SMALL($AJ$2:$AJ$1000,ROWS($AJ$2:AJ279)),"")</f>
        <v/>
      </c>
      <c r="AL279" s="42" t="str">
        <f>IF(AND(All_Rosters[[#This Row],[Designation]]="Taxi Squad",TeamSix=All_Rosters[[#This Row],[Team Name]],All_Rosters[[#This Row],[Current Years]]&gt;0),All_Rosters[[#This Row],[Index]],"")</f>
        <v/>
      </c>
      <c r="AM279" s="42" t="str">
        <f>IFERROR(SMALL($AL$2:$AL$1000,ROWS($AL$2:AL279)),"")</f>
        <v/>
      </c>
      <c r="AN279" s="42" t="str">
        <f>IF(All_Rosters[[#This Row],[Designation]]="Taxi Squad","",
IF(AND(TeamSeven=All_Rosters[[#This Row],[Team Name]],All_Rosters[[#This Row],[Current Years]]&gt;0),All_Rosters[[#This Row],[Index]],""))</f>
        <v/>
      </c>
      <c r="AO279" s="42" t="str">
        <f>IFERROR(SMALL($AN$2:$AN$1000,ROWS($AN$2:AN279)),"")</f>
        <v/>
      </c>
      <c r="AP279" s="42" t="str">
        <f>IF(AND(All_Rosters[[#This Row],[Designation]]="Taxi Squad",TeamSeven=All_Rosters[[#This Row],[Team Name]],All_Rosters[[#This Row],[Current Years]]&gt;0),All_Rosters[[#This Row],[Index]],"")</f>
        <v/>
      </c>
      <c r="AQ279" s="42" t="str">
        <f>IFERROR(SMALL($AP$2:$AP$1000,ROWS($AP$2:AP279)),"")</f>
        <v/>
      </c>
      <c r="AR279" s="42">
        <f>IF(All_Rosters[[#This Row],[Designation]]="Taxi Squad","",
IF(AND(TeamEight=All_Rosters[[#This Row],[Team Name]],All_Rosters[[#This Row],[Current Years]]&gt;0),All_Rosters[[#This Row],[Index]],""))</f>
        <v>278</v>
      </c>
      <c r="AS279" s="42" t="str">
        <f>IFERROR(SMALL($AR$2:$AR$1000,ROWS($AR$2:AR279)),"")</f>
        <v/>
      </c>
      <c r="AT279" s="42" t="str">
        <f>IF(AND(All_Rosters[[#This Row],[Designation]]="Taxi Squad",TeamEight=All_Rosters[[#This Row],[Team Name]],All_Rosters[[#This Row],[Current Years]]&gt;0),All_Rosters[[#This Row],[Index]],"")</f>
        <v/>
      </c>
      <c r="AU279" s="42" t="str">
        <f>IFERROR(SMALL($AT$2:$AT$1000,ROWS($AT$2:AT279)),"")</f>
        <v/>
      </c>
      <c r="AV279" s="42" t="str">
        <f>IF(All_Rosters[[#This Row],[Designation]]="Taxi Squad","",
IF(AND(TeamNine=All_Rosters[[#This Row],[Team Name]],All_Rosters[[#This Row],[Current Years]]&gt;0),All_Rosters[[#This Row],[Index]],""))</f>
        <v/>
      </c>
      <c r="AW279" s="42" t="str">
        <f>IFERROR(SMALL($AV$2:$AV$1000,ROWS($AV$2:AV279)),"")</f>
        <v/>
      </c>
      <c r="AX279" s="42" t="str">
        <f>IF(AND(All_Rosters[[#This Row],[Designation]]="Taxi Squad",TeamNine=All_Rosters[[#This Row],[Team Name]],All_Rosters[[#This Row],[Current Years]]&gt;0),All_Rosters[[#This Row],[Index]],"")</f>
        <v/>
      </c>
      <c r="AY279" s="42" t="str">
        <f>IFERROR(SMALL($AX$2:$AX$1000,ROWS($AX$2:AX279)),"")</f>
        <v/>
      </c>
      <c r="AZ279" s="42" t="str">
        <f>IF(All_Rosters[[#This Row],[Designation]]="Taxi Squad","",
IF(AND(TeamTen=All_Rosters[[#This Row],[Team Name]],All_Rosters[[#This Row],[Current Years]]&gt;0),All_Rosters[[#This Row],[Index]],""))</f>
        <v/>
      </c>
      <c r="BA279" s="42" t="str">
        <f>IFERROR(SMALL($AZ$2:$AZ$1000,ROWS($AZ$2:AZ279)),"")</f>
        <v/>
      </c>
      <c r="BB279" s="42" t="str">
        <f>IF(AND(All_Rosters[[#This Row],[Designation]]="Taxi Squad",TeamTen=All_Rosters[[#This Row],[Team Name]],All_Rosters[[#This Row],[Current Years]]&gt;0),All_Rosters[[#This Row],[Index]],"")</f>
        <v/>
      </c>
      <c r="BC279" s="42" t="str">
        <f>IFERROR(SMALL($BB$2:$BB$1000,ROWS($BB$2:BB279)),"")</f>
        <v/>
      </c>
      <c r="BD279" s="42" t="str">
        <f>IF(All_Rosters[[#This Row],[Designation]]="Taxi Squad","",
IF(AND(TeamEleven=All_Rosters[[#This Row],[Team Name]],All_Rosters[[#This Row],[Current Years]]&gt;0),All_Rosters[[#This Row],[Index]],""))</f>
        <v/>
      </c>
      <c r="BE279" s="42" t="str">
        <f>IFERROR(SMALL($BD$2:$BD$1000,ROWS($BD$2:BD279)),"")</f>
        <v/>
      </c>
      <c r="BF279" s="42" t="str">
        <f>IF(AND(All_Rosters[[#This Row],[Designation]]="Taxi Squad",TeamEleven=All_Rosters[[#This Row],[Team Name]],All_Rosters[[#This Row],[Current Years]]&gt;0),All_Rosters[[#This Row],[Index]],"")</f>
        <v/>
      </c>
      <c r="BG279" s="42" t="str">
        <f>IFERROR(SMALL($BF$2:$BF$1000,ROWS($BF$2:BF279)),"")</f>
        <v/>
      </c>
      <c r="BH279" s="42" t="str">
        <f>IF(All_Rosters[[#This Row],[Designation]]="Taxi Squad","",
IF(AND(TeamTwelve=All_Rosters[[#This Row],[Team Name]],All_Rosters[[#This Row],[Current Years]]&gt;0),All_Rosters[[#This Row],[Index]],""))</f>
        <v/>
      </c>
      <c r="BI279" s="42" t="str">
        <f>IFERROR(SMALL($BH$2:$BH$1000,ROWS($BH$2:BH279)),"")</f>
        <v/>
      </c>
      <c r="BJ279" s="42" t="str">
        <f>IF(AND(All_Rosters[[#This Row],[Designation]]="Taxi Squad",TeamTwelve=All_Rosters[[#This Row],[Team Name]],All_Rosters[[#This Row],[Current Years]]&gt;0),All_Rosters[[#This Row],[Index]],"")</f>
        <v/>
      </c>
      <c r="BK279" s="42" t="str">
        <f>IFERROR(SMALL($BJ$2:$BJ$1000,ROWS($BJ$2:BJ279)),"")</f>
        <v/>
      </c>
    </row>
    <row r="280" spans="1:63" x14ac:dyDescent="0.45">
      <c r="A280" t="s">
        <v>529</v>
      </c>
      <c r="B280" t="s">
        <v>17</v>
      </c>
      <c r="C280" t="s">
        <v>47</v>
      </c>
      <c r="D280" t="s">
        <v>16</v>
      </c>
      <c r="E280">
        <v>5</v>
      </c>
      <c r="F280">
        <v>3</v>
      </c>
      <c r="G280">
        <v>5</v>
      </c>
      <c r="H280" t="s">
        <v>1</v>
      </c>
      <c r="J280">
        <v>8</v>
      </c>
      <c r="K280">
        <v>279</v>
      </c>
      <c r="L280" t="str">
        <f>IF(All_Rosters[[#This Row],[Designation]]="Taxi Squad","",
IF(AND(TeamSelection=All_Rosters[[#This Row],[Team Name]],All_Rosters[[#This Row],[Current Years]]&gt;0),All_Rosters[[#This Row],[Index]],""))</f>
        <v/>
      </c>
      <c r="M280" t="str">
        <f>IFERROR(SMALL($L$2:$L$1000,ROWS($L$2:L280)),"")</f>
        <v/>
      </c>
      <c r="N280" t="str">
        <f>IF(AND(All_Rosters[[#This Row],[Designation]]="Taxi Squad",TeamSelection=All_Rosters[[#This Row],[Team Name]],All_Rosters[[#This Row],[Current Years]]&gt;0),All_Rosters[[#This Row],[Index]],"")</f>
        <v/>
      </c>
      <c r="O280" t="str">
        <f>IFERROR(SMALL($N$2:$N$1000,ROWS($N$2:N280)),"")</f>
        <v/>
      </c>
      <c r="P280" t="str">
        <f>IF(All_Rosters[[#This Row],[Designation]]="Taxi Squad","",
IF(AND(TeamOne=All_Rosters[[#This Row],[Team Name]],All_Rosters[[#This Row],[Current Years]]&gt;0),All_Rosters[[#This Row],[Index]],""))</f>
        <v/>
      </c>
      <c r="Q280" t="str">
        <f>IFERROR(SMALL($P$2:$P$1000,ROWS($P$2:P280)),"")</f>
        <v/>
      </c>
      <c r="R280" t="str">
        <f>IF(AND(All_Rosters[[#This Row],[Designation]]="Taxi Squad",TeamOne=All_Rosters[[#This Row],[Team Name]],All_Rosters[[#This Row],[Current Years]]&gt;0),All_Rosters[[#This Row],[Index]],"")</f>
        <v/>
      </c>
      <c r="S280" t="str">
        <f>IFERROR(SMALL($R$2:$R$1000,ROWS($R$2:R280)),"")</f>
        <v/>
      </c>
      <c r="T280" t="str">
        <f>IF(All_Rosters[[#This Row],[Designation]]="Taxi Squad","",
IF(AND(TeamTwo=All_Rosters[[#This Row],[Team Name]],All_Rosters[[#This Row],[Current Years]]&gt;0),All_Rosters[[#This Row],[Index]],""))</f>
        <v/>
      </c>
      <c r="U280" t="str">
        <f>IFERROR(SMALL($T$2:$T$1000,ROWS($T$2:T280)),"")</f>
        <v/>
      </c>
      <c r="V280" t="str">
        <f>IF(AND(All_Rosters[[#This Row],[Designation]]="Taxi Squad",TeamTwo=All_Rosters[[#This Row],[Team Name]],All_Rosters[[#This Row],[Current Years]]&gt;0),All_Rosters[[#This Row],[Index]],"")</f>
        <v/>
      </c>
      <c r="W280" t="str">
        <f>IFERROR(SMALL($V$2:$V$1000,ROWS($V$2:V280)),"")</f>
        <v/>
      </c>
      <c r="X280" s="42" t="str">
        <f>IF(All_Rosters[[#This Row],[Designation]]="Taxi Squad","",
IF(AND(TeamThree=All_Rosters[[#This Row],[Team Name]],All_Rosters[[#This Row],[Current Years]]&gt;0),All_Rosters[[#This Row],[Index]],""))</f>
        <v/>
      </c>
      <c r="Y280" s="42" t="str">
        <f>IFERROR(SMALL($X$2:$X$1000,ROWS($X$2:X280)),"")</f>
        <v/>
      </c>
      <c r="Z280" s="42" t="str">
        <f>IF(AND(All_Rosters[[#This Row],[Designation]]="Taxi Squad",TeamThree=All_Rosters[[#This Row],[Team Name]],All_Rosters[[#This Row],[Current Years]]&gt;0),All_Rosters[[#This Row],[Index]],"")</f>
        <v/>
      </c>
      <c r="AA280" s="42" t="str">
        <f>IFERROR(SMALL($Z$2:$Z$1000,ROWS($Z$2:Z280)),"")</f>
        <v/>
      </c>
      <c r="AB280" s="42" t="str">
        <f>IF(All_Rosters[[#This Row],[Designation]]="Taxi Squad","",
IF(AND(TeamFour=All_Rosters[[#This Row],[Team Name]],All_Rosters[[#This Row],[Current Years]]&gt;0),All_Rosters[[#This Row],[Index]],""))</f>
        <v/>
      </c>
      <c r="AC280" s="42" t="str">
        <f>IFERROR(SMALL($AB$2:$AB$1000,ROWS($AB$2:AB280)),"")</f>
        <v/>
      </c>
      <c r="AD280" s="42" t="str">
        <f>IF(AND(All_Rosters[[#This Row],[Designation]]="Taxi Squad",TeamFour=All_Rosters[[#This Row],[Team Name]],All_Rosters[[#This Row],[Current Years]]&gt;0),All_Rosters[[#This Row],[Index]],"")</f>
        <v/>
      </c>
      <c r="AE280" s="42" t="str">
        <f>IFERROR(SMALL($AD$2:$AD$1000,ROWS($AD$2:AD280)),"")</f>
        <v/>
      </c>
      <c r="AF280" s="42" t="str">
        <f>IF(All_Rosters[[#This Row],[Designation]]="Taxi Squad","",
IF(AND(TeamFive=All_Rosters[[#This Row],[Team Name]],All_Rosters[[#This Row],[Current Years]]&gt;0),All_Rosters[[#This Row],[Index]],""))</f>
        <v/>
      </c>
      <c r="AG280" s="42" t="str">
        <f>IFERROR(SMALL($AF$2:$AF$1000,ROWS($AF$2:AF280)),"")</f>
        <v/>
      </c>
      <c r="AH280" s="42" t="str">
        <f>IF(AND(All_Rosters[[#This Row],[Designation]]="Taxi Squad",TeamFive=All_Rosters[[#This Row],[Team Name]],All_Rosters[[#This Row],[Current Years]]&gt;0),All_Rosters[[#This Row],[Index]],"")</f>
        <v/>
      </c>
      <c r="AI280" s="42" t="str">
        <f>IFERROR(SMALL($AH$2:$AH$1000,ROWS($AH$2:AH280)),"")</f>
        <v/>
      </c>
      <c r="AJ280" s="42" t="str">
        <f>IF(All_Rosters[[#This Row],[Designation]]="Taxi Squad","",
IF(AND(TeamSix=All_Rosters[[#This Row],[Team Name]],All_Rosters[[#This Row],[Current Years]]&gt;0),All_Rosters[[#This Row],[Index]],""))</f>
        <v/>
      </c>
      <c r="AK280" s="42" t="str">
        <f>IFERROR(SMALL($AJ$2:$AJ$1000,ROWS($AJ$2:AJ280)),"")</f>
        <v/>
      </c>
      <c r="AL280" s="42" t="str">
        <f>IF(AND(All_Rosters[[#This Row],[Designation]]="Taxi Squad",TeamSix=All_Rosters[[#This Row],[Team Name]],All_Rosters[[#This Row],[Current Years]]&gt;0),All_Rosters[[#This Row],[Index]],"")</f>
        <v/>
      </c>
      <c r="AM280" s="42" t="str">
        <f>IFERROR(SMALL($AL$2:$AL$1000,ROWS($AL$2:AL280)),"")</f>
        <v/>
      </c>
      <c r="AN280" s="42" t="str">
        <f>IF(All_Rosters[[#This Row],[Designation]]="Taxi Squad","",
IF(AND(TeamSeven=All_Rosters[[#This Row],[Team Name]],All_Rosters[[#This Row],[Current Years]]&gt;0),All_Rosters[[#This Row],[Index]],""))</f>
        <v/>
      </c>
      <c r="AO280" s="42" t="str">
        <f>IFERROR(SMALL($AN$2:$AN$1000,ROWS($AN$2:AN280)),"")</f>
        <v/>
      </c>
      <c r="AP280" s="42" t="str">
        <f>IF(AND(All_Rosters[[#This Row],[Designation]]="Taxi Squad",TeamSeven=All_Rosters[[#This Row],[Team Name]],All_Rosters[[#This Row],[Current Years]]&gt;0),All_Rosters[[#This Row],[Index]],"")</f>
        <v/>
      </c>
      <c r="AQ280" s="42" t="str">
        <f>IFERROR(SMALL($AP$2:$AP$1000,ROWS($AP$2:AP280)),"")</f>
        <v/>
      </c>
      <c r="AR280" s="42">
        <f>IF(All_Rosters[[#This Row],[Designation]]="Taxi Squad","",
IF(AND(TeamEight=All_Rosters[[#This Row],[Team Name]],All_Rosters[[#This Row],[Current Years]]&gt;0),All_Rosters[[#This Row],[Index]],""))</f>
        <v>279</v>
      </c>
      <c r="AS280" s="42" t="str">
        <f>IFERROR(SMALL($AR$2:$AR$1000,ROWS($AR$2:AR280)),"")</f>
        <v/>
      </c>
      <c r="AT280" s="42" t="str">
        <f>IF(AND(All_Rosters[[#This Row],[Designation]]="Taxi Squad",TeamEight=All_Rosters[[#This Row],[Team Name]],All_Rosters[[#This Row],[Current Years]]&gt;0),All_Rosters[[#This Row],[Index]],"")</f>
        <v/>
      </c>
      <c r="AU280" s="42" t="str">
        <f>IFERROR(SMALL($AT$2:$AT$1000,ROWS($AT$2:AT280)),"")</f>
        <v/>
      </c>
      <c r="AV280" s="42" t="str">
        <f>IF(All_Rosters[[#This Row],[Designation]]="Taxi Squad","",
IF(AND(TeamNine=All_Rosters[[#This Row],[Team Name]],All_Rosters[[#This Row],[Current Years]]&gt;0),All_Rosters[[#This Row],[Index]],""))</f>
        <v/>
      </c>
      <c r="AW280" s="42" t="str">
        <f>IFERROR(SMALL($AV$2:$AV$1000,ROWS($AV$2:AV280)),"")</f>
        <v/>
      </c>
      <c r="AX280" s="42" t="str">
        <f>IF(AND(All_Rosters[[#This Row],[Designation]]="Taxi Squad",TeamNine=All_Rosters[[#This Row],[Team Name]],All_Rosters[[#This Row],[Current Years]]&gt;0),All_Rosters[[#This Row],[Index]],"")</f>
        <v/>
      </c>
      <c r="AY280" s="42" t="str">
        <f>IFERROR(SMALL($AX$2:$AX$1000,ROWS($AX$2:AX280)),"")</f>
        <v/>
      </c>
      <c r="AZ280" s="42" t="str">
        <f>IF(All_Rosters[[#This Row],[Designation]]="Taxi Squad","",
IF(AND(TeamTen=All_Rosters[[#This Row],[Team Name]],All_Rosters[[#This Row],[Current Years]]&gt;0),All_Rosters[[#This Row],[Index]],""))</f>
        <v/>
      </c>
      <c r="BA280" s="42" t="str">
        <f>IFERROR(SMALL($AZ$2:$AZ$1000,ROWS($AZ$2:AZ280)),"")</f>
        <v/>
      </c>
      <c r="BB280" s="42" t="str">
        <f>IF(AND(All_Rosters[[#This Row],[Designation]]="Taxi Squad",TeamTen=All_Rosters[[#This Row],[Team Name]],All_Rosters[[#This Row],[Current Years]]&gt;0),All_Rosters[[#This Row],[Index]],"")</f>
        <v/>
      </c>
      <c r="BC280" s="42" t="str">
        <f>IFERROR(SMALL($BB$2:$BB$1000,ROWS($BB$2:BB280)),"")</f>
        <v/>
      </c>
      <c r="BD280" s="42" t="str">
        <f>IF(All_Rosters[[#This Row],[Designation]]="Taxi Squad","",
IF(AND(TeamEleven=All_Rosters[[#This Row],[Team Name]],All_Rosters[[#This Row],[Current Years]]&gt;0),All_Rosters[[#This Row],[Index]],""))</f>
        <v/>
      </c>
      <c r="BE280" s="42" t="str">
        <f>IFERROR(SMALL($BD$2:$BD$1000,ROWS($BD$2:BD280)),"")</f>
        <v/>
      </c>
      <c r="BF280" s="42" t="str">
        <f>IF(AND(All_Rosters[[#This Row],[Designation]]="Taxi Squad",TeamEleven=All_Rosters[[#This Row],[Team Name]],All_Rosters[[#This Row],[Current Years]]&gt;0),All_Rosters[[#This Row],[Index]],"")</f>
        <v/>
      </c>
      <c r="BG280" s="42" t="str">
        <f>IFERROR(SMALL($BF$2:$BF$1000,ROWS($BF$2:BF280)),"")</f>
        <v/>
      </c>
      <c r="BH280" s="42" t="str">
        <f>IF(All_Rosters[[#This Row],[Designation]]="Taxi Squad","",
IF(AND(TeamTwelve=All_Rosters[[#This Row],[Team Name]],All_Rosters[[#This Row],[Current Years]]&gt;0),All_Rosters[[#This Row],[Index]],""))</f>
        <v/>
      </c>
      <c r="BI280" s="42" t="str">
        <f>IFERROR(SMALL($BH$2:$BH$1000,ROWS($BH$2:BH280)),"")</f>
        <v/>
      </c>
      <c r="BJ280" s="42" t="str">
        <f>IF(AND(All_Rosters[[#This Row],[Designation]]="Taxi Squad",TeamTwelve=All_Rosters[[#This Row],[Team Name]],All_Rosters[[#This Row],[Current Years]]&gt;0),All_Rosters[[#This Row],[Index]],"")</f>
        <v/>
      </c>
      <c r="BK280" s="42" t="str">
        <f>IFERROR(SMALL($BJ$2:$BJ$1000,ROWS($BJ$2:BJ280)),"")</f>
        <v/>
      </c>
    </row>
    <row r="281" spans="1:63" x14ac:dyDescent="0.45">
      <c r="A281" t="s">
        <v>529</v>
      </c>
      <c r="B281" t="s">
        <v>18</v>
      </c>
      <c r="C281" t="s">
        <v>8</v>
      </c>
      <c r="D281" t="s">
        <v>16</v>
      </c>
      <c r="E281">
        <v>5</v>
      </c>
      <c r="F281">
        <v>3</v>
      </c>
      <c r="G281">
        <v>5</v>
      </c>
      <c r="H281" t="s">
        <v>1</v>
      </c>
      <c r="J281">
        <v>8</v>
      </c>
      <c r="K281">
        <v>280</v>
      </c>
      <c r="L281" t="str">
        <f>IF(All_Rosters[[#This Row],[Designation]]="Taxi Squad","",
IF(AND(TeamSelection=All_Rosters[[#This Row],[Team Name]],All_Rosters[[#This Row],[Current Years]]&gt;0),All_Rosters[[#This Row],[Index]],""))</f>
        <v/>
      </c>
      <c r="M281" t="str">
        <f>IFERROR(SMALL($L$2:$L$1000,ROWS($L$2:L281)),"")</f>
        <v/>
      </c>
      <c r="N281" t="str">
        <f>IF(AND(All_Rosters[[#This Row],[Designation]]="Taxi Squad",TeamSelection=All_Rosters[[#This Row],[Team Name]],All_Rosters[[#This Row],[Current Years]]&gt;0),All_Rosters[[#This Row],[Index]],"")</f>
        <v/>
      </c>
      <c r="O281" t="str">
        <f>IFERROR(SMALL($N$2:$N$1000,ROWS($N$2:N281)),"")</f>
        <v/>
      </c>
      <c r="P281" t="str">
        <f>IF(All_Rosters[[#This Row],[Designation]]="Taxi Squad","",
IF(AND(TeamOne=All_Rosters[[#This Row],[Team Name]],All_Rosters[[#This Row],[Current Years]]&gt;0),All_Rosters[[#This Row],[Index]],""))</f>
        <v/>
      </c>
      <c r="Q281" t="str">
        <f>IFERROR(SMALL($P$2:$P$1000,ROWS($P$2:P281)),"")</f>
        <v/>
      </c>
      <c r="R281" t="str">
        <f>IF(AND(All_Rosters[[#This Row],[Designation]]="Taxi Squad",TeamOne=All_Rosters[[#This Row],[Team Name]],All_Rosters[[#This Row],[Current Years]]&gt;0),All_Rosters[[#This Row],[Index]],"")</f>
        <v/>
      </c>
      <c r="S281" t="str">
        <f>IFERROR(SMALL($R$2:$R$1000,ROWS($R$2:R281)),"")</f>
        <v/>
      </c>
      <c r="T281" t="str">
        <f>IF(All_Rosters[[#This Row],[Designation]]="Taxi Squad","",
IF(AND(TeamTwo=All_Rosters[[#This Row],[Team Name]],All_Rosters[[#This Row],[Current Years]]&gt;0),All_Rosters[[#This Row],[Index]],""))</f>
        <v/>
      </c>
      <c r="U281" t="str">
        <f>IFERROR(SMALL($T$2:$T$1000,ROWS($T$2:T281)),"")</f>
        <v/>
      </c>
      <c r="V281" t="str">
        <f>IF(AND(All_Rosters[[#This Row],[Designation]]="Taxi Squad",TeamTwo=All_Rosters[[#This Row],[Team Name]],All_Rosters[[#This Row],[Current Years]]&gt;0),All_Rosters[[#This Row],[Index]],"")</f>
        <v/>
      </c>
      <c r="W281" t="str">
        <f>IFERROR(SMALL($V$2:$V$1000,ROWS($V$2:V281)),"")</f>
        <v/>
      </c>
      <c r="X281" s="42" t="str">
        <f>IF(All_Rosters[[#This Row],[Designation]]="Taxi Squad","",
IF(AND(TeamThree=All_Rosters[[#This Row],[Team Name]],All_Rosters[[#This Row],[Current Years]]&gt;0),All_Rosters[[#This Row],[Index]],""))</f>
        <v/>
      </c>
      <c r="Y281" s="42" t="str">
        <f>IFERROR(SMALL($X$2:$X$1000,ROWS($X$2:X281)),"")</f>
        <v/>
      </c>
      <c r="Z281" s="42" t="str">
        <f>IF(AND(All_Rosters[[#This Row],[Designation]]="Taxi Squad",TeamThree=All_Rosters[[#This Row],[Team Name]],All_Rosters[[#This Row],[Current Years]]&gt;0),All_Rosters[[#This Row],[Index]],"")</f>
        <v/>
      </c>
      <c r="AA281" s="42" t="str">
        <f>IFERROR(SMALL($Z$2:$Z$1000,ROWS($Z$2:Z281)),"")</f>
        <v/>
      </c>
      <c r="AB281" s="42" t="str">
        <f>IF(All_Rosters[[#This Row],[Designation]]="Taxi Squad","",
IF(AND(TeamFour=All_Rosters[[#This Row],[Team Name]],All_Rosters[[#This Row],[Current Years]]&gt;0),All_Rosters[[#This Row],[Index]],""))</f>
        <v/>
      </c>
      <c r="AC281" s="42" t="str">
        <f>IFERROR(SMALL($AB$2:$AB$1000,ROWS($AB$2:AB281)),"")</f>
        <v/>
      </c>
      <c r="AD281" s="42" t="str">
        <f>IF(AND(All_Rosters[[#This Row],[Designation]]="Taxi Squad",TeamFour=All_Rosters[[#This Row],[Team Name]],All_Rosters[[#This Row],[Current Years]]&gt;0),All_Rosters[[#This Row],[Index]],"")</f>
        <v/>
      </c>
      <c r="AE281" s="42" t="str">
        <f>IFERROR(SMALL($AD$2:$AD$1000,ROWS($AD$2:AD281)),"")</f>
        <v/>
      </c>
      <c r="AF281" s="42" t="str">
        <f>IF(All_Rosters[[#This Row],[Designation]]="Taxi Squad","",
IF(AND(TeamFive=All_Rosters[[#This Row],[Team Name]],All_Rosters[[#This Row],[Current Years]]&gt;0),All_Rosters[[#This Row],[Index]],""))</f>
        <v/>
      </c>
      <c r="AG281" s="42" t="str">
        <f>IFERROR(SMALL($AF$2:$AF$1000,ROWS($AF$2:AF281)),"")</f>
        <v/>
      </c>
      <c r="AH281" s="42" t="str">
        <f>IF(AND(All_Rosters[[#This Row],[Designation]]="Taxi Squad",TeamFive=All_Rosters[[#This Row],[Team Name]],All_Rosters[[#This Row],[Current Years]]&gt;0),All_Rosters[[#This Row],[Index]],"")</f>
        <v/>
      </c>
      <c r="AI281" s="42" t="str">
        <f>IFERROR(SMALL($AH$2:$AH$1000,ROWS($AH$2:AH281)),"")</f>
        <v/>
      </c>
      <c r="AJ281" s="42" t="str">
        <f>IF(All_Rosters[[#This Row],[Designation]]="Taxi Squad","",
IF(AND(TeamSix=All_Rosters[[#This Row],[Team Name]],All_Rosters[[#This Row],[Current Years]]&gt;0),All_Rosters[[#This Row],[Index]],""))</f>
        <v/>
      </c>
      <c r="AK281" s="42" t="str">
        <f>IFERROR(SMALL($AJ$2:$AJ$1000,ROWS($AJ$2:AJ281)),"")</f>
        <v/>
      </c>
      <c r="AL281" s="42" t="str">
        <f>IF(AND(All_Rosters[[#This Row],[Designation]]="Taxi Squad",TeamSix=All_Rosters[[#This Row],[Team Name]],All_Rosters[[#This Row],[Current Years]]&gt;0),All_Rosters[[#This Row],[Index]],"")</f>
        <v/>
      </c>
      <c r="AM281" s="42" t="str">
        <f>IFERROR(SMALL($AL$2:$AL$1000,ROWS($AL$2:AL281)),"")</f>
        <v/>
      </c>
      <c r="AN281" s="42" t="str">
        <f>IF(All_Rosters[[#This Row],[Designation]]="Taxi Squad","",
IF(AND(TeamSeven=All_Rosters[[#This Row],[Team Name]],All_Rosters[[#This Row],[Current Years]]&gt;0),All_Rosters[[#This Row],[Index]],""))</f>
        <v/>
      </c>
      <c r="AO281" s="42" t="str">
        <f>IFERROR(SMALL($AN$2:$AN$1000,ROWS($AN$2:AN281)),"")</f>
        <v/>
      </c>
      <c r="AP281" s="42" t="str">
        <f>IF(AND(All_Rosters[[#This Row],[Designation]]="Taxi Squad",TeamSeven=All_Rosters[[#This Row],[Team Name]],All_Rosters[[#This Row],[Current Years]]&gt;0),All_Rosters[[#This Row],[Index]],"")</f>
        <v/>
      </c>
      <c r="AQ281" s="42" t="str">
        <f>IFERROR(SMALL($AP$2:$AP$1000,ROWS($AP$2:AP281)),"")</f>
        <v/>
      </c>
      <c r="AR281" s="42">
        <f>IF(All_Rosters[[#This Row],[Designation]]="Taxi Squad","",
IF(AND(TeamEight=All_Rosters[[#This Row],[Team Name]],All_Rosters[[#This Row],[Current Years]]&gt;0),All_Rosters[[#This Row],[Index]],""))</f>
        <v>280</v>
      </c>
      <c r="AS281" s="42" t="str">
        <f>IFERROR(SMALL($AR$2:$AR$1000,ROWS($AR$2:AR281)),"")</f>
        <v/>
      </c>
      <c r="AT281" s="42" t="str">
        <f>IF(AND(All_Rosters[[#This Row],[Designation]]="Taxi Squad",TeamEight=All_Rosters[[#This Row],[Team Name]],All_Rosters[[#This Row],[Current Years]]&gt;0),All_Rosters[[#This Row],[Index]],"")</f>
        <v/>
      </c>
      <c r="AU281" s="42" t="str">
        <f>IFERROR(SMALL($AT$2:$AT$1000,ROWS($AT$2:AT281)),"")</f>
        <v/>
      </c>
      <c r="AV281" s="42" t="str">
        <f>IF(All_Rosters[[#This Row],[Designation]]="Taxi Squad","",
IF(AND(TeamNine=All_Rosters[[#This Row],[Team Name]],All_Rosters[[#This Row],[Current Years]]&gt;0),All_Rosters[[#This Row],[Index]],""))</f>
        <v/>
      </c>
      <c r="AW281" s="42" t="str">
        <f>IFERROR(SMALL($AV$2:$AV$1000,ROWS($AV$2:AV281)),"")</f>
        <v/>
      </c>
      <c r="AX281" s="42" t="str">
        <f>IF(AND(All_Rosters[[#This Row],[Designation]]="Taxi Squad",TeamNine=All_Rosters[[#This Row],[Team Name]],All_Rosters[[#This Row],[Current Years]]&gt;0),All_Rosters[[#This Row],[Index]],"")</f>
        <v/>
      </c>
      <c r="AY281" s="42" t="str">
        <f>IFERROR(SMALL($AX$2:$AX$1000,ROWS($AX$2:AX281)),"")</f>
        <v/>
      </c>
      <c r="AZ281" s="42" t="str">
        <f>IF(All_Rosters[[#This Row],[Designation]]="Taxi Squad","",
IF(AND(TeamTen=All_Rosters[[#This Row],[Team Name]],All_Rosters[[#This Row],[Current Years]]&gt;0),All_Rosters[[#This Row],[Index]],""))</f>
        <v/>
      </c>
      <c r="BA281" s="42" t="str">
        <f>IFERROR(SMALL($AZ$2:$AZ$1000,ROWS($AZ$2:AZ281)),"")</f>
        <v/>
      </c>
      <c r="BB281" s="42" t="str">
        <f>IF(AND(All_Rosters[[#This Row],[Designation]]="Taxi Squad",TeamTen=All_Rosters[[#This Row],[Team Name]],All_Rosters[[#This Row],[Current Years]]&gt;0),All_Rosters[[#This Row],[Index]],"")</f>
        <v/>
      </c>
      <c r="BC281" s="42" t="str">
        <f>IFERROR(SMALL($BB$2:$BB$1000,ROWS($BB$2:BB281)),"")</f>
        <v/>
      </c>
      <c r="BD281" s="42" t="str">
        <f>IF(All_Rosters[[#This Row],[Designation]]="Taxi Squad","",
IF(AND(TeamEleven=All_Rosters[[#This Row],[Team Name]],All_Rosters[[#This Row],[Current Years]]&gt;0),All_Rosters[[#This Row],[Index]],""))</f>
        <v/>
      </c>
      <c r="BE281" s="42" t="str">
        <f>IFERROR(SMALL($BD$2:$BD$1000,ROWS($BD$2:BD281)),"")</f>
        <v/>
      </c>
      <c r="BF281" s="42" t="str">
        <f>IF(AND(All_Rosters[[#This Row],[Designation]]="Taxi Squad",TeamEleven=All_Rosters[[#This Row],[Team Name]],All_Rosters[[#This Row],[Current Years]]&gt;0),All_Rosters[[#This Row],[Index]],"")</f>
        <v/>
      </c>
      <c r="BG281" s="42" t="str">
        <f>IFERROR(SMALL($BF$2:$BF$1000,ROWS($BF$2:BF281)),"")</f>
        <v/>
      </c>
      <c r="BH281" s="42" t="str">
        <f>IF(All_Rosters[[#This Row],[Designation]]="Taxi Squad","",
IF(AND(TeamTwelve=All_Rosters[[#This Row],[Team Name]],All_Rosters[[#This Row],[Current Years]]&gt;0),All_Rosters[[#This Row],[Index]],""))</f>
        <v/>
      </c>
      <c r="BI281" s="42" t="str">
        <f>IFERROR(SMALL($BH$2:$BH$1000,ROWS($BH$2:BH281)),"")</f>
        <v/>
      </c>
      <c r="BJ281" s="42" t="str">
        <f>IF(AND(All_Rosters[[#This Row],[Designation]]="Taxi Squad",TeamTwelve=All_Rosters[[#This Row],[Team Name]],All_Rosters[[#This Row],[Current Years]]&gt;0),All_Rosters[[#This Row],[Index]],"")</f>
        <v/>
      </c>
      <c r="BK281" s="42" t="str">
        <f>IFERROR(SMALL($BJ$2:$BJ$1000,ROWS($BJ$2:BJ281)),"")</f>
        <v/>
      </c>
    </row>
    <row r="282" spans="1:63" x14ac:dyDescent="0.45">
      <c r="A282" t="s">
        <v>529</v>
      </c>
      <c r="B282" t="s">
        <v>30</v>
      </c>
      <c r="C282" t="s">
        <v>15</v>
      </c>
      <c r="D282" t="s">
        <v>27</v>
      </c>
      <c r="E282">
        <v>100</v>
      </c>
      <c r="F282">
        <v>3</v>
      </c>
      <c r="G282">
        <v>100</v>
      </c>
      <c r="H282" t="s">
        <v>1</v>
      </c>
      <c r="J282">
        <v>8</v>
      </c>
      <c r="K282">
        <v>281</v>
      </c>
      <c r="L282" t="str">
        <f>IF(All_Rosters[[#This Row],[Designation]]="Taxi Squad","",
IF(AND(TeamSelection=All_Rosters[[#This Row],[Team Name]],All_Rosters[[#This Row],[Current Years]]&gt;0),All_Rosters[[#This Row],[Index]],""))</f>
        <v/>
      </c>
      <c r="M282" t="str">
        <f>IFERROR(SMALL($L$2:$L$1000,ROWS($L$2:L282)),"")</f>
        <v/>
      </c>
      <c r="N282" t="str">
        <f>IF(AND(All_Rosters[[#This Row],[Designation]]="Taxi Squad",TeamSelection=All_Rosters[[#This Row],[Team Name]],All_Rosters[[#This Row],[Current Years]]&gt;0),All_Rosters[[#This Row],[Index]],"")</f>
        <v/>
      </c>
      <c r="O282" t="str">
        <f>IFERROR(SMALL($N$2:$N$1000,ROWS($N$2:N282)),"")</f>
        <v/>
      </c>
      <c r="P282" t="str">
        <f>IF(All_Rosters[[#This Row],[Designation]]="Taxi Squad","",
IF(AND(TeamOne=All_Rosters[[#This Row],[Team Name]],All_Rosters[[#This Row],[Current Years]]&gt;0),All_Rosters[[#This Row],[Index]],""))</f>
        <v/>
      </c>
      <c r="Q282" t="str">
        <f>IFERROR(SMALL($P$2:$P$1000,ROWS($P$2:P282)),"")</f>
        <v/>
      </c>
      <c r="R282" t="str">
        <f>IF(AND(All_Rosters[[#This Row],[Designation]]="Taxi Squad",TeamOne=All_Rosters[[#This Row],[Team Name]],All_Rosters[[#This Row],[Current Years]]&gt;0),All_Rosters[[#This Row],[Index]],"")</f>
        <v/>
      </c>
      <c r="S282" t="str">
        <f>IFERROR(SMALL($R$2:$R$1000,ROWS($R$2:R282)),"")</f>
        <v/>
      </c>
      <c r="T282" t="str">
        <f>IF(All_Rosters[[#This Row],[Designation]]="Taxi Squad","",
IF(AND(TeamTwo=All_Rosters[[#This Row],[Team Name]],All_Rosters[[#This Row],[Current Years]]&gt;0),All_Rosters[[#This Row],[Index]],""))</f>
        <v/>
      </c>
      <c r="U282" t="str">
        <f>IFERROR(SMALL($T$2:$T$1000,ROWS($T$2:T282)),"")</f>
        <v/>
      </c>
      <c r="V282" t="str">
        <f>IF(AND(All_Rosters[[#This Row],[Designation]]="Taxi Squad",TeamTwo=All_Rosters[[#This Row],[Team Name]],All_Rosters[[#This Row],[Current Years]]&gt;0),All_Rosters[[#This Row],[Index]],"")</f>
        <v/>
      </c>
      <c r="W282" t="str">
        <f>IFERROR(SMALL($V$2:$V$1000,ROWS($V$2:V282)),"")</f>
        <v/>
      </c>
      <c r="X282" s="42" t="str">
        <f>IF(All_Rosters[[#This Row],[Designation]]="Taxi Squad","",
IF(AND(TeamThree=All_Rosters[[#This Row],[Team Name]],All_Rosters[[#This Row],[Current Years]]&gt;0),All_Rosters[[#This Row],[Index]],""))</f>
        <v/>
      </c>
      <c r="Y282" s="42" t="str">
        <f>IFERROR(SMALL($X$2:$X$1000,ROWS($X$2:X282)),"")</f>
        <v/>
      </c>
      <c r="Z282" s="42" t="str">
        <f>IF(AND(All_Rosters[[#This Row],[Designation]]="Taxi Squad",TeamThree=All_Rosters[[#This Row],[Team Name]],All_Rosters[[#This Row],[Current Years]]&gt;0),All_Rosters[[#This Row],[Index]],"")</f>
        <v/>
      </c>
      <c r="AA282" s="42" t="str">
        <f>IFERROR(SMALL($Z$2:$Z$1000,ROWS($Z$2:Z282)),"")</f>
        <v/>
      </c>
      <c r="AB282" s="42" t="str">
        <f>IF(All_Rosters[[#This Row],[Designation]]="Taxi Squad","",
IF(AND(TeamFour=All_Rosters[[#This Row],[Team Name]],All_Rosters[[#This Row],[Current Years]]&gt;0),All_Rosters[[#This Row],[Index]],""))</f>
        <v/>
      </c>
      <c r="AC282" s="42" t="str">
        <f>IFERROR(SMALL($AB$2:$AB$1000,ROWS($AB$2:AB282)),"")</f>
        <v/>
      </c>
      <c r="AD282" s="42" t="str">
        <f>IF(AND(All_Rosters[[#This Row],[Designation]]="Taxi Squad",TeamFour=All_Rosters[[#This Row],[Team Name]],All_Rosters[[#This Row],[Current Years]]&gt;0),All_Rosters[[#This Row],[Index]],"")</f>
        <v/>
      </c>
      <c r="AE282" s="42" t="str">
        <f>IFERROR(SMALL($AD$2:$AD$1000,ROWS($AD$2:AD282)),"")</f>
        <v/>
      </c>
      <c r="AF282" s="42" t="str">
        <f>IF(All_Rosters[[#This Row],[Designation]]="Taxi Squad","",
IF(AND(TeamFive=All_Rosters[[#This Row],[Team Name]],All_Rosters[[#This Row],[Current Years]]&gt;0),All_Rosters[[#This Row],[Index]],""))</f>
        <v/>
      </c>
      <c r="AG282" s="42" t="str">
        <f>IFERROR(SMALL($AF$2:$AF$1000,ROWS($AF$2:AF282)),"")</f>
        <v/>
      </c>
      <c r="AH282" s="42" t="str">
        <f>IF(AND(All_Rosters[[#This Row],[Designation]]="Taxi Squad",TeamFive=All_Rosters[[#This Row],[Team Name]],All_Rosters[[#This Row],[Current Years]]&gt;0),All_Rosters[[#This Row],[Index]],"")</f>
        <v/>
      </c>
      <c r="AI282" s="42" t="str">
        <f>IFERROR(SMALL($AH$2:$AH$1000,ROWS($AH$2:AH282)),"")</f>
        <v/>
      </c>
      <c r="AJ282" s="42" t="str">
        <f>IF(All_Rosters[[#This Row],[Designation]]="Taxi Squad","",
IF(AND(TeamSix=All_Rosters[[#This Row],[Team Name]],All_Rosters[[#This Row],[Current Years]]&gt;0),All_Rosters[[#This Row],[Index]],""))</f>
        <v/>
      </c>
      <c r="AK282" s="42" t="str">
        <f>IFERROR(SMALL($AJ$2:$AJ$1000,ROWS($AJ$2:AJ282)),"")</f>
        <v/>
      </c>
      <c r="AL282" s="42" t="str">
        <f>IF(AND(All_Rosters[[#This Row],[Designation]]="Taxi Squad",TeamSix=All_Rosters[[#This Row],[Team Name]],All_Rosters[[#This Row],[Current Years]]&gt;0),All_Rosters[[#This Row],[Index]],"")</f>
        <v/>
      </c>
      <c r="AM282" s="42" t="str">
        <f>IFERROR(SMALL($AL$2:$AL$1000,ROWS($AL$2:AL282)),"")</f>
        <v/>
      </c>
      <c r="AN282" s="42" t="str">
        <f>IF(All_Rosters[[#This Row],[Designation]]="Taxi Squad","",
IF(AND(TeamSeven=All_Rosters[[#This Row],[Team Name]],All_Rosters[[#This Row],[Current Years]]&gt;0),All_Rosters[[#This Row],[Index]],""))</f>
        <v/>
      </c>
      <c r="AO282" s="42" t="str">
        <f>IFERROR(SMALL($AN$2:$AN$1000,ROWS($AN$2:AN282)),"")</f>
        <v/>
      </c>
      <c r="AP282" s="42" t="str">
        <f>IF(AND(All_Rosters[[#This Row],[Designation]]="Taxi Squad",TeamSeven=All_Rosters[[#This Row],[Team Name]],All_Rosters[[#This Row],[Current Years]]&gt;0),All_Rosters[[#This Row],[Index]],"")</f>
        <v/>
      </c>
      <c r="AQ282" s="42" t="str">
        <f>IFERROR(SMALL($AP$2:$AP$1000,ROWS($AP$2:AP282)),"")</f>
        <v/>
      </c>
      <c r="AR282" s="42">
        <f>IF(All_Rosters[[#This Row],[Designation]]="Taxi Squad","",
IF(AND(TeamEight=All_Rosters[[#This Row],[Team Name]],All_Rosters[[#This Row],[Current Years]]&gt;0),All_Rosters[[#This Row],[Index]],""))</f>
        <v>281</v>
      </c>
      <c r="AS282" s="42" t="str">
        <f>IFERROR(SMALL($AR$2:$AR$1000,ROWS($AR$2:AR282)),"")</f>
        <v/>
      </c>
      <c r="AT282" s="42" t="str">
        <f>IF(AND(All_Rosters[[#This Row],[Designation]]="Taxi Squad",TeamEight=All_Rosters[[#This Row],[Team Name]],All_Rosters[[#This Row],[Current Years]]&gt;0),All_Rosters[[#This Row],[Index]],"")</f>
        <v/>
      </c>
      <c r="AU282" s="42" t="str">
        <f>IFERROR(SMALL($AT$2:$AT$1000,ROWS($AT$2:AT282)),"")</f>
        <v/>
      </c>
      <c r="AV282" s="42" t="str">
        <f>IF(All_Rosters[[#This Row],[Designation]]="Taxi Squad","",
IF(AND(TeamNine=All_Rosters[[#This Row],[Team Name]],All_Rosters[[#This Row],[Current Years]]&gt;0),All_Rosters[[#This Row],[Index]],""))</f>
        <v/>
      </c>
      <c r="AW282" s="42" t="str">
        <f>IFERROR(SMALL($AV$2:$AV$1000,ROWS($AV$2:AV282)),"")</f>
        <v/>
      </c>
      <c r="AX282" s="42" t="str">
        <f>IF(AND(All_Rosters[[#This Row],[Designation]]="Taxi Squad",TeamNine=All_Rosters[[#This Row],[Team Name]],All_Rosters[[#This Row],[Current Years]]&gt;0),All_Rosters[[#This Row],[Index]],"")</f>
        <v/>
      </c>
      <c r="AY282" s="42" t="str">
        <f>IFERROR(SMALL($AX$2:$AX$1000,ROWS($AX$2:AX282)),"")</f>
        <v/>
      </c>
      <c r="AZ282" s="42" t="str">
        <f>IF(All_Rosters[[#This Row],[Designation]]="Taxi Squad","",
IF(AND(TeamTen=All_Rosters[[#This Row],[Team Name]],All_Rosters[[#This Row],[Current Years]]&gt;0),All_Rosters[[#This Row],[Index]],""))</f>
        <v/>
      </c>
      <c r="BA282" s="42" t="str">
        <f>IFERROR(SMALL($AZ$2:$AZ$1000,ROWS($AZ$2:AZ282)),"")</f>
        <v/>
      </c>
      <c r="BB282" s="42" t="str">
        <f>IF(AND(All_Rosters[[#This Row],[Designation]]="Taxi Squad",TeamTen=All_Rosters[[#This Row],[Team Name]],All_Rosters[[#This Row],[Current Years]]&gt;0),All_Rosters[[#This Row],[Index]],"")</f>
        <v/>
      </c>
      <c r="BC282" s="42" t="str">
        <f>IFERROR(SMALL($BB$2:$BB$1000,ROWS($BB$2:BB282)),"")</f>
        <v/>
      </c>
      <c r="BD282" s="42" t="str">
        <f>IF(All_Rosters[[#This Row],[Designation]]="Taxi Squad","",
IF(AND(TeamEleven=All_Rosters[[#This Row],[Team Name]],All_Rosters[[#This Row],[Current Years]]&gt;0),All_Rosters[[#This Row],[Index]],""))</f>
        <v/>
      </c>
      <c r="BE282" s="42" t="str">
        <f>IFERROR(SMALL($BD$2:$BD$1000,ROWS($BD$2:BD282)),"")</f>
        <v/>
      </c>
      <c r="BF282" s="42" t="str">
        <f>IF(AND(All_Rosters[[#This Row],[Designation]]="Taxi Squad",TeamEleven=All_Rosters[[#This Row],[Team Name]],All_Rosters[[#This Row],[Current Years]]&gt;0),All_Rosters[[#This Row],[Index]],"")</f>
        <v/>
      </c>
      <c r="BG282" s="42" t="str">
        <f>IFERROR(SMALL($BF$2:$BF$1000,ROWS($BF$2:BF282)),"")</f>
        <v/>
      </c>
      <c r="BH282" s="42" t="str">
        <f>IF(All_Rosters[[#This Row],[Designation]]="Taxi Squad","",
IF(AND(TeamTwelve=All_Rosters[[#This Row],[Team Name]],All_Rosters[[#This Row],[Current Years]]&gt;0),All_Rosters[[#This Row],[Index]],""))</f>
        <v/>
      </c>
      <c r="BI282" s="42" t="str">
        <f>IFERROR(SMALL($BH$2:$BH$1000,ROWS($BH$2:BH282)),"")</f>
        <v/>
      </c>
      <c r="BJ282" s="42" t="str">
        <f>IF(AND(All_Rosters[[#This Row],[Designation]]="Taxi Squad",TeamTwelve=All_Rosters[[#This Row],[Team Name]],All_Rosters[[#This Row],[Current Years]]&gt;0),All_Rosters[[#This Row],[Index]],"")</f>
        <v/>
      </c>
      <c r="BK282" s="42" t="str">
        <f>IFERROR(SMALL($BJ$2:$BJ$1000,ROWS($BJ$2:BJ282)),"")</f>
        <v/>
      </c>
    </row>
    <row r="283" spans="1:63" x14ac:dyDescent="0.45">
      <c r="A283" t="s">
        <v>529</v>
      </c>
      <c r="B283" t="s">
        <v>25</v>
      </c>
      <c r="C283" t="s">
        <v>26</v>
      </c>
      <c r="D283" t="s">
        <v>27</v>
      </c>
      <c r="E283">
        <v>57</v>
      </c>
      <c r="F283">
        <v>3</v>
      </c>
      <c r="G283">
        <v>57</v>
      </c>
      <c r="H283" t="s">
        <v>1</v>
      </c>
      <c r="J283">
        <v>8</v>
      </c>
      <c r="K283">
        <v>282</v>
      </c>
      <c r="L283" t="str">
        <f>IF(All_Rosters[[#This Row],[Designation]]="Taxi Squad","",
IF(AND(TeamSelection=All_Rosters[[#This Row],[Team Name]],All_Rosters[[#This Row],[Current Years]]&gt;0),All_Rosters[[#This Row],[Index]],""))</f>
        <v/>
      </c>
      <c r="M283" t="str">
        <f>IFERROR(SMALL($L$2:$L$1000,ROWS($L$2:L283)),"")</f>
        <v/>
      </c>
      <c r="N283" t="str">
        <f>IF(AND(All_Rosters[[#This Row],[Designation]]="Taxi Squad",TeamSelection=All_Rosters[[#This Row],[Team Name]],All_Rosters[[#This Row],[Current Years]]&gt;0),All_Rosters[[#This Row],[Index]],"")</f>
        <v/>
      </c>
      <c r="O283" t="str">
        <f>IFERROR(SMALL($N$2:$N$1000,ROWS($N$2:N283)),"")</f>
        <v/>
      </c>
      <c r="P283" t="str">
        <f>IF(All_Rosters[[#This Row],[Designation]]="Taxi Squad","",
IF(AND(TeamOne=All_Rosters[[#This Row],[Team Name]],All_Rosters[[#This Row],[Current Years]]&gt;0),All_Rosters[[#This Row],[Index]],""))</f>
        <v/>
      </c>
      <c r="Q283" t="str">
        <f>IFERROR(SMALL($P$2:$P$1000,ROWS($P$2:P283)),"")</f>
        <v/>
      </c>
      <c r="R283" t="str">
        <f>IF(AND(All_Rosters[[#This Row],[Designation]]="Taxi Squad",TeamOne=All_Rosters[[#This Row],[Team Name]],All_Rosters[[#This Row],[Current Years]]&gt;0),All_Rosters[[#This Row],[Index]],"")</f>
        <v/>
      </c>
      <c r="S283" t="str">
        <f>IFERROR(SMALL($R$2:$R$1000,ROWS($R$2:R283)),"")</f>
        <v/>
      </c>
      <c r="T283" t="str">
        <f>IF(All_Rosters[[#This Row],[Designation]]="Taxi Squad","",
IF(AND(TeamTwo=All_Rosters[[#This Row],[Team Name]],All_Rosters[[#This Row],[Current Years]]&gt;0),All_Rosters[[#This Row],[Index]],""))</f>
        <v/>
      </c>
      <c r="U283" t="str">
        <f>IFERROR(SMALL($T$2:$T$1000,ROWS($T$2:T283)),"")</f>
        <v/>
      </c>
      <c r="V283" t="str">
        <f>IF(AND(All_Rosters[[#This Row],[Designation]]="Taxi Squad",TeamTwo=All_Rosters[[#This Row],[Team Name]],All_Rosters[[#This Row],[Current Years]]&gt;0),All_Rosters[[#This Row],[Index]],"")</f>
        <v/>
      </c>
      <c r="W283" t="str">
        <f>IFERROR(SMALL($V$2:$V$1000,ROWS($V$2:V283)),"")</f>
        <v/>
      </c>
      <c r="X283" s="42" t="str">
        <f>IF(All_Rosters[[#This Row],[Designation]]="Taxi Squad","",
IF(AND(TeamThree=All_Rosters[[#This Row],[Team Name]],All_Rosters[[#This Row],[Current Years]]&gt;0),All_Rosters[[#This Row],[Index]],""))</f>
        <v/>
      </c>
      <c r="Y283" s="42" t="str">
        <f>IFERROR(SMALL($X$2:$X$1000,ROWS($X$2:X283)),"")</f>
        <v/>
      </c>
      <c r="Z283" s="42" t="str">
        <f>IF(AND(All_Rosters[[#This Row],[Designation]]="Taxi Squad",TeamThree=All_Rosters[[#This Row],[Team Name]],All_Rosters[[#This Row],[Current Years]]&gt;0),All_Rosters[[#This Row],[Index]],"")</f>
        <v/>
      </c>
      <c r="AA283" s="42" t="str">
        <f>IFERROR(SMALL($Z$2:$Z$1000,ROWS($Z$2:Z283)),"")</f>
        <v/>
      </c>
      <c r="AB283" s="42" t="str">
        <f>IF(All_Rosters[[#This Row],[Designation]]="Taxi Squad","",
IF(AND(TeamFour=All_Rosters[[#This Row],[Team Name]],All_Rosters[[#This Row],[Current Years]]&gt;0),All_Rosters[[#This Row],[Index]],""))</f>
        <v/>
      </c>
      <c r="AC283" s="42" t="str">
        <f>IFERROR(SMALL($AB$2:$AB$1000,ROWS($AB$2:AB283)),"")</f>
        <v/>
      </c>
      <c r="AD283" s="42" t="str">
        <f>IF(AND(All_Rosters[[#This Row],[Designation]]="Taxi Squad",TeamFour=All_Rosters[[#This Row],[Team Name]],All_Rosters[[#This Row],[Current Years]]&gt;0),All_Rosters[[#This Row],[Index]],"")</f>
        <v/>
      </c>
      <c r="AE283" s="42" t="str">
        <f>IFERROR(SMALL($AD$2:$AD$1000,ROWS($AD$2:AD283)),"")</f>
        <v/>
      </c>
      <c r="AF283" s="42" t="str">
        <f>IF(All_Rosters[[#This Row],[Designation]]="Taxi Squad","",
IF(AND(TeamFive=All_Rosters[[#This Row],[Team Name]],All_Rosters[[#This Row],[Current Years]]&gt;0),All_Rosters[[#This Row],[Index]],""))</f>
        <v/>
      </c>
      <c r="AG283" s="42" t="str">
        <f>IFERROR(SMALL($AF$2:$AF$1000,ROWS($AF$2:AF283)),"")</f>
        <v/>
      </c>
      <c r="AH283" s="42" t="str">
        <f>IF(AND(All_Rosters[[#This Row],[Designation]]="Taxi Squad",TeamFive=All_Rosters[[#This Row],[Team Name]],All_Rosters[[#This Row],[Current Years]]&gt;0),All_Rosters[[#This Row],[Index]],"")</f>
        <v/>
      </c>
      <c r="AI283" s="42" t="str">
        <f>IFERROR(SMALL($AH$2:$AH$1000,ROWS($AH$2:AH283)),"")</f>
        <v/>
      </c>
      <c r="AJ283" s="42" t="str">
        <f>IF(All_Rosters[[#This Row],[Designation]]="Taxi Squad","",
IF(AND(TeamSix=All_Rosters[[#This Row],[Team Name]],All_Rosters[[#This Row],[Current Years]]&gt;0),All_Rosters[[#This Row],[Index]],""))</f>
        <v/>
      </c>
      <c r="AK283" s="42" t="str">
        <f>IFERROR(SMALL($AJ$2:$AJ$1000,ROWS($AJ$2:AJ283)),"")</f>
        <v/>
      </c>
      <c r="AL283" s="42" t="str">
        <f>IF(AND(All_Rosters[[#This Row],[Designation]]="Taxi Squad",TeamSix=All_Rosters[[#This Row],[Team Name]],All_Rosters[[#This Row],[Current Years]]&gt;0),All_Rosters[[#This Row],[Index]],"")</f>
        <v/>
      </c>
      <c r="AM283" s="42" t="str">
        <f>IFERROR(SMALL($AL$2:$AL$1000,ROWS($AL$2:AL283)),"")</f>
        <v/>
      </c>
      <c r="AN283" s="42" t="str">
        <f>IF(All_Rosters[[#This Row],[Designation]]="Taxi Squad","",
IF(AND(TeamSeven=All_Rosters[[#This Row],[Team Name]],All_Rosters[[#This Row],[Current Years]]&gt;0),All_Rosters[[#This Row],[Index]],""))</f>
        <v/>
      </c>
      <c r="AO283" s="42" t="str">
        <f>IFERROR(SMALL($AN$2:$AN$1000,ROWS($AN$2:AN283)),"")</f>
        <v/>
      </c>
      <c r="AP283" s="42" t="str">
        <f>IF(AND(All_Rosters[[#This Row],[Designation]]="Taxi Squad",TeamSeven=All_Rosters[[#This Row],[Team Name]],All_Rosters[[#This Row],[Current Years]]&gt;0),All_Rosters[[#This Row],[Index]],"")</f>
        <v/>
      </c>
      <c r="AQ283" s="42" t="str">
        <f>IFERROR(SMALL($AP$2:$AP$1000,ROWS($AP$2:AP283)),"")</f>
        <v/>
      </c>
      <c r="AR283" s="42">
        <f>IF(All_Rosters[[#This Row],[Designation]]="Taxi Squad","",
IF(AND(TeamEight=All_Rosters[[#This Row],[Team Name]],All_Rosters[[#This Row],[Current Years]]&gt;0),All_Rosters[[#This Row],[Index]],""))</f>
        <v>282</v>
      </c>
      <c r="AS283" s="42" t="str">
        <f>IFERROR(SMALL($AR$2:$AR$1000,ROWS($AR$2:AR283)),"")</f>
        <v/>
      </c>
      <c r="AT283" s="42" t="str">
        <f>IF(AND(All_Rosters[[#This Row],[Designation]]="Taxi Squad",TeamEight=All_Rosters[[#This Row],[Team Name]],All_Rosters[[#This Row],[Current Years]]&gt;0),All_Rosters[[#This Row],[Index]],"")</f>
        <v/>
      </c>
      <c r="AU283" s="42" t="str">
        <f>IFERROR(SMALL($AT$2:$AT$1000,ROWS($AT$2:AT283)),"")</f>
        <v/>
      </c>
      <c r="AV283" s="42" t="str">
        <f>IF(All_Rosters[[#This Row],[Designation]]="Taxi Squad","",
IF(AND(TeamNine=All_Rosters[[#This Row],[Team Name]],All_Rosters[[#This Row],[Current Years]]&gt;0),All_Rosters[[#This Row],[Index]],""))</f>
        <v/>
      </c>
      <c r="AW283" s="42" t="str">
        <f>IFERROR(SMALL($AV$2:$AV$1000,ROWS($AV$2:AV283)),"")</f>
        <v/>
      </c>
      <c r="AX283" s="42" t="str">
        <f>IF(AND(All_Rosters[[#This Row],[Designation]]="Taxi Squad",TeamNine=All_Rosters[[#This Row],[Team Name]],All_Rosters[[#This Row],[Current Years]]&gt;0),All_Rosters[[#This Row],[Index]],"")</f>
        <v/>
      </c>
      <c r="AY283" s="42" t="str">
        <f>IFERROR(SMALL($AX$2:$AX$1000,ROWS($AX$2:AX283)),"")</f>
        <v/>
      </c>
      <c r="AZ283" s="42" t="str">
        <f>IF(All_Rosters[[#This Row],[Designation]]="Taxi Squad","",
IF(AND(TeamTen=All_Rosters[[#This Row],[Team Name]],All_Rosters[[#This Row],[Current Years]]&gt;0),All_Rosters[[#This Row],[Index]],""))</f>
        <v/>
      </c>
      <c r="BA283" s="42" t="str">
        <f>IFERROR(SMALL($AZ$2:$AZ$1000,ROWS($AZ$2:AZ283)),"")</f>
        <v/>
      </c>
      <c r="BB283" s="42" t="str">
        <f>IF(AND(All_Rosters[[#This Row],[Designation]]="Taxi Squad",TeamTen=All_Rosters[[#This Row],[Team Name]],All_Rosters[[#This Row],[Current Years]]&gt;0),All_Rosters[[#This Row],[Index]],"")</f>
        <v/>
      </c>
      <c r="BC283" s="42" t="str">
        <f>IFERROR(SMALL($BB$2:$BB$1000,ROWS($BB$2:BB283)),"")</f>
        <v/>
      </c>
      <c r="BD283" s="42" t="str">
        <f>IF(All_Rosters[[#This Row],[Designation]]="Taxi Squad","",
IF(AND(TeamEleven=All_Rosters[[#This Row],[Team Name]],All_Rosters[[#This Row],[Current Years]]&gt;0),All_Rosters[[#This Row],[Index]],""))</f>
        <v/>
      </c>
      <c r="BE283" s="42" t="str">
        <f>IFERROR(SMALL($BD$2:$BD$1000,ROWS($BD$2:BD283)),"")</f>
        <v/>
      </c>
      <c r="BF283" s="42" t="str">
        <f>IF(AND(All_Rosters[[#This Row],[Designation]]="Taxi Squad",TeamEleven=All_Rosters[[#This Row],[Team Name]],All_Rosters[[#This Row],[Current Years]]&gt;0),All_Rosters[[#This Row],[Index]],"")</f>
        <v/>
      </c>
      <c r="BG283" s="42" t="str">
        <f>IFERROR(SMALL($BF$2:$BF$1000,ROWS($BF$2:BF283)),"")</f>
        <v/>
      </c>
      <c r="BH283" s="42" t="str">
        <f>IF(All_Rosters[[#This Row],[Designation]]="Taxi Squad","",
IF(AND(TeamTwelve=All_Rosters[[#This Row],[Team Name]],All_Rosters[[#This Row],[Current Years]]&gt;0),All_Rosters[[#This Row],[Index]],""))</f>
        <v/>
      </c>
      <c r="BI283" s="42" t="str">
        <f>IFERROR(SMALL($BH$2:$BH$1000,ROWS($BH$2:BH283)),"")</f>
        <v/>
      </c>
      <c r="BJ283" s="42" t="str">
        <f>IF(AND(All_Rosters[[#This Row],[Designation]]="Taxi Squad",TeamTwelve=All_Rosters[[#This Row],[Team Name]],All_Rosters[[#This Row],[Current Years]]&gt;0),All_Rosters[[#This Row],[Index]],"")</f>
        <v/>
      </c>
      <c r="BK283" s="42" t="str">
        <f>IFERROR(SMALL($BJ$2:$BJ$1000,ROWS($BJ$2:BJ283)),"")</f>
        <v/>
      </c>
    </row>
    <row r="284" spans="1:63" x14ac:dyDescent="0.45">
      <c r="A284" t="s">
        <v>529</v>
      </c>
      <c r="B284" t="s">
        <v>33</v>
      </c>
      <c r="C284" t="s">
        <v>22</v>
      </c>
      <c r="D284" t="s">
        <v>27</v>
      </c>
      <c r="E284">
        <v>27</v>
      </c>
      <c r="F284">
        <v>3</v>
      </c>
      <c r="G284">
        <v>27</v>
      </c>
      <c r="H284" t="s">
        <v>1</v>
      </c>
      <c r="J284">
        <v>8</v>
      </c>
      <c r="K284">
        <v>283</v>
      </c>
      <c r="L284" t="str">
        <f>IF(All_Rosters[[#This Row],[Designation]]="Taxi Squad","",
IF(AND(TeamSelection=All_Rosters[[#This Row],[Team Name]],All_Rosters[[#This Row],[Current Years]]&gt;0),All_Rosters[[#This Row],[Index]],""))</f>
        <v/>
      </c>
      <c r="M284" t="str">
        <f>IFERROR(SMALL($L$2:$L$1000,ROWS($L$2:L284)),"")</f>
        <v/>
      </c>
      <c r="N284" t="str">
        <f>IF(AND(All_Rosters[[#This Row],[Designation]]="Taxi Squad",TeamSelection=All_Rosters[[#This Row],[Team Name]],All_Rosters[[#This Row],[Current Years]]&gt;0),All_Rosters[[#This Row],[Index]],"")</f>
        <v/>
      </c>
      <c r="O284" t="str">
        <f>IFERROR(SMALL($N$2:$N$1000,ROWS($N$2:N284)),"")</f>
        <v/>
      </c>
      <c r="P284" t="str">
        <f>IF(All_Rosters[[#This Row],[Designation]]="Taxi Squad","",
IF(AND(TeamOne=All_Rosters[[#This Row],[Team Name]],All_Rosters[[#This Row],[Current Years]]&gt;0),All_Rosters[[#This Row],[Index]],""))</f>
        <v/>
      </c>
      <c r="Q284" t="str">
        <f>IFERROR(SMALL($P$2:$P$1000,ROWS($P$2:P284)),"")</f>
        <v/>
      </c>
      <c r="R284" t="str">
        <f>IF(AND(All_Rosters[[#This Row],[Designation]]="Taxi Squad",TeamOne=All_Rosters[[#This Row],[Team Name]],All_Rosters[[#This Row],[Current Years]]&gt;0),All_Rosters[[#This Row],[Index]],"")</f>
        <v/>
      </c>
      <c r="S284" t="str">
        <f>IFERROR(SMALL($R$2:$R$1000,ROWS($R$2:R284)),"")</f>
        <v/>
      </c>
      <c r="T284" t="str">
        <f>IF(All_Rosters[[#This Row],[Designation]]="Taxi Squad","",
IF(AND(TeamTwo=All_Rosters[[#This Row],[Team Name]],All_Rosters[[#This Row],[Current Years]]&gt;0),All_Rosters[[#This Row],[Index]],""))</f>
        <v/>
      </c>
      <c r="U284" t="str">
        <f>IFERROR(SMALL($T$2:$T$1000,ROWS($T$2:T284)),"")</f>
        <v/>
      </c>
      <c r="V284" t="str">
        <f>IF(AND(All_Rosters[[#This Row],[Designation]]="Taxi Squad",TeamTwo=All_Rosters[[#This Row],[Team Name]],All_Rosters[[#This Row],[Current Years]]&gt;0),All_Rosters[[#This Row],[Index]],"")</f>
        <v/>
      </c>
      <c r="W284" t="str">
        <f>IFERROR(SMALL($V$2:$V$1000,ROWS($V$2:V284)),"")</f>
        <v/>
      </c>
      <c r="X284" s="42" t="str">
        <f>IF(All_Rosters[[#This Row],[Designation]]="Taxi Squad","",
IF(AND(TeamThree=All_Rosters[[#This Row],[Team Name]],All_Rosters[[#This Row],[Current Years]]&gt;0),All_Rosters[[#This Row],[Index]],""))</f>
        <v/>
      </c>
      <c r="Y284" s="42" t="str">
        <f>IFERROR(SMALL($X$2:$X$1000,ROWS($X$2:X284)),"")</f>
        <v/>
      </c>
      <c r="Z284" s="42" t="str">
        <f>IF(AND(All_Rosters[[#This Row],[Designation]]="Taxi Squad",TeamThree=All_Rosters[[#This Row],[Team Name]],All_Rosters[[#This Row],[Current Years]]&gt;0),All_Rosters[[#This Row],[Index]],"")</f>
        <v/>
      </c>
      <c r="AA284" s="42" t="str">
        <f>IFERROR(SMALL($Z$2:$Z$1000,ROWS($Z$2:Z284)),"")</f>
        <v/>
      </c>
      <c r="AB284" s="42" t="str">
        <f>IF(All_Rosters[[#This Row],[Designation]]="Taxi Squad","",
IF(AND(TeamFour=All_Rosters[[#This Row],[Team Name]],All_Rosters[[#This Row],[Current Years]]&gt;0),All_Rosters[[#This Row],[Index]],""))</f>
        <v/>
      </c>
      <c r="AC284" s="42" t="str">
        <f>IFERROR(SMALL($AB$2:$AB$1000,ROWS($AB$2:AB284)),"")</f>
        <v/>
      </c>
      <c r="AD284" s="42" t="str">
        <f>IF(AND(All_Rosters[[#This Row],[Designation]]="Taxi Squad",TeamFour=All_Rosters[[#This Row],[Team Name]],All_Rosters[[#This Row],[Current Years]]&gt;0),All_Rosters[[#This Row],[Index]],"")</f>
        <v/>
      </c>
      <c r="AE284" s="42" t="str">
        <f>IFERROR(SMALL($AD$2:$AD$1000,ROWS($AD$2:AD284)),"")</f>
        <v/>
      </c>
      <c r="AF284" s="42" t="str">
        <f>IF(All_Rosters[[#This Row],[Designation]]="Taxi Squad","",
IF(AND(TeamFive=All_Rosters[[#This Row],[Team Name]],All_Rosters[[#This Row],[Current Years]]&gt;0),All_Rosters[[#This Row],[Index]],""))</f>
        <v/>
      </c>
      <c r="AG284" s="42" t="str">
        <f>IFERROR(SMALL($AF$2:$AF$1000,ROWS($AF$2:AF284)),"")</f>
        <v/>
      </c>
      <c r="AH284" s="42" t="str">
        <f>IF(AND(All_Rosters[[#This Row],[Designation]]="Taxi Squad",TeamFive=All_Rosters[[#This Row],[Team Name]],All_Rosters[[#This Row],[Current Years]]&gt;0),All_Rosters[[#This Row],[Index]],"")</f>
        <v/>
      </c>
      <c r="AI284" s="42" t="str">
        <f>IFERROR(SMALL($AH$2:$AH$1000,ROWS($AH$2:AH284)),"")</f>
        <v/>
      </c>
      <c r="AJ284" s="42" t="str">
        <f>IF(All_Rosters[[#This Row],[Designation]]="Taxi Squad","",
IF(AND(TeamSix=All_Rosters[[#This Row],[Team Name]],All_Rosters[[#This Row],[Current Years]]&gt;0),All_Rosters[[#This Row],[Index]],""))</f>
        <v/>
      </c>
      <c r="AK284" s="42" t="str">
        <f>IFERROR(SMALL($AJ$2:$AJ$1000,ROWS($AJ$2:AJ284)),"")</f>
        <v/>
      </c>
      <c r="AL284" s="42" t="str">
        <f>IF(AND(All_Rosters[[#This Row],[Designation]]="Taxi Squad",TeamSix=All_Rosters[[#This Row],[Team Name]],All_Rosters[[#This Row],[Current Years]]&gt;0),All_Rosters[[#This Row],[Index]],"")</f>
        <v/>
      </c>
      <c r="AM284" s="42" t="str">
        <f>IFERROR(SMALL($AL$2:$AL$1000,ROWS($AL$2:AL284)),"")</f>
        <v/>
      </c>
      <c r="AN284" s="42" t="str">
        <f>IF(All_Rosters[[#This Row],[Designation]]="Taxi Squad","",
IF(AND(TeamSeven=All_Rosters[[#This Row],[Team Name]],All_Rosters[[#This Row],[Current Years]]&gt;0),All_Rosters[[#This Row],[Index]],""))</f>
        <v/>
      </c>
      <c r="AO284" s="42" t="str">
        <f>IFERROR(SMALL($AN$2:$AN$1000,ROWS($AN$2:AN284)),"")</f>
        <v/>
      </c>
      <c r="AP284" s="42" t="str">
        <f>IF(AND(All_Rosters[[#This Row],[Designation]]="Taxi Squad",TeamSeven=All_Rosters[[#This Row],[Team Name]],All_Rosters[[#This Row],[Current Years]]&gt;0),All_Rosters[[#This Row],[Index]],"")</f>
        <v/>
      </c>
      <c r="AQ284" s="42" t="str">
        <f>IFERROR(SMALL($AP$2:$AP$1000,ROWS($AP$2:AP284)),"")</f>
        <v/>
      </c>
      <c r="AR284" s="42">
        <f>IF(All_Rosters[[#This Row],[Designation]]="Taxi Squad","",
IF(AND(TeamEight=All_Rosters[[#This Row],[Team Name]],All_Rosters[[#This Row],[Current Years]]&gt;0),All_Rosters[[#This Row],[Index]],""))</f>
        <v>283</v>
      </c>
      <c r="AS284" s="42" t="str">
        <f>IFERROR(SMALL($AR$2:$AR$1000,ROWS($AR$2:AR284)),"")</f>
        <v/>
      </c>
      <c r="AT284" s="42" t="str">
        <f>IF(AND(All_Rosters[[#This Row],[Designation]]="Taxi Squad",TeamEight=All_Rosters[[#This Row],[Team Name]],All_Rosters[[#This Row],[Current Years]]&gt;0),All_Rosters[[#This Row],[Index]],"")</f>
        <v/>
      </c>
      <c r="AU284" s="42" t="str">
        <f>IFERROR(SMALL($AT$2:$AT$1000,ROWS($AT$2:AT284)),"")</f>
        <v/>
      </c>
      <c r="AV284" s="42" t="str">
        <f>IF(All_Rosters[[#This Row],[Designation]]="Taxi Squad","",
IF(AND(TeamNine=All_Rosters[[#This Row],[Team Name]],All_Rosters[[#This Row],[Current Years]]&gt;0),All_Rosters[[#This Row],[Index]],""))</f>
        <v/>
      </c>
      <c r="AW284" s="42" t="str">
        <f>IFERROR(SMALL($AV$2:$AV$1000,ROWS($AV$2:AV284)),"")</f>
        <v/>
      </c>
      <c r="AX284" s="42" t="str">
        <f>IF(AND(All_Rosters[[#This Row],[Designation]]="Taxi Squad",TeamNine=All_Rosters[[#This Row],[Team Name]],All_Rosters[[#This Row],[Current Years]]&gt;0),All_Rosters[[#This Row],[Index]],"")</f>
        <v/>
      </c>
      <c r="AY284" s="42" t="str">
        <f>IFERROR(SMALL($AX$2:$AX$1000,ROWS($AX$2:AX284)),"")</f>
        <v/>
      </c>
      <c r="AZ284" s="42" t="str">
        <f>IF(All_Rosters[[#This Row],[Designation]]="Taxi Squad","",
IF(AND(TeamTen=All_Rosters[[#This Row],[Team Name]],All_Rosters[[#This Row],[Current Years]]&gt;0),All_Rosters[[#This Row],[Index]],""))</f>
        <v/>
      </c>
      <c r="BA284" s="42" t="str">
        <f>IFERROR(SMALL($AZ$2:$AZ$1000,ROWS($AZ$2:AZ284)),"")</f>
        <v/>
      </c>
      <c r="BB284" s="42" t="str">
        <f>IF(AND(All_Rosters[[#This Row],[Designation]]="Taxi Squad",TeamTen=All_Rosters[[#This Row],[Team Name]],All_Rosters[[#This Row],[Current Years]]&gt;0),All_Rosters[[#This Row],[Index]],"")</f>
        <v/>
      </c>
      <c r="BC284" s="42" t="str">
        <f>IFERROR(SMALL($BB$2:$BB$1000,ROWS($BB$2:BB284)),"")</f>
        <v/>
      </c>
      <c r="BD284" s="42" t="str">
        <f>IF(All_Rosters[[#This Row],[Designation]]="Taxi Squad","",
IF(AND(TeamEleven=All_Rosters[[#This Row],[Team Name]],All_Rosters[[#This Row],[Current Years]]&gt;0),All_Rosters[[#This Row],[Index]],""))</f>
        <v/>
      </c>
      <c r="BE284" s="42" t="str">
        <f>IFERROR(SMALL($BD$2:$BD$1000,ROWS($BD$2:BD284)),"")</f>
        <v/>
      </c>
      <c r="BF284" s="42" t="str">
        <f>IF(AND(All_Rosters[[#This Row],[Designation]]="Taxi Squad",TeamEleven=All_Rosters[[#This Row],[Team Name]],All_Rosters[[#This Row],[Current Years]]&gt;0),All_Rosters[[#This Row],[Index]],"")</f>
        <v/>
      </c>
      <c r="BG284" s="42" t="str">
        <f>IFERROR(SMALL($BF$2:$BF$1000,ROWS($BF$2:BF284)),"")</f>
        <v/>
      </c>
      <c r="BH284" s="42" t="str">
        <f>IF(All_Rosters[[#This Row],[Designation]]="Taxi Squad","",
IF(AND(TeamTwelve=All_Rosters[[#This Row],[Team Name]],All_Rosters[[#This Row],[Current Years]]&gt;0),All_Rosters[[#This Row],[Index]],""))</f>
        <v/>
      </c>
      <c r="BI284" s="42" t="str">
        <f>IFERROR(SMALL($BH$2:$BH$1000,ROWS($BH$2:BH284)),"")</f>
        <v/>
      </c>
      <c r="BJ284" s="42" t="str">
        <f>IF(AND(All_Rosters[[#This Row],[Designation]]="Taxi Squad",TeamTwelve=All_Rosters[[#This Row],[Team Name]],All_Rosters[[#This Row],[Current Years]]&gt;0),All_Rosters[[#This Row],[Index]],"")</f>
        <v/>
      </c>
      <c r="BK284" s="42" t="str">
        <f>IFERROR(SMALL($BJ$2:$BJ$1000,ROWS($BJ$2:BJ284)),"")</f>
        <v/>
      </c>
    </row>
    <row r="285" spans="1:63" x14ac:dyDescent="0.45">
      <c r="A285" t="s">
        <v>529</v>
      </c>
      <c r="B285" t="s">
        <v>28</v>
      </c>
      <c r="C285" t="s">
        <v>29</v>
      </c>
      <c r="D285" t="s">
        <v>27</v>
      </c>
      <c r="E285">
        <v>9</v>
      </c>
      <c r="F285">
        <v>3</v>
      </c>
      <c r="G285">
        <v>9</v>
      </c>
      <c r="H285" t="s">
        <v>1</v>
      </c>
      <c r="J285">
        <v>8</v>
      </c>
      <c r="K285">
        <v>284</v>
      </c>
      <c r="L285" t="str">
        <f>IF(All_Rosters[[#This Row],[Designation]]="Taxi Squad","",
IF(AND(TeamSelection=All_Rosters[[#This Row],[Team Name]],All_Rosters[[#This Row],[Current Years]]&gt;0),All_Rosters[[#This Row],[Index]],""))</f>
        <v/>
      </c>
      <c r="M285" t="str">
        <f>IFERROR(SMALL($L$2:$L$1000,ROWS($L$2:L285)),"")</f>
        <v/>
      </c>
      <c r="N285" t="str">
        <f>IF(AND(All_Rosters[[#This Row],[Designation]]="Taxi Squad",TeamSelection=All_Rosters[[#This Row],[Team Name]],All_Rosters[[#This Row],[Current Years]]&gt;0),All_Rosters[[#This Row],[Index]],"")</f>
        <v/>
      </c>
      <c r="O285" t="str">
        <f>IFERROR(SMALL($N$2:$N$1000,ROWS($N$2:N285)),"")</f>
        <v/>
      </c>
      <c r="P285" t="str">
        <f>IF(All_Rosters[[#This Row],[Designation]]="Taxi Squad","",
IF(AND(TeamOne=All_Rosters[[#This Row],[Team Name]],All_Rosters[[#This Row],[Current Years]]&gt;0),All_Rosters[[#This Row],[Index]],""))</f>
        <v/>
      </c>
      <c r="Q285" t="str">
        <f>IFERROR(SMALL($P$2:$P$1000,ROWS($P$2:P285)),"")</f>
        <v/>
      </c>
      <c r="R285" t="str">
        <f>IF(AND(All_Rosters[[#This Row],[Designation]]="Taxi Squad",TeamOne=All_Rosters[[#This Row],[Team Name]],All_Rosters[[#This Row],[Current Years]]&gt;0),All_Rosters[[#This Row],[Index]],"")</f>
        <v/>
      </c>
      <c r="S285" t="str">
        <f>IFERROR(SMALL($R$2:$R$1000,ROWS($R$2:R285)),"")</f>
        <v/>
      </c>
      <c r="T285" t="str">
        <f>IF(All_Rosters[[#This Row],[Designation]]="Taxi Squad","",
IF(AND(TeamTwo=All_Rosters[[#This Row],[Team Name]],All_Rosters[[#This Row],[Current Years]]&gt;0),All_Rosters[[#This Row],[Index]],""))</f>
        <v/>
      </c>
      <c r="U285" t="str">
        <f>IFERROR(SMALL($T$2:$T$1000,ROWS($T$2:T285)),"")</f>
        <v/>
      </c>
      <c r="V285" t="str">
        <f>IF(AND(All_Rosters[[#This Row],[Designation]]="Taxi Squad",TeamTwo=All_Rosters[[#This Row],[Team Name]],All_Rosters[[#This Row],[Current Years]]&gt;0),All_Rosters[[#This Row],[Index]],"")</f>
        <v/>
      </c>
      <c r="W285" t="str">
        <f>IFERROR(SMALL($V$2:$V$1000,ROWS($V$2:V285)),"")</f>
        <v/>
      </c>
      <c r="X285" s="42" t="str">
        <f>IF(All_Rosters[[#This Row],[Designation]]="Taxi Squad","",
IF(AND(TeamThree=All_Rosters[[#This Row],[Team Name]],All_Rosters[[#This Row],[Current Years]]&gt;0),All_Rosters[[#This Row],[Index]],""))</f>
        <v/>
      </c>
      <c r="Y285" s="42" t="str">
        <f>IFERROR(SMALL($X$2:$X$1000,ROWS($X$2:X285)),"")</f>
        <v/>
      </c>
      <c r="Z285" s="42" t="str">
        <f>IF(AND(All_Rosters[[#This Row],[Designation]]="Taxi Squad",TeamThree=All_Rosters[[#This Row],[Team Name]],All_Rosters[[#This Row],[Current Years]]&gt;0),All_Rosters[[#This Row],[Index]],"")</f>
        <v/>
      </c>
      <c r="AA285" s="42" t="str">
        <f>IFERROR(SMALL($Z$2:$Z$1000,ROWS($Z$2:Z285)),"")</f>
        <v/>
      </c>
      <c r="AB285" s="42" t="str">
        <f>IF(All_Rosters[[#This Row],[Designation]]="Taxi Squad","",
IF(AND(TeamFour=All_Rosters[[#This Row],[Team Name]],All_Rosters[[#This Row],[Current Years]]&gt;0),All_Rosters[[#This Row],[Index]],""))</f>
        <v/>
      </c>
      <c r="AC285" s="42" t="str">
        <f>IFERROR(SMALL($AB$2:$AB$1000,ROWS($AB$2:AB285)),"")</f>
        <v/>
      </c>
      <c r="AD285" s="42" t="str">
        <f>IF(AND(All_Rosters[[#This Row],[Designation]]="Taxi Squad",TeamFour=All_Rosters[[#This Row],[Team Name]],All_Rosters[[#This Row],[Current Years]]&gt;0),All_Rosters[[#This Row],[Index]],"")</f>
        <v/>
      </c>
      <c r="AE285" s="42" t="str">
        <f>IFERROR(SMALL($AD$2:$AD$1000,ROWS($AD$2:AD285)),"")</f>
        <v/>
      </c>
      <c r="AF285" s="42" t="str">
        <f>IF(All_Rosters[[#This Row],[Designation]]="Taxi Squad","",
IF(AND(TeamFive=All_Rosters[[#This Row],[Team Name]],All_Rosters[[#This Row],[Current Years]]&gt;0),All_Rosters[[#This Row],[Index]],""))</f>
        <v/>
      </c>
      <c r="AG285" s="42" t="str">
        <f>IFERROR(SMALL($AF$2:$AF$1000,ROWS($AF$2:AF285)),"")</f>
        <v/>
      </c>
      <c r="AH285" s="42" t="str">
        <f>IF(AND(All_Rosters[[#This Row],[Designation]]="Taxi Squad",TeamFive=All_Rosters[[#This Row],[Team Name]],All_Rosters[[#This Row],[Current Years]]&gt;0),All_Rosters[[#This Row],[Index]],"")</f>
        <v/>
      </c>
      <c r="AI285" s="42" t="str">
        <f>IFERROR(SMALL($AH$2:$AH$1000,ROWS($AH$2:AH285)),"")</f>
        <v/>
      </c>
      <c r="AJ285" s="42" t="str">
        <f>IF(All_Rosters[[#This Row],[Designation]]="Taxi Squad","",
IF(AND(TeamSix=All_Rosters[[#This Row],[Team Name]],All_Rosters[[#This Row],[Current Years]]&gt;0),All_Rosters[[#This Row],[Index]],""))</f>
        <v/>
      </c>
      <c r="AK285" s="42" t="str">
        <f>IFERROR(SMALL($AJ$2:$AJ$1000,ROWS($AJ$2:AJ285)),"")</f>
        <v/>
      </c>
      <c r="AL285" s="42" t="str">
        <f>IF(AND(All_Rosters[[#This Row],[Designation]]="Taxi Squad",TeamSix=All_Rosters[[#This Row],[Team Name]],All_Rosters[[#This Row],[Current Years]]&gt;0),All_Rosters[[#This Row],[Index]],"")</f>
        <v/>
      </c>
      <c r="AM285" s="42" t="str">
        <f>IFERROR(SMALL($AL$2:$AL$1000,ROWS($AL$2:AL285)),"")</f>
        <v/>
      </c>
      <c r="AN285" s="42" t="str">
        <f>IF(All_Rosters[[#This Row],[Designation]]="Taxi Squad","",
IF(AND(TeamSeven=All_Rosters[[#This Row],[Team Name]],All_Rosters[[#This Row],[Current Years]]&gt;0),All_Rosters[[#This Row],[Index]],""))</f>
        <v/>
      </c>
      <c r="AO285" s="42" t="str">
        <f>IFERROR(SMALL($AN$2:$AN$1000,ROWS($AN$2:AN285)),"")</f>
        <v/>
      </c>
      <c r="AP285" s="42" t="str">
        <f>IF(AND(All_Rosters[[#This Row],[Designation]]="Taxi Squad",TeamSeven=All_Rosters[[#This Row],[Team Name]],All_Rosters[[#This Row],[Current Years]]&gt;0),All_Rosters[[#This Row],[Index]],"")</f>
        <v/>
      </c>
      <c r="AQ285" s="42" t="str">
        <f>IFERROR(SMALL($AP$2:$AP$1000,ROWS($AP$2:AP285)),"")</f>
        <v/>
      </c>
      <c r="AR285" s="42">
        <f>IF(All_Rosters[[#This Row],[Designation]]="Taxi Squad","",
IF(AND(TeamEight=All_Rosters[[#This Row],[Team Name]],All_Rosters[[#This Row],[Current Years]]&gt;0),All_Rosters[[#This Row],[Index]],""))</f>
        <v>284</v>
      </c>
      <c r="AS285" s="42" t="str">
        <f>IFERROR(SMALL($AR$2:$AR$1000,ROWS($AR$2:AR285)),"")</f>
        <v/>
      </c>
      <c r="AT285" s="42" t="str">
        <f>IF(AND(All_Rosters[[#This Row],[Designation]]="Taxi Squad",TeamEight=All_Rosters[[#This Row],[Team Name]],All_Rosters[[#This Row],[Current Years]]&gt;0),All_Rosters[[#This Row],[Index]],"")</f>
        <v/>
      </c>
      <c r="AU285" s="42" t="str">
        <f>IFERROR(SMALL($AT$2:$AT$1000,ROWS($AT$2:AT285)),"")</f>
        <v/>
      </c>
      <c r="AV285" s="42" t="str">
        <f>IF(All_Rosters[[#This Row],[Designation]]="Taxi Squad","",
IF(AND(TeamNine=All_Rosters[[#This Row],[Team Name]],All_Rosters[[#This Row],[Current Years]]&gt;0),All_Rosters[[#This Row],[Index]],""))</f>
        <v/>
      </c>
      <c r="AW285" s="42" t="str">
        <f>IFERROR(SMALL($AV$2:$AV$1000,ROWS($AV$2:AV285)),"")</f>
        <v/>
      </c>
      <c r="AX285" s="42" t="str">
        <f>IF(AND(All_Rosters[[#This Row],[Designation]]="Taxi Squad",TeamNine=All_Rosters[[#This Row],[Team Name]],All_Rosters[[#This Row],[Current Years]]&gt;0),All_Rosters[[#This Row],[Index]],"")</f>
        <v/>
      </c>
      <c r="AY285" s="42" t="str">
        <f>IFERROR(SMALL($AX$2:$AX$1000,ROWS($AX$2:AX285)),"")</f>
        <v/>
      </c>
      <c r="AZ285" s="42" t="str">
        <f>IF(All_Rosters[[#This Row],[Designation]]="Taxi Squad","",
IF(AND(TeamTen=All_Rosters[[#This Row],[Team Name]],All_Rosters[[#This Row],[Current Years]]&gt;0),All_Rosters[[#This Row],[Index]],""))</f>
        <v/>
      </c>
      <c r="BA285" s="42" t="str">
        <f>IFERROR(SMALL($AZ$2:$AZ$1000,ROWS($AZ$2:AZ285)),"")</f>
        <v/>
      </c>
      <c r="BB285" s="42" t="str">
        <f>IF(AND(All_Rosters[[#This Row],[Designation]]="Taxi Squad",TeamTen=All_Rosters[[#This Row],[Team Name]],All_Rosters[[#This Row],[Current Years]]&gt;0),All_Rosters[[#This Row],[Index]],"")</f>
        <v/>
      </c>
      <c r="BC285" s="42" t="str">
        <f>IFERROR(SMALL($BB$2:$BB$1000,ROWS($BB$2:BB285)),"")</f>
        <v/>
      </c>
      <c r="BD285" s="42" t="str">
        <f>IF(All_Rosters[[#This Row],[Designation]]="Taxi Squad","",
IF(AND(TeamEleven=All_Rosters[[#This Row],[Team Name]],All_Rosters[[#This Row],[Current Years]]&gt;0),All_Rosters[[#This Row],[Index]],""))</f>
        <v/>
      </c>
      <c r="BE285" s="42" t="str">
        <f>IFERROR(SMALL($BD$2:$BD$1000,ROWS($BD$2:BD285)),"")</f>
        <v/>
      </c>
      <c r="BF285" s="42" t="str">
        <f>IF(AND(All_Rosters[[#This Row],[Designation]]="Taxi Squad",TeamEleven=All_Rosters[[#This Row],[Team Name]],All_Rosters[[#This Row],[Current Years]]&gt;0),All_Rosters[[#This Row],[Index]],"")</f>
        <v/>
      </c>
      <c r="BG285" s="42" t="str">
        <f>IFERROR(SMALL($BF$2:$BF$1000,ROWS($BF$2:BF285)),"")</f>
        <v/>
      </c>
      <c r="BH285" s="42" t="str">
        <f>IF(All_Rosters[[#This Row],[Designation]]="Taxi Squad","",
IF(AND(TeamTwelve=All_Rosters[[#This Row],[Team Name]],All_Rosters[[#This Row],[Current Years]]&gt;0),All_Rosters[[#This Row],[Index]],""))</f>
        <v/>
      </c>
      <c r="BI285" s="42" t="str">
        <f>IFERROR(SMALL($BH$2:$BH$1000,ROWS($BH$2:BH285)),"")</f>
        <v/>
      </c>
      <c r="BJ285" s="42" t="str">
        <f>IF(AND(All_Rosters[[#This Row],[Designation]]="Taxi Squad",TeamTwelve=All_Rosters[[#This Row],[Team Name]],All_Rosters[[#This Row],[Current Years]]&gt;0),All_Rosters[[#This Row],[Index]],"")</f>
        <v/>
      </c>
      <c r="BK285" s="42" t="str">
        <f>IFERROR(SMALL($BJ$2:$BJ$1000,ROWS($BJ$2:BJ285)),"")</f>
        <v/>
      </c>
    </row>
    <row r="286" spans="1:63" x14ac:dyDescent="0.45">
      <c r="A286" t="s">
        <v>529</v>
      </c>
      <c r="B286" t="s">
        <v>31</v>
      </c>
      <c r="C286" t="s">
        <v>167</v>
      </c>
      <c r="D286" t="s">
        <v>27</v>
      </c>
      <c r="E286">
        <v>5</v>
      </c>
      <c r="F286">
        <v>3</v>
      </c>
      <c r="G286">
        <v>5</v>
      </c>
      <c r="H286" t="s">
        <v>1</v>
      </c>
      <c r="J286">
        <v>8</v>
      </c>
      <c r="K286">
        <v>285</v>
      </c>
      <c r="L286" t="str">
        <f>IF(All_Rosters[[#This Row],[Designation]]="Taxi Squad","",
IF(AND(TeamSelection=All_Rosters[[#This Row],[Team Name]],All_Rosters[[#This Row],[Current Years]]&gt;0),All_Rosters[[#This Row],[Index]],""))</f>
        <v/>
      </c>
      <c r="M286" t="str">
        <f>IFERROR(SMALL($L$2:$L$1000,ROWS($L$2:L286)),"")</f>
        <v/>
      </c>
      <c r="N286" t="str">
        <f>IF(AND(All_Rosters[[#This Row],[Designation]]="Taxi Squad",TeamSelection=All_Rosters[[#This Row],[Team Name]],All_Rosters[[#This Row],[Current Years]]&gt;0),All_Rosters[[#This Row],[Index]],"")</f>
        <v/>
      </c>
      <c r="O286" t="str">
        <f>IFERROR(SMALL($N$2:$N$1000,ROWS($N$2:N286)),"")</f>
        <v/>
      </c>
      <c r="P286" t="str">
        <f>IF(All_Rosters[[#This Row],[Designation]]="Taxi Squad","",
IF(AND(TeamOne=All_Rosters[[#This Row],[Team Name]],All_Rosters[[#This Row],[Current Years]]&gt;0),All_Rosters[[#This Row],[Index]],""))</f>
        <v/>
      </c>
      <c r="Q286" t="str">
        <f>IFERROR(SMALL($P$2:$P$1000,ROWS($P$2:P286)),"")</f>
        <v/>
      </c>
      <c r="R286" t="str">
        <f>IF(AND(All_Rosters[[#This Row],[Designation]]="Taxi Squad",TeamOne=All_Rosters[[#This Row],[Team Name]],All_Rosters[[#This Row],[Current Years]]&gt;0),All_Rosters[[#This Row],[Index]],"")</f>
        <v/>
      </c>
      <c r="S286" t="str">
        <f>IFERROR(SMALL($R$2:$R$1000,ROWS($R$2:R286)),"")</f>
        <v/>
      </c>
      <c r="T286" t="str">
        <f>IF(All_Rosters[[#This Row],[Designation]]="Taxi Squad","",
IF(AND(TeamTwo=All_Rosters[[#This Row],[Team Name]],All_Rosters[[#This Row],[Current Years]]&gt;0),All_Rosters[[#This Row],[Index]],""))</f>
        <v/>
      </c>
      <c r="U286" t="str">
        <f>IFERROR(SMALL($T$2:$T$1000,ROWS($T$2:T286)),"")</f>
        <v/>
      </c>
      <c r="V286" t="str">
        <f>IF(AND(All_Rosters[[#This Row],[Designation]]="Taxi Squad",TeamTwo=All_Rosters[[#This Row],[Team Name]],All_Rosters[[#This Row],[Current Years]]&gt;0),All_Rosters[[#This Row],[Index]],"")</f>
        <v/>
      </c>
      <c r="W286" t="str">
        <f>IFERROR(SMALL($V$2:$V$1000,ROWS($V$2:V286)),"")</f>
        <v/>
      </c>
      <c r="X286" s="42" t="str">
        <f>IF(All_Rosters[[#This Row],[Designation]]="Taxi Squad","",
IF(AND(TeamThree=All_Rosters[[#This Row],[Team Name]],All_Rosters[[#This Row],[Current Years]]&gt;0),All_Rosters[[#This Row],[Index]],""))</f>
        <v/>
      </c>
      <c r="Y286" s="42" t="str">
        <f>IFERROR(SMALL($X$2:$X$1000,ROWS($X$2:X286)),"")</f>
        <v/>
      </c>
      <c r="Z286" s="42" t="str">
        <f>IF(AND(All_Rosters[[#This Row],[Designation]]="Taxi Squad",TeamThree=All_Rosters[[#This Row],[Team Name]],All_Rosters[[#This Row],[Current Years]]&gt;0),All_Rosters[[#This Row],[Index]],"")</f>
        <v/>
      </c>
      <c r="AA286" s="42" t="str">
        <f>IFERROR(SMALL($Z$2:$Z$1000,ROWS($Z$2:Z286)),"")</f>
        <v/>
      </c>
      <c r="AB286" s="42" t="str">
        <f>IF(All_Rosters[[#This Row],[Designation]]="Taxi Squad","",
IF(AND(TeamFour=All_Rosters[[#This Row],[Team Name]],All_Rosters[[#This Row],[Current Years]]&gt;0),All_Rosters[[#This Row],[Index]],""))</f>
        <v/>
      </c>
      <c r="AC286" s="42" t="str">
        <f>IFERROR(SMALL($AB$2:$AB$1000,ROWS($AB$2:AB286)),"")</f>
        <v/>
      </c>
      <c r="AD286" s="42" t="str">
        <f>IF(AND(All_Rosters[[#This Row],[Designation]]="Taxi Squad",TeamFour=All_Rosters[[#This Row],[Team Name]],All_Rosters[[#This Row],[Current Years]]&gt;0),All_Rosters[[#This Row],[Index]],"")</f>
        <v/>
      </c>
      <c r="AE286" s="42" t="str">
        <f>IFERROR(SMALL($AD$2:$AD$1000,ROWS($AD$2:AD286)),"")</f>
        <v/>
      </c>
      <c r="AF286" s="42" t="str">
        <f>IF(All_Rosters[[#This Row],[Designation]]="Taxi Squad","",
IF(AND(TeamFive=All_Rosters[[#This Row],[Team Name]],All_Rosters[[#This Row],[Current Years]]&gt;0),All_Rosters[[#This Row],[Index]],""))</f>
        <v/>
      </c>
      <c r="AG286" s="42" t="str">
        <f>IFERROR(SMALL($AF$2:$AF$1000,ROWS($AF$2:AF286)),"")</f>
        <v/>
      </c>
      <c r="AH286" s="42" t="str">
        <f>IF(AND(All_Rosters[[#This Row],[Designation]]="Taxi Squad",TeamFive=All_Rosters[[#This Row],[Team Name]],All_Rosters[[#This Row],[Current Years]]&gt;0),All_Rosters[[#This Row],[Index]],"")</f>
        <v/>
      </c>
      <c r="AI286" s="42" t="str">
        <f>IFERROR(SMALL($AH$2:$AH$1000,ROWS($AH$2:AH286)),"")</f>
        <v/>
      </c>
      <c r="AJ286" s="42" t="str">
        <f>IF(All_Rosters[[#This Row],[Designation]]="Taxi Squad","",
IF(AND(TeamSix=All_Rosters[[#This Row],[Team Name]],All_Rosters[[#This Row],[Current Years]]&gt;0),All_Rosters[[#This Row],[Index]],""))</f>
        <v/>
      </c>
      <c r="AK286" s="42" t="str">
        <f>IFERROR(SMALL($AJ$2:$AJ$1000,ROWS($AJ$2:AJ286)),"")</f>
        <v/>
      </c>
      <c r="AL286" s="42" t="str">
        <f>IF(AND(All_Rosters[[#This Row],[Designation]]="Taxi Squad",TeamSix=All_Rosters[[#This Row],[Team Name]],All_Rosters[[#This Row],[Current Years]]&gt;0),All_Rosters[[#This Row],[Index]],"")</f>
        <v/>
      </c>
      <c r="AM286" s="42" t="str">
        <f>IFERROR(SMALL($AL$2:$AL$1000,ROWS($AL$2:AL286)),"")</f>
        <v/>
      </c>
      <c r="AN286" s="42" t="str">
        <f>IF(All_Rosters[[#This Row],[Designation]]="Taxi Squad","",
IF(AND(TeamSeven=All_Rosters[[#This Row],[Team Name]],All_Rosters[[#This Row],[Current Years]]&gt;0),All_Rosters[[#This Row],[Index]],""))</f>
        <v/>
      </c>
      <c r="AO286" s="42" t="str">
        <f>IFERROR(SMALL($AN$2:$AN$1000,ROWS($AN$2:AN286)),"")</f>
        <v/>
      </c>
      <c r="AP286" s="42" t="str">
        <f>IF(AND(All_Rosters[[#This Row],[Designation]]="Taxi Squad",TeamSeven=All_Rosters[[#This Row],[Team Name]],All_Rosters[[#This Row],[Current Years]]&gt;0),All_Rosters[[#This Row],[Index]],"")</f>
        <v/>
      </c>
      <c r="AQ286" s="42" t="str">
        <f>IFERROR(SMALL($AP$2:$AP$1000,ROWS($AP$2:AP286)),"")</f>
        <v/>
      </c>
      <c r="AR286" s="42">
        <f>IF(All_Rosters[[#This Row],[Designation]]="Taxi Squad","",
IF(AND(TeamEight=All_Rosters[[#This Row],[Team Name]],All_Rosters[[#This Row],[Current Years]]&gt;0),All_Rosters[[#This Row],[Index]],""))</f>
        <v>285</v>
      </c>
      <c r="AS286" s="42" t="str">
        <f>IFERROR(SMALL($AR$2:$AR$1000,ROWS($AR$2:AR286)),"")</f>
        <v/>
      </c>
      <c r="AT286" s="42" t="str">
        <f>IF(AND(All_Rosters[[#This Row],[Designation]]="Taxi Squad",TeamEight=All_Rosters[[#This Row],[Team Name]],All_Rosters[[#This Row],[Current Years]]&gt;0),All_Rosters[[#This Row],[Index]],"")</f>
        <v/>
      </c>
      <c r="AU286" s="42" t="str">
        <f>IFERROR(SMALL($AT$2:$AT$1000,ROWS($AT$2:AT286)),"")</f>
        <v/>
      </c>
      <c r="AV286" s="42" t="str">
        <f>IF(All_Rosters[[#This Row],[Designation]]="Taxi Squad","",
IF(AND(TeamNine=All_Rosters[[#This Row],[Team Name]],All_Rosters[[#This Row],[Current Years]]&gt;0),All_Rosters[[#This Row],[Index]],""))</f>
        <v/>
      </c>
      <c r="AW286" s="42" t="str">
        <f>IFERROR(SMALL($AV$2:$AV$1000,ROWS($AV$2:AV286)),"")</f>
        <v/>
      </c>
      <c r="AX286" s="42" t="str">
        <f>IF(AND(All_Rosters[[#This Row],[Designation]]="Taxi Squad",TeamNine=All_Rosters[[#This Row],[Team Name]],All_Rosters[[#This Row],[Current Years]]&gt;0),All_Rosters[[#This Row],[Index]],"")</f>
        <v/>
      </c>
      <c r="AY286" s="42" t="str">
        <f>IFERROR(SMALL($AX$2:$AX$1000,ROWS($AX$2:AX286)),"")</f>
        <v/>
      </c>
      <c r="AZ286" s="42" t="str">
        <f>IF(All_Rosters[[#This Row],[Designation]]="Taxi Squad","",
IF(AND(TeamTen=All_Rosters[[#This Row],[Team Name]],All_Rosters[[#This Row],[Current Years]]&gt;0),All_Rosters[[#This Row],[Index]],""))</f>
        <v/>
      </c>
      <c r="BA286" s="42" t="str">
        <f>IFERROR(SMALL($AZ$2:$AZ$1000,ROWS($AZ$2:AZ286)),"")</f>
        <v/>
      </c>
      <c r="BB286" s="42" t="str">
        <f>IF(AND(All_Rosters[[#This Row],[Designation]]="Taxi Squad",TeamTen=All_Rosters[[#This Row],[Team Name]],All_Rosters[[#This Row],[Current Years]]&gt;0),All_Rosters[[#This Row],[Index]],"")</f>
        <v/>
      </c>
      <c r="BC286" s="42" t="str">
        <f>IFERROR(SMALL($BB$2:$BB$1000,ROWS($BB$2:BB286)),"")</f>
        <v/>
      </c>
      <c r="BD286" s="42" t="str">
        <f>IF(All_Rosters[[#This Row],[Designation]]="Taxi Squad","",
IF(AND(TeamEleven=All_Rosters[[#This Row],[Team Name]],All_Rosters[[#This Row],[Current Years]]&gt;0),All_Rosters[[#This Row],[Index]],""))</f>
        <v/>
      </c>
      <c r="BE286" s="42" t="str">
        <f>IFERROR(SMALL($BD$2:$BD$1000,ROWS($BD$2:BD286)),"")</f>
        <v/>
      </c>
      <c r="BF286" s="42" t="str">
        <f>IF(AND(All_Rosters[[#This Row],[Designation]]="Taxi Squad",TeamEleven=All_Rosters[[#This Row],[Team Name]],All_Rosters[[#This Row],[Current Years]]&gt;0),All_Rosters[[#This Row],[Index]],"")</f>
        <v/>
      </c>
      <c r="BG286" s="42" t="str">
        <f>IFERROR(SMALL($BF$2:$BF$1000,ROWS($BF$2:BF286)),"")</f>
        <v/>
      </c>
      <c r="BH286" s="42" t="str">
        <f>IF(All_Rosters[[#This Row],[Designation]]="Taxi Squad","",
IF(AND(TeamTwelve=All_Rosters[[#This Row],[Team Name]],All_Rosters[[#This Row],[Current Years]]&gt;0),All_Rosters[[#This Row],[Index]],""))</f>
        <v/>
      </c>
      <c r="BI286" s="42" t="str">
        <f>IFERROR(SMALL($BH$2:$BH$1000,ROWS($BH$2:BH286)),"")</f>
        <v/>
      </c>
      <c r="BJ286" s="42" t="str">
        <f>IF(AND(All_Rosters[[#This Row],[Designation]]="Taxi Squad",TeamTwelve=All_Rosters[[#This Row],[Team Name]],All_Rosters[[#This Row],[Current Years]]&gt;0),All_Rosters[[#This Row],[Index]],"")</f>
        <v/>
      </c>
      <c r="BK286" s="42" t="str">
        <f>IFERROR(SMALL($BJ$2:$BJ$1000,ROWS($BJ$2:BJ286)),"")</f>
        <v/>
      </c>
    </row>
    <row r="287" spans="1:63" x14ac:dyDescent="0.45">
      <c r="A287" t="s">
        <v>529</v>
      </c>
      <c r="B287" t="s">
        <v>37</v>
      </c>
      <c r="C287" t="s">
        <v>32</v>
      </c>
      <c r="D287" t="s">
        <v>36</v>
      </c>
      <c r="E287">
        <v>30</v>
      </c>
      <c r="F287">
        <v>3</v>
      </c>
      <c r="G287">
        <v>30</v>
      </c>
      <c r="H287" t="s">
        <v>1</v>
      </c>
      <c r="J287">
        <v>8</v>
      </c>
      <c r="K287">
        <v>286</v>
      </c>
      <c r="L287" t="str">
        <f>IF(All_Rosters[[#This Row],[Designation]]="Taxi Squad","",
IF(AND(TeamSelection=All_Rosters[[#This Row],[Team Name]],All_Rosters[[#This Row],[Current Years]]&gt;0),All_Rosters[[#This Row],[Index]],""))</f>
        <v/>
      </c>
      <c r="M287" t="str">
        <f>IFERROR(SMALL($L$2:$L$1000,ROWS($L$2:L287)),"")</f>
        <v/>
      </c>
      <c r="N287" t="str">
        <f>IF(AND(All_Rosters[[#This Row],[Designation]]="Taxi Squad",TeamSelection=All_Rosters[[#This Row],[Team Name]],All_Rosters[[#This Row],[Current Years]]&gt;0),All_Rosters[[#This Row],[Index]],"")</f>
        <v/>
      </c>
      <c r="O287" t="str">
        <f>IFERROR(SMALL($N$2:$N$1000,ROWS($N$2:N287)),"")</f>
        <v/>
      </c>
      <c r="P287" t="str">
        <f>IF(All_Rosters[[#This Row],[Designation]]="Taxi Squad","",
IF(AND(TeamOne=All_Rosters[[#This Row],[Team Name]],All_Rosters[[#This Row],[Current Years]]&gt;0),All_Rosters[[#This Row],[Index]],""))</f>
        <v/>
      </c>
      <c r="Q287" t="str">
        <f>IFERROR(SMALL($P$2:$P$1000,ROWS($P$2:P287)),"")</f>
        <v/>
      </c>
      <c r="R287" t="str">
        <f>IF(AND(All_Rosters[[#This Row],[Designation]]="Taxi Squad",TeamOne=All_Rosters[[#This Row],[Team Name]],All_Rosters[[#This Row],[Current Years]]&gt;0),All_Rosters[[#This Row],[Index]],"")</f>
        <v/>
      </c>
      <c r="S287" t="str">
        <f>IFERROR(SMALL($R$2:$R$1000,ROWS($R$2:R287)),"")</f>
        <v/>
      </c>
      <c r="T287" t="str">
        <f>IF(All_Rosters[[#This Row],[Designation]]="Taxi Squad","",
IF(AND(TeamTwo=All_Rosters[[#This Row],[Team Name]],All_Rosters[[#This Row],[Current Years]]&gt;0),All_Rosters[[#This Row],[Index]],""))</f>
        <v/>
      </c>
      <c r="U287" t="str">
        <f>IFERROR(SMALL($T$2:$T$1000,ROWS($T$2:T287)),"")</f>
        <v/>
      </c>
      <c r="V287" t="str">
        <f>IF(AND(All_Rosters[[#This Row],[Designation]]="Taxi Squad",TeamTwo=All_Rosters[[#This Row],[Team Name]],All_Rosters[[#This Row],[Current Years]]&gt;0),All_Rosters[[#This Row],[Index]],"")</f>
        <v/>
      </c>
      <c r="W287" t="str">
        <f>IFERROR(SMALL($V$2:$V$1000,ROWS($V$2:V287)),"")</f>
        <v/>
      </c>
      <c r="X287" s="42" t="str">
        <f>IF(All_Rosters[[#This Row],[Designation]]="Taxi Squad","",
IF(AND(TeamThree=All_Rosters[[#This Row],[Team Name]],All_Rosters[[#This Row],[Current Years]]&gt;0),All_Rosters[[#This Row],[Index]],""))</f>
        <v/>
      </c>
      <c r="Y287" s="42" t="str">
        <f>IFERROR(SMALL($X$2:$X$1000,ROWS($X$2:X287)),"")</f>
        <v/>
      </c>
      <c r="Z287" s="42" t="str">
        <f>IF(AND(All_Rosters[[#This Row],[Designation]]="Taxi Squad",TeamThree=All_Rosters[[#This Row],[Team Name]],All_Rosters[[#This Row],[Current Years]]&gt;0),All_Rosters[[#This Row],[Index]],"")</f>
        <v/>
      </c>
      <c r="AA287" s="42" t="str">
        <f>IFERROR(SMALL($Z$2:$Z$1000,ROWS($Z$2:Z287)),"")</f>
        <v/>
      </c>
      <c r="AB287" s="42" t="str">
        <f>IF(All_Rosters[[#This Row],[Designation]]="Taxi Squad","",
IF(AND(TeamFour=All_Rosters[[#This Row],[Team Name]],All_Rosters[[#This Row],[Current Years]]&gt;0),All_Rosters[[#This Row],[Index]],""))</f>
        <v/>
      </c>
      <c r="AC287" s="42" t="str">
        <f>IFERROR(SMALL($AB$2:$AB$1000,ROWS($AB$2:AB287)),"")</f>
        <v/>
      </c>
      <c r="AD287" s="42" t="str">
        <f>IF(AND(All_Rosters[[#This Row],[Designation]]="Taxi Squad",TeamFour=All_Rosters[[#This Row],[Team Name]],All_Rosters[[#This Row],[Current Years]]&gt;0),All_Rosters[[#This Row],[Index]],"")</f>
        <v/>
      </c>
      <c r="AE287" s="42" t="str">
        <f>IFERROR(SMALL($AD$2:$AD$1000,ROWS($AD$2:AD287)),"")</f>
        <v/>
      </c>
      <c r="AF287" s="42" t="str">
        <f>IF(All_Rosters[[#This Row],[Designation]]="Taxi Squad","",
IF(AND(TeamFive=All_Rosters[[#This Row],[Team Name]],All_Rosters[[#This Row],[Current Years]]&gt;0),All_Rosters[[#This Row],[Index]],""))</f>
        <v/>
      </c>
      <c r="AG287" s="42" t="str">
        <f>IFERROR(SMALL($AF$2:$AF$1000,ROWS($AF$2:AF287)),"")</f>
        <v/>
      </c>
      <c r="AH287" s="42" t="str">
        <f>IF(AND(All_Rosters[[#This Row],[Designation]]="Taxi Squad",TeamFive=All_Rosters[[#This Row],[Team Name]],All_Rosters[[#This Row],[Current Years]]&gt;0),All_Rosters[[#This Row],[Index]],"")</f>
        <v/>
      </c>
      <c r="AI287" s="42" t="str">
        <f>IFERROR(SMALL($AH$2:$AH$1000,ROWS($AH$2:AH287)),"")</f>
        <v/>
      </c>
      <c r="AJ287" s="42" t="str">
        <f>IF(All_Rosters[[#This Row],[Designation]]="Taxi Squad","",
IF(AND(TeamSix=All_Rosters[[#This Row],[Team Name]],All_Rosters[[#This Row],[Current Years]]&gt;0),All_Rosters[[#This Row],[Index]],""))</f>
        <v/>
      </c>
      <c r="AK287" s="42" t="str">
        <f>IFERROR(SMALL($AJ$2:$AJ$1000,ROWS($AJ$2:AJ287)),"")</f>
        <v/>
      </c>
      <c r="AL287" s="42" t="str">
        <f>IF(AND(All_Rosters[[#This Row],[Designation]]="Taxi Squad",TeamSix=All_Rosters[[#This Row],[Team Name]],All_Rosters[[#This Row],[Current Years]]&gt;0),All_Rosters[[#This Row],[Index]],"")</f>
        <v/>
      </c>
      <c r="AM287" s="42" t="str">
        <f>IFERROR(SMALL($AL$2:$AL$1000,ROWS($AL$2:AL287)),"")</f>
        <v/>
      </c>
      <c r="AN287" s="42" t="str">
        <f>IF(All_Rosters[[#This Row],[Designation]]="Taxi Squad","",
IF(AND(TeamSeven=All_Rosters[[#This Row],[Team Name]],All_Rosters[[#This Row],[Current Years]]&gt;0),All_Rosters[[#This Row],[Index]],""))</f>
        <v/>
      </c>
      <c r="AO287" s="42" t="str">
        <f>IFERROR(SMALL($AN$2:$AN$1000,ROWS($AN$2:AN287)),"")</f>
        <v/>
      </c>
      <c r="AP287" s="42" t="str">
        <f>IF(AND(All_Rosters[[#This Row],[Designation]]="Taxi Squad",TeamSeven=All_Rosters[[#This Row],[Team Name]],All_Rosters[[#This Row],[Current Years]]&gt;0),All_Rosters[[#This Row],[Index]],"")</f>
        <v/>
      </c>
      <c r="AQ287" s="42" t="str">
        <f>IFERROR(SMALL($AP$2:$AP$1000,ROWS($AP$2:AP287)),"")</f>
        <v/>
      </c>
      <c r="AR287" s="42">
        <f>IF(All_Rosters[[#This Row],[Designation]]="Taxi Squad","",
IF(AND(TeamEight=All_Rosters[[#This Row],[Team Name]],All_Rosters[[#This Row],[Current Years]]&gt;0),All_Rosters[[#This Row],[Index]],""))</f>
        <v>286</v>
      </c>
      <c r="AS287" s="42" t="str">
        <f>IFERROR(SMALL($AR$2:$AR$1000,ROWS($AR$2:AR287)),"")</f>
        <v/>
      </c>
      <c r="AT287" s="42" t="str">
        <f>IF(AND(All_Rosters[[#This Row],[Designation]]="Taxi Squad",TeamEight=All_Rosters[[#This Row],[Team Name]],All_Rosters[[#This Row],[Current Years]]&gt;0),All_Rosters[[#This Row],[Index]],"")</f>
        <v/>
      </c>
      <c r="AU287" s="42" t="str">
        <f>IFERROR(SMALL($AT$2:$AT$1000,ROWS($AT$2:AT287)),"")</f>
        <v/>
      </c>
      <c r="AV287" s="42" t="str">
        <f>IF(All_Rosters[[#This Row],[Designation]]="Taxi Squad","",
IF(AND(TeamNine=All_Rosters[[#This Row],[Team Name]],All_Rosters[[#This Row],[Current Years]]&gt;0),All_Rosters[[#This Row],[Index]],""))</f>
        <v/>
      </c>
      <c r="AW287" s="42" t="str">
        <f>IFERROR(SMALL($AV$2:$AV$1000,ROWS($AV$2:AV287)),"")</f>
        <v/>
      </c>
      <c r="AX287" s="42" t="str">
        <f>IF(AND(All_Rosters[[#This Row],[Designation]]="Taxi Squad",TeamNine=All_Rosters[[#This Row],[Team Name]],All_Rosters[[#This Row],[Current Years]]&gt;0),All_Rosters[[#This Row],[Index]],"")</f>
        <v/>
      </c>
      <c r="AY287" s="42" t="str">
        <f>IFERROR(SMALL($AX$2:$AX$1000,ROWS($AX$2:AX287)),"")</f>
        <v/>
      </c>
      <c r="AZ287" s="42" t="str">
        <f>IF(All_Rosters[[#This Row],[Designation]]="Taxi Squad","",
IF(AND(TeamTen=All_Rosters[[#This Row],[Team Name]],All_Rosters[[#This Row],[Current Years]]&gt;0),All_Rosters[[#This Row],[Index]],""))</f>
        <v/>
      </c>
      <c r="BA287" s="42" t="str">
        <f>IFERROR(SMALL($AZ$2:$AZ$1000,ROWS($AZ$2:AZ287)),"")</f>
        <v/>
      </c>
      <c r="BB287" s="42" t="str">
        <f>IF(AND(All_Rosters[[#This Row],[Designation]]="Taxi Squad",TeamTen=All_Rosters[[#This Row],[Team Name]],All_Rosters[[#This Row],[Current Years]]&gt;0),All_Rosters[[#This Row],[Index]],"")</f>
        <v/>
      </c>
      <c r="BC287" s="42" t="str">
        <f>IFERROR(SMALL($BB$2:$BB$1000,ROWS($BB$2:BB287)),"")</f>
        <v/>
      </c>
      <c r="BD287" s="42" t="str">
        <f>IF(All_Rosters[[#This Row],[Designation]]="Taxi Squad","",
IF(AND(TeamEleven=All_Rosters[[#This Row],[Team Name]],All_Rosters[[#This Row],[Current Years]]&gt;0),All_Rosters[[#This Row],[Index]],""))</f>
        <v/>
      </c>
      <c r="BE287" s="42" t="str">
        <f>IFERROR(SMALL($BD$2:$BD$1000,ROWS($BD$2:BD287)),"")</f>
        <v/>
      </c>
      <c r="BF287" s="42" t="str">
        <f>IF(AND(All_Rosters[[#This Row],[Designation]]="Taxi Squad",TeamEleven=All_Rosters[[#This Row],[Team Name]],All_Rosters[[#This Row],[Current Years]]&gt;0),All_Rosters[[#This Row],[Index]],"")</f>
        <v/>
      </c>
      <c r="BG287" s="42" t="str">
        <f>IFERROR(SMALL($BF$2:$BF$1000,ROWS($BF$2:BF287)),"")</f>
        <v/>
      </c>
      <c r="BH287" s="42" t="str">
        <f>IF(All_Rosters[[#This Row],[Designation]]="Taxi Squad","",
IF(AND(TeamTwelve=All_Rosters[[#This Row],[Team Name]],All_Rosters[[#This Row],[Current Years]]&gt;0),All_Rosters[[#This Row],[Index]],""))</f>
        <v/>
      </c>
      <c r="BI287" s="42" t="str">
        <f>IFERROR(SMALL($BH$2:$BH$1000,ROWS($BH$2:BH287)),"")</f>
        <v/>
      </c>
      <c r="BJ287" s="42" t="str">
        <f>IF(AND(All_Rosters[[#This Row],[Designation]]="Taxi Squad",TeamTwelve=All_Rosters[[#This Row],[Team Name]],All_Rosters[[#This Row],[Current Years]]&gt;0),All_Rosters[[#This Row],[Index]],"")</f>
        <v/>
      </c>
      <c r="BK287" s="42" t="str">
        <f>IFERROR(SMALL($BJ$2:$BJ$1000,ROWS($BJ$2:BJ287)),"")</f>
        <v/>
      </c>
    </row>
    <row r="288" spans="1:63" x14ac:dyDescent="0.45">
      <c r="A288" t="s">
        <v>529</v>
      </c>
      <c r="B288" t="s">
        <v>34</v>
      </c>
      <c r="C288" t="s">
        <v>35</v>
      </c>
      <c r="D288" t="s">
        <v>36</v>
      </c>
      <c r="E288">
        <v>5</v>
      </c>
      <c r="F288">
        <v>3</v>
      </c>
      <c r="G288">
        <v>5</v>
      </c>
      <c r="H288" t="s">
        <v>1</v>
      </c>
      <c r="J288">
        <v>8</v>
      </c>
      <c r="K288">
        <v>287</v>
      </c>
      <c r="L288" t="str">
        <f>IF(All_Rosters[[#This Row],[Designation]]="Taxi Squad","",
IF(AND(TeamSelection=All_Rosters[[#This Row],[Team Name]],All_Rosters[[#This Row],[Current Years]]&gt;0),All_Rosters[[#This Row],[Index]],""))</f>
        <v/>
      </c>
      <c r="M288" t="str">
        <f>IFERROR(SMALL($L$2:$L$1000,ROWS($L$2:L288)),"")</f>
        <v/>
      </c>
      <c r="N288" t="str">
        <f>IF(AND(All_Rosters[[#This Row],[Designation]]="Taxi Squad",TeamSelection=All_Rosters[[#This Row],[Team Name]],All_Rosters[[#This Row],[Current Years]]&gt;0),All_Rosters[[#This Row],[Index]],"")</f>
        <v/>
      </c>
      <c r="O288" t="str">
        <f>IFERROR(SMALL($N$2:$N$1000,ROWS($N$2:N288)),"")</f>
        <v/>
      </c>
      <c r="P288" t="str">
        <f>IF(All_Rosters[[#This Row],[Designation]]="Taxi Squad","",
IF(AND(TeamOne=All_Rosters[[#This Row],[Team Name]],All_Rosters[[#This Row],[Current Years]]&gt;0),All_Rosters[[#This Row],[Index]],""))</f>
        <v/>
      </c>
      <c r="Q288" t="str">
        <f>IFERROR(SMALL($P$2:$P$1000,ROWS($P$2:P288)),"")</f>
        <v/>
      </c>
      <c r="R288" t="str">
        <f>IF(AND(All_Rosters[[#This Row],[Designation]]="Taxi Squad",TeamOne=All_Rosters[[#This Row],[Team Name]],All_Rosters[[#This Row],[Current Years]]&gt;0),All_Rosters[[#This Row],[Index]],"")</f>
        <v/>
      </c>
      <c r="S288" t="str">
        <f>IFERROR(SMALL($R$2:$R$1000,ROWS($R$2:R288)),"")</f>
        <v/>
      </c>
      <c r="T288" t="str">
        <f>IF(All_Rosters[[#This Row],[Designation]]="Taxi Squad","",
IF(AND(TeamTwo=All_Rosters[[#This Row],[Team Name]],All_Rosters[[#This Row],[Current Years]]&gt;0),All_Rosters[[#This Row],[Index]],""))</f>
        <v/>
      </c>
      <c r="U288" t="str">
        <f>IFERROR(SMALL($T$2:$T$1000,ROWS($T$2:T288)),"")</f>
        <v/>
      </c>
      <c r="V288" t="str">
        <f>IF(AND(All_Rosters[[#This Row],[Designation]]="Taxi Squad",TeamTwo=All_Rosters[[#This Row],[Team Name]],All_Rosters[[#This Row],[Current Years]]&gt;0),All_Rosters[[#This Row],[Index]],"")</f>
        <v/>
      </c>
      <c r="W288" t="str">
        <f>IFERROR(SMALL($V$2:$V$1000,ROWS($V$2:V288)),"")</f>
        <v/>
      </c>
      <c r="X288" s="42" t="str">
        <f>IF(All_Rosters[[#This Row],[Designation]]="Taxi Squad","",
IF(AND(TeamThree=All_Rosters[[#This Row],[Team Name]],All_Rosters[[#This Row],[Current Years]]&gt;0),All_Rosters[[#This Row],[Index]],""))</f>
        <v/>
      </c>
      <c r="Y288" s="42" t="str">
        <f>IFERROR(SMALL($X$2:$X$1000,ROWS($X$2:X288)),"")</f>
        <v/>
      </c>
      <c r="Z288" s="42" t="str">
        <f>IF(AND(All_Rosters[[#This Row],[Designation]]="Taxi Squad",TeamThree=All_Rosters[[#This Row],[Team Name]],All_Rosters[[#This Row],[Current Years]]&gt;0),All_Rosters[[#This Row],[Index]],"")</f>
        <v/>
      </c>
      <c r="AA288" s="42" t="str">
        <f>IFERROR(SMALL($Z$2:$Z$1000,ROWS($Z$2:Z288)),"")</f>
        <v/>
      </c>
      <c r="AB288" s="42" t="str">
        <f>IF(All_Rosters[[#This Row],[Designation]]="Taxi Squad","",
IF(AND(TeamFour=All_Rosters[[#This Row],[Team Name]],All_Rosters[[#This Row],[Current Years]]&gt;0),All_Rosters[[#This Row],[Index]],""))</f>
        <v/>
      </c>
      <c r="AC288" s="42" t="str">
        <f>IFERROR(SMALL($AB$2:$AB$1000,ROWS($AB$2:AB288)),"")</f>
        <v/>
      </c>
      <c r="AD288" s="42" t="str">
        <f>IF(AND(All_Rosters[[#This Row],[Designation]]="Taxi Squad",TeamFour=All_Rosters[[#This Row],[Team Name]],All_Rosters[[#This Row],[Current Years]]&gt;0),All_Rosters[[#This Row],[Index]],"")</f>
        <v/>
      </c>
      <c r="AE288" s="42" t="str">
        <f>IFERROR(SMALL($AD$2:$AD$1000,ROWS($AD$2:AD288)),"")</f>
        <v/>
      </c>
      <c r="AF288" s="42" t="str">
        <f>IF(All_Rosters[[#This Row],[Designation]]="Taxi Squad","",
IF(AND(TeamFive=All_Rosters[[#This Row],[Team Name]],All_Rosters[[#This Row],[Current Years]]&gt;0),All_Rosters[[#This Row],[Index]],""))</f>
        <v/>
      </c>
      <c r="AG288" s="42" t="str">
        <f>IFERROR(SMALL($AF$2:$AF$1000,ROWS($AF$2:AF288)),"")</f>
        <v/>
      </c>
      <c r="AH288" s="42" t="str">
        <f>IF(AND(All_Rosters[[#This Row],[Designation]]="Taxi Squad",TeamFive=All_Rosters[[#This Row],[Team Name]],All_Rosters[[#This Row],[Current Years]]&gt;0),All_Rosters[[#This Row],[Index]],"")</f>
        <v/>
      </c>
      <c r="AI288" s="42" t="str">
        <f>IFERROR(SMALL($AH$2:$AH$1000,ROWS($AH$2:AH288)),"")</f>
        <v/>
      </c>
      <c r="AJ288" s="42" t="str">
        <f>IF(All_Rosters[[#This Row],[Designation]]="Taxi Squad","",
IF(AND(TeamSix=All_Rosters[[#This Row],[Team Name]],All_Rosters[[#This Row],[Current Years]]&gt;0),All_Rosters[[#This Row],[Index]],""))</f>
        <v/>
      </c>
      <c r="AK288" s="42" t="str">
        <f>IFERROR(SMALL($AJ$2:$AJ$1000,ROWS($AJ$2:AJ288)),"")</f>
        <v/>
      </c>
      <c r="AL288" s="42" t="str">
        <f>IF(AND(All_Rosters[[#This Row],[Designation]]="Taxi Squad",TeamSix=All_Rosters[[#This Row],[Team Name]],All_Rosters[[#This Row],[Current Years]]&gt;0),All_Rosters[[#This Row],[Index]],"")</f>
        <v/>
      </c>
      <c r="AM288" s="42" t="str">
        <f>IFERROR(SMALL($AL$2:$AL$1000,ROWS($AL$2:AL288)),"")</f>
        <v/>
      </c>
      <c r="AN288" s="42" t="str">
        <f>IF(All_Rosters[[#This Row],[Designation]]="Taxi Squad","",
IF(AND(TeamSeven=All_Rosters[[#This Row],[Team Name]],All_Rosters[[#This Row],[Current Years]]&gt;0),All_Rosters[[#This Row],[Index]],""))</f>
        <v/>
      </c>
      <c r="AO288" s="42" t="str">
        <f>IFERROR(SMALL($AN$2:$AN$1000,ROWS($AN$2:AN288)),"")</f>
        <v/>
      </c>
      <c r="AP288" s="42" t="str">
        <f>IF(AND(All_Rosters[[#This Row],[Designation]]="Taxi Squad",TeamSeven=All_Rosters[[#This Row],[Team Name]],All_Rosters[[#This Row],[Current Years]]&gt;0),All_Rosters[[#This Row],[Index]],"")</f>
        <v/>
      </c>
      <c r="AQ288" s="42" t="str">
        <f>IFERROR(SMALL($AP$2:$AP$1000,ROWS($AP$2:AP288)),"")</f>
        <v/>
      </c>
      <c r="AR288" s="42">
        <f>IF(All_Rosters[[#This Row],[Designation]]="Taxi Squad","",
IF(AND(TeamEight=All_Rosters[[#This Row],[Team Name]],All_Rosters[[#This Row],[Current Years]]&gt;0),All_Rosters[[#This Row],[Index]],""))</f>
        <v>287</v>
      </c>
      <c r="AS288" s="42" t="str">
        <f>IFERROR(SMALL($AR$2:$AR$1000,ROWS($AR$2:AR288)),"")</f>
        <v/>
      </c>
      <c r="AT288" s="42" t="str">
        <f>IF(AND(All_Rosters[[#This Row],[Designation]]="Taxi Squad",TeamEight=All_Rosters[[#This Row],[Team Name]],All_Rosters[[#This Row],[Current Years]]&gt;0),All_Rosters[[#This Row],[Index]],"")</f>
        <v/>
      </c>
      <c r="AU288" s="42" t="str">
        <f>IFERROR(SMALL($AT$2:$AT$1000,ROWS($AT$2:AT288)),"")</f>
        <v/>
      </c>
      <c r="AV288" s="42" t="str">
        <f>IF(All_Rosters[[#This Row],[Designation]]="Taxi Squad","",
IF(AND(TeamNine=All_Rosters[[#This Row],[Team Name]],All_Rosters[[#This Row],[Current Years]]&gt;0),All_Rosters[[#This Row],[Index]],""))</f>
        <v/>
      </c>
      <c r="AW288" s="42" t="str">
        <f>IFERROR(SMALL($AV$2:$AV$1000,ROWS($AV$2:AV288)),"")</f>
        <v/>
      </c>
      <c r="AX288" s="42" t="str">
        <f>IF(AND(All_Rosters[[#This Row],[Designation]]="Taxi Squad",TeamNine=All_Rosters[[#This Row],[Team Name]],All_Rosters[[#This Row],[Current Years]]&gt;0),All_Rosters[[#This Row],[Index]],"")</f>
        <v/>
      </c>
      <c r="AY288" s="42" t="str">
        <f>IFERROR(SMALL($AX$2:$AX$1000,ROWS($AX$2:AX288)),"")</f>
        <v/>
      </c>
      <c r="AZ288" s="42" t="str">
        <f>IF(All_Rosters[[#This Row],[Designation]]="Taxi Squad","",
IF(AND(TeamTen=All_Rosters[[#This Row],[Team Name]],All_Rosters[[#This Row],[Current Years]]&gt;0),All_Rosters[[#This Row],[Index]],""))</f>
        <v/>
      </c>
      <c r="BA288" s="42" t="str">
        <f>IFERROR(SMALL($AZ$2:$AZ$1000,ROWS($AZ$2:AZ288)),"")</f>
        <v/>
      </c>
      <c r="BB288" s="42" t="str">
        <f>IF(AND(All_Rosters[[#This Row],[Designation]]="Taxi Squad",TeamTen=All_Rosters[[#This Row],[Team Name]],All_Rosters[[#This Row],[Current Years]]&gt;0),All_Rosters[[#This Row],[Index]],"")</f>
        <v/>
      </c>
      <c r="BC288" s="42" t="str">
        <f>IFERROR(SMALL($BB$2:$BB$1000,ROWS($BB$2:BB288)),"")</f>
        <v/>
      </c>
      <c r="BD288" s="42" t="str">
        <f>IF(All_Rosters[[#This Row],[Designation]]="Taxi Squad","",
IF(AND(TeamEleven=All_Rosters[[#This Row],[Team Name]],All_Rosters[[#This Row],[Current Years]]&gt;0),All_Rosters[[#This Row],[Index]],""))</f>
        <v/>
      </c>
      <c r="BE288" s="42" t="str">
        <f>IFERROR(SMALL($BD$2:$BD$1000,ROWS($BD$2:BD288)),"")</f>
        <v/>
      </c>
      <c r="BF288" s="42" t="str">
        <f>IF(AND(All_Rosters[[#This Row],[Designation]]="Taxi Squad",TeamEleven=All_Rosters[[#This Row],[Team Name]],All_Rosters[[#This Row],[Current Years]]&gt;0),All_Rosters[[#This Row],[Index]],"")</f>
        <v/>
      </c>
      <c r="BG288" s="42" t="str">
        <f>IFERROR(SMALL($BF$2:$BF$1000,ROWS($BF$2:BF288)),"")</f>
        <v/>
      </c>
      <c r="BH288" s="42" t="str">
        <f>IF(All_Rosters[[#This Row],[Designation]]="Taxi Squad","",
IF(AND(TeamTwelve=All_Rosters[[#This Row],[Team Name]],All_Rosters[[#This Row],[Current Years]]&gt;0),All_Rosters[[#This Row],[Index]],""))</f>
        <v/>
      </c>
      <c r="BI288" s="42" t="str">
        <f>IFERROR(SMALL($BH$2:$BH$1000,ROWS($BH$2:BH288)),"")</f>
        <v/>
      </c>
      <c r="BJ288" s="42" t="str">
        <f>IF(AND(All_Rosters[[#This Row],[Designation]]="Taxi Squad",TeamTwelve=All_Rosters[[#This Row],[Team Name]],All_Rosters[[#This Row],[Current Years]]&gt;0),All_Rosters[[#This Row],[Index]],"")</f>
        <v/>
      </c>
      <c r="BK288" s="42" t="str">
        <f>IFERROR(SMALL($BJ$2:$BJ$1000,ROWS($BJ$2:BJ288)),"")</f>
        <v/>
      </c>
    </row>
    <row r="289" spans="1:63" x14ac:dyDescent="0.45">
      <c r="A289" t="s">
        <v>529</v>
      </c>
      <c r="B289" t="s">
        <v>38</v>
      </c>
      <c r="C289" t="s">
        <v>15</v>
      </c>
      <c r="D289" t="s">
        <v>39</v>
      </c>
      <c r="E289">
        <v>9</v>
      </c>
      <c r="F289">
        <v>3</v>
      </c>
      <c r="G289">
        <v>9</v>
      </c>
      <c r="H289" t="s">
        <v>1</v>
      </c>
      <c r="J289">
        <v>8</v>
      </c>
      <c r="K289">
        <v>288</v>
      </c>
      <c r="L289" t="str">
        <f>IF(All_Rosters[[#This Row],[Designation]]="Taxi Squad","",
IF(AND(TeamSelection=All_Rosters[[#This Row],[Team Name]],All_Rosters[[#This Row],[Current Years]]&gt;0),All_Rosters[[#This Row],[Index]],""))</f>
        <v/>
      </c>
      <c r="M289" t="str">
        <f>IFERROR(SMALL($L$2:$L$1000,ROWS($L$2:L289)),"")</f>
        <v/>
      </c>
      <c r="N289" t="str">
        <f>IF(AND(All_Rosters[[#This Row],[Designation]]="Taxi Squad",TeamSelection=All_Rosters[[#This Row],[Team Name]],All_Rosters[[#This Row],[Current Years]]&gt;0),All_Rosters[[#This Row],[Index]],"")</f>
        <v/>
      </c>
      <c r="O289" t="str">
        <f>IFERROR(SMALL($N$2:$N$1000,ROWS($N$2:N289)),"")</f>
        <v/>
      </c>
      <c r="P289" t="str">
        <f>IF(All_Rosters[[#This Row],[Designation]]="Taxi Squad","",
IF(AND(TeamOne=All_Rosters[[#This Row],[Team Name]],All_Rosters[[#This Row],[Current Years]]&gt;0),All_Rosters[[#This Row],[Index]],""))</f>
        <v/>
      </c>
      <c r="Q289" t="str">
        <f>IFERROR(SMALL($P$2:$P$1000,ROWS($P$2:P289)),"")</f>
        <v/>
      </c>
      <c r="R289" t="str">
        <f>IF(AND(All_Rosters[[#This Row],[Designation]]="Taxi Squad",TeamOne=All_Rosters[[#This Row],[Team Name]],All_Rosters[[#This Row],[Current Years]]&gt;0),All_Rosters[[#This Row],[Index]],"")</f>
        <v/>
      </c>
      <c r="S289" t="str">
        <f>IFERROR(SMALL($R$2:$R$1000,ROWS($R$2:R289)),"")</f>
        <v/>
      </c>
      <c r="T289" t="str">
        <f>IF(All_Rosters[[#This Row],[Designation]]="Taxi Squad","",
IF(AND(TeamTwo=All_Rosters[[#This Row],[Team Name]],All_Rosters[[#This Row],[Current Years]]&gt;0),All_Rosters[[#This Row],[Index]],""))</f>
        <v/>
      </c>
      <c r="U289" t="str">
        <f>IFERROR(SMALL($T$2:$T$1000,ROWS($T$2:T289)),"")</f>
        <v/>
      </c>
      <c r="V289" t="str">
        <f>IF(AND(All_Rosters[[#This Row],[Designation]]="Taxi Squad",TeamTwo=All_Rosters[[#This Row],[Team Name]],All_Rosters[[#This Row],[Current Years]]&gt;0),All_Rosters[[#This Row],[Index]],"")</f>
        <v/>
      </c>
      <c r="W289" t="str">
        <f>IFERROR(SMALL($V$2:$V$1000,ROWS($V$2:V289)),"")</f>
        <v/>
      </c>
      <c r="X289" s="42" t="str">
        <f>IF(All_Rosters[[#This Row],[Designation]]="Taxi Squad","",
IF(AND(TeamThree=All_Rosters[[#This Row],[Team Name]],All_Rosters[[#This Row],[Current Years]]&gt;0),All_Rosters[[#This Row],[Index]],""))</f>
        <v/>
      </c>
      <c r="Y289" s="42" t="str">
        <f>IFERROR(SMALL($X$2:$X$1000,ROWS($X$2:X289)),"")</f>
        <v/>
      </c>
      <c r="Z289" s="42" t="str">
        <f>IF(AND(All_Rosters[[#This Row],[Designation]]="Taxi Squad",TeamThree=All_Rosters[[#This Row],[Team Name]],All_Rosters[[#This Row],[Current Years]]&gt;0),All_Rosters[[#This Row],[Index]],"")</f>
        <v/>
      </c>
      <c r="AA289" s="42" t="str">
        <f>IFERROR(SMALL($Z$2:$Z$1000,ROWS($Z$2:Z289)),"")</f>
        <v/>
      </c>
      <c r="AB289" s="42" t="str">
        <f>IF(All_Rosters[[#This Row],[Designation]]="Taxi Squad","",
IF(AND(TeamFour=All_Rosters[[#This Row],[Team Name]],All_Rosters[[#This Row],[Current Years]]&gt;0),All_Rosters[[#This Row],[Index]],""))</f>
        <v/>
      </c>
      <c r="AC289" s="42" t="str">
        <f>IFERROR(SMALL($AB$2:$AB$1000,ROWS($AB$2:AB289)),"")</f>
        <v/>
      </c>
      <c r="AD289" s="42" t="str">
        <f>IF(AND(All_Rosters[[#This Row],[Designation]]="Taxi Squad",TeamFour=All_Rosters[[#This Row],[Team Name]],All_Rosters[[#This Row],[Current Years]]&gt;0),All_Rosters[[#This Row],[Index]],"")</f>
        <v/>
      </c>
      <c r="AE289" s="42" t="str">
        <f>IFERROR(SMALL($AD$2:$AD$1000,ROWS($AD$2:AD289)),"")</f>
        <v/>
      </c>
      <c r="AF289" s="42" t="str">
        <f>IF(All_Rosters[[#This Row],[Designation]]="Taxi Squad","",
IF(AND(TeamFive=All_Rosters[[#This Row],[Team Name]],All_Rosters[[#This Row],[Current Years]]&gt;0),All_Rosters[[#This Row],[Index]],""))</f>
        <v/>
      </c>
      <c r="AG289" s="42" t="str">
        <f>IFERROR(SMALL($AF$2:$AF$1000,ROWS($AF$2:AF289)),"")</f>
        <v/>
      </c>
      <c r="AH289" s="42" t="str">
        <f>IF(AND(All_Rosters[[#This Row],[Designation]]="Taxi Squad",TeamFive=All_Rosters[[#This Row],[Team Name]],All_Rosters[[#This Row],[Current Years]]&gt;0),All_Rosters[[#This Row],[Index]],"")</f>
        <v/>
      </c>
      <c r="AI289" s="42" t="str">
        <f>IFERROR(SMALL($AH$2:$AH$1000,ROWS($AH$2:AH289)),"")</f>
        <v/>
      </c>
      <c r="AJ289" s="42" t="str">
        <f>IF(All_Rosters[[#This Row],[Designation]]="Taxi Squad","",
IF(AND(TeamSix=All_Rosters[[#This Row],[Team Name]],All_Rosters[[#This Row],[Current Years]]&gt;0),All_Rosters[[#This Row],[Index]],""))</f>
        <v/>
      </c>
      <c r="AK289" s="42" t="str">
        <f>IFERROR(SMALL($AJ$2:$AJ$1000,ROWS($AJ$2:AJ289)),"")</f>
        <v/>
      </c>
      <c r="AL289" s="42" t="str">
        <f>IF(AND(All_Rosters[[#This Row],[Designation]]="Taxi Squad",TeamSix=All_Rosters[[#This Row],[Team Name]],All_Rosters[[#This Row],[Current Years]]&gt;0),All_Rosters[[#This Row],[Index]],"")</f>
        <v/>
      </c>
      <c r="AM289" s="42" t="str">
        <f>IFERROR(SMALL($AL$2:$AL$1000,ROWS($AL$2:AL289)),"")</f>
        <v/>
      </c>
      <c r="AN289" s="42" t="str">
        <f>IF(All_Rosters[[#This Row],[Designation]]="Taxi Squad","",
IF(AND(TeamSeven=All_Rosters[[#This Row],[Team Name]],All_Rosters[[#This Row],[Current Years]]&gt;0),All_Rosters[[#This Row],[Index]],""))</f>
        <v/>
      </c>
      <c r="AO289" s="42" t="str">
        <f>IFERROR(SMALL($AN$2:$AN$1000,ROWS($AN$2:AN289)),"")</f>
        <v/>
      </c>
      <c r="AP289" s="42" t="str">
        <f>IF(AND(All_Rosters[[#This Row],[Designation]]="Taxi Squad",TeamSeven=All_Rosters[[#This Row],[Team Name]],All_Rosters[[#This Row],[Current Years]]&gt;0),All_Rosters[[#This Row],[Index]],"")</f>
        <v/>
      </c>
      <c r="AQ289" s="42" t="str">
        <f>IFERROR(SMALL($AP$2:$AP$1000,ROWS($AP$2:AP289)),"")</f>
        <v/>
      </c>
      <c r="AR289" s="42">
        <f>IF(All_Rosters[[#This Row],[Designation]]="Taxi Squad","",
IF(AND(TeamEight=All_Rosters[[#This Row],[Team Name]],All_Rosters[[#This Row],[Current Years]]&gt;0),All_Rosters[[#This Row],[Index]],""))</f>
        <v>288</v>
      </c>
      <c r="AS289" s="42" t="str">
        <f>IFERROR(SMALL($AR$2:$AR$1000,ROWS($AR$2:AR289)),"")</f>
        <v/>
      </c>
      <c r="AT289" s="42" t="str">
        <f>IF(AND(All_Rosters[[#This Row],[Designation]]="Taxi Squad",TeamEight=All_Rosters[[#This Row],[Team Name]],All_Rosters[[#This Row],[Current Years]]&gt;0),All_Rosters[[#This Row],[Index]],"")</f>
        <v/>
      </c>
      <c r="AU289" s="42" t="str">
        <f>IFERROR(SMALL($AT$2:$AT$1000,ROWS($AT$2:AT289)),"")</f>
        <v/>
      </c>
      <c r="AV289" s="42" t="str">
        <f>IF(All_Rosters[[#This Row],[Designation]]="Taxi Squad","",
IF(AND(TeamNine=All_Rosters[[#This Row],[Team Name]],All_Rosters[[#This Row],[Current Years]]&gt;0),All_Rosters[[#This Row],[Index]],""))</f>
        <v/>
      </c>
      <c r="AW289" s="42" t="str">
        <f>IFERROR(SMALL($AV$2:$AV$1000,ROWS($AV$2:AV289)),"")</f>
        <v/>
      </c>
      <c r="AX289" s="42" t="str">
        <f>IF(AND(All_Rosters[[#This Row],[Designation]]="Taxi Squad",TeamNine=All_Rosters[[#This Row],[Team Name]],All_Rosters[[#This Row],[Current Years]]&gt;0),All_Rosters[[#This Row],[Index]],"")</f>
        <v/>
      </c>
      <c r="AY289" s="42" t="str">
        <f>IFERROR(SMALL($AX$2:$AX$1000,ROWS($AX$2:AX289)),"")</f>
        <v/>
      </c>
      <c r="AZ289" s="42" t="str">
        <f>IF(All_Rosters[[#This Row],[Designation]]="Taxi Squad","",
IF(AND(TeamTen=All_Rosters[[#This Row],[Team Name]],All_Rosters[[#This Row],[Current Years]]&gt;0),All_Rosters[[#This Row],[Index]],""))</f>
        <v/>
      </c>
      <c r="BA289" s="42" t="str">
        <f>IFERROR(SMALL($AZ$2:$AZ$1000,ROWS($AZ$2:AZ289)),"")</f>
        <v/>
      </c>
      <c r="BB289" s="42" t="str">
        <f>IF(AND(All_Rosters[[#This Row],[Designation]]="Taxi Squad",TeamTen=All_Rosters[[#This Row],[Team Name]],All_Rosters[[#This Row],[Current Years]]&gt;0),All_Rosters[[#This Row],[Index]],"")</f>
        <v/>
      </c>
      <c r="BC289" s="42" t="str">
        <f>IFERROR(SMALL($BB$2:$BB$1000,ROWS($BB$2:BB289)),"")</f>
        <v/>
      </c>
      <c r="BD289" s="42" t="str">
        <f>IF(All_Rosters[[#This Row],[Designation]]="Taxi Squad","",
IF(AND(TeamEleven=All_Rosters[[#This Row],[Team Name]],All_Rosters[[#This Row],[Current Years]]&gt;0),All_Rosters[[#This Row],[Index]],""))</f>
        <v/>
      </c>
      <c r="BE289" s="42" t="str">
        <f>IFERROR(SMALL($BD$2:$BD$1000,ROWS($BD$2:BD289)),"")</f>
        <v/>
      </c>
      <c r="BF289" s="42" t="str">
        <f>IF(AND(All_Rosters[[#This Row],[Designation]]="Taxi Squad",TeamEleven=All_Rosters[[#This Row],[Team Name]],All_Rosters[[#This Row],[Current Years]]&gt;0),All_Rosters[[#This Row],[Index]],"")</f>
        <v/>
      </c>
      <c r="BG289" s="42" t="str">
        <f>IFERROR(SMALL($BF$2:$BF$1000,ROWS($BF$2:BF289)),"")</f>
        <v/>
      </c>
      <c r="BH289" s="42" t="str">
        <f>IF(All_Rosters[[#This Row],[Designation]]="Taxi Squad","",
IF(AND(TeamTwelve=All_Rosters[[#This Row],[Team Name]],All_Rosters[[#This Row],[Current Years]]&gt;0),All_Rosters[[#This Row],[Index]],""))</f>
        <v/>
      </c>
      <c r="BI289" s="42" t="str">
        <f>IFERROR(SMALL($BH$2:$BH$1000,ROWS($BH$2:BH289)),"")</f>
        <v/>
      </c>
      <c r="BJ289" s="42" t="str">
        <f>IF(AND(All_Rosters[[#This Row],[Designation]]="Taxi Squad",TeamTwelve=All_Rosters[[#This Row],[Team Name]],All_Rosters[[#This Row],[Current Years]]&gt;0),All_Rosters[[#This Row],[Index]],"")</f>
        <v/>
      </c>
      <c r="BK289" s="42" t="str">
        <f>IFERROR(SMALL($BJ$2:$BJ$1000,ROWS($BJ$2:BJ289)),"")</f>
        <v/>
      </c>
    </row>
    <row r="290" spans="1:63" x14ac:dyDescent="0.45">
      <c r="A290" t="s">
        <v>529</v>
      </c>
      <c r="B290" t="s">
        <v>40</v>
      </c>
      <c r="C290" t="s">
        <v>41</v>
      </c>
      <c r="D290" t="s">
        <v>42</v>
      </c>
      <c r="E290">
        <v>5</v>
      </c>
      <c r="F290">
        <v>3</v>
      </c>
      <c r="G290">
        <v>5</v>
      </c>
      <c r="H290" t="s">
        <v>1</v>
      </c>
      <c r="J290">
        <v>8</v>
      </c>
      <c r="K290">
        <v>289</v>
      </c>
      <c r="L290" t="str">
        <f>IF(All_Rosters[[#This Row],[Designation]]="Taxi Squad","",
IF(AND(TeamSelection=All_Rosters[[#This Row],[Team Name]],All_Rosters[[#This Row],[Current Years]]&gt;0),All_Rosters[[#This Row],[Index]],""))</f>
        <v/>
      </c>
      <c r="M290" t="str">
        <f>IFERROR(SMALL($L$2:$L$1000,ROWS($L$2:L290)),"")</f>
        <v/>
      </c>
      <c r="N290" t="str">
        <f>IF(AND(All_Rosters[[#This Row],[Designation]]="Taxi Squad",TeamSelection=All_Rosters[[#This Row],[Team Name]],All_Rosters[[#This Row],[Current Years]]&gt;0),All_Rosters[[#This Row],[Index]],"")</f>
        <v/>
      </c>
      <c r="O290" t="str">
        <f>IFERROR(SMALL($N$2:$N$1000,ROWS($N$2:N290)),"")</f>
        <v/>
      </c>
      <c r="P290" t="str">
        <f>IF(All_Rosters[[#This Row],[Designation]]="Taxi Squad","",
IF(AND(TeamOne=All_Rosters[[#This Row],[Team Name]],All_Rosters[[#This Row],[Current Years]]&gt;0),All_Rosters[[#This Row],[Index]],""))</f>
        <v/>
      </c>
      <c r="Q290" t="str">
        <f>IFERROR(SMALL($P$2:$P$1000,ROWS($P$2:P290)),"")</f>
        <v/>
      </c>
      <c r="R290" t="str">
        <f>IF(AND(All_Rosters[[#This Row],[Designation]]="Taxi Squad",TeamOne=All_Rosters[[#This Row],[Team Name]],All_Rosters[[#This Row],[Current Years]]&gt;0),All_Rosters[[#This Row],[Index]],"")</f>
        <v/>
      </c>
      <c r="S290" t="str">
        <f>IFERROR(SMALL($R$2:$R$1000,ROWS($R$2:R290)),"")</f>
        <v/>
      </c>
      <c r="T290" t="str">
        <f>IF(All_Rosters[[#This Row],[Designation]]="Taxi Squad","",
IF(AND(TeamTwo=All_Rosters[[#This Row],[Team Name]],All_Rosters[[#This Row],[Current Years]]&gt;0),All_Rosters[[#This Row],[Index]],""))</f>
        <v/>
      </c>
      <c r="U290" t="str">
        <f>IFERROR(SMALL($T$2:$T$1000,ROWS($T$2:T290)),"")</f>
        <v/>
      </c>
      <c r="V290" t="str">
        <f>IF(AND(All_Rosters[[#This Row],[Designation]]="Taxi Squad",TeamTwo=All_Rosters[[#This Row],[Team Name]],All_Rosters[[#This Row],[Current Years]]&gt;0),All_Rosters[[#This Row],[Index]],"")</f>
        <v/>
      </c>
      <c r="W290" t="str">
        <f>IFERROR(SMALL($V$2:$V$1000,ROWS($V$2:V290)),"")</f>
        <v/>
      </c>
      <c r="X290" s="42" t="str">
        <f>IF(All_Rosters[[#This Row],[Designation]]="Taxi Squad","",
IF(AND(TeamThree=All_Rosters[[#This Row],[Team Name]],All_Rosters[[#This Row],[Current Years]]&gt;0),All_Rosters[[#This Row],[Index]],""))</f>
        <v/>
      </c>
      <c r="Y290" s="42" t="str">
        <f>IFERROR(SMALL($X$2:$X$1000,ROWS($X$2:X290)),"")</f>
        <v/>
      </c>
      <c r="Z290" s="42" t="str">
        <f>IF(AND(All_Rosters[[#This Row],[Designation]]="Taxi Squad",TeamThree=All_Rosters[[#This Row],[Team Name]],All_Rosters[[#This Row],[Current Years]]&gt;0),All_Rosters[[#This Row],[Index]],"")</f>
        <v/>
      </c>
      <c r="AA290" s="42" t="str">
        <f>IFERROR(SMALL($Z$2:$Z$1000,ROWS($Z$2:Z290)),"")</f>
        <v/>
      </c>
      <c r="AB290" s="42" t="str">
        <f>IF(All_Rosters[[#This Row],[Designation]]="Taxi Squad","",
IF(AND(TeamFour=All_Rosters[[#This Row],[Team Name]],All_Rosters[[#This Row],[Current Years]]&gt;0),All_Rosters[[#This Row],[Index]],""))</f>
        <v/>
      </c>
      <c r="AC290" s="42" t="str">
        <f>IFERROR(SMALL($AB$2:$AB$1000,ROWS($AB$2:AB290)),"")</f>
        <v/>
      </c>
      <c r="AD290" s="42" t="str">
        <f>IF(AND(All_Rosters[[#This Row],[Designation]]="Taxi Squad",TeamFour=All_Rosters[[#This Row],[Team Name]],All_Rosters[[#This Row],[Current Years]]&gt;0),All_Rosters[[#This Row],[Index]],"")</f>
        <v/>
      </c>
      <c r="AE290" s="42" t="str">
        <f>IFERROR(SMALL($AD$2:$AD$1000,ROWS($AD$2:AD290)),"")</f>
        <v/>
      </c>
      <c r="AF290" s="42" t="str">
        <f>IF(All_Rosters[[#This Row],[Designation]]="Taxi Squad","",
IF(AND(TeamFive=All_Rosters[[#This Row],[Team Name]],All_Rosters[[#This Row],[Current Years]]&gt;0),All_Rosters[[#This Row],[Index]],""))</f>
        <v/>
      </c>
      <c r="AG290" s="42" t="str">
        <f>IFERROR(SMALL($AF$2:$AF$1000,ROWS($AF$2:AF290)),"")</f>
        <v/>
      </c>
      <c r="AH290" s="42" t="str">
        <f>IF(AND(All_Rosters[[#This Row],[Designation]]="Taxi Squad",TeamFive=All_Rosters[[#This Row],[Team Name]],All_Rosters[[#This Row],[Current Years]]&gt;0),All_Rosters[[#This Row],[Index]],"")</f>
        <v/>
      </c>
      <c r="AI290" s="42" t="str">
        <f>IFERROR(SMALL($AH$2:$AH$1000,ROWS($AH$2:AH290)),"")</f>
        <v/>
      </c>
      <c r="AJ290" s="42" t="str">
        <f>IF(All_Rosters[[#This Row],[Designation]]="Taxi Squad","",
IF(AND(TeamSix=All_Rosters[[#This Row],[Team Name]],All_Rosters[[#This Row],[Current Years]]&gt;0),All_Rosters[[#This Row],[Index]],""))</f>
        <v/>
      </c>
      <c r="AK290" s="42" t="str">
        <f>IFERROR(SMALL($AJ$2:$AJ$1000,ROWS($AJ$2:AJ290)),"")</f>
        <v/>
      </c>
      <c r="AL290" s="42" t="str">
        <f>IF(AND(All_Rosters[[#This Row],[Designation]]="Taxi Squad",TeamSix=All_Rosters[[#This Row],[Team Name]],All_Rosters[[#This Row],[Current Years]]&gt;0),All_Rosters[[#This Row],[Index]],"")</f>
        <v/>
      </c>
      <c r="AM290" s="42" t="str">
        <f>IFERROR(SMALL($AL$2:$AL$1000,ROWS($AL$2:AL290)),"")</f>
        <v/>
      </c>
      <c r="AN290" s="42" t="str">
        <f>IF(All_Rosters[[#This Row],[Designation]]="Taxi Squad","",
IF(AND(TeamSeven=All_Rosters[[#This Row],[Team Name]],All_Rosters[[#This Row],[Current Years]]&gt;0),All_Rosters[[#This Row],[Index]],""))</f>
        <v/>
      </c>
      <c r="AO290" s="42" t="str">
        <f>IFERROR(SMALL($AN$2:$AN$1000,ROWS($AN$2:AN290)),"")</f>
        <v/>
      </c>
      <c r="AP290" s="42" t="str">
        <f>IF(AND(All_Rosters[[#This Row],[Designation]]="Taxi Squad",TeamSeven=All_Rosters[[#This Row],[Team Name]],All_Rosters[[#This Row],[Current Years]]&gt;0),All_Rosters[[#This Row],[Index]],"")</f>
        <v/>
      </c>
      <c r="AQ290" s="42" t="str">
        <f>IFERROR(SMALL($AP$2:$AP$1000,ROWS($AP$2:AP290)),"")</f>
        <v/>
      </c>
      <c r="AR290" s="42">
        <f>IF(All_Rosters[[#This Row],[Designation]]="Taxi Squad","",
IF(AND(TeamEight=All_Rosters[[#This Row],[Team Name]],All_Rosters[[#This Row],[Current Years]]&gt;0),All_Rosters[[#This Row],[Index]],""))</f>
        <v>289</v>
      </c>
      <c r="AS290" s="42" t="str">
        <f>IFERROR(SMALL($AR$2:$AR$1000,ROWS($AR$2:AR290)),"")</f>
        <v/>
      </c>
      <c r="AT290" s="42" t="str">
        <f>IF(AND(All_Rosters[[#This Row],[Designation]]="Taxi Squad",TeamEight=All_Rosters[[#This Row],[Team Name]],All_Rosters[[#This Row],[Current Years]]&gt;0),All_Rosters[[#This Row],[Index]],"")</f>
        <v/>
      </c>
      <c r="AU290" s="42" t="str">
        <f>IFERROR(SMALL($AT$2:$AT$1000,ROWS($AT$2:AT290)),"")</f>
        <v/>
      </c>
      <c r="AV290" s="42" t="str">
        <f>IF(All_Rosters[[#This Row],[Designation]]="Taxi Squad","",
IF(AND(TeamNine=All_Rosters[[#This Row],[Team Name]],All_Rosters[[#This Row],[Current Years]]&gt;0),All_Rosters[[#This Row],[Index]],""))</f>
        <v/>
      </c>
      <c r="AW290" s="42" t="str">
        <f>IFERROR(SMALL($AV$2:$AV$1000,ROWS($AV$2:AV290)),"")</f>
        <v/>
      </c>
      <c r="AX290" s="42" t="str">
        <f>IF(AND(All_Rosters[[#This Row],[Designation]]="Taxi Squad",TeamNine=All_Rosters[[#This Row],[Team Name]],All_Rosters[[#This Row],[Current Years]]&gt;0),All_Rosters[[#This Row],[Index]],"")</f>
        <v/>
      </c>
      <c r="AY290" s="42" t="str">
        <f>IFERROR(SMALL($AX$2:$AX$1000,ROWS($AX$2:AX290)),"")</f>
        <v/>
      </c>
      <c r="AZ290" s="42" t="str">
        <f>IF(All_Rosters[[#This Row],[Designation]]="Taxi Squad","",
IF(AND(TeamTen=All_Rosters[[#This Row],[Team Name]],All_Rosters[[#This Row],[Current Years]]&gt;0),All_Rosters[[#This Row],[Index]],""))</f>
        <v/>
      </c>
      <c r="BA290" s="42" t="str">
        <f>IFERROR(SMALL($AZ$2:$AZ$1000,ROWS($AZ$2:AZ290)),"")</f>
        <v/>
      </c>
      <c r="BB290" s="42" t="str">
        <f>IF(AND(All_Rosters[[#This Row],[Designation]]="Taxi Squad",TeamTen=All_Rosters[[#This Row],[Team Name]],All_Rosters[[#This Row],[Current Years]]&gt;0),All_Rosters[[#This Row],[Index]],"")</f>
        <v/>
      </c>
      <c r="BC290" s="42" t="str">
        <f>IFERROR(SMALL($BB$2:$BB$1000,ROWS($BB$2:BB290)),"")</f>
        <v/>
      </c>
      <c r="BD290" s="42" t="str">
        <f>IF(All_Rosters[[#This Row],[Designation]]="Taxi Squad","",
IF(AND(TeamEleven=All_Rosters[[#This Row],[Team Name]],All_Rosters[[#This Row],[Current Years]]&gt;0),All_Rosters[[#This Row],[Index]],""))</f>
        <v/>
      </c>
      <c r="BE290" s="42" t="str">
        <f>IFERROR(SMALL($BD$2:$BD$1000,ROWS($BD$2:BD290)),"")</f>
        <v/>
      </c>
      <c r="BF290" s="42" t="str">
        <f>IF(AND(All_Rosters[[#This Row],[Designation]]="Taxi Squad",TeamEleven=All_Rosters[[#This Row],[Team Name]],All_Rosters[[#This Row],[Current Years]]&gt;0),All_Rosters[[#This Row],[Index]],"")</f>
        <v/>
      </c>
      <c r="BG290" s="42" t="str">
        <f>IFERROR(SMALL($BF$2:$BF$1000,ROWS($BF$2:BF290)),"")</f>
        <v/>
      </c>
      <c r="BH290" s="42" t="str">
        <f>IF(All_Rosters[[#This Row],[Designation]]="Taxi Squad","",
IF(AND(TeamTwelve=All_Rosters[[#This Row],[Team Name]],All_Rosters[[#This Row],[Current Years]]&gt;0),All_Rosters[[#This Row],[Index]],""))</f>
        <v/>
      </c>
      <c r="BI290" s="42" t="str">
        <f>IFERROR(SMALL($BH$2:$BH$1000,ROWS($BH$2:BH290)),"")</f>
        <v/>
      </c>
      <c r="BJ290" s="42" t="str">
        <f>IF(AND(All_Rosters[[#This Row],[Designation]]="Taxi Squad",TeamTwelve=All_Rosters[[#This Row],[Team Name]],All_Rosters[[#This Row],[Current Years]]&gt;0),All_Rosters[[#This Row],[Index]],"")</f>
        <v/>
      </c>
      <c r="BK290" s="42" t="str">
        <f>IFERROR(SMALL($BJ$2:$BJ$1000,ROWS($BJ$2:BJ290)),"")</f>
        <v/>
      </c>
    </row>
    <row r="291" spans="1:63" x14ac:dyDescent="0.45">
      <c r="A291" t="s">
        <v>529</v>
      </c>
      <c r="B291" t="s">
        <v>46</v>
      </c>
      <c r="C291" t="s">
        <v>47</v>
      </c>
      <c r="D291" t="s">
        <v>45</v>
      </c>
      <c r="E291">
        <v>69</v>
      </c>
      <c r="F291">
        <v>3</v>
      </c>
      <c r="G291">
        <v>69</v>
      </c>
      <c r="H291" t="s">
        <v>1</v>
      </c>
      <c r="J291">
        <v>8</v>
      </c>
      <c r="K291">
        <v>290</v>
      </c>
      <c r="L291" t="str">
        <f>IF(All_Rosters[[#This Row],[Designation]]="Taxi Squad","",
IF(AND(TeamSelection=All_Rosters[[#This Row],[Team Name]],All_Rosters[[#This Row],[Current Years]]&gt;0),All_Rosters[[#This Row],[Index]],""))</f>
        <v/>
      </c>
      <c r="M291" t="str">
        <f>IFERROR(SMALL($L$2:$L$1000,ROWS($L$2:L291)),"")</f>
        <v/>
      </c>
      <c r="N291" t="str">
        <f>IF(AND(All_Rosters[[#This Row],[Designation]]="Taxi Squad",TeamSelection=All_Rosters[[#This Row],[Team Name]],All_Rosters[[#This Row],[Current Years]]&gt;0),All_Rosters[[#This Row],[Index]],"")</f>
        <v/>
      </c>
      <c r="O291" t="str">
        <f>IFERROR(SMALL($N$2:$N$1000,ROWS($N$2:N291)),"")</f>
        <v/>
      </c>
      <c r="P291" t="str">
        <f>IF(All_Rosters[[#This Row],[Designation]]="Taxi Squad","",
IF(AND(TeamOne=All_Rosters[[#This Row],[Team Name]],All_Rosters[[#This Row],[Current Years]]&gt;0),All_Rosters[[#This Row],[Index]],""))</f>
        <v/>
      </c>
      <c r="Q291" t="str">
        <f>IFERROR(SMALL($P$2:$P$1000,ROWS($P$2:P291)),"")</f>
        <v/>
      </c>
      <c r="R291" t="str">
        <f>IF(AND(All_Rosters[[#This Row],[Designation]]="Taxi Squad",TeamOne=All_Rosters[[#This Row],[Team Name]],All_Rosters[[#This Row],[Current Years]]&gt;0),All_Rosters[[#This Row],[Index]],"")</f>
        <v/>
      </c>
      <c r="S291" t="str">
        <f>IFERROR(SMALL($R$2:$R$1000,ROWS($R$2:R291)),"")</f>
        <v/>
      </c>
      <c r="T291" t="str">
        <f>IF(All_Rosters[[#This Row],[Designation]]="Taxi Squad","",
IF(AND(TeamTwo=All_Rosters[[#This Row],[Team Name]],All_Rosters[[#This Row],[Current Years]]&gt;0),All_Rosters[[#This Row],[Index]],""))</f>
        <v/>
      </c>
      <c r="U291" t="str">
        <f>IFERROR(SMALL($T$2:$T$1000,ROWS($T$2:T291)),"")</f>
        <v/>
      </c>
      <c r="V291" t="str">
        <f>IF(AND(All_Rosters[[#This Row],[Designation]]="Taxi Squad",TeamTwo=All_Rosters[[#This Row],[Team Name]],All_Rosters[[#This Row],[Current Years]]&gt;0),All_Rosters[[#This Row],[Index]],"")</f>
        <v/>
      </c>
      <c r="W291" t="str">
        <f>IFERROR(SMALL($V$2:$V$1000,ROWS($V$2:V291)),"")</f>
        <v/>
      </c>
      <c r="X291" s="42" t="str">
        <f>IF(All_Rosters[[#This Row],[Designation]]="Taxi Squad","",
IF(AND(TeamThree=All_Rosters[[#This Row],[Team Name]],All_Rosters[[#This Row],[Current Years]]&gt;0),All_Rosters[[#This Row],[Index]],""))</f>
        <v/>
      </c>
      <c r="Y291" s="42" t="str">
        <f>IFERROR(SMALL($X$2:$X$1000,ROWS($X$2:X291)),"")</f>
        <v/>
      </c>
      <c r="Z291" s="42" t="str">
        <f>IF(AND(All_Rosters[[#This Row],[Designation]]="Taxi Squad",TeamThree=All_Rosters[[#This Row],[Team Name]],All_Rosters[[#This Row],[Current Years]]&gt;0),All_Rosters[[#This Row],[Index]],"")</f>
        <v/>
      </c>
      <c r="AA291" s="42" t="str">
        <f>IFERROR(SMALL($Z$2:$Z$1000,ROWS($Z$2:Z291)),"")</f>
        <v/>
      </c>
      <c r="AB291" s="42" t="str">
        <f>IF(All_Rosters[[#This Row],[Designation]]="Taxi Squad","",
IF(AND(TeamFour=All_Rosters[[#This Row],[Team Name]],All_Rosters[[#This Row],[Current Years]]&gt;0),All_Rosters[[#This Row],[Index]],""))</f>
        <v/>
      </c>
      <c r="AC291" s="42" t="str">
        <f>IFERROR(SMALL($AB$2:$AB$1000,ROWS($AB$2:AB291)),"")</f>
        <v/>
      </c>
      <c r="AD291" s="42" t="str">
        <f>IF(AND(All_Rosters[[#This Row],[Designation]]="Taxi Squad",TeamFour=All_Rosters[[#This Row],[Team Name]],All_Rosters[[#This Row],[Current Years]]&gt;0),All_Rosters[[#This Row],[Index]],"")</f>
        <v/>
      </c>
      <c r="AE291" s="42" t="str">
        <f>IFERROR(SMALL($AD$2:$AD$1000,ROWS($AD$2:AD291)),"")</f>
        <v/>
      </c>
      <c r="AF291" s="42" t="str">
        <f>IF(All_Rosters[[#This Row],[Designation]]="Taxi Squad","",
IF(AND(TeamFive=All_Rosters[[#This Row],[Team Name]],All_Rosters[[#This Row],[Current Years]]&gt;0),All_Rosters[[#This Row],[Index]],""))</f>
        <v/>
      </c>
      <c r="AG291" s="42" t="str">
        <f>IFERROR(SMALL($AF$2:$AF$1000,ROWS($AF$2:AF291)),"")</f>
        <v/>
      </c>
      <c r="AH291" s="42" t="str">
        <f>IF(AND(All_Rosters[[#This Row],[Designation]]="Taxi Squad",TeamFive=All_Rosters[[#This Row],[Team Name]],All_Rosters[[#This Row],[Current Years]]&gt;0),All_Rosters[[#This Row],[Index]],"")</f>
        <v/>
      </c>
      <c r="AI291" s="42" t="str">
        <f>IFERROR(SMALL($AH$2:$AH$1000,ROWS($AH$2:AH291)),"")</f>
        <v/>
      </c>
      <c r="AJ291" s="42" t="str">
        <f>IF(All_Rosters[[#This Row],[Designation]]="Taxi Squad","",
IF(AND(TeamSix=All_Rosters[[#This Row],[Team Name]],All_Rosters[[#This Row],[Current Years]]&gt;0),All_Rosters[[#This Row],[Index]],""))</f>
        <v/>
      </c>
      <c r="AK291" s="42" t="str">
        <f>IFERROR(SMALL($AJ$2:$AJ$1000,ROWS($AJ$2:AJ291)),"")</f>
        <v/>
      </c>
      <c r="AL291" s="42" t="str">
        <f>IF(AND(All_Rosters[[#This Row],[Designation]]="Taxi Squad",TeamSix=All_Rosters[[#This Row],[Team Name]],All_Rosters[[#This Row],[Current Years]]&gt;0),All_Rosters[[#This Row],[Index]],"")</f>
        <v/>
      </c>
      <c r="AM291" s="42" t="str">
        <f>IFERROR(SMALL($AL$2:$AL$1000,ROWS($AL$2:AL291)),"")</f>
        <v/>
      </c>
      <c r="AN291" s="42" t="str">
        <f>IF(All_Rosters[[#This Row],[Designation]]="Taxi Squad","",
IF(AND(TeamSeven=All_Rosters[[#This Row],[Team Name]],All_Rosters[[#This Row],[Current Years]]&gt;0),All_Rosters[[#This Row],[Index]],""))</f>
        <v/>
      </c>
      <c r="AO291" s="42" t="str">
        <f>IFERROR(SMALL($AN$2:$AN$1000,ROWS($AN$2:AN291)),"")</f>
        <v/>
      </c>
      <c r="AP291" s="42" t="str">
        <f>IF(AND(All_Rosters[[#This Row],[Designation]]="Taxi Squad",TeamSeven=All_Rosters[[#This Row],[Team Name]],All_Rosters[[#This Row],[Current Years]]&gt;0),All_Rosters[[#This Row],[Index]],"")</f>
        <v/>
      </c>
      <c r="AQ291" s="42" t="str">
        <f>IFERROR(SMALL($AP$2:$AP$1000,ROWS($AP$2:AP291)),"")</f>
        <v/>
      </c>
      <c r="AR291" s="42">
        <f>IF(All_Rosters[[#This Row],[Designation]]="Taxi Squad","",
IF(AND(TeamEight=All_Rosters[[#This Row],[Team Name]],All_Rosters[[#This Row],[Current Years]]&gt;0),All_Rosters[[#This Row],[Index]],""))</f>
        <v>290</v>
      </c>
      <c r="AS291" s="42" t="str">
        <f>IFERROR(SMALL($AR$2:$AR$1000,ROWS($AR$2:AR291)),"")</f>
        <v/>
      </c>
      <c r="AT291" s="42" t="str">
        <f>IF(AND(All_Rosters[[#This Row],[Designation]]="Taxi Squad",TeamEight=All_Rosters[[#This Row],[Team Name]],All_Rosters[[#This Row],[Current Years]]&gt;0),All_Rosters[[#This Row],[Index]],"")</f>
        <v/>
      </c>
      <c r="AU291" s="42" t="str">
        <f>IFERROR(SMALL($AT$2:$AT$1000,ROWS($AT$2:AT291)),"")</f>
        <v/>
      </c>
      <c r="AV291" s="42" t="str">
        <f>IF(All_Rosters[[#This Row],[Designation]]="Taxi Squad","",
IF(AND(TeamNine=All_Rosters[[#This Row],[Team Name]],All_Rosters[[#This Row],[Current Years]]&gt;0),All_Rosters[[#This Row],[Index]],""))</f>
        <v/>
      </c>
      <c r="AW291" s="42" t="str">
        <f>IFERROR(SMALL($AV$2:$AV$1000,ROWS($AV$2:AV291)),"")</f>
        <v/>
      </c>
      <c r="AX291" s="42" t="str">
        <f>IF(AND(All_Rosters[[#This Row],[Designation]]="Taxi Squad",TeamNine=All_Rosters[[#This Row],[Team Name]],All_Rosters[[#This Row],[Current Years]]&gt;0),All_Rosters[[#This Row],[Index]],"")</f>
        <v/>
      </c>
      <c r="AY291" s="42" t="str">
        <f>IFERROR(SMALL($AX$2:$AX$1000,ROWS($AX$2:AX291)),"")</f>
        <v/>
      </c>
      <c r="AZ291" s="42" t="str">
        <f>IF(All_Rosters[[#This Row],[Designation]]="Taxi Squad","",
IF(AND(TeamTen=All_Rosters[[#This Row],[Team Name]],All_Rosters[[#This Row],[Current Years]]&gt;0),All_Rosters[[#This Row],[Index]],""))</f>
        <v/>
      </c>
      <c r="BA291" s="42" t="str">
        <f>IFERROR(SMALL($AZ$2:$AZ$1000,ROWS($AZ$2:AZ291)),"")</f>
        <v/>
      </c>
      <c r="BB291" s="42" t="str">
        <f>IF(AND(All_Rosters[[#This Row],[Designation]]="Taxi Squad",TeamTen=All_Rosters[[#This Row],[Team Name]],All_Rosters[[#This Row],[Current Years]]&gt;0),All_Rosters[[#This Row],[Index]],"")</f>
        <v/>
      </c>
      <c r="BC291" s="42" t="str">
        <f>IFERROR(SMALL($BB$2:$BB$1000,ROWS($BB$2:BB291)),"")</f>
        <v/>
      </c>
      <c r="BD291" s="42" t="str">
        <f>IF(All_Rosters[[#This Row],[Designation]]="Taxi Squad","",
IF(AND(TeamEleven=All_Rosters[[#This Row],[Team Name]],All_Rosters[[#This Row],[Current Years]]&gt;0),All_Rosters[[#This Row],[Index]],""))</f>
        <v/>
      </c>
      <c r="BE291" s="42" t="str">
        <f>IFERROR(SMALL($BD$2:$BD$1000,ROWS($BD$2:BD291)),"")</f>
        <v/>
      </c>
      <c r="BF291" s="42" t="str">
        <f>IF(AND(All_Rosters[[#This Row],[Designation]]="Taxi Squad",TeamEleven=All_Rosters[[#This Row],[Team Name]],All_Rosters[[#This Row],[Current Years]]&gt;0),All_Rosters[[#This Row],[Index]],"")</f>
        <v/>
      </c>
      <c r="BG291" s="42" t="str">
        <f>IFERROR(SMALL($BF$2:$BF$1000,ROWS($BF$2:BF291)),"")</f>
        <v/>
      </c>
      <c r="BH291" s="42" t="str">
        <f>IF(All_Rosters[[#This Row],[Designation]]="Taxi Squad","",
IF(AND(TeamTwelve=All_Rosters[[#This Row],[Team Name]],All_Rosters[[#This Row],[Current Years]]&gt;0),All_Rosters[[#This Row],[Index]],""))</f>
        <v/>
      </c>
      <c r="BI291" s="42" t="str">
        <f>IFERROR(SMALL($BH$2:$BH$1000,ROWS($BH$2:BH291)),"")</f>
        <v/>
      </c>
      <c r="BJ291" s="42" t="str">
        <f>IF(AND(All_Rosters[[#This Row],[Designation]]="Taxi Squad",TeamTwelve=All_Rosters[[#This Row],[Team Name]],All_Rosters[[#This Row],[Current Years]]&gt;0),All_Rosters[[#This Row],[Index]],"")</f>
        <v/>
      </c>
      <c r="BK291" s="42" t="str">
        <f>IFERROR(SMALL($BJ$2:$BJ$1000,ROWS($BJ$2:BJ291)),"")</f>
        <v/>
      </c>
    </row>
    <row r="292" spans="1:63" x14ac:dyDescent="0.45">
      <c r="A292" t="s">
        <v>529</v>
      </c>
      <c r="B292" t="s">
        <v>43</v>
      </c>
      <c r="C292" t="s">
        <v>44</v>
      </c>
      <c r="D292" t="s">
        <v>45</v>
      </c>
      <c r="E292">
        <v>10</v>
      </c>
      <c r="F292">
        <v>3</v>
      </c>
      <c r="G292">
        <v>10</v>
      </c>
      <c r="H292" t="s">
        <v>1</v>
      </c>
      <c r="J292">
        <v>8</v>
      </c>
      <c r="K292">
        <v>291</v>
      </c>
      <c r="L292" t="str">
        <f>IF(All_Rosters[[#This Row],[Designation]]="Taxi Squad","",
IF(AND(TeamSelection=All_Rosters[[#This Row],[Team Name]],All_Rosters[[#This Row],[Current Years]]&gt;0),All_Rosters[[#This Row],[Index]],""))</f>
        <v/>
      </c>
      <c r="M292" t="str">
        <f>IFERROR(SMALL($L$2:$L$1000,ROWS($L$2:L292)),"")</f>
        <v/>
      </c>
      <c r="N292" t="str">
        <f>IF(AND(All_Rosters[[#This Row],[Designation]]="Taxi Squad",TeamSelection=All_Rosters[[#This Row],[Team Name]],All_Rosters[[#This Row],[Current Years]]&gt;0),All_Rosters[[#This Row],[Index]],"")</f>
        <v/>
      </c>
      <c r="O292" t="str">
        <f>IFERROR(SMALL($N$2:$N$1000,ROWS($N$2:N292)),"")</f>
        <v/>
      </c>
      <c r="P292" t="str">
        <f>IF(All_Rosters[[#This Row],[Designation]]="Taxi Squad","",
IF(AND(TeamOne=All_Rosters[[#This Row],[Team Name]],All_Rosters[[#This Row],[Current Years]]&gt;0),All_Rosters[[#This Row],[Index]],""))</f>
        <v/>
      </c>
      <c r="Q292" t="str">
        <f>IFERROR(SMALL($P$2:$P$1000,ROWS($P$2:P292)),"")</f>
        <v/>
      </c>
      <c r="R292" t="str">
        <f>IF(AND(All_Rosters[[#This Row],[Designation]]="Taxi Squad",TeamOne=All_Rosters[[#This Row],[Team Name]],All_Rosters[[#This Row],[Current Years]]&gt;0),All_Rosters[[#This Row],[Index]],"")</f>
        <v/>
      </c>
      <c r="S292" t="str">
        <f>IFERROR(SMALL($R$2:$R$1000,ROWS($R$2:R292)),"")</f>
        <v/>
      </c>
      <c r="T292" t="str">
        <f>IF(All_Rosters[[#This Row],[Designation]]="Taxi Squad","",
IF(AND(TeamTwo=All_Rosters[[#This Row],[Team Name]],All_Rosters[[#This Row],[Current Years]]&gt;0),All_Rosters[[#This Row],[Index]],""))</f>
        <v/>
      </c>
      <c r="U292" t="str">
        <f>IFERROR(SMALL($T$2:$T$1000,ROWS($T$2:T292)),"")</f>
        <v/>
      </c>
      <c r="V292" t="str">
        <f>IF(AND(All_Rosters[[#This Row],[Designation]]="Taxi Squad",TeamTwo=All_Rosters[[#This Row],[Team Name]],All_Rosters[[#This Row],[Current Years]]&gt;0),All_Rosters[[#This Row],[Index]],"")</f>
        <v/>
      </c>
      <c r="W292" t="str">
        <f>IFERROR(SMALL($V$2:$V$1000,ROWS($V$2:V292)),"")</f>
        <v/>
      </c>
      <c r="X292" s="42" t="str">
        <f>IF(All_Rosters[[#This Row],[Designation]]="Taxi Squad","",
IF(AND(TeamThree=All_Rosters[[#This Row],[Team Name]],All_Rosters[[#This Row],[Current Years]]&gt;0),All_Rosters[[#This Row],[Index]],""))</f>
        <v/>
      </c>
      <c r="Y292" s="42" t="str">
        <f>IFERROR(SMALL($X$2:$X$1000,ROWS($X$2:X292)),"")</f>
        <v/>
      </c>
      <c r="Z292" s="42" t="str">
        <f>IF(AND(All_Rosters[[#This Row],[Designation]]="Taxi Squad",TeamThree=All_Rosters[[#This Row],[Team Name]],All_Rosters[[#This Row],[Current Years]]&gt;0),All_Rosters[[#This Row],[Index]],"")</f>
        <v/>
      </c>
      <c r="AA292" s="42" t="str">
        <f>IFERROR(SMALL($Z$2:$Z$1000,ROWS($Z$2:Z292)),"")</f>
        <v/>
      </c>
      <c r="AB292" s="42" t="str">
        <f>IF(All_Rosters[[#This Row],[Designation]]="Taxi Squad","",
IF(AND(TeamFour=All_Rosters[[#This Row],[Team Name]],All_Rosters[[#This Row],[Current Years]]&gt;0),All_Rosters[[#This Row],[Index]],""))</f>
        <v/>
      </c>
      <c r="AC292" s="42" t="str">
        <f>IFERROR(SMALL($AB$2:$AB$1000,ROWS($AB$2:AB292)),"")</f>
        <v/>
      </c>
      <c r="AD292" s="42" t="str">
        <f>IF(AND(All_Rosters[[#This Row],[Designation]]="Taxi Squad",TeamFour=All_Rosters[[#This Row],[Team Name]],All_Rosters[[#This Row],[Current Years]]&gt;0),All_Rosters[[#This Row],[Index]],"")</f>
        <v/>
      </c>
      <c r="AE292" s="42" t="str">
        <f>IFERROR(SMALL($AD$2:$AD$1000,ROWS($AD$2:AD292)),"")</f>
        <v/>
      </c>
      <c r="AF292" s="42" t="str">
        <f>IF(All_Rosters[[#This Row],[Designation]]="Taxi Squad","",
IF(AND(TeamFive=All_Rosters[[#This Row],[Team Name]],All_Rosters[[#This Row],[Current Years]]&gt;0),All_Rosters[[#This Row],[Index]],""))</f>
        <v/>
      </c>
      <c r="AG292" s="42" t="str">
        <f>IFERROR(SMALL($AF$2:$AF$1000,ROWS($AF$2:AF292)),"")</f>
        <v/>
      </c>
      <c r="AH292" s="42" t="str">
        <f>IF(AND(All_Rosters[[#This Row],[Designation]]="Taxi Squad",TeamFive=All_Rosters[[#This Row],[Team Name]],All_Rosters[[#This Row],[Current Years]]&gt;0),All_Rosters[[#This Row],[Index]],"")</f>
        <v/>
      </c>
      <c r="AI292" s="42" t="str">
        <f>IFERROR(SMALL($AH$2:$AH$1000,ROWS($AH$2:AH292)),"")</f>
        <v/>
      </c>
      <c r="AJ292" s="42" t="str">
        <f>IF(All_Rosters[[#This Row],[Designation]]="Taxi Squad","",
IF(AND(TeamSix=All_Rosters[[#This Row],[Team Name]],All_Rosters[[#This Row],[Current Years]]&gt;0),All_Rosters[[#This Row],[Index]],""))</f>
        <v/>
      </c>
      <c r="AK292" s="42" t="str">
        <f>IFERROR(SMALL($AJ$2:$AJ$1000,ROWS($AJ$2:AJ292)),"")</f>
        <v/>
      </c>
      <c r="AL292" s="42" t="str">
        <f>IF(AND(All_Rosters[[#This Row],[Designation]]="Taxi Squad",TeamSix=All_Rosters[[#This Row],[Team Name]],All_Rosters[[#This Row],[Current Years]]&gt;0),All_Rosters[[#This Row],[Index]],"")</f>
        <v/>
      </c>
      <c r="AM292" s="42" t="str">
        <f>IFERROR(SMALL($AL$2:$AL$1000,ROWS($AL$2:AL292)),"")</f>
        <v/>
      </c>
      <c r="AN292" s="42" t="str">
        <f>IF(All_Rosters[[#This Row],[Designation]]="Taxi Squad","",
IF(AND(TeamSeven=All_Rosters[[#This Row],[Team Name]],All_Rosters[[#This Row],[Current Years]]&gt;0),All_Rosters[[#This Row],[Index]],""))</f>
        <v/>
      </c>
      <c r="AO292" s="42" t="str">
        <f>IFERROR(SMALL($AN$2:$AN$1000,ROWS($AN$2:AN292)),"")</f>
        <v/>
      </c>
      <c r="AP292" s="42" t="str">
        <f>IF(AND(All_Rosters[[#This Row],[Designation]]="Taxi Squad",TeamSeven=All_Rosters[[#This Row],[Team Name]],All_Rosters[[#This Row],[Current Years]]&gt;0),All_Rosters[[#This Row],[Index]],"")</f>
        <v/>
      </c>
      <c r="AQ292" s="42" t="str">
        <f>IFERROR(SMALL($AP$2:$AP$1000,ROWS($AP$2:AP292)),"")</f>
        <v/>
      </c>
      <c r="AR292" s="42">
        <f>IF(All_Rosters[[#This Row],[Designation]]="Taxi Squad","",
IF(AND(TeamEight=All_Rosters[[#This Row],[Team Name]],All_Rosters[[#This Row],[Current Years]]&gt;0),All_Rosters[[#This Row],[Index]],""))</f>
        <v>291</v>
      </c>
      <c r="AS292" s="42" t="str">
        <f>IFERROR(SMALL($AR$2:$AR$1000,ROWS($AR$2:AR292)),"")</f>
        <v/>
      </c>
      <c r="AT292" s="42" t="str">
        <f>IF(AND(All_Rosters[[#This Row],[Designation]]="Taxi Squad",TeamEight=All_Rosters[[#This Row],[Team Name]],All_Rosters[[#This Row],[Current Years]]&gt;0),All_Rosters[[#This Row],[Index]],"")</f>
        <v/>
      </c>
      <c r="AU292" s="42" t="str">
        <f>IFERROR(SMALL($AT$2:$AT$1000,ROWS($AT$2:AT292)),"")</f>
        <v/>
      </c>
      <c r="AV292" s="42" t="str">
        <f>IF(All_Rosters[[#This Row],[Designation]]="Taxi Squad","",
IF(AND(TeamNine=All_Rosters[[#This Row],[Team Name]],All_Rosters[[#This Row],[Current Years]]&gt;0),All_Rosters[[#This Row],[Index]],""))</f>
        <v/>
      </c>
      <c r="AW292" s="42" t="str">
        <f>IFERROR(SMALL($AV$2:$AV$1000,ROWS($AV$2:AV292)),"")</f>
        <v/>
      </c>
      <c r="AX292" s="42" t="str">
        <f>IF(AND(All_Rosters[[#This Row],[Designation]]="Taxi Squad",TeamNine=All_Rosters[[#This Row],[Team Name]],All_Rosters[[#This Row],[Current Years]]&gt;0),All_Rosters[[#This Row],[Index]],"")</f>
        <v/>
      </c>
      <c r="AY292" s="42" t="str">
        <f>IFERROR(SMALL($AX$2:$AX$1000,ROWS($AX$2:AX292)),"")</f>
        <v/>
      </c>
      <c r="AZ292" s="42" t="str">
        <f>IF(All_Rosters[[#This Row],[Designation]]="Taxi Squad","",
IF(AND(TeamTen=All_Rosters[[#This Row],[Team Name]],All_Rosters[[#This Row],[Current Years]]&gt;0),All_Rosters[[#This Row],[Index]],""))</f>
        <v/>
      </c>
      <c r="BA292" s="42" t="str">
        <f>IFERROR(SMALL($AZ$2:$AZ$1000,ROWS($AZ$2:AZ292)),"")</f>
        <v/>
      </c>
      <c r="BB292" s="42" t="str">
        <f>IF(AND(All_Rosters[[#This Row],[Designation]]="Taxi Squad",TeamTen=All_Rosters[[#This Row],[Team Name]],All_Rosters[[#This Row],[Current Years]]&gt;0),All_Rosters[[#This Row],[Index]],"")</f>
        <v/>
      </c>
      <c r="BC292" s="42" t="str">
        <f>IFERROR(SMALL($BB$2:$BB$1000,ROWS($BB$2:BB292)),"")</f>
        <v/>
      </c>
      <c r="BD292" s="42" t="str">
        <f>IF(All_Rosters[[#This Row],[Designation]]="Taxi Squad","",
IF(AND(TeamEleven=All_Rosters[[#This Row],[Team Name]],All_Rosters[[#This Row],[Current Years]]&gt;0),All_Rosters[[#This Row],[Index]],""))</f>
        <v/>
      </c>
      <c r="BE292" s="42" t="str">
        <f>IFERROR(SMALL($BD$2:$BD$1000,ROWS($BD$2:BD292)),"")</f>
        <v/>
      </c>
      <c r="BF292" s="42" t="str">
        <f>IF(AND(All_Rosters[[#This Row],[Designation]]="Taxi Squad",TeamEleven=All_Rosters[[#This Row],[Team Name]],All_Rosters[[#This Row],[Current Years]]&gt;0),All_Rosters[[#This Row],[Index]],"")</f>
        <v/>
      </c>
      <c r="BG292" s="42" t="str">
        <f>IFERROR(SMALL($BF$2:$BF$1000,ROWS($BF$2:BF292)),"")</f>
        <v/>
      </c>
      <c r="BH292" s="42" t="str">
        <f>IF(All_Rosters[[#This Row],[Designation]]="Taxi Squad","",
IF(AND(TeamTwelve=All_Rosters[[#This Row],[Team Name]],All_Rosters[[#This Row],[Current Years]]&gt;0),All_Rosters[[#This Row],[Index]],""))</f>
        <v/>
      </c>
      <c r="BI292" s="42" t="str">
        <f>IFERROR(SMALL($BH$2:$BH$1000,ROWS($BH$2:BH292)),"")</f>
        <v/>
      </c>
      <c r="BJ292" s="42" t="str">
        <f>IF(AND(All_Rosters[[#This Row],[Designation]]="Taxi Squad",TeamTwelve=All_Rosters[[#This Row],[Team Name]],All_Rosters[[#This Row],[Current Years]]&gt;0),All_Rosters[[#This Row],[Index]],"")</f>
        <v/>
      </c>
      <c r="BK292" s="42" t="str">
        <f>IFERROR(SMALL($BJ$2:$BJ$1000,ROWS($BJ$2:BJ292)),"")</f>
        <v/>
      </c>
    </row>
    <row r="293" spans="1:63" x14ac:dyDescent="0.45">
      <c r="A293" t="s">
        <v>529</v>
      </c>
      <c r="B293" t="s">
        <v>52</v>
      </c>
      <c r="C293" t="s">
        <v>22</v>
      </c>
      <c r="D293" t="s">
        <v>49</v>
      </c>
      <c r="E293">
        <v>39</v>
      </c>
      <c r="F293">
        <v>4</v>
      </c>
      <c r="G293">
        <v>39</v>
      </c>
      <c r="H293" t="s">
        <v>1</v>
      </c>
      <c r="J293">
        <v>8</v>
      </c>
      <c r="K293">
        <v>292</v>
      </c>
      <c r="L293" t="str">
        <f>IF(All_Rosters[[#This Row],[Designation]]="Taxi Squad","",
IF(AND(TeamSelection=All_Rosters[[#This Row],[Team Name]],All_Rosters[[#This Row],[Current Years]]&gt;0),All_Rosters[[#This Row],[Index]],""))</f>
        <v/>
      </c>
      <c r="M293" t="str">
        <f>IFERROR(SMALL($L$2:$L$1000,ROWS($L$2:L293)),"")</f>
        <v/>
      </c>
      <c r="N293" t="str">
        <f>IF(AND(All_Rosters[[#This Row],[Designation]]="Taxi Squad",TeamSelection=All_Rosters[[#This Row],[Team Name]],All_Rosters[[#This Row],[Current Years]]&gt;0),All_Rosters[[#This Row],[Index]],"")</f>
        <v/>
      </c>
      <c r="O293" t="str">
        <f>IFERROR(SMALL($N$2:$N$1000,ROWS($N$2:N293)),"")</f>
        <v/>
      </c>
      <c r="P293" t="str">
        <f>IF(All_Rosters[[#This Row],[Designation]]="Taxi Squad","",
IF(AND(TeamOne=All_Rosters[[#This Row],[Team Name]],All_Rosters[[#This Row],[Current Years]]&gt;0),All_Rosters[[#This Row],[Index]],""))</f>
        <v/>
      </c>
      <c r="Q293" t="str">
        <f>IFERROR(SMALL($P$2:$P$1000,ROWS($P$2:P293)),"")</f>
        <v/>
      </c>
      <c r="R293" t="str">
        <f>IF(AND(All_Rosters[[#This Row],[Designation]]="Taxi Squad",TeamOne=All_Rosters[[#This Row],[Team Name]],All_Rosters[[#This Row],[Current Years]]&gt;0),All_Rosters[[#This Row],[Index]],"")</f>
        <v/>
      </c>
      <c r="S293" t="str">
        <f>IFERROR(SMALL($R$2:$R$1000,ROWS($R$2:R293)),"")</f>
        <v/>
      </c>
      <c r="T293" t="str">
        <f>IF(All_Rosters[[#This Row],[Designation]]="Taxi Squad","",
IF(AND(TeamTwo=All_Rosters[[#This Row],[Team Name]],All_Rosters[[#This Row],[Current Years]]&gt;0),All_Rosters[[#This Row],[Index]],""))</f>
        <v/>
      </c>
      <c r="U293" t="str">
        <f>IFERROR(SMALL($T$2:$T$1000,ROWS($T$2:T293)),"")</f>
        <v/>
      </c>
      <c r="V293" t="str">
        <f>IF(AND(All_Rosters[[#This Row],[Designation]]="Taxi Squad",TeamTwo=All_Rosters[[#This Row],[Team Name]],All_Rosters[[#This Row],[Current Years]]&gt;0),All_Rosters[[#This Row],[Index]],"")</f>
        <v/>
      </c>
      <c r="W293" t="str">
        <f>IFERROR(SMALL($V$2:$V$1000,ROWS($V$2:V293)),"")</f>
        <v/>
      </c>
      <c r="X293" s="42" t="str">
        <f>IF(All_Rosters[[#This Row],[Designation]]="Taxi Squad","",
IF(AND(TeamThree=All_Rosters[[#This Row],[Team Name]],All_Rosters[[#This Row],[Current Years]]&gt;0),All_Rosters[[#This Row],[Index]],""))</f>
        <v/>
      </c>
      <c r="Y293" s="42" t="str">
        <f>IFERROR(SMALL($X$2:$X$1000,ROWS($X$2:X293)),"")</f>
        <v/>
      </c>
      <c r="Z293" s="42" t="str">
        <f>IF(AND(All_Rosters[[#This Row],[Designation]]="Taxi Squad",TeamThree=All_Rosters[[#This Row],[Team Name]],All_Rosters[[#This Row],[Current Years]]&gt;0),All_Rosters[[#This Row],[Index]],"")</f>
        <v/>
      </c>
      <c r="AA293" s="42" t="str">
        <f>IFERROR(SMALL($Z$2:$Z$1000,ROWS($Z$2:Z293)),"")</f>
        <v/>
      </c>
      <c r="AB293" s="42" t="str">
        <f>IF(All_Rosters[[#This Row],[Designation]]="Taxi Squad","",
IF(AND(TeamFour=All_Rosters[[#This Row],[Team Name]],All_Rosters[[#This Row],[Current Years]]&gt;0),All_Rosters[[#This Row],[Index]],""))</f>
        <v/>
      </c>
      <c r="AC293" s="42" t="str">
        <f>IFERROR(SMALL($AB$2:$AB$1000,ROWS($AB$2:AB293)),"")</f>
        <v/>
      </c>
      <c r="AD293" s="42" t="str">
        <f>IF(AND(All_Rosters[[#This Row],[Designation]]="Taxi Squad",TeamFour=All_Rosters[[#This Row],[Team Name]],All_Rosters[[#This Row],[Current Years]]&gt;0),All_Rosters[[#This Row],[Index]],"")</f>
        <v/>
      </c>
      <c r="AE293" s="42" t="str">
        <f>IFERROR(SMALL($AD$2:$AD$1000,ROWS($AD$2:AD293)),"")</f>
        <v/>
      </c>
      <c r="AF293" s="42" t="str">
        <f>IF(All_Rosters[[#This Row],[Designation]]="Taxi Squad","",
IF(AND(TeamFive=All_Rosters[[#This Row],[Team Name]],All_Rosters[[#This Row],[Current Years]]&gt;0),All_Rosters[[#This Row],[Index]],""))</f>
        <v/>
      </c>
      <c r="AG293" s="42" t="str">
        <f>IFERROR(SMALL($AF$2:$AF$1000,ROWS($AF$2:AF293)),"")</f>
        <v/>
      </c>
      <c r="AH293" s="42" t="str">
        <f>IF(AND(All_Rosters[[#This Row],[Designation]]="Taxi Squad",TeamFive=All_Rosters[[#This Row],[Team Name]],All_Rosters[[#This Row],[Current Years]]&gt;0),All_Rosters[[#This Row],[Index]],"")</f>
        <v/>
      </c>
      <c r="AI293" s="42" t="str">
        <f>IFERROR(SMALL($AH$2:$AH$1000,ROWS($AH$2:AH293)),"")</f>
        <v/>
      </c>
      <c r="AJ293" s="42" t="str">
        <f>IF(All_Rosters[[#This Row],[Designation]]="Taxi Squad","",
IF(AND(TeamSix=All_Rosters[[#This Row],[Team Name]],All_Rosters[[#This Row],[Current Years]]&gt;0),All_Rosters[[#This Row],[Index]],""))</f>
        <v/>
      </c>
      <c r="AK293" s="42" t="str">
        <f>IFERROR(SMALL($AJ$2:$AJ$1000,ROWS($AJ$2:AJ293)),"")</f>
        <v/>
      </c>
      <c r="AL293" s="42" t="str">
        <f>IF(AND(All_Rosters[[#This Row],[Designation]]="Taxi Squad",TeamSix=All_Rosters[[#This Row],[Team Name]],All_Rosters[[#This Row],[Current Years]]&gt;0),All_Rosters[[#This Row],[Index]],"")</f>
        <v/>
      </c>
      <c r="AM293" s="42" t="str">
        <f>IFERROR(SMALL($AL$2:$AL$1000,ROWS($AL$2:AL293)),"")</f>
        <v/>
      </c>
      <c r="AN293" s="42" t="str">
        <f>IF(All_Rosters[[#This Row],[Designation]]="Taxi Squad","",
IF(AND(TeamSeven=All_Rosters[[#This Row],[Team Name]],All_Rosters[[#This Row],[Current Years]]&gt;0),All_Rosters[[#This Row],[Index]],""))</f>
        <v/>
      </c>
      <c r="AO293" s="42" t="str">
        <f>IFERROR(SMALL($AN$2:$AN$1000,ROWS($AN$2:AN293)),"")</f>
        <v/>
      </c>
      <c r="AP293" s="42" t="str">
        <f>IF(AND(All_Rosters[[#This Row],[Designation]]="Taxi Squad",TeamSeven=All_Rosters[[#This Row],[Team Name]],All_Rosters[[#This Row],[Current Years]]&gt;0),All_Rosters[[#This Row],[Index]],"")</f>
        <v/>
      </c>
      <c r="AQ293" s="42" t="str">
        <f>IFERROR(SMALL($AP$2:$AP$1000,ROWS($AP$2:AP293)),"")</f>
        <v/>
      </c>
      <c r="AR293" s="42">
        <f>IF(All_Rosters[[#This Row],[Designation]]="Taxi Squad","",
IF(AND(TeamEight=All_Rosters[[#This Row],[Team Name]],All_Rosters[[#This Row],[Current Years]]&gt;0),All_Rosters[[#This Row],[Index]],""))</f>
        <v>292</v>
      </c>
      <c r="AS293" s="42" t="str">
        <f>IFERROR(SMALL($AR$2:$AR$1000,ROWS($AR$2:AR293)),"")</f>
        <v/>
      </c>
      <c r="AT293" s="42" t="str">
        <f>IF(AND(All_Rosters[[#This Row],[Designation]]="Taxi Squad",TeamEight=All_Rosters[[#This Row],[Team Name]],All_Rosters[[#This Row],[Current Years]]&gt;0),All_Rosters[[#This Row],[Index]],"")</f>
        <v/>
      </c>
      <c r="AU293" s="42" t="str">
        <f>IFERROR(SMALL($AT$2:$AT$1000,ROWS($AT$2:AT293)),"")</f>
        <v/>
      </c>
      <c r="AV293" s="42" t="str">
        <f>IF(All_Rosters[[#This Row],[Designation]]="Taxi Squad","",
IF(AND(TeamNine=All_Rosters[[#This Row],[Team Name]],All_Rosters[[#This Row],[Current Years]]&gt;0),All_Rosters[[#This Row],[Index]],""))</f>
        <v/>
      </c>
      <c r="AW293" s="42" t="str">
        <f>IFERROR(SMALL($AV$2:$AV$1000,ROWS($AV$2:AV293)),"")</f>
        <v/>
      </c>
      <c r="AX293" s="42" t="str">
        <f>IF(AND(All_Rosters[[#This Row],[Designation]]="Taxi Squad",TeamNine=All_Rosters[[#This Row],[Team Name]],All_Rosters[[#This Row],[Current Years]]&gt;0),All_Rosters[[#This Row],[Index]],"")</f>
        <v/>
      </c>
      <c r="AY293" s="42" t="str">
        <f>IFERROR(SMALL($AX$2:$AX$1000,ROWS($AX$2:AX293)),"")</f>
        <v/>
      </c>
      <c r="AZ293" s="42" t="str">
        <f>IF(All_Rosters[[#This Row],[Designation]]="Taxi Squad","",
IF(AND(TeamTen=All_Rosters[[#This Row],[Team Name]],All_Rosters[[#This Row],[Current Years]]&gt;0),All_Rosters[[#This Row],[Index]],""))</f>
        <v/>
      </c>
      <c r="BA293" s="42" t="str">
        <f>IFERROR(SMALL($AZ$2:$AZ$1000,ROWS($AZ$2:AZ293)),"")</f>
        <v/>
      </c>
      <c r="BB293" s="42" t="str">
        <f>IF(AND(All_Rosters[[#This Row],[Designation]]="Taxi Squad",TeamTen=All_Rosters[[#This Row],[Team Name]],All_Rosters[[#This Row],[Current Years]]&gt;0),All_Rosters[[#This Row],[Index]],"")</f>
        <v/>
      </c>
      <c r="BC293" s="42" t="str">
        <f>IFERROR(SMALL($BB$2:$BB$1000,ROWS($BB$2:BB293)),"")</f>
        <v/>
      </c>
      <c r="BD293" s="42" t="str">
        <f>IF(All_Rosters[[#This Row],[Designation]]="Taxi Squad","",
IF(AND(TeamEleven=All_Rosters[[#This Row],[Team Name]],All_Rosters[[#This Row],[Current Years]]&gt;0),All_Rosters[[#This Row],[Index]],""))</f>
        <v/>
      </c>
      <c r="BE293" s="42" t="str">
        <f>IFERROR(SMALL($BD$2:$BD$1000,ROWS($BD$2:BD293)),"")</f>
        <v/>
      </c>
      <c r="BF293" s="42" t="str">
        <f>IF(AND(All_Rosters[[#This Row],[Designation]]="Taxi Squad",TeamEleven=All_Rosters[[#This Row],[Team Name]],All_Rosters[[#This Row],[Current Years]]&gt;0),All_Rosters[[#This Row],[Index]],"")</f>
        <v/>
      </c>
      <c r="BG293" s="42" t="str">
        <f>IFERROR(SMALL($BF$2:$BF$1000,ROWS($BF$2:BF293)),"")</f>
        <v/>
      </c>
      <c r="BH293" s="42" t="str">
        <f>IF(All_Rosters[[#This Row],[Designation]]="Taxi Squad","",
IF(AND(TeamTwelve=All_Rosters[[#This Row],[Team Name]],All_Rosters[[#This Row],[Current Years]]&gt;0),All_Rosters[[#This Row],[Index]],""))</f>
        <v/>
      </c>
      <c r="BI293" s="42" t="str">
        <f>IFERROR(SMALL($BH$2:$BH$1000,ROWS($BH$2:BH293)),"")</f>
        <v/>
      </c>
      <c r="BJ293" s="42" t="str">
        <f>IF(AND(All_Rosters[[#This Row],[Designation]]="Taxi Squad",TeamTwelve=All_Rosters[[#This Row],[Team Name]],All_Rosters[[#This Row],[Current Years]]&gt;0),All_Rosters[[#This Row],[Index]],"")</f>
        <v/>
      </c>
      <c r="BK293" s="42" t="str">
        <f>IFERROR(SMALL($BJ$2:$BJ$1000,ROWS($BJ$2:BJ293)),"")</f>
        <v/>
      </c>
    </row>
    <row r="294" spans="1:63" x14ac:dyDescent="0.45">
      <c r="A294" t="s">
        <v>529</v>
      </c>
      <c r="B294" t="s">
        <v>59</v>
      </c>
      <c r="C294" t="s">
        <v>44</v>
      </c>
      <c r="D294" t="s">
        <v>49</v>
      </c>
      <c r="E294">
        <v>35</v>
      </c>
      <c r="F294">
        <v>3</v>
      </c>
      <c r="G294">
        <v>35</v>
      </c>
      <c r="H294" t="s">
        <v>1</v>
      </c>
      <c r="J294">
        <v>8</v>
      </c>
      <c r="K294">
        <v>293</v>
      </c>
      <c r="L294" t="str">
        <f>IF(All_Rosters[[#This Row],[Designation]]="Taxi Squad","",
IF(AND(TeamSelection=All_Rosters[[#This Row],[Team Name]],All_Rosters[[#This Row],[Current Years]]&gt;0),All_Rosters[[#This Row],[Index]],""))</f>
        <v/>
      </c>
      <c r="M294" t="str">
        <f>IFERROR(SMALL($L$2:$L$1000,ROWS($L$2:L294)),"")</f>
        <v/>
      </c>
      <c r="N294" t="str">
        <f>IF(AND(All_Rosters[[#This Row],[Designation]]="Taxi Squad",TeamSelection=All_Rosters[[#This Row],[Team Name]],All_Rosters[[#This Row],[Current Years]]&gt;0),All_Rosters[[#This Row],[Index]],"")</f>
        <v/>
      </c>
      <c r="O294" t="str">
        <f>IFERROR(SMALL($N$2:$N$1000,ROWS($N$2:N294)),"")</f>
        <v/>
      </c>
      <c r="P294" t="str">
        <f>IF(All_Rosters[[#This Row],[Designation]]="Taxi Squad","",
IF(AND(TeamOne=All_Rosters[[#This Row],[Team Name]],All_Rosters[[#This Row],[Current Years]]&gt;0),All_Rosters[[#This Row],[Index]],""))</f>
        <v/>
      </c>
      <c r="Q294" t="str">
        <f>IFERROR(SMALL($P$2:$P$1000,ROWS($P$2:P294)),"")</f>
        <v/>
      </c>
      <c r="R294" t="str">
        <f>IF(AND(All_Rosters[[#This Row],[Designation]]="Taxi Squad",TeamOne=All_Rosters[[#This Row],[Team Name]],All_Rosters[[#This Row],[Current Years]]&gt;0),All_Rosters[[#This Row],[Index]],"")</f>
        <v/>
      </c>
      <c r="S294" t="str">
        <f>IFERROR(SMALL($R$2:$R$1000,ROWS($R$2:R294)),"")</f>
        <v/>
      </c>
      <c r="T294" t="str">
        <f>IF(All_Rosters[[#This Row],[Designation]]="Taxi Squad","",
IF(AND(TeamTwo=All_Rosters[[#This Row],[Team Name]],All_Rosters[[#This Row],[Current Years]]&gt;0),All_Rosters[[#This Row],[Index]],""))</f>
        <v/>
      </c>
      <c r="U294" t="str">
        <f>IFERROR(SMALL($T$2:$T$1000,ROWS($T$2:T294)),"")</f>
        <v/>
      </c>
      <c r="V294" t="str">
        <f>IF(AND(All_Rosters[[#This Row],[Designation]]="Taxi Squad",TeamTwo=All_Rosters[[#This Row],[Team Name]],All_Rosters[[#This Row],[Current Years]]&gt;0),All_Rosters[[#This Row],[Index]],"")</f>
        <v/>
      </c>
      <c r="W294" t="str">
        <f>IFERROR(SMALL($V$2:$V$1000,ROWS($V$2:V294)),"")</f>
        <v/>
      </c>
      <c r="X294" s="42" t="str">
        <f>IF(All_Rosters[[#This Row],[Designation]]="Taxi Squad","",
IF(AND(TeamThree=All_Rosters[[#This Row],[Team Name]],All_Rosters[[#This Row],[Current Years]]&gt;0),All_Rosters[[#This Row],[Index]],""))</f>
        <v/>
      </c>
      <c r="Y294" s="42" t="str">
        <f>IFERROR(SMALL($X$2:$X$1000,ROWS($X$2:X294)),"")</f>
        <v/>
      </c>
      <c r="Z294" s="42" t="str">
        <f>IF(AND(All_Rosters[[#This Row],[Designation]]="Taxi Squad",TeamThree=All_Rosters[[#This Row],[Team Name]],All_Rosters[[#This Row],[Current Years]]&gt;0),All_Rosters[[#This Row],[Index]],"")</f>
        <v/>
      </c>
      <c r="AA294" s="42" t="str">
        <f>IFERROR(SMALL($Z$2:$Z$1000,ROWS($Z$2:Z294)),"")</f>
        <v/>
      </c>
      <c r="AB294" s="42" t="str">
        <f>IF(All_Rosters[[#This Row],[Designation]]="Taxi Squad","",
IF(AND(TeamFour=All_Rosters[[#This Row],[Team Name]],All_Rosters[[#This Row],[Current Years]]&gt;0),All_Rosters[[#This Row],[Index]],""))</f>
        <v/>
      </c>
      <c r="AC294" s="42" t="str">
        <f>IFERROR(SMALL($AB$2:$AB$1000,ROWS($AB$2:AB294)),"")</f>
        <v/>
      </c>
      <c r="AD294" s="42" t="str">
        <f>IF(AND(All_Rosters[[#This Row],[Designation]]="Taxi Squad",TeamFour=All_Rosters[[#This Row],[Team Name]],All_Rosters[[#This Row],[Current Years]]&gt;0),All_Rosters[[#This Row],[Index]],"")</f>
        <v/>
      </c>
      <c r="AE294" s="42" t="str">
        <f>IFERROR(SMALL($AD$2:$AD$1000,ROWS($AD$2:AD294)),"")</f>
        <v/>
      </c>
      <c r="AF294" s="42" t="str">
        <f>IF(All_Rosters[[#This Row],[Designation]]="Taxi Squad","",
IF(AND(TeamFive=All_Rosters[[#This Row],[Team Name]],All_Rosters[[#This Row],[Current Years]]&gt;0),All_Rosters[[#This Row],[Index]],""))</f>
        <v/>
      </c>
      <c r="AG294" s="42" t="str">
        <f>IFERROR(SMALL($AF$2:$AF$1000,ROWS($AF$2:AF294)),"")</f>
        <v/>
      </c>
      <c r="AH294" s="42" t="str">
        <f>IF(AND(All_Rosters[[#This Row],[Designation]]="Taxi Squad",TeamFive=All_Rosters[[#This Row],[Team Name]],All_Rosters[[#This Row],[Current Years]]&gt;0),All_Rosters[[#This Row],[Index]],"")</f>
        <v/>
      </c>
      <c r="AI294" s="42" t="str">
        <f>IFERROR(SMALL($AH$2:$AH$1000,ROWS($AH$2:AH294)),"")</f>
        <v/>
      </c>
      <c r="AJ294" s="42" t="str">
        <f>IF(All_Rosters[[#This Row],[Designation]]="Taxi Squad","",
IF(AND(TeamSix=All_Rosters[[#This Row],[Team Name]],All_Rosters[[#This Row],[Current Years]]&gt;0),All_Rosters[[#This Row],[Index]],""))</f>
        <v/>
      </c>
      <c r="AK294" s="42" t="str">
        <f>IFERROR(SMALL($AJ$2:$AJ$1000,ROWS($AJ$2:AJ294)),"")</f>
        <v/>
      </c>
      <c r="AL294" s="42" t="str">
        <f>IF(AND(All_Rosters[[#This Row],[Designation]]="Taxi Squad",TeamSix=All_Rosters[[#This Row],[Team Name]],All_Rosters[[#This Row],[Current Years]]&gt;0),All_Rosters[[#This Row],[Index]],"")</f>
        <v/>
      </c>
      <c r="AM294" s="42" t="str">
        <f>IFERROR(SMALL($AL$2:$AL$1000,ROWS($AL$2:AL294)),"")</f>
        <v/>
      </c>
      <c r="AN294" s="42" t="str">
        <f>IF(All_Rosters[[#This Row],[Designation]]="Taxi Squad","",
IF(AND(TeamSeven=All_Rosters[[#This Row],[Team Name]],All_Rosters[[#This Row],[Current Years]]&gt;0),All_Rosters[[#This Row],[Index]],""))</f>
        <v/>
      </c>
      <c r="AO294" s="42" t="str">
        <f>IFERROR(SMALL($AN$2:$AN$1000,ROWS($AN$2:AN294)),"")</f>
        <v/>
      </c>
      <c r="AP294" s="42" t="str">
        <f>IF(AND(All_Rosters[[#This Row],[Designation]]="Taxi Squad",TeamSeven=All_Rosters[[#This Row],[Team Name]],All_Rosters[[#This Row],[Current Years]]&gt;0),All_Rosters[[#This Row],[Index]],"")</f>
        <v/>
      </c>
      <c r="AQ294" s="42" t="str">
        <f>IFERROR(SMALL($AP$2:$AP$1000,ROWS($AP$2:AP294)),"")</f>
        <v/>
      </c>
      <c r="AR294" s="42">
        <f>IF(All_Rosters[[#This Row],[Designation]]="Taxi Squad","",
IF(AND(TeamEight=All_Rosters[[#This Row],[Team Name]],All_Rosters[[#This Row],[Current Years]]&gt;0),All_Rosters[[#This Row],[Index]],""))</f>
        <v>293</v>
      </c>
      <c r="AS294" s="42" t="str">
        <f>IFERROR(SMALL($AR$2:$AR$1000,ROWS($AR$2:AR294)),"")</f>
        <v/>
      </c>
      <c r="AT294" s="42" t="str">
        <f>IF(AND(All_Rosters[[#This Row],[Designation]]="Taxi Squad",TeamEight=All_Rosters[[#This Row],[Team Name]],All_Rosters[[#This Row],[Current Years]]&gt;0),All_Rosters[[#This Row],[Index]],"")</f>
        <v/>
      </c>
      <c r="AU294" s="42" t="str">
        <f>IFERROR(SMALL($AT$2:$AT$1000,ROWS($AT$2:AT294)),"")</f>
        <v/>
      </c>
      <c r="AV294" s="42" t="str">
        <f>IF(All_Rosters[[#This Row],[Designation]]="Taxi Squad","",
IF(AND(TeamNine=All_Rosters[[#This Row],[Team Name]],All_Rosters[[#This Row],[Current Years]]&gt;0),All_Rosters[[#This Row],[Index]],""))</f>
        <v/>
      </c>
      <c r="AW294" s="42" t="str">
        <f>IFERROR(SMALL($AV$2:$AV$1000,ROWS($AV$2:AV294)),"")</f>
        <v/>
      </c>
      <c r="AX294" s="42" t="str">
        <f>IF(AND(All_Rosters[[#This Row],[Designation]]="Taxi Squad",TeamNine=All_Rosters[[#This Row],[Team Name]],All_Rosters[[#This Row],[Current Years]]&gt;0),All_Rosters[[#This Row],[Index]],"")</f>
        <v/>
      </c>
      <c r="AY294" s="42" t="str">
        <f>IFERROR(SMALL($AX$2:$AX$1000,ROWS($AX$2:AX294)),"")</f>
        <v/>
      </c>
      <c r="AZ294" s="42" t="str">
        <f>IF(All_Rosters[[#This Row],[Designation]]="Taxi Squad","",
IF(AND(TeamTen=All_Rosters[[#This Row],[Team Name]],All_Rosters[[#This Row],[Current Years]]&gt;0),All_Rosters[[#This Row],[Index]],""))</f>
        <v/>
      </c>
      <c r="BA294" s="42" t="str">
        <f>IFERROR(SMALL($AZ$2:$AZ$1000,ROWS($AZ$2:AZ294)),"")</f>
        <v/>
      </c>
      <c r="BB294" s="42" t="str">
        <f>IF(AND(All_Rosters[[#This Row],[Designation]]="Taxi Squad",TeamTen=All_Rosters[[#This Row],[Team Name]],All_Rosters[[#This Row],[Current Years]]&gt;0),All_Rosters[[#This Row],[Index]],"")</f>
        <v/>
      </c>
      <c r="BC294" s="42" t="str">
        <f>IFERROR(SMALL($BB$2:$BB$1000,ROWS($BB$2:BB294)),"")</f>
        <v/>
      </c>
      <c r="BD294" s="42" t="str">
        <f>IF(All_Rosters[[#This Row],[Designation]]="Taxi Squad","",
IF(AND(TeamEleven=All_Rosters[[#This Row],[Team Name]],All_Rosters[[#This Row],[Current Years]]&gt;0),All_Rosters[[#This Row],[Index]],""))</f>
        <v/>
      </c>
      <c r="BE294" s="42" t="str">
        <f>IFERROR(SMALL($BD$2:$BD$1000,ROWS($BD$2:BD294)),"")</f>
        <v/>
      </c>
      <c r="BF294" s="42" t="str">
        <f>IF(AND(All_Rosters[[#This Row],[Designation]]="Taxi Squad",TeamEleven=All_Rosters[[#This Row],[Team Name]],All_Rosters[[#This Row],[Current Years]]&gt;0),All_Rosters[[#This Row],[Index]],"")</f>
        <v/>
      </c>
      <c r="BG294" s="42" t="str">
        <f>IFERROR(SMALL($BF$2:$BF$1000,ROWS($BF$2:BF294)),"")</f>
        <v/>
      </c>
      <c r="BH294" s="42" t="str">
        <f>IF(All_Rosters[[#This Row],[Designation]]="Taxi Squad","",
IF(AND(TeamTwelve=All_Rosters[[#This Row],[Team Name]],All_Rosters[[#This Row],[Current Years]]&gt;0),All_Rosters[[#This Row],[Index]],""))</f>
        <v/>
      </c>
      <c r="BI294" s="42" t="str">
        <f>IFERROR(SMALL($BH$2:$BH$1000,ROWS($BH$2:BH294)),"")</f>
        <v/>
      </c>
      <c r="BJ294" s="42" t="str">
        <f>IF(AND(All_Rosters[[#This Row],[Designation]]="Taxi Squad",TeamTwelve=All_Rosters[[#This Row],[Team Name]],All_Rosters[[#This Row],[Current Years]]&gt;0),All_Rosters[[#This Row],[Index]],"")</f>
        <v/>
      </c>
      <c r="BK294" s="42" t="str">
        <f>IFERROR(SMALL($BJ$2:$BJ$1000,ROWS($BJ$2:BJ294)),"")</f>
        <v/>
      </c>
    </row>
    <row r="295" spans="1:63" x14ac:dyDescent="0.45">
      <c r="A295" t="s">
        <v>529</v>
      </c>
      <c r="B295" t="s">
        <v>57</v>
      </c>
      <c r="C295" t="s">
        <v>35</v>
      </c>
      <c r="D295" t="s">
        <v>49</v>
      </c>
      <c r="E295">
        <v>32</v>
      </c>
      <c r="F295">
        <v>3</v>
      </c>
      <c r="G295">
        <v>32</v>
      </c>
      <c r="H295" t="s">
        <v>1</v>
      </c>
      <c r="J295">
        <v>8</v>
      </c>
      <c r="K295">
        <v>294</v>
      </c>
      <c r="L295" t="str">
        <f>IF(All_Rosters[[#This Row],[Designation]]="Taxi Squad","",
IF(AND(TeamSelection=All_Rosters[[#This Row],[Team Name]],All_Rosters[[#This Row],[Current Years]]&gt;0),All_Rosters[[#This Row],[Index]],""))</f>
        <v/>
      </c>
      <c r="M295" t="str">
        <f>IFERROR(SMALL($L$2:$L$1000,ROWS($L$2:L295)),"")</f>
        <v/>
      </c>
      <c r="N295" t="str">
        <f>IF(AND(All_Rosters[[#This Row],[Designation]]="Taxi Squad",TeamSelection=All_Rosters[[#This Row],[Team Name]],All_Rosters[[#This Row],[Current Years]]&gt;0),All_Rosters[[#This Row],[Index]],"")</f>
        <v/>
      </c>
      <c r="O295" t="str">
        <f>IFERROR(SMALL($N$2:$N$1000,ROWS($N$2:N295)),"")</f>
        <v/>
      </c>
      <c r="P295" t="str">
        <f>IF(All_Rosters[[#This Row],[Designation]]="Taxi Squad","",
IF(AND(TeamOne=All_Rosters[[#This Row],[Team Name]],All_Rosters[[#This Row],[Current Years]]&gt;0),All_Rosters[[#This Row],[Index]],""))</f>
        <v/>
      </c>
      <c r="Q295" t="str">
        <f>IFERROR(SMALL($P$2:$P$1000,ROWS($P$2:P295)),"")</f>
        <v/>
      </c>
      <c r="R295" t="str">
        <f>IF(AND(All_Rosters[[#This Row],[Designation]]="Taxi Squad",TeamOne=All_Rosters[[#This Row],[Team Name]],All_Rosters[[#This Row],[Current Years]]&gt;0),All_Rosters[[#This Row],[Index]],"")</f>
        <v/>
      </c>
      <c r="S295" t="str">
        <f>IFERROR(SMALL($R$2:$R$1000,ROWS($R$2:R295)),"")</f>
        <v/>
      </c>
      <c r="T295" t="str">
        <f>IF(All_Rosters[[#This Row],[Designation]]="Taxi Squad","",
IF(AND(TeamTwo=All_Rosters[[#This Row],[Team Name]],All_Rosters[[#This Row],[Current Years]]&gt;0),All_Rosters[[#This Row],[Index]],""))</f>
        <v/>
      </c>
      <c r="U295" t="str">
        <f>IFERROR(SMALL($T$2:$T$1000,ROWS($T$2:T295)),"")</f>
        <v/>
      </c>
      <c r="V295" t="str">
        <f>IF(AND(All_Rosters[[#This Row],[Designation]]="Taxi Squad",TeamTwo=All_Rosters[[#This Row],[Team Name]],All_Rosters[[#This Row],[Current Years]]&gt;0),All_Rosters[[#This Row],[Index]],"")</f>
        <v/>
      </c>
      <c r="W295" t="str">
        <f>IFERROR(SMALL($V$2:$V$1000,ROWS($V$2:V295)),"")</f>
        <v/>
      </c>
      <c r="X295" s="42" t="str">
        <f>IF(All_Rosters[[#This Row],[Designation]]="Taxi Squad","",
IF(AND(TeamThree=All_Rosters[[#This Row],[Team Name]],All_Rosters[[#This Row],[Current Years]]&gt;0),All_Rosters[[#This Row],[Index]],""))</f>
        <v/>
      </c>
      <c r="Y295" s="42" t="str">
        <f>IFERROR(SMALL($X$2:$X$1000,ROWS($X$2:X295)),"")</f>
        <v/>
      </c>
      <c r="Z295" s="42" t="str">
        <f>IF(AND(All_Rosters[[#This Row],[Designation]]="Taxi Squad",TeamThree=All_Rosters[[#This Row],[Team Name]],All_Rosters[[#This Row],[Current Years]]&gt;0),All_Rosters[[#This Row],[Index]],"")</f>
        <v/>
      </c>
      <c r="AA295" s="42" t="str">
        <f>IFERROR(SMALL($Z$2:$Z$1000,ROWS($Z$2:Z295)),"")</f>
        <v/>
      </c>
      <c r="AB295" s="42" t="str">
        <f>IF(All_Rosters[[#This Row],[Designation]]="Taxi Squad","",
IF(AND(TeamFour=All_Rosters[[#This Row],[Team Name]],All_Rosters[[#This Row],[Current Years]]&gt;0),All_Rosters[[#This Row],[Index]],""))</f>
        <v/>
      </c>
      <c r="AC295" s="42" t="str">
        <f>IFERROR(SMALL($AB$2:$AB$1000,ROWS($AB$2:AB295)),"")</f>
        <v/>
      </c>
      <c r="AD295" s="42" t="str">
        <f>IF(AND(All_Rosters[[#This Row],[Designation]]="Taxi Squad",TeamFour=All_Rosters[[#This Row],[Team Name]],All_Rosters[[#This Row],[Current Years]]&gt;0),All_Rosters[[#This Row],[Index]],"")</f>
        <v/>
      </c>
      <c r="AE295" s="42" t="str">
        <f>IFERROR(SMALL($AD$2:$AD$1000,ROWS($AD$2:AD295)),"")</f>
        <v/>
      </c>
      <c r="AF295" s="42" t="str">
        <f>IF(All_Rosters[[#This Row],[Designation]]="Taxi Squad","",
IF(AND(TeamFive=All_Rosters[[#This Row],[Team Name]],All_Rosters[[#This Row],[Current Years]]&gt;0),All_Rosters[[#This Row],[Index]],""))</f>
        <v/>
      </c>
      <c r="AG295" s="42" t="str">
        <f>IFERROR(SMALL($AF$2:$AF$1000,ROWS($AF$2:AF295)),"")</f>
        <v/>
      </c>
      <c r="AH295" s="42" t="str">
        <f>IF(AND(All_Rosters[[#This Row],[Designation]]="Taxi Squad",TeamFive=All_Rosters[[#This Row],[Team Name]],All_Rosters[[#This Row],[Current Years]]&gt;0),All_Rosters[[#This Row],[Index]],"")</f>
        <v/>
      </c>
      <c r="AI295" s="42" t="str">
        <f>IFERROR(SMALL($AH$2:$AH$1000,ROWS($AH$2:AH295)),"")</f>
        <v/>
      </c>
      <c r="AJ295" s="42" t="str">
        <f>IF(All_Rosters[[#This Row],[Designation]]="Taxi Squad","",
IF(AND(TeamSix=All_Rosters[[#This Row],[Team Name]],All_Rosters[[#This Row],[Current Years]]&gt;0),All_Rosters[[#This Row],[Index]],""))</f>
        <v/>
      </c>
      <c r="AK295" s="42" t="str">
        <f>IFERROR(SMALL($AJ$2:$AJ$1000,ROWS($AJ$2:AJ295)),"")</f>
        <v/>
      </c>
      <c r="AL295" s="42" t="str">
        <f>IF(AND(All_Rosters[[#This Row],[Designation]]="Taxi Squad",TeamSix=All_Rosters[[#This Row],[Team Name]],All_Rosters[[#This Row],[Current Years]]&gt;0),All_Rosters[[#This Row],[Index]],"")</f>
        <v/>
      </c>
      <c r="AM295" s="42" t="str">
        <f>IFERROR(SMALL($AL$2:$AL$1000,ROWS($AL$2:AL295)),"")</f>
        <v/>
      </c>
      <c r="AN295" s="42" t="str">
        <f>IF(All_Rosters[[#This Row],[Designation]]="Taxi Squad","",
IF(AND(TeamSeven=All_Rosters[[#This Row],[Team Name]],All_Rosters[[#This Row],[Current Years]]&gt;0),All_Rosters[[#This Row],[Index]],""))</f>
        <v/>
      </c>
      <c r="AO295" s="42" t="str">
        <f>IFERROR(SMALL($AN$2:$AN$1000,ROWS($AN$2:AN295)),"")</f>
        <v/>
      </c>
      <c r="AP295" s="42" t="str">
        <f>IF(AND(All_Rosters[[#This Row],[Designation]]="Taxi Squad",TeamSeven=All_Rosters[[#This Row],[Team Name]],All_Rosters[[#This Row],[Current Years]]&gt;0),All_Rosters[[#This Row],[Index]],"")</f>
        <v/>
      </c>
      <c r="AQ295" s="42" t="str">
        <f>IFERROR(SMALL($AP$2:$AP$1000,ROWS($AP$2:AP295)),"")</f>
        <v/>
      </c>
      <c r="AR295" s="42">
        <f>IF(All_Rosters[[#This Row],[Designation]]="Taxi Squad","",
IF(AND(TeamEight=All_Rosters[[#This Row],[Team Name]],All_Rosters[[#This Row],[Current Years]]&gt;0),All_Rosters[[#This Row],[Index]],""))</f>
        <v>294</v>
      </c>
      <c r="AS295" s="42" t="str">
        <f>IFERROR(SMALL($AR$2:$AR$1000,ROWS($AR$2:AR295)),"")</f>
        <v/>
      </c>
      <c r="AT295" s="42" t="str">
        <f>IF(AND(All_Rosters[[#This Row],[Designation]]="Taxi Squad",TeamEight=All_Rosters[[#This Row],[Team Name]],All_Rosters[[#This Row],[Current Years]]&gt;0),All_Rosters[[#This Row],[Index]],"")</f>
        <v/>
      </c>
      <c r="AU295" s="42" t="str">
        <f>IFERROR(SMALL($AT$2:$AT$1000,ROWS($AT$2:AT295)),"")</f>
        <v/>
      </c>
      <c r="AV295" s="42" t="str">
        <f>IF(All_Rosters[[#This Row],[Designation]]="Taxi Squad","",
IF(AND(TeamNine=All_Rosters[[#This Row],[Team Name]],All_Rosters[[#This Row],[Current Years]]&gt;0),All_Rosters[[#This Row],[Index]],""))</f>
        <v/>
      </c>
      <c r="AW295" s="42" t="str">
        <f>IFERROR(SMALL($AV$2:$AV$1000,ROWS($AV$2:AV295)),"")</f>
        <v/>
      </c>
      <c r="AX295" s="42" t="str">
        <f>IF(AND(All_Rosters[[#This Row],[Designation]]="Taxi Squad",TeamNine=All_Rosters[[#This Row],[Team Name]],All_Rosters[[#This Row],[Current Years]]&gt;0),All_Rosters[[#This Row],[Index]],"")</f>
        <v/>
      </c>
      <c r="AY295" s="42" t="str">
        <f>IFERROR(SMALL($AX$2:$AX$1000,ROWS($AX$2:AX295)),"")</f>
        <v/>
      </c>
      <c r="AZ295" s="42" t="str">
        <f>IF(All_Rosters[[#This Row],[Designation]]="Taxi Squad","",
IF(AND(TeamTen=All_Rosters[[#This Row],[Team Name]],All_Rosters[[#This Row],[Current Years]]&gt;0),All_Rosters[[#This Row],[Index]],""))</f>
        <v/>
      </c>
      <c r="BA295" s="42" t="str">
        <f>IFERROR(SMALL($AZ$2:$AZ$1000,ROWS($AZ$2:AZ295)),"")</f>
        <v/>
      </c>
      <c r="BB295" s="42" t="str">
        <f>IF(AND(All_Rosters[[#This Row],[Designation]]="Taxi Squad",TeamTen=All_Rosters[[#This Row],[Team Name]],All_Rosters[[#This Row],[Current Years]]&gt;0),All_Rosters[[#This Row],[Index]],"")</f>
        <v/>
      </c>
      <c r="BC295" s="42" t="str">
        <f>IFERROR(SMALL($BB$2:$BB$1000,ROWS($BB$2:BB295)),"")</f>
        <v/>
      </c>
      <c r="BD295" s="42" t="str">
        <f>IF(All_Rosters[[#This Row],[Designation]]="Taxi Squad","",
IF(AND(TeamEleven=All_Rosters[[#This Row],[Team Name]],All_Rosters[[#This Row],[Current Years]]&gt;0),All_Rosters[[#This Row],[Index]],""))</f>
        <v/>
      </c>
      <c r="BE295" s="42" t="str">
        <f>IFERROR(SMALL($BD$2:$BD$1000,ROWS($BD$2:BD295)),"")</f>
        <v/>
      </c>
      <c r="BF295" s="42" t="str">
        <f>IF(AND(All_Rosters[[#This Row],[Designation]]="Taxi Squad",TeamEleven=All_Rosters[[#This Row],[Team Name]],All_Rosters[[#This Row],[Current Years]]&gt;0),All_Rosters[[#This Row],[Index]],"")</f>
        <v/>
      </c>
      <c r="BG295" s="42" t="str">
        <f>IFERROR(SMALL($BF$2:$BF$1000,ROWS($BF$2:BF295)),"")</f>
        <v/>
      </c>
      <c r="BH295" s="42" t="str">
        <f>IF(All_Rosters[[#This Row],[Designation]]="Taxi Squad","",
IF(AND(TeamTwelve=All_Rosters[[#This Row],[Team Name]],All_Rosters[[#This Row],[Current Years]]&gt;0),All_Rosters[[#This Row],[Index]],""))</f>
        <v/>
      </c>
      <c r="BI295" s="42" t="str">
        <f>IFERROR(SMALL($BH$2:$BH$1000,ROWS($BH$2:BH295)),"")</f>
        <v/>
      </c>
      <c r="BJ295" s="42" t="str">
        <f>IF(AND(All_Rosters[[#This Row],[Designation]]="Taxi Squad",TeamTwelve=All_Rosters[[#This Row],[Team Name]],All_Rosters[[#This Row],[Current Years]]&gt;0),All_Rosters[[#This Row],[Index]],"")</f>
        <v/>
      </c>
      <c r="BK295" s="42" t="str">
        <f>IFERROR(SMALL($BJ$2:$BJ$1000,ROWS($BJ$2:BJ295)),"")</f>
        <v/>
      </c>
    </row>
    <row r="296" spans="1:63" x14ac:dyDescent="0.45">
      <c r="A296" t="s">
        <v>529</v>
      </c>
      <c r="B296" t="s">
        <v>55</v>
      </c>
      <c r="C296" t="s">
        <v>56</v>
      </c>
      <c r="D296" t="s">
        <v>49</v>
      </c>
      <c r="E296">
        <v>24</v>
      </c>
      <c r="F296">
        <v>3</v>
      </c>
      <c r="G296">
        <v>24</v>
      </c>
      <c r="H296" t="s">
        <v>1</v>
      </c>
      <c r="J296">
        <v>8</v>
      </c>
      <c r="K296">
        <v>295</v>
      </c>
      <c r="L296" t="str">
        <f>IF(All_Rosters[[#This Row],[Designation]]="Taxi Squad","",
IF(AND(TeamSelection=All_Rosters[[#This Row],[Team Name]],All_Rosters[[#This Row],[Current Years]]&gt;0),All_Rosters[[#This Row],[Index]],""))</f>
        <v/>
      </c>
      <c r="M296" t="str">
        <f>IFERROR(SMALL($L$2:$L$1000,ROWS($L$2:L296)),"")</f>
        <v/>
      </c>
      <c r="N296" t="str">
        <f>IF(AND(All_Rosters[[#This Row],[Designation]]="Taxi Squad",TeamSelection=All_Rosters[[#This Row],[Team Name]],All_Rosters[[#This Row],[Current Years]]&gt;0),All_Rosters[[#This Row],[Index]],"")</f>
        <v/>
      </c>
      <c r="O296" t="str">
        <f>IFERROR(SMALL($N$2:$N$1000,ROWS($N$2:N296)),"")</f>
        <v/>
      </c>
      <c r="P296" t="str">
        <f>IF(All_Rosters[[#This Row],[Designation]]="Taxi Squad","",
IF(AND(TeamOne=All_Rosters[[#This Row],[Team Name]],All_Rosters[[#This Row],[Current Years]]&gt;0),All_Rosters[[#This Row],[Index]],""))</f>
        <v/>
      </c>
      <c r="Q296" t="str">
        <f>IFERROR(SMALL($P$2:$P$1000,ROWS($P$2:P296)),"")</f>
        <v/>
      </c>
      <c r="R296" t="str">
        <f>IF(AND(All_Rosters[[#This Row],[Designation]]="Taxi Squad",TeamOne=All_Rosters[[#This Row],[Team Name]],All_Rosters[[#This Row],[Current Years]]&gt;0),All_Rosters[[#This Row],[Index]],"")</f>
        <v/>
      </c>
      <c r="S296" t="str">
        <f>IFERROR(SMALL($R$2:$R$1000,ROWS($R$2:R296)),"")</f>
        <v/>
      </c>
      <c r="T296" t="str">
        <f>IF(All_Rosters[[#This Row],[Designation]]="Taxi Squad","",
IF(AND(TeamTwo=All_Rosters[[#This Row],[Team Name]],All_Rosters[[#This Row],[Current Years]]&gt;0),All_Rosters[[#This Row],[Index]],""))</f>
        <v/>
      </c>
      <c r="U296" t="str">
        <f>IFERROR(SMALL($T$2:$T$1000,ROWS($T$2:T296)),"")</f>
        <v/>
      </c>
      <c r="V296" t="str">
        <f>IF(AND(All_Rosters[[#This Row],[Designation]]="Taxi Squad",TeamTwo=All_Rosters[[#This Row],[Team Name]],All_Rosters[[#This Row],[Current Years]]&gt;0),All_Rosters[[#This Row],[Index]],"")</f>
        <v/>
      </c>
      <c r="W296" t="str">
        <f>IFERROR(SMALL($V$2:$V$1000,ROWS($V$2:V296)),"")</f>
        <v/>
      </c>
      <c r="X296" s="42" t="str">
        <f>IF(All_Rosters[[#This Row],[Designation]]="Taxi Squad","",
IF(AND(TeamThree=All_Rosters[[#This Row],[Team Name]],All_Rosters[[#This Row],[Current Years]]&gt;0),All_Rosters[[#This Row],[Index]],""))</f>
        <v/>
      </c>
      <c r="Y296" s="42" t="str">
        <f>IFERROR(SMALL($X$2:$X$1000,ROWS($X$2:X296)),"")</f>
        <v/>
      </c>
      <c r="Z296" s="42" t="str">
        <f>IF(AND(All_Rosters[[#This Row],[Designation]]="Taxi Squad",TeamThree=All_Rosters[[#This Row],[Team Name]],All_Rosters[[#This Row],[Current Years]]&gt;0),All_Rosters[[#This Row],[Index]],"")</f>
        <v/>
      </c>
      <c r="AA296" s="42" t="str">
        <f>IFERROR(SMALL($Z$2:$Z$1000,ROWS($Z$2:Z296)),"")</f>
        <v/>
      </c>
      <c r="AB296" s="42" t="str">
        <f>IF(All_Rosters[[#This Row],[Designation]]="Taxi Squad","",
IF(AND(TeamFour=All_Rosters[[#This Row],[Team Name]],All_Rosters[[#This Row],[Current Years]]&gt;0),All_Rosters[[#This Row],[Index]],""))</f>
        <v/>
      </c>
      <c r="AC296" s="42" t="str">
        <f>IFERROR(SMALL($AB$2:$AB$1000,ROWS($AB$2:AB296)),"")</f>
        <v/>
      </c>
      <c r="AD296" s="42" t="str">
        <f>IF(AND(All_Rosters[[#This Row],[Designation]]="Taxi Squad",TeamFour=All_Rosters[[#This Row],[Team Name]],All_Rosters[[#This Row],[Current Years]]&gt;0),All_Rosters[[#This Row],[Index]],"")</f>
        <v/>
      </c>
      <c r="AE296" s="42" t="str">
        <f>IFERROR(SMALL($AD$2:$AD$1000,ROWS($AD$2:AD296)),"")</f>
        <v/>
      </c>
      <c r="AF296" s="42" t="str">
        <f>IF(All_Rosters[[#This Row],[Designation]]="Taxi Squad","",
IF(AND(TeamFive=All_Rosters[[#This Row],[Team Name]],All_Rosters[[#This Row],[Current Years]]&gt;0),All_Rosters[[#This Row],[Index]],""))</f>
        <v/>
      </c>
      <c r="AG296" s="42" t="str">
        <f>IFERROR(SMALL($AF$2:$AF$1000,ROWS($AF$2:AF296)),"")</f>
        <v/>
      </c>
      <c r="AH296" s="42" t="str">
        <f>IF(AND(All_Rosters[[#This Row],[Designation]]="Taxi Squad",TeamFive=All_Rosters[[#This Row],[Team Name]],All_Rosters[[#This Row],[Current Years]]&gt;0),All_Rosters[[#This Row],[Index]],"")</f>
        <v/>
      </c>
      <c r="AI296" s="42" t="str">
        <f>IFERROR(SMALL($AH$2:$AH$1000,ROWS($AH$2:AH296)),"")</f>
        <v/>
      </c>
      <c r="AJ296" s="42" t="str">
        <f>IF(All_Rosters[[#This Row],[Designation]]="Taxi Squad","",
IF(AND(TeamSix=All_Rosters[[#This Row],[Team Name]],All_Rosters[[#This Row],[Current Years]]&gt;0),All_Rosters[[#This Row],[Index]],""))</f>
        <v/>
      </c>
      <c r="AK296" s="42" t="str">
        <f>IFERROR(SMALL($AJ$2:$AJ$1000,ROWS($AJ$2:AJ296)),"")</f>
        <v/>
      </c>
      <c r="AL296" s="42" t="str">
        <f>IF(AND(All_Rosters[[#This Row],[Designation]]="Taxi Squad",TeamSix=All_Rosters[[#This Row],[Team Name]],All_Rosters[[#This Row],[Current Years]]&gt;0),All_Rosters[[#This Row],[Index]],"")</f>
        <v/>
      </c>
      <c r="AM296" s="42" t="str">
        <f>IFERROR(SMALL($AL$2:$AL$1000,ROWS($AL$2:AL296)),"")</f>
        <v/>
      </c>
      <c r="AN296" s="42" t="str">
        <f>IF(All_Rosters[[#This Row],[Designation]]="Taxi Squad","",
IF(AND(TeamSeven=All_Rosters[[#This Row],[Team Name]],All_Rosters[[#This Row],[Current Years]]&gt;0),All_Rosters[[#This Row],[Index]],""))</f>
        <v/>
      </c>
      <c r="AO296" s="42" t="str">
        <f>IFERROR(SMALL($AN$2:$AN$1000,ROWS($AN$2:AN296)),"")</f>
        <v/>
      </c>
      <c r="AP296" s="42" t="str">
        <f>IF(AND(All_Rosters[[#This Row],[Designation]]="Taxi Squad",TeamSeven=All_Rosters[[#This Row],[Team Name]],All_Rosters[[#This Row],[Current Years]]&gt;0),All_Rosters[[#This Row],[Index]],"")</f>
        <v/>
      </c>
      <c r="AQ296" s="42" t="str">
        <f>IFERROR(SMALL($AP$2:$AP$1000,ROWS($AP$2:AP296)),"")</f>
        <v/>
      </c>
      <c r="AR296" s="42">
        <f>IF(All_Rosters[[#This Row],[Designation]]="Taxi Squad","",
IF(AND(TeamEight=All_Rosters[[#This Row],[Team Name]],All_Rosters[[#This Row],[Current Years]]&gt;0),All_Rosters[[#This Row],[Index]],""))</f>
        <v>295</v>
      </c>
      <c r="AS296" s="42" t="str">
        <f>IFERROR(SMALL($AR$2:$AR$1000,ROWS($AR$2:AR296)),"")</f>
        <v/>
      </c>
      <c r="AT296" s="42" t="str">
        <f>IF(AND(All_Rosters[[#This Row],[Designation]]="Taxi Squad",TeamEight=All_Rosters[[#This Row],[Team Name]],All_Rosters[[#This Row],[Current Years]]&gt;0),All_Rosters[[#This Row],[Index]],"")</f>
        <v/>
      </c>
      <c r="AU296" s="42" t="str">
        <f>IFERROR(SMALL($AT$2:$AT$1000,ROWS($AT$2:AT296)),"")</f>
        <v/>
      </c>
      <c r="AV296" s="42" t="str">
        <f>IF(All_Rosters[[#This Row],[Designation]]="Taxi Squad","",
IF(AND(TeamNine=All_Rosters[[#This Row],[Team Name]],All_Rosters[[#This Row],[Current Years]]&gt;0),All_Rosters[[#This Row],[Index]],""))</f>
        <v/>
      </c>
      <c r="AW296" s="42" t="str">
        <f>IFERROR(SMALL($AV$2:$AV$1000,ROWS($AV$2:AV296)),"")</f>
        <v/>
      </c>
      <c r="AX296" s="42" t="str">
        <f>IF(AND(All_Rosters[[#This Row],[Designation]]="Taxi Squad",TeamNine=All_Rosters[[#This Row],[Team Name]],All_Rosters[[#This Row],[Current Years]]&gt;0),All_Rosters[[#This Row],[Index]],"")</f>
        <v/>
      </c>
      <c r="AY296" s="42" t="str">
        <f>IFERROR(SMALL($AX$2:$AX$1000,ROWS($AX$2:AX296)),"")</f>
        <v/>
      </c>
      <c r="AZ296" s="42" t="str">
        <f>IF(All_Rosters[[#This Row],[Designation]]="Taxi Squad","",
IF(AND(TeamTen=All_Rosters[[#This Row],[Team Name]],All_Rosters[[#This Row],[Current Years]]&gt;0),All_Rosters[[#This Row],[Index]],""))</f>
        <v/>
      </c>
      <c r="BA296" s="42" t="str">
        <f>IFERROR(SMALL($AZ$2:$AZ$1000,ROWS($AZ$2:AZ296)),"")</f>
        <v/>
      </c>
      <c r="BB296" s="42" t="str">
        <f>IF(AND(All_Rosters[[#This Row],[Designation]]="Taxi Squad",TeamTen=All_Rosters[[#This Row],[Team Name]],All_Rosters[[#This Row],[Current Years]]&gt;0),All_Rosters[[#This Row],[Index]],"")</f>
        <v/>
      </c>
      <c r="BC296" s="42" t="str">
        <f>IFERROR(SMALL($BB$2:$BB$1000,ROWS($BB$2:BB296)),"")</f>
        <v/>
      </c>
      <c r="BD296" s="42" t="str">
        <f>IF(All_Rosters[[#This Row],[Designation]]="Taxi Squad","",
IF(AND(TeamEleven=All_Rosters[[#This Row],[Team Name]],All_Rosters[[#This Row],[Current Years]]&gt;0),All_Rosters[[#This Row],[Index]],""))</f>
        <v/>
      </c>
      <c r="BE296" s="42" t="str">
        <f>IFERROR(SMALL($BD$2:$BD$1000,ROWS($BD$2:BD296)),"")</f>
        <v/>
      </c>
      <c r="BF296" s="42" t="str">
        <f>IF(AND(All_Rosters[[#This Row],[Designation]]="Taxi Squad",TeamEleven=All_Rosters[[#This Row],[Team Name]],All_Rosters[[#This Row],[Current Years]]&gt;0),All_Rosters[[#This Row],[Index]],"")</f>
        <v/>
      </c>
      <c r="BG296" s="42" t="str">
        <f>IFERROR(SMALL($BF$2:$BF$1000,ROWS($BF$2:BF296)),"")</f>
        <v/>
      </c>
      <c r="BH296" s="42" t="str">
        <f>IF(All_Rosters[[#This Row],[Designation]]="Taxi Squad","",
IF(AND(TeamTwelve=All_Rosters[[#This Row],[Team Name]],All_Rosters[[#This Row],[Current Years]]&gt;0),All_Rosters[[#This Row],[Index]],""))</f>
        <v/>
      </c>
      <c r="BI296" s="42" t="str">
        <f>IFERROR(SMALL($BH$2:$BH$1000,ROWS($BH$2:BH296)),"")</f>
        <v/>
      </c>
      <c r="BJ296" s="42" t="str">
        <f>IF(AND(All_Rosters[[#This Row],[Designation]]="Taxi Squad",TeamTwelve=All_Rosters[[#This Row],[Team Name]],All_Rosters[[#This Row],[Current Years]]&gt;0),All_Rosters[[#This Row],[Index]],"")</f>
        <v/>
      </c>
      <c r="BK296" s="42" t="str">
        <f>IFERROR(SMALL($BJ$2:$BJ$1000,ROWS($BJ$2:BJ296)),"")</f>
        <v/>
      </c>
    </row>
    <row r="297" spans="1:63" x14ac:dyDescent="0.45">
      <c r="A297" t="s">
        <v>529</v>
      </c>
      <c r="B297" t="s">
        <v>50</v>
      </c>
      <c r="C297" t="s">
        <v>73</v>
      </c>
      <c r="D297" t="s">
        <v>49</v>
      </c>
      <c r="E297">
        <v>23</v>
      </c>
      <c r="F297">
        <v>3</v>
      </c>
      <c r="G297">
        <v>23</v>
      </c>
      <c r="H297" t="s">
        <v>1</v>
      </c>
      <c r="J297">
        <v>8</v>
      </c>
      <c r="K297">
        <v>296</v>
      </c>
      <c r="L297" t="str">
        <f>IF(All_Rosters[[#This Row],[Designation]]="Taxi Squad","",
IF(AND(TeamSelection=All_Rosters[[#This Row],[Team Name]],All_Rosters[[#This Row],[Current Years]]&gt;0),All_Rosters[[#This Row],[Index]],""))</f>
        <v/>
      </c>
      <c r="M297" t="str">
        <f>IFERROR(SMALL($L$2:$L$1000,ROWS($L$2:L297)),"")</f>
        <v/>
      </c>
      <c r="N297" t="str">
        <f>IF(AND(All_Rosters[[#This Row],[Designation]]="Taxi Squad",TeamSelection=All_Rosters[[#This Row],[Team Name]],All_Rosters[[#This Row],[Current Years]]&gt;0),All_Rosters[[#This Row],[Index]],"")</f>
        <v/>
      </c>
      <c r="O297" t="str">
        <f>IFERROR(SMALL($N$2:$N$1000,ROWS($N$2:N297)),"")</f>
        <v/>
      </c>
      <c r="P297" t="str">
        <f>IF(All_Rosters[[#This Row],[Designation]]="Taxi Squad","",
IF(AND(TeamOne=All_Rosters[[#This Row],[Team Name]],All_Rosters[[#This Row],[Current Years]]&gt;0),All_Rosters[[#This Row],[Index]],""))</f>
        <v/>
      </c>
      <c r="Q297" t="str">
        <f>IFERROR(SMALL($P$2:$P$1000,ROWS($P$2:P297)),"")</f>
        <v/>
      </c>
      <c r="R297" t="str">
        <f>IF(AND(All_Rosters[[#This Row],[Designation]]="Taxi Squad",TeamOne=All_Rosters[[#This Row],[Team Name]],All_Rosters[[#This Row],[Current Years]]&gt;0),All_Rosters[[#This Row],[Index]],"")</f>
        <v/>
      </c>
      <c r="S297" t="str">
        <f>IFERROR(SMALL($R$2:$R$1000,ROWS($R$2:R297)),"")</f>
        <v/>
      </c>
      <c r="T297" t="str">
        <f>IF(All_Rosters[[#This Row],[Designation]]="Taxi Squad","",
IF(AND(TeamTwo=All_Rosters[[#This Row],[Team Name]],All_Rosters[[#This Row],[Current Years]]&gt;0),All_Rosters[[#This Row],[Index]],""))</f>
        <v/>
      </c>
      <c r="U297" t="str">
        <f>IFERROR(SMALL($T$2:$T$1000,ROWS($T$2:T297)),"")</f>
        <v/>
      </c>
      <c r="V297" t="str">
        <f>IF(AND(All_Rosters[[#This Row],[Designation]]="Taxi Squad",TeamTwo=All_Rosters[[#This Row],[Team Name]],All_Rosters[[#This Row],[Current Years]]&gt;0),All_Rosters[[#This Row],[Index]],"")</f>
        <v/>
      </c>
      <c r="W297" t="str">
        <f>IFERROR(SMALL($V$2:$V$1000,ROWS($V$2:V297)),"")</f>
        <v/>
      </c>
      <c r="X297" s="42" t="str">
        <f>IF(All_Rosters[[#This Row],[Designation]]="Taxi Squad","",
IF(AND(TeamThree=All_Rosters[[#This Row],[Team Name]],All_Rosters[[#This Row],[Current Years]]&gt;0),All_Rosters[[#This Row],[Index]],""))</f>
        <v/>
      </c>
      <c r="Y297" s="42" t="str">
        <f>IFERROR(SMALL($X$2:$X$1000,ROWS($X$2:X297)),"")</f>
        <v/>
      </c>
      <c r="Z297" s="42" t="str">
        <f>IF(AND(All_Rosters[[#This Row],[Designation]]="Taxi Squad",TeamThree=All_Rosters[[#This Row],[Team Name]],All_Rosters[[#This Row],[Current Years]]&gt;0),All_Rosters[[#This Row],[Index]],"")</f>
        <v/>
      </c>
      <c r="AA297" s="42" t="str">
        <f>IFERROR(SMALL($Z$2:$Z$1000,ROWS($Z$2:Z297)),"")</f>
        <v/>
      </c>
      <c r="AB297" s="42" t="str">
        <f>IF(All_Rosters[[#This Row],[Designation]]="Taxi Squad","",
IF(AND(TeamFour=All_Rosters[[#This Row],[Team Name]],All_Rosters[[#This Row],[Current Years]]&gt;0),All_Rosters[[#This Row],[Index]],""))</f>
        <v/>
      </c>
      <c r="AC297" s="42" t="str">
        <f>IFERROR(SMALL($AB$2:$AB$1000,ROWS($AB$2:AB297)),"")</f>
        <v/>
      </c>
      <c r="AD297" s="42" t="str">
        <f>IF(AND(All_Rosters[[#This Row],[Designation]]="Taxi Squad",TeamFour=All_Rosters[[#This Row],[Team Name]],All_Rosters[[#This Row],[Current Years]]&gt;0),All_Rosters[[#This Row],[Index]],"")</f>
        <v/>
      </c>
      <c r="AE297" s="42" t="str">
        <f>IFERROR(SMALL($AD$2:$AD$1000,ROWS($AD$2:AD297)),"")</f>
        <v/>
      </c>
      <c r="AF297" s="42" t="str">
        <f>IF(All_Rosters[[#This Row],[Designation]]="Taxi Squad","",
IF(AND(TeamFive=All_Rosters[[#This Row],[Team Name]],All_Rosters[[#This Row],[Current Years]]&gt;0),All_Rosters[[#This Row],[Index]],""))</f>
        <v/>
      </c>
      <c r="AG297" s="42" t="str">
        <f>IFERROR(SMALL($AF$2:$AF$1000,ROWS($AF$2:AF297)),"")</f>
        <v/>
      </c>
      <c r="AH297" s="42" t="str">
        <f>IF(AND(All_Rosters[[#This Row],[Designation]]="Taxi Squad",TeamFive=All_Rosters[[#This Row],[Team Name]],All_Rosters[[#This Row],[Current Years]]&gt;0),All_Rosters[[#This Row],[Index]],"")</f>
        <v/>
      </c>
      <c r="AI297" s="42" t="str">
        <f>IFERROR(SMALL($AH$2:$AH$1000,ROWS($AH$2:AH297)),"")</f>
        <v/>
      </c>
      <c r="AJ297" s="42" t="str">
        <f>IF(All_Rosters[[#This Row],[Designation]]="Taxi Squad","",
IF(AND(TeamSix=All_Rosters[[#This Row],[Team Name]],All_Rosters[[#This Row],[Current Years]]&gt;0),All_Rosters[[#This Row],[Index]],""))</f>
        <v/>
      </c>
      <c r="AK297" s="42" t="str">
        <f>IFERROR(SMALL($AJ$2:$AJ$1000,ROWS($AJ$2:AJ297)),"")</f>
        <v/>
      </c>
      <c r="AL297" s="42" t="str">
        <f>IF(AND(All_Rosters[[#This Row],[Designation]]="Taxi Squad",TeamSix=All_Rosters[[#This Row],[Team Name]],All_Rosters[[#This Row],[Current Years]]&gt;0),All_Rosters[[#This Row],[Index]],"")</f>
        <v/>
      </c>
      <c r="AM297" s="42" t="str">
        <f>IFERROR(SMALL($AL$2:$AL$1000,ROWS($AL$2:AL297)),"")</f>
        <v/>
      </c>
      <c r="AN297" s="42" t="str">
        <f>IF(All_Rosters[[#This Row],[Designation]]="Taxi Squad","",
IF(AND(TeamSeven=All_Rosters[[#This Row],[Team Name]],All_Rosters[[#This Row],[Current Years]]&gt;0),All_Rosters[[#This Row],[Index]],""))</f>
        <v/>
      </c>
      <c r="AO297" s="42" t="str">
        <f>IFERROR(SMALL($AN$2:$AN$1000,ROWS($AN$2:AN297)),"")</f>
        <v/>
      </c>
      <c r="AP297" s="42" t="str">
        <f>IF(AND(All_Rosters[[#This Row],[Designation]]="Taxi Squad",TeamSeven=All_Rosters[[#This Row],[Team Name]],All_Rosters[[#This Row],[Current Years]]&gt;0),All_Rosters[[#This Row],[Index]],"")</f>
        <v/>
      </c>
      <c r="AQ297" s="42" t="str">
        <f>IFERROR(SMALL($AP$2:$AP$1000,ROWS($AP$2:AP297)),"")</f>
        <v/>
      </c>
      <c r="AR297" s="42">
        <f>IF(All_Rosters[[#This Row],[Designation]]="Taxi Squad","",
IF(AND(TeamEight=All_Rosters[[#This Row],[Team Name]],All_Rosters[[#This Row],[Current Years]]&gt;0),All_Rosters[[#This Row],[Index]],""))</f>
        <v>296</v>
      </c>
      <c r="AS297" s="42" t="str">
        <f>IFERROR(SMALL($AR$2:$AR$1000,ROWS($AR$2:AR297)),"")</f>
        <v/>
      </c>
      <c r="AT297" s="42" t="str">
        <f>IF(AND(All_Rosters[[#This Row],[Designation]]="Taxi Squad",TeamEight=All_Rosters[[#This Row],[Team Name]],All_Rosters[[#This Row],[Current Years]]&gt;0),All_Rosters[[#This Row],[Index]],"")</f>
        <v/>
      </c>
      <c r="AU297" s="42" t="str">
        <f>IFERROR(SMALL($AT$2:$AT$1000,ROWS($AT$2:AT297)),"")</f>
        <v/>
      </c>
      <c r="AV297" s="42" t="str">
        <f>IF(All_Rosters[[#This Row],[Designation]]="Taxi Squad","",
IF(AND(TeamNine=All_Rosters[[#This Row],[Team Name]],All_Rosters[[#This Row],[Current Years]]&gt;0),All_Rosters[[#This Row],[Index]],""))</f>
        <v/>
      </c>
      <c r="AW297" s="42" t="str">
        <f>IFERROR(SMALL($AV$2:$AV$1000,ROWS($AV$2:AV297)),"")</f>
        <v/>
      </c>
      <c r="AX297" s="42" t="str">
        <f>IF(AND(All_Rosters[[#This Row],[Designation]]="Taxi Squad",TeamNine=All_Rosters[[#This Row],[Team Name]],All_Rosters[[#This Row],[Current Years]]&gt;0),All_Rosters[[#This Row],[Index]],"")</f>
        <v/>
      </c>
      <c r="AY297" s="42" t="str">
        <f>IFERROR(SMALL($AX$2:$AX$1000,ROWS($AX$2:AX297)),"")</f>
        <v/>
      </c>
      <c r="AZ297" s="42" t="str">
        <f>IF(All_Rosters[[#This Row],[Designation]]="Taxi Squad","",
IF(AND(TeamTen=All_Rosters[[#This Row],[Team Name]],All_Rosters[[#This Row],[Current Years]]&gt;0),All_Rosters[[#This Row],[Index]],""))</f>
        <v/>
      </c>
      <c r="BA297" s="42" t="str">
        <f>IFERROR(SMALL($AZ$2:$AZ$1000,ROWS($AZ$2:AZ297)),"")</f>
        <v/>
      </c>
      <c r="BB297" s="42" t="str">
        <f>IF(AND(All_Rosters[[#This Row],[Designation]]="Taxi Squad",TeamTen=All_Rosters[[#This Row],[Team Name]],All_Rosters[[#This Row],[Current Years]]&gt;0),All_Rosters[[#This Row],[Index]],"")</f>
        <v/>
      </c>
      <c r="BC297" s="42" t="str">
        <f>IFERROR(SMALL($BB$2:$BB$1000,ROWS($BB$2:BB297)),"")</f>
        <v/>
      </c>
      <c r="BD297" s="42" t="str">
        <f>IF(All_Rosters[[#This Row],[Designation]]="Taxi Squad","",
IF(AND(TeamEleven=All_Rosters[[#This Row],[Team Name]],All_Rosters[[#This Row],[Current Years]]&gt;0),All_Rosters[[#This Row],[Index]],""))</f>
        <v/>
      </c>
      <c r="BE297" s="42" t="str">
        <f>IFERROR(SMALL($BD$2:$BD$1000,ROWS($BD$2:BD297)),"")</f>
        <v/>
      </c>
      <c r="BF297" s="42" t="str">
        <f>IF(AND(All_Rosters[[#This Row],[Designation]]="Taxi Squad",TeamEleven=All_Rosters[[#This Row],[Team Name]],All_Rosters[[#This Row],[Current Years]]&gt;0),All_Rosters[[#This Row],[Index]],"")</f>
        <v/>
      </c>
      <c r="BG297" s="42" t="str">
        <f>IFERROR(SMALL($BF$2:$BF$1000,ROWS($BF$2:BF297)),"")</f>
        <v/>
      </c>
      <c r="BH297" s="42" t="str">
        <f>IF(All_Rosters[[#This Row],[Designation]]="Taxi Squad","",
IF(AND(TeamTwelve=All_Rosters[[#This Row],[Team Name]],All_Rosters[[#This Row],[Current Years]]&gt;0),All_Rosters[[#This Row],[Index]],""))</f>
        <v/>
      </c>
      <c r="BI297" s="42" t="str">
        <f>IFERROR(SMALL($BH$2:$BH$1000,ROWS($BH$2:BH297)),"")</f>
        <v/>
      </c>
      <c r="BJ297" s="42" t="str">
        <f>IF(AND(All_Rosters[[#This Row],[Designation]]="Taxi Squad",TeamTwelve=All_Rosters[[#This Row],[Team Name]],All_Rosters[[#This Row],[Current Years]]&gt;0),All_Rosters[[#This Row],[Index]],"")</f>
        <v/>
      </c>
      <c r="BK297" s="42" t="str">
        <f>IFERROR(SMALL($BJ$2:$BJ$1000,ROWS($BJ$2:BJ297)),"")</f>
        <v/>
      </c>
    </row>
    <row r="298" spans="1:63" x14ac:dyDescent="0.45">
      <c r="A298" t="s">
        <v>529</v>
      </c>
      <c r="B298" t="s">
        <v>48</v>
      </c>
      <c r="C298" t="s">
        <v>13</v>
      </c>
      <c r="D298" t="s">
        <v>49</v>
      </c>
      <c r="E298">
        <v>8</v>
      </c>
      <c r="F298">
        <v>3</v>
      </c>
      <c r="G298">
        <v>8</v>
      </c>
      <c r="H298" t="s">
        <v>1</v>
      </c>
      <c r="J298">
        <v>8</v>
      </c>
      <c r="K298">
        <v>297</v>
      </c>
      <c r="L298" t="str">
        <f>IF(All_Rosters[[#This Row],[Designation]]="Taxi Squad","",
IF(AND(TeamSelection=All_Rosters[[#This Row],[Team Name]],All_Rosters[[#This Row],[Current Years]]&gt;0),All_Rosters[[#This Row],[Index]],""))</f>
        <v/>
      </c>
      <c r="M298" t="str">
        <f>IFERROR(SMALL($L$2:$L$1000,ROWS($L$2:L298)),"")</f>
        <v/>
      </c>
      <c r="N298" t="str">
        <f>IF(AND(All_Rosters[[#This Row],[Designation]]="Taxi Squad",TeamSelection=All_Rosters[[#This Row],[Team Name]],All_Rosters[[#This Row],[Current Years]]&gt;0),All_Rosters[[#This Row],[Index]],"")</f>
        <v/>
      </c>
      <c r="O298" t="str">
        <f>IFERROR(SMALL($N$2:$N$1000,ROWS($N$2:N298)),"")</f>
        <v/>
      </c>
      <c r="P298" t="str">
        <f>IF(All_Rosters[[#This Row],[Designation]]="Taxi Squad","",
IF(AND(TeamOne=All_Rosters[[#This Row],[Team Name]],All_Rosters[[#This Row],[Current Years]]&gt;0),All_Rosters[[#This Row],[Index]],""))</f>
        <v/>
      </c>
      <c r="Q298" t="str">
        <f>IFERROR(SMALL($P$2:$P$1000,ROWS($P$2:P298)),"")</f>
        <v/>
      </c>
      <c r="R298" t="str">
        <f>IF(AND(All_Rosters[[#This Row],[Designation]]="Taxi Squad",TeamOne=All_Rosters[[#This Row],[Team Name]],All_Rosters[[#This Row],[Current Years]]&gt;0),All_Rosters[[#This Row],[Index]],"")</f>
        <v/>
      </c>
      <c r="S298" t="str">
        <f>IFERROR(SMALL($R$2:$R$1000,ROWS($R$2:R298)),"")</f>
        <v/>
      </c>
      <c r="T298" t="str">
        <f>IF(All_Rosters[[#This Row],[Designation]]="Taxi Squad","",
IF(AND(TeamTwo=All_Rosters[[#This Row],[Team Name]],All_Rosters[[#This Row],[Current Years]]&gt;0),All_Rosters[[#This Row],[Index]],""))</f>
        <v/>
      </c>
      <c r="U298" t="str">
        <f>IFERROR(SMALL($T$2:$T$1000,ROWS($T$2:T298)),"")</f>
        <v/>
      </c>
      <c r="V298" t="str">
        <f>IF(AND(All_Rosters[[#This Row],[Designation]]="Taxi Squad",TeamTwo=All_Rosters[[#This Row],[Team Name]],All_Rosters[[#This Row],[Current Years]]&gt;0),All_Rosters[[#This Row],[Index]],"")</f>
        <v/>
      </c>
      <c r="W298" t="str">
        <f>IFERROR(SMALL($V$2:$V$1000,ROWS($V$2:V298)),"")</f>
        <v/>
      </c>
      <c r="X298" s="42" t="str">
        <f>IF(All_Rosters[[#This Row],[Designation]]="Taxi Squad","",
IF(AND(TeamThree=All_Rosters[[#This Row],[Team Name]],All_Rosters[[#This Row],[Current Years]]&gt;0),All_Rosters[[#This Row],[Index]],""))</f>
        <v/>
      </c>
      <c r="Y298" s="42" t="str">
        <f>IFERROR(SMALL($X$2:$X$1000,ROWS($X$2:X298)),"")</f>
        <v/>
      </c>
      <c r="Z298" s="42" t="str">
        <f>IF(AND(All_Rosters[[#This Row],[Designation]]="Taxi Squad",TeamThree=All_Rosters[[#This Row],[Team Name]],All_Rosters[[#This Row],[Current Years]]&gt;0),All_Rosters[[#This Row],[Index]],"")</f>
        <v/>
      </c>
      <c r="AA298" s="42" t="str">
        <f>IFERROR(SMALL($Z$2:$Z$1000,ROWS($Z$2:Z298)),"")</f>
        <v/>
      </c>
      <c r="AB298" s="42" t="str">
        <f>IF(All_Rosters[[#This Row],[Designation]]="Taxi Squad","",
IF(AND(TeamFour=All_Rosters[[#This Row],[Team Name]],All_Rosters[[#This Row],[Current Years]]&gt;0),All_Rosters[[#This Row],[Index]],""))</f>
        <v/>
      </c>
      <c r="AC298" s="42" t="str">
        <f>IFERROR(SMALL($AB$2:$AB$1000,ROWS($AB$2:AB298)),"")</f>
        <v/>
      </c>
      <c r="AD298" s="42" t="str">
        <f>IF(AND(All_Rosters[[#This Row],[Designation]]="Taxi Squad",TeamFour=All_Rosters[[#This Row],[Team Name]],All_Rosters[[#This Row],[Current Years]]&gt;0),All_Rosters[[#This Row],[Index]],"")</f>
        <v/>
      </c>
      <c r="AE298" s="42" t="str">
        <f>IFERROR(SMALL($AD$2:$AD$1000,ROWS($AD$2:AD298)),"")</f>
        <v/>
      </c>
      <c r="AF298" s="42" t="str">
        <f>IF(All_Rosters[[#This Row],[Designation]]="Taxi Squad","",
IF(AND(TeamFive=All_Rosters[[#This Row],[Team Name]],All_Rosters[[#This Row],[Current Years]]&gt;0),All_Rosters[[#This Row],[Index]],""))</f>
        <v/>
      </c>
      <c r="AG298" s="42" t="str">
        <f>IFERROR(SMALL($AF$2:$AF$1000,ROWS($AF$2:AF298)),"")</f>
        <v/>
      </c>
      <c r="AH298" s="42" t="str">
        <f>IF(AND(All_Rosters[[#This Row],[Designation]]="Taxi Squad",TeamFive=All_Rosters[[#This Row],[Team Name]],All_Rosters[[#This Row],[Current Years]]&gt;0),All_Rosters[[#This Row],[Index]],"")</f>
        <v/>
      </c>
      <c r="AI298" s="42" t="str">
        <f>IFERROR(SMALL($AH$2:$AH$1000,ROWS($AH$2:AH298)),"")</f>
        <v/>
      </c>
      <c r="AJ298" s="42" t="str">
        <f>IF(All_Rosters[[#This Row],[Designation]]="Taxi Squad","",
IF(AND(TeamSix=All_Rosters[[#This Row],[Team Name]],All_Rosters[[#This Row],[Current Years]]&gt;0),All_Rosters[[#This Row],[Index]],""))</f>
        <v/>
      </c>
      <c r="AK298" s="42" t="str">
        <f>IFERROR(SMALL($AJ$2:$AJ$1000,ROWS($AJ$2:AJ298)),"")</f>
        <v/>
      </c>
      <c r="AL298" s="42" t="str">
        <f>IF(AND(All_Rosters[[#This Row],[Designation]]="Taxi Squad",TeamSix=All_Rosters[[#This Row],[Team Name]],All_Rosters[[#This Row],[Current Years]]&gt;0),All_Rosters[[#This Row],[Index]],"")</f>
        <v/>
      </c>
      <c r="AM298" s="42" t="str">
        <f>IFERROR(SMALL($AL$2:$AL$1000,ROWS($AL$2:AL298)),"")</f>
        <v/>
      </c>
      <c r="AN298" s="42" t="str">
        <f>IF(All_Rosters[[#This Row],[Designation]]="Taxi Squad","",
IF(AND(TeamSeven=All_Rosters[[#This Row],[Team Name]],All_Rosters[[#This Row],[Current Years]]&gt;0),All_Rosters[[#This Row],[Index]],""))</f>
        <v/>
      </c>
      <c r="AO298" s="42" t="str">
        <f>IFERROR(SMALL($AN$2:$AN$1000,ROWS($AN$2:AN298)),"")</f>
        <v/>
      </c>
      <c r="AP298" s="42" t="str">
        <f>IF(AND(All_Rosters[[#This Row],[Designation]]="Taxi Squad",TeamSeven=All_Rosters[[#This Row],[Team Name]],All_Rosters[[#This Row],[Current Years]]&gt;0),All_Rosters[[#This Row],[Index]],"")</f>
        <v/>
      </c>
      <c r="AQ298" s="42" t="str">
        <f>IFERROR(SMALL($AP$2:$AP$1000,ROWS($AP$2:AP298)),"")</f>
        <v/>
      </c>
      <c r="AR298" s="42">
        <f>IF(All_Rosters[[#This Row],[Designation]]="Taxi Squad","",
IF(AND(TeamEight=All_Rosters[[#This Row],[Team Name]],All_Rosters[[#This Row],[Current Years]]&gt;0),All_Rosters[[#This Row],[Index]],""))</f>
        <v>297</v>
      </c>
      <c r="AS298" s="42" t="str">
        <f>IFERROR(SMALL($AR$2:$AR$1000,ROWS($AR$2:AR298)),"")</f>
        <v/>
      </c>
      <c r="AT298" s="42" t="str">
        <f>IF(AND(All_Rosters[[#This Row],[Designation]]="Taxi Squad",TeamEight=All_Rosters[[#This Row],[Team Name]],All_Rosters[[#This Row],[Current Years]]&gt;0),All_Rosters[[#This Row],[Index]],"")</f>
        <v/>
      </c>
      <c r="AU298" s="42" t="str">
        <f>IFERROR(SMALL($AT$2:$AT$1000,ROWS($AT$2:AT298)),"")</f>
        <v/>
      </c>
      <c r="AV298" s="42" t="str">
        <f>IF(All_Rosters[[#This Row],[Designation]]="Taxi Squad","",
IF(AND(TeamNine=All_Rosters[[#This Row],[Team Name]],All_Rosters[[#This Row],[Current Years]]&gt;0),All_Rosters[[#This Row],[Index]],""))</f>
        <v/>
      </c>
      <c r="AW298" s="42" t="str">
        <f>IFERROR(SMALL($AV$2:$AV$1000,ROWS($AV$2:AV298)),"")</f>
        <v/>
      </c>
      <c r="AX298" s="42" t="str">
        <f>IF(AND(All_Rosters[[#This Row],[Designation]]="Taxi Squad",TeamNine=All_Rosters[[#This Row],[Team Name]],All_Rosters[[#This Row],[Current Years]]&gt;0),All_Rosters[[#This Row],[Index]],"")</f>
        <v/>
      </c>
      <c r="AY298" s="42" t="str">
        <f>IFERROR(SMALL($AX$2:$AX$1000,ROWS($AX$2:AX298)),"")</f>
        <v/>
      </c>
      <c r="AZ298" s="42" t="str">
        <f>IF(All_Rosters[[#This Row],[Designation]]="Taxi Squad","",
IF(AND(TeamTen=All_Rosters[[#This Row],[Team Name]],All_Rosters[[#This Row],[Current Years]]&gt;0),All_Rosters[[#This Row],[Index]],""))</f>
        <v/>
      </c>
      <c r="BA298" s="42" t="str">
        <f>IFERROR(SMALL($AZ$2:$AZ$1000,ROWS($AZ$2:AZ298)),"")</f>
        <v/>
      </c>
      <c r="BB298" s="42" t="str">
        <f>IF(AND(All_Rosters[[#This Row],[Designation]]="Taxi Squad",TeamTen=All_Rosters[[#This Row],[Team Name]],All_Rosters[[#This Row],[Current Years]]&gt;0),All_Rosters[[#This Row],[Index]],"")</f>
        <v/>
      </c>
      <c r="BC298" s="42" t="str">
        <f>IFERROR(SMALL($BB$2:$BB$1000,ROWS($BB$2:BB298)),"")</f>
        <v/>
      </c>
      <c r="BD298" s="42" t="str">
        <f>IF(All_Rosters[[#This Row],[Designation]]="Taxi Squad","",
IF(AND(TeamEleven=All_Rosters[[#This Row],[Team Name]],All_Rosters[[#This Row],[Current Years]]&gt;0),All_Rosters[[#This Row],[Index]],""))</f>
        <v/>
      </c>
      <c r="BE298" s="42" t="str">
        <f>IFERROR(SMALL($BD$2:$BD$1000,ROWS($BD$2:BD298)),"")</f>
        <v/>
      </c>
      <c r="BF298" s="42" t="str">
        <f>IF(AND(All_Rosters[[#This Row],[Designation]]="Taxi Squad",TeamEleven=All_Rosters[[#This Row],[Team Name]],All_Rosters[[#This Row],[Current Years]]&gt;0),All_Rosters[[#This Row],[Index]],"")</f>
        <v/>
      </c>
      <c r="BG298" s="42" t="str">
        <f>IFERROR(SMALL($BF$2:$BF$1000,ROWS($BF$2:BF298)),"")</f>
        <v/>
      </c>
      <c r="BH298" s="42" t="str">
        <f>IF(All_Rosters[[#This Row],[Designation]]="Taxi Squad","",
IF(AND(TeamTwelve=All_Rosters[[#This Row],[Team Name]],All_Rosters[[#This Row],[Current Years]]&gt;0),All_Rosters[[#This Row],[Index]],""))</f>
        <v/>
      </c>
      <c r="BI298" s="42" t="str">
        <f>IFERROR(SMALL($BH$2:$BH$1000,ROWS($BH$2:BH298)),"")</f>
        <v/>
      </c>
      <c r="BJ298" s="42" t="str">
        <f>IF(AND(All_Rosters[[#This Row],[Designation]]="Taxi Squad",TeamTwelve=All_Rosters[[#This Row],[Team Name]],All_Rosters[[#This Row],[Current Years]]&gt;0),All_Rosters[[#This Row],[Index]],"")</f>
        <v/>
      </c>
      <c r="BK298" s="42" t="str">
        <f>IFERROR(SMALL($BJ$2:$BJ$1000,ROWS($BJ$2:BJ298)),"")</f>
        <v/>
      </c>
    </row>
    <row r="299" spans="1:63" x14ac:dyDescent="0.45">
      <c r="A299" t="s">
        <v>529</v>
      </c>
      <c r="B299" t="s">
        <v>58</v>
      </c>
      <c r="C299" t="s">
        <v>11</v>
      </c>
      <c r="D299" t="s">
        <v>49</v>
      </c>
      <c r="E299">
        <v>5</v>
      </c>
      <c r="F299">
        <v>3</v>
      </c>
      <c r="G299">
        <v>5</v>
      </c>
      <c r="H299" t="s">
        <v>1</v>
      </c>
      <c r="J299">
        <v>8</v>
      </c>
      <c r="K299">
        <v>298</v>
      </c>
      <c r="L299" t="str">
        <f>IF(All_Rosters[[#This Row],[Designation]]="Taxi Squad","",
IF(AND(TeamSelection=All_Rosters[[#This Row],[Team Name]],All_Rosters[[#This Row],[Current Years]]&gt;0),All_Rosters[[#This Row],[Index]],""))</f>
        <v/>
      </c>
      <c r="M299" t="str">
        <f>IFERROR(SMALL($L$2:$L$1000,ROWS($L$2:L299)),"")</f>
        <v/>
      </c>
      <c r="N299" t="str">
        <f>IF(AND(All_Rosters[[#This Row],[Designation]]="Taxi Squad",TeamSelection=All_Rosters[[#This Row],[Team Name]],All_Rosters[[#This Row],[Current Years]]&gt;0),All_Rosters[[#This Row],[Index]],"")</f>
        <v/>
      </c>
      <c r="O299" t="str">
        <f>IFERROR(SMALL($N$2:$N$1000,ROWS($N$2:N299)),"")</f>
        <v/>
      </c>
      <c r="P299" t="str">
        <f>IF(All_Rosters[[#This Row],[Designation]]="Taxi Squad","",
IF(AND(TeamOne=All_Rosters[[#This Row],[Team Name]],All_Rosters[[#This Row],[Current Years]]&gt;0),All_Rosters[[#This Row],[Index]],""))</f>
        <v/>
      </c>
      <c r="Q299" t="str">
        <f>IFERROR(SMALL($P$2:$P$1000,ROWS($P$2:P299)),"")</f>
        <v/>
      </c>
      <c r="R299" t="str">
        <f>IF(AND(All_Rosters[[#This Row],[Designation]]="Taxi Squad",TeamOne=All_Rosters[[#This Row],[Team Name]],All_Rosters[[#This Row],[Current Years]]&gt;0),All_Rosters[[#This Row],[Index]],"")</f>
        <v/>
      </c>
      <c r="S299" t="str">
        <f>IFERROR(SMALL($R$2:$R$1000,ROWS($R$2:R299)),"")</f>
        <v/>
      </c>
      <c r="T299" t="str">
        <f>IF(All_Rosters[[#This Row],[Designation]]="Taxi Squad","",
IF(AND(TeamTwo=All_Rosters[[#This Row],[Team Name]],All_Rosters[[#This Row],[Current Years]]&gt;0),All_Rosters[[#This Row],[Index]],""))</f>
        <v/>
      </c>
      <c r="U299" t="str">
        <f>IFERROR(SMALL($T$2:$T$1000,ROWS($T$2:T299)),"")</f>
        <v/>
      </c>
      <c r="V299" t="str">
        <f>IF(AND(All_Rosters[[#This Row],[Designation]]="Taxi Squad",TeamTwo=All_Rosters[[#This Row],[Team Name]],All_Rosters[[#This Row],[Current Years]]&gt;0),All_Rosters[[#This Row],[Index]],"")</f>
        <v/>
      </c>
      <c r="W299" t="str">
        <f>IFERROR(SMALL($V$2:$V$1000,ROWS($V$2:V299)),"")</f>
        <v/>
      </c>
      <c r="X299" s="42" t="str">
        <f>IF(All_Rosters[[#This Row],[Designation]]="Taxi Squad","",
IF(AND(TeamThree=All_Rosters[[#This Row],[Team Name]],All_Rosters[[#This Row],[Current Years]]&gt;0),All_Rosters[[#This Row],[Index]],""))</f>
        <v/>
      </c>
      <c r="Y299" s="42" t="str">
        <f>IFERROR(SMALL($X$2:$X$1000,ROWS($X$2:X299)),"")</f>
        <v/>
      </c>
      <c r="Z299" s="42" t="str">
        <f>IF(AND(All_Rosters[[#This Row],[Designation]]="Taxi Squad",TeamThree=All_Rosters[[#This Row],[Team Name]],All_Rosters[[#This Row],[Current Years]]&gt;0),All_Rosters[[#This Row],[Index]],"")</f>
        <v/>
      </c>
      <c r="AA299" s="42" t="str">
        <f>IFERROR(SMALL($Z$2:$Z$1000,ROWS($Z$2:Z299)),"")</f>
        <v/>
      </c>
      <c r="AB299" s="42" t="str">
        <f>IF(All_Rosters[[#This Row],[Designation]]="Taxi Squad","",
IF(AND(TeamFour=All_Rosters[[#This Row],[Team Name]],All_Rosters[[#This Row],[Current Years]]&gt;0),All_Rosters[[#This Row],[Index]],""))</f>
        <v/>
      </c>
      <c r="AC299" s="42" t="str">
        <f>IFERROR(SMALL($AB$2:$AB$1000,ROWS($AB$2:AB299)),"")</f>
        <v/>
      </c>
      <c r="AD299" s="42" t="str">
        <f>IF(AND(All_Rosters[[#This Row],[Designation]]="Taxi Squad",TeamFour=All_Rosters[[#This Row],[Team Name]],All_Rosters[[#This Row],[Current Years]]&gt;0),All_Rosters[[#This Row],[Index]],"")</f>
        <v/>
      </c>
      <c r="AE299" s="42" t="str">
        <f>IFERROR(SMALL($AD$2:$AD$1000,ROWS($AD$2:AD299)),"")</f>
        <v/>
      </c>
      <c r="AF299" s="42" t="str">
        <f>IF(All_Rosters[[#This Row],[Designation]]="Taxi Squad","",
IF(AND(TeamFive=All_Rosters[[#This Row],[Team Name]],All_Rosters[[#This Row],[Current Years]]&gt;0),All_Rosters[[#This Row],[Index]],""))</f>
        <v/>
      </c>
      <c r="AG299" s="42" t="str">
        <f>IFERROR(SMALL($AF$2:$AF$1000,ROWS($AF$2:AF299)),"")</f>
        <v/>
      </c>
      <c r="AH299" s="42" t="str">
        <f>IF(AND(All_Rosters[[#This Row],[Designation]]="Taxi Squad",TeamFive=All_Rosters[[#This Row],[Team Name]],All_Rosters[[#This Row],[Current Years]]&gt;0),All_Rosters[[#This Row],[Index]],"")</f>
        <v/>
      </c>
      <c r="AI299" s="42" t="str">
        <f>IFERROR(SMALL($AH$2:$AH$1000,ROWS($AH$2:AH299)),"")</f>
        <v/>
      </c>
      <c r="AJ299" s="42" t="str">
        <f>IF(All_Rosters[[#This Row],[Designation]]="Taxi Squad","",
IF(AND(TeamSix=All_Rosters[[#This Row],[Team Name]],All_Rosters[[#This Row],[Current Years]]&gt;0),All_Rosters[[#This Row],[Index]],""))</f>
        <v/>
      </c>
      <c r="AK299" s="42" t="str">
        <f>IFERROR(SMALL($AJ$2:$AJ$1000,ROWS($AJ$2:AJ299)),"")</f>
        <v/>
      </c>
      <c r="AL299" s="42" t="str">
        <f>IF(AND(All_Rosters[[#This Row],[Designation]]="Taxi Squad",TeamSix=All_Rosters[[#This Row],[Team Name]],All_Rosters[[#This Row],[Current Years]]&gt;0),All_Rosters[[#This Row],[Index]],"")</f>
        <v/>
      </c>
      <c r="AM299" s="42" t="str">
        <f>IFERROR(SMALL($AL$2:$AL$1000,ROWS($AL$2:AL299)),"")</f>
        <v/>
      </c>
      <c r="AN299" s="42" t="str">
        <f>IF(All_Rosters[[#This Row],[Designation]]="Taxi Squad","",
IF(AND(TeamSeven=All_Rosters[[#This Row],[Team Name]],All_Rosters[[#This Row],[Current Years]]&gt;0),All_Rosters[[#This Row],[Index]],""))</f>
        <v/>
      </c>
      <c r="AO299" s="42" t="str">
        <f>IFERROR(SMALL($AN$2:$AN$1000,ROWS($AN$2:AN299)),"")</f>
        <v/>
      </c>
      <c r="AP299" s="42" t="str">
        <f>IF(AND(All_Rosters[[#This Row],[Designation]]="Taxi Squad",TeamSeven=All_Rosters[[#This Row],[Team Name]],All_Rosters[[#This Row],[Current Years]]&gt;0),All_Rosters[[#This Row],[Index]],"")</f>
        <v/>
      </c>
      <c r="AQ299" s="42" t="str">
        <f>IFERROR(SMALL($AP$2:$AP$1000,ROWS($AP$2:AP299)),"")</f>
        <v/>
      </c>
      <c r="AR299" s="42">
        <f>IF(All_Rosters[[#This Row],[Designation]]="Taxi Squad","",
IF(AND(TeamEight=All_Rosters[[#This Row],[Team Name]],All_Rosters[[#This Row],[Current Years]]&gt;0),All_Rosters[[#This Row],[Index]],""))</f>
        <v>298</v>
      </c>
      <c r="AS299" s="42" t="str">
        <f>IFERROR(SMALL($AR$2:$AR$1000,ROWS($AR$2:AR299)),"")</f>
        <v/>
      </c>
      <c r="AT299" s="42" t="str">
        <f>IF(AND(All_Rosters[[#This Row],[Designation]]="Taxi Squad",TeamEight=All_Rosters[[#This Row],[Team Name]],All_Rosters[[#This Row],[Current Years]]&gt;0),All_Rosters[[#This Row],[Index]],"")</f>
        <v/>
      </c>
      <c r="AU299" s="42" t="str">
        <f>IFERROR(SMALL($AT$2:$AT$1000,ROWS($AT$2:AT299)),"")</f>
        <v/>
      </c>
      <c r="AV299" s="42" t="str">
        <f>IF(All_Rosters[[#This Row],[Designation]]="Taxi Squad","",
IF(AND(TeamNine=All_Rosters[[#This Row],[Team Name]],All_Rosters[[#This Row],[Current Years]]&gt;0),All_Rosters[[#This Row],[Index]],""))</f>
        <v/>
      </c>
      <c r="AW299" s="42" t="str">
        <f>IFERROR(SMALL($AV$2:$AV$1000,ROWS($AV$2:AV299)),"")</f>
        <v/>
      </c>
      <c r="AX299" s="42" t="str">
        <f>IF(AND(All_Rosters[[#This Row],[Designation]]="Taxi Squad",TeamNine=All_Rosters[[#This Row],[Team Name]],All_Rosters[[#This Row],[Current Years]]&gt;0),All_Rosters[[#This Row],[Index]],"")</f>
        <v/>
      </c>
      <c r="AY299" s="42" t="str">
        <f>IFERROR(SMALL($AX$2:$AX$1000,ROWS($AX$2:AX299)),"")</f>
        <v/>
      </c>
      <c r="AZ299" s="42" t="str">
        <f>IF(All_Rosters[[#This Row],[Designation]]="Taxi Squad","",
IF(AND(TeamTen=All_Rosters[[#This Row],[Team Name]],All_Rosters[[#This Row],[Current Years]]&gt;0),All_Rosters[[#This Row],[Index]],""))</f>
        <v/>
      </c>
      <c r="BA299" s="42" t="str">
        <f>IFERROR(SMALL($AZ$2:$AZ$1000,ROWS($AZ$2:AZ299)),"")</f>
        <v/>
      </c>
      <c r="BB299" s="42" t="str">
        <f>IF(AND(All_Rosters[[#This Row],[Designation]]="Taxi Squad",TeamTen=All_Rosters[[#This Row],[Team Name]],All_Rosters[[#This Row],[Current Years]]&gt;0),All_Rosters[[#This Row],[Index]],"")</f>
        <v/>
      </c>
      <c r="BC299" s="42" t="str">
        <f>IFERROR(SMALL($BB$2:$BB$1000,ROWS($BB$2:BB299)),"")</f>
        <v/>
      </c>
      <c r="BD299" s="42" t="str">
        <f>IF(All_Rosters[[#This Row],[Designation]]="Taxi Squad","",
IF(AND(TeamEleven=All_Rosters[[#This Row],[Team Name]],All_Rosters[[#This Row],[Current Years]]&gt;0),All_Rosters[[#This Row],[Index]],""))</f>
        <v/>
      </c>
      <c r="BE299" s="42" t="str">
        <f>IFERROR(SMALL($BD$2:$BD$1000,ROWS($BD$2:BD299)),"")</f>
        <v/>
      </c>
      <c r="BF299" s="42" t="str">
        <f>IF(AND(All_Rosters[[#This Row],[Designation]]="Taxi Squad",TeamEleven=All_Rosters[[#This Row],[Team Name]],All_Rosters[[#This Row],[Current Years]]&gt;0),All_Rosters[[#This Row],[Index]],"")</f>
        <v/>
      </c>
      <c r="BG299" s="42" t="str">
        <f>IFERROR(SMALL($BF$2:$BF$1000,ROWS($BF$2:BF299)),"")</f>
        <v/>
      </c>
      <c r="BH299" s="42" t="str">
        <f>IF(All_Rosters[[#This Row],[Designation]]="Taxi Squad","",
IF(AND(TeamTwelve=All_Rosters[[#This Row],[Team Name]],All_Rosters[[#This Row],[Current Years]]&gt;0),All_Rosters[[#This Row],[Index]],""))</f>
        <v/>
      </c>
      <c r="BI299" s="42" t="str">
        <f>IFERROR(SMALL($BH$2:$BH$1000,ROWS($BH$2:BH299)),"")</f>
        <v/>
      </c>
      <c r="BJ299" s="42" t="str">
        <f>IF(AND(All_Rosters[[#This Row],[Designation]]="Taxi Squad",TeamTwelve=All_Rosters[[#This Row],[Team Name]],All_Rosters[[#This Row],[Current Years]]&gt;0),All_Rosters[[#This Row],[Index]],"")</f>
        <v/>
      </c>
      <c r="BK299" s="42" t="str">
        <f>IFERROR(SMALL($BJ$2:$BJ$1000,ROWS($BJ$2:BJ299)),"")</f>
        <v/>
      </c>
    </row>
    <row r="300" spans="1:63" x14ac:dyDescent="0.45">
      <c r="A300" t="s">
        <v>529</v>
      </c>
      <c r="B300" t="s">
        <v>53</v>
      </c>
      <c r="C300" t="s">
        <v>880</v>
      </c>
      <c r="D300" t="s">
        <v>49</v>
      </c>
      <c r="E300">
        <v>5</v>
      </c>
      <c r="F300">
        <v>3</v>
      </c>
      <c r="G300">
        <v>5</v>
      </c>
      <c r="H300" t="s">
        <v>1</v>
      </c>
      <c r="J300">
        <v>8</v>
      </c>
      <c r="K300">
        <v>299</v>
      </c>
      <c r="L300" t="str">
        <f>IF(All_Rosters[[#This Row],[Designation]]="Taxi Squad","",
IF(AND(TeamSelection=All_Rosters[[#This Row],[Team Name]],All_Rosters[[#This Row],[Current Years]]&gt;0),All_Rosters[[#This Row],[Index]],""))</f>
        <v/>
      </c>
      <c r="M300" t="str">
        <f>IFERROR(SMALL($L$2:$L$1000,ROWS($L$2:L300)),"")</f>
        <v/>
      </c>
      <c r="N300" t="str">
        <f>IF(AND(All_Rosters[[#This Row],[Designation]]="Taxi Squad",TeamSelection=All_Rosters[[#This Row],[Team Name]],All_Rosters[[#This Row],[Current Years]]&gt;0),All_Rosters[[#This Row],[Index]],"")</f>
        <v/>
      </c>
      <c r="O300" t="str">
        <f>IFERROR(SMALL($N$2:$N$1000,ROWS($N$2:N300)),"")</f>
        <v/>
      </c>
      <c r="P300" t="str">
        <f>IF(All_Rosters[[#This Row],[Designation]]="Taxi Squad","",
IF(AND(TeamOne=All_Rosters[[#This Row],[Team Name]],All_Rosters[[#This Row],[Current Years]]&gt;0),All_Rosters[[#This Row],[Index]],""))</f>
        <v/>
      </c>
      <c r="Q300" t="str">
        <f>IFERROR(SMALL($P$2:$P$1000,ROWS($P$2:P300)),"")</f>
        <v/>
      </c>
      <c r="R300" t="str">
        <f>IF(AND(All_Rosters[[#This Row],[Designation]]="Taxi Squad",TeamOne=All_Rosters[[#This Row],[Team Name]],All_Rosters[[#This Row],[Current Years]]&gt;0),All_Rosters[[#This Row],[Index]],"")</f>
        <v/>
      </c>
      <c r="S300" t="str">
        <f>IFERROR(SMALL($R$2:$R$1000,ROWS($R$2:R300)),"")</f>
        <v/>
      </c>
      <c r="T300" t="str">
        <f>IF(All_Rosters[[#This Row],[Designation]]="Taxi Squad","",
IF(AND(TeamTwo=All_Rosters[[#This Row],[Team Name]],All_Rosters[[#This Row],[Current Years]]&gt;0),All_Rosters[[#This Row],[Index]],""))</f>
        <v/>
      </c>
      <c r="U300" t="str">
        <f>IFERROR(SMALL($T$2:$T$1000,ROWS($T$2:T300)),"")</f>
        <v/>
      </c>
      <c r="V300" t="str">
        <f>IF(AND(All_Rosters[[#This Row],[Designation]]="Taxi Squad",TeamTwo=All_Rosters[[#This Row],[Team Name]],All_Rosters[[#This Row],[Current Years]]&gt;0),All_Rosters[[#This Row],[Index]],"")</f>
        <v/>
      </c>
      <c r="W300" t="str">
        <f>IFERROR(SMALL($V$2:$V$1000,ROWS($V$2:V300)),"")</f>
        <v/>
      </c>
      <c r="X300" s="42" t="str">
        <f>IF(All_Rosters[[#This Row],[Designation]]="Taxi Squad","",
IF(AND(TeamThree=All_Rosters[[#This Row],[Team Name]],All_Rosters[[#This Row],[Current Years]]&gt;0),All_Rosters[[#This Row],[Index]],""))</f>
        <v/>
      </c>
      <c r="Y300" s="42" t="str">
        <f>IFERROR(SMALL($X$2:$X$1000,ROWS($X$2:X300)),"")</f>
        <v/>
      </c>
      <c r="Z300" s="42" t="str">
        <f>IF(AND(All_Rosters[[#This Row],[Designation]]="Taxi Squad",TeamThree=All_Rosters[[#This Row],[Team Name]],All_Rosters[[#This Row],[Current Years]]&gt;0),All_Rosters[[#This Row],[Index]],"")</f>
        <v/>
      </c>
      <c r="AA300" s="42" t="str">
        <f>IFERROR(SMALL($Z$2:$Z$1000,ROWS($Z$2:Z300)),"")</f>
        <v/>
      </c>
      <c r="AB300" s="42" t="str">
        <f>IF(All_Rosters[[#This Row],[Designation]]="Taxi Squad","",
IF(AND(TeamFour=All_Rosters[[#This Row],[Team Name]],All_Rosters[[#This Row],[Current Years]]&gt;0),All_Rosters[[#This Row],[Index]],""))</f>
        <v/>
      </c>
      <c r="AC300" s="42" t="str">
        <f>IFERROR(SMALL($AB$2:$AB$1000,ROWS($AB$2:AB300)),"")</f>
        <v/>
      </c>
      <c r="AD300" s="42" t="str">
        <f>IF(AND(All_Rosters[[#This Row],[Designation]]="Taxi Squad",TeamFour=All_Rosters[[#This Row],[Team Name]],All_Rosters[[#This Row],[Current Years]]&gt;0),All_Rosters[[#This Row],[Index]],"")</f>
        <v/>
      </c>
      <c r="AE300" s="42" t="str">
        <f>IFERROR(SMALL($AD$2:$AD$1000,ROWS($AD$2:AD300)),"")</f>
        <v/>
      </c>
      <c r="AF300" s="42" t="str">
        <f>IF(All_Rosters[[#This Row],[Designation]]="Taxi Squad","",
IF(AND(TeamFive=All_Rosters[[#This Row],[Team Name]],All_Rosters[[#This Row],[Current Years]]&gt;0),All_Rosters[[#This Row],[Index]],""))</f>
        <v/>
      </c>
      <c r="AG300" s="42" t="str">
        <f>IFERROR(SMALL($AF$2:$AF$1000,ROWS($AF$2:AF300)),"")</f>
        <v/>
      </c>
      <c r="AH300" s="42" t="str">
        <f>IF(AND(All_Rosters[[#This Row],[Designation]]="Taxi Squad",TeamFive=All_Rosters[[#This Row],[Team Name]],All_Rosters[[#This Row],[Current Years]]&gt;0),All_Rosters[[#This Row],[Index]],"")</f>
        <v/>
      </c>
      <c r="AI300" s="42" t="str">
        <f>IFERROR(SMALL($AH$2:$AH$1000,ROWS($AH$2:AH300)),"")</f>
        <v/>
      </c>
      <c r="AJ300" s="42" t="str">
        <f>IF(All_Rosters[[#This Row],[Designation]]="Taxi Squad","",
IF(AND(TeamSix=All_Rosters[[#This Row],[Team Name]],All_Rosters[[#This Row],[Current Years]]&gt;0),All_Rosters[[#This Row],[Index]],""))</f>
        <v/>
      </c>
      <c r="AK300" s="42" t="str">
        <f>IFERROR(SMALL($AJ$2:$AJ$1000,ROWS($AJ$2:AJ300)),"")</f>
        <v/>
      </c>
      <c r="AL300" s="42" t="str">
        <f>IF(AND(All_Rosters[[#This Row],[Designation]]="Taxi Squad",TeamSix=All_Rosters[[#This Row],[Team Name]],All_Rosters[[#This Row],[Current Years]]&gt;0),All_Rosters[[#This Row],[Index]],"")</f>
        <v/>
      </c>
      <c r="AM300" s="42" t="str">
        <f>IFERROR(SMALL($AL$2:$AL$1000,ROWS($AL$2:AL300)),"")</f>
        <v/>
      </c>
      <c r="AN300" s="42" t="str">
        <f>IF(All_Rosters[[#This Row],[Designation]]="Taxi Squad","",
IF(AND(TeamSeven=All_Rosters[[#This Row],[Team Name]],All_Rosters[[#This Row],[Current Years]]&gt;0),All_Rosters[[#This Row],[Index]],""))</f>
        <v/>
      </c>
      <c r="AO300" s="42" t="str">
        <f>IFERROR(SMALL($AN$2:$AN$1000,ROWS($AN$2:AN300)),"")</f>
        <v/>
      </c>
      <c r="AP300" s="42" t="str">
        <f>IF(AND(All_Rosters[[#This Row],[Designation]]="Taxi Squad",TeamSeven=All_Rosters[[#This Row],[Team Name]],All_Rosters[[#This Row],[Current Years]]&gt;0),All_Rosters[[#This Row],[Index]],"")</f>
        <v/>
      </c>
      <c r="AQ300" s="42" t="str">
        <f>IFERROR(SMALL($AP$2:$AP$1000,ROWS($AP$2:AP300)),"")</f>
        <v/>
      </c>
      <c r="AR300" s="42">
        <f>IF(All_Rosters[[#This Row],[Designation]]="Taxi Squad","",
IF(AND(TeamEight=All_Rosters[[#This Row],[Team Name]],All_Rosters[[#This Row],[Current Years]]&gt;0),All_Rosters[[#This Row],[Index]],""))</f>
        <v>299</v>
      </c>
      <c r="AS300" s="42" t="str">
        <f>IFERROR(SMALL($AR$2:$AR$1000,ROWS($AR$2:AR300)),"")</f>
        <v/>
      </c>
      <c r="AT300" s="42" t="str">
        <f>IF(AND(All_Rosters[[#This Row],[Designation]]="Taxi Squad",TeamEight=All_Rosters[[#This Row],[Team Name]],All_Rosters[[#This Row],[Current Years]]&gt;0),All_Rosters[[#This Row],[Index]],"")</f>
        <v/>
      </c>
      <c r="AU300" s="42" t="str">
        <f>IFERROR(SMALL($AT$2:$AT$1000,ROWS($AT$2:AT300)),"")</f>
        <v/>
      </c>
      <c r="AV300" s="42" t="str">
        <f>IF(All_Rosters[[#This Row],[Designation]]="Taxi Squad","",
IF(AND(TeamNine=All_Rosters[[#This Row],[Team Name]],All_Rosters[[#This Row],[Current Years]]&gt;0),All_Rosters[[#This Row],[Index]],""))</f>
        <v/>
      </c>
      <c r="AW300" s="42" t="str">
        <f>IFERROR(SMALL($AV$2:$AV$1000,ROWS($AV$2:AV300)),"")</f>
        <v/>
      </c>
      <c r="AX300" s="42" t="str">
        <f>IF(AND(All_Rosters[[#This Row],[Designation]]="Taxi Squad",TeamNine=All_Rosters[[#This Row],[Team Name]],All_Rosters[[#This Row],[Current Years]]&gt;0),All_Rosters[[#This Row],[Index]],"")</f>
        <v/>
      </c>
      <c r="AY300" s="42" t="str">
        <f>IFERROR(SMALL($AX$2:$AX$1000,ROWS($AX$2:AX300)),"")</f>
        <v/>
      </c>
      <c r="AZ300" s="42" t="str">
        <f>IF(All_Rosters[[#This Row],[Designation]]="Taxi Squad","",
IF(AND(TeamTen=All_Rosters[[#This Row],[Team Name]],All_Rosters[[#This Row],[Current Years]]&gt;0),All_Rosters[[#This Row],[Index]],""))</f>
        <v/>
      </c>
      <c r="BA300" s="42" t="str">
        <f>IFERROR(SMALL($AZ$2:$AZ$1000,ROWS($AZ$2:AZ300)),"")</f>
        <v/>
      </c>
      <c r="BB300" s="42" t="str">
        <f>IF(AND(All_Rosters[[#This Row],[Designation]]="Taxi Squad",TeamTen=All_Rosters[[#This Row],[Team Name]],All_Rosters[[#This Row],[Current Years]]&gt;0),All_Rosters[[#This Row],[Index]],"")</f>
        <v/>
      </c>
      <c r="BC300" s="42" t="str">
        <f>IFERROR(SMALL($BB$2:$BB$1000,ROWS($BB$2:BB300)),"")</f>
        <v/>
      </c>
      <c r="BD300" s="42" t="str">
        <f>IF(All_Rosters[[#This Row],[Designation]]="Taxi Squad","",
IF(AND(TeamEleven=All_Rosters[[#This Row],[Team Name]],All_Rosters[[#This Row],[Current Years]]&gt;0),All_Rosters[[#This Row],[Index]],""))</f>
        <v/>
      </c>
      <c r="BE300" s="42" t="str">
        <f>IFERROR(SMALL($BD$2:$BD$1000,ROWS($BD$2:BD300)),"")</f>
        <v/>
      </c>
      <c r="BF300" s="42" t="str">
        <f>IF(AND(All_Rosters[[#This Row],[Designation]]="Taxi Squad",TeamEleven=All_Rosters[[#This Row],[Team Name]],All_Rosters[[#This Row],[Current Years]]&gt;0),All_Rosters[[#This Row],[Index]],"")</f>
        <v/>
      </c>
      <c r="BG300" s="42" t="str">
        <f>IFERROR(SMALL($BF$2:$BF$1000,ROWS($BF$2:BF300)),"")</f>
        <v/>
      </c>
      <c r="BH300" s="42" t="str">
        <f>IF(All_Rosters[[#This Row],[Designation]]="Taxi Squad","",
IF(AND(TeamTwelve=All_Rosters[[#This Row],[Team Name]],All_Rosters[[#This Row],[Current Years]]&gt;0),All_Rosters[[#This Row],[Index]],""))</f>
        <v/>
      </c>
      <c r="BI300" s="42" t="str">
        <f>IFERROR(SMALL($BH$2:$BH$1000,ROWS($BH$2:BH300)),"")</f>
        <v/>
      </c>
      <c r="BJ300" s="42" t="str">
        <f>IF(AND(All_Rosters[[#This Row],[Designation]]="Taxi Squad",TeamTwelve=All_Rosters[[#This Row],[Team Name]],All_Rosters[[#This Row],[Current Years]]&gt;0),All_Rosters[[#This Row],[Index]],"")</f>
        <v/>
      </c>
      <c r="BK300" s="42" t="str">
        <f>IFERROR(SMALL($BJ$2:$BJ$1000,ROWS($BJ$2:BJ300)),"")</f>
        <v/>
      </c>
    </row>
    <row r="301" spans="1:63" x14ac:dyDescent="0.45">
      <c r="A301" t="s">
        <v>529</v>
      </c>
      <c r="B301" t="s">
        <v>62</v>
      </c>
      <c r="C301" t="s">
        <v>114</v>
      </c>
      <c r="D301" t="s">
        <v>61</v>
      </c>
      <c r="E301">
        <v>5</v>
      </c>
      <c r="F301">
        <v>3</v>
      </c>
      <c r="G301">
        <v>5</v>
      </c>
      <c r="H301" t="s">
        <v>1</v>
      </c>
      <c r="J301">
        <v>8</v>
      </c>
      <c r="K301">
        <v>300</v>
      </c>
      <c r="L301" t="str">
        <f>IF(All_Rosters[[#This Row],[Designation]]="Taxi Squad","",
IF(AND(TeamSelection=All_Rosters[[#This Row],[Team Name]],All_Rosters[[#This Row],[Current Years]]&gt;0),All_Rosters[[#This Row],[Index]],""))</f>
        <v/>
      </c>
      <c r="M301" t="str">
        <f>IFERROR(SMALL($L$2:$L$1000,ROWS($L$2:L301)),"")</f>
        <v/>
      </c>
      <c r="N301" t="str">
        <f>IF(AND(All_Rosters[[#This Row],[Designation]]="Taxi Squad",TeamSelection=All_Rosters[[#This Row],[Team Name]],All_Rosters[[#This Row],[Current Years]]&gt;0),All_Rosters[[#This Row],[Index]],"")</f>
        <v/>
      </c>
      <c r="O301" t="str">
        <f>IFERROR(SMALL($N$2:$N$1000,ROWS($N$2:N301)),"")</f>
        <v/>
      </c>
      <c r="P301" t="str">
        <f>IF(All_Rosters[[#This Row],[Designation]]="Taxi Squad","",
IF(AND(TeamOne=All_Rosters[[#This Row],[Team Name]],All_Rosters[[#This Row],[Current Years]]&gt;0),All_Rosters[[#This Row],[Index]],""))</f>
        <v/>
      </c>
      <c r="Q301" t="str">
        <f>IFERROR(SMALL($P$2:$P$1000,ROWS($P$2:P301)),"")</f>
        <v/>
      </c>
      <c r="R301" t="str">
        <f>IF(AND(All_Rosters[[#This Row],[Designation]]="Taxi Squad",TeamOne=All_Rosters[[#This Row],[Team Name]],All_Rosters[[#This Row],[Current Years]]&gt;0),All_Rosters[[#This Row],[Index]],"")</f>
        <v/>
      </c>
      <c r="S301" t="str">
        <f>IFERROR(SMALL($R$2:$R$1000,ROWS($R$2:R301)),"")</f>
        <v/>
      </c>
      <c r="T301" t="str">
        <f>IF(All_Rosters[[#This Row],[Designation]]="Taxi Squad","",
IF(AND(TeamTwo=All_Rosters[[#This Row],[Team Name]],All_Rosters[[#This Row],[Current Years]]&gt;0),All_Rosters[[#This Row],[Index]],""))</f>
        <v/>
      </c>
      <c r="U301" t="str">
        <f>IFERROR(SMALL($T$2:$T$1000,ROWS($T$2:T301)),"")</f>
        <v/>
      </c>
      <c r="V301" t="str">
        <f>IF(AND(All_Rosters[[#This Row],[Designation]]="Taxi Squad",TeamTwo=All_Rosters[[#This Row],[Team Name]],All_Rosters[[#This Row],[Current Years]]&gt;0),All_Rosters[[#This Row],[Index]],"")</f>
        <v/>
      </c>
      <c r="W301" t="str">
        <f>IFERROR(SMALL($V$2:$V$1000,ROWS($V$2:V301)),"")</f>
        <v/>
      </c>
      <c r="X301" s="42" t="str">
        <f>IF(All_Rosters[[#This Row],[Designation]]="Taxi Squad","",
IF(AND(TeamThree=All_Rosters[[#This Row],[Team Name]],All_Rosters[[#This Row],[Current Years]]&gt;0),All_Rosters[[#This Row],[Index]],""))</f>
        <v/>
      </c>
      <c r="Y301" s="42" t="str">
        <f>IFERROR(SMALL($X$2:$X$1000,ROWS($X$2:X301)),"")</f>
        <v/>
      </c>
      <c r="Z301" s="42" t="str">
        <f>IF(AND(All_Rosters[[#This Row],[Designation]]="Taxi Squad",TeamThree=All_Rosters[[#This Row],[Team Name]],All_Rosters[[#This Row],[Current Years]]&gt;0),All_Rosters[[#This Row],[Index]],"")</f>
        <v/>
      </c>
      <c r="AA301" s="42" t="str">
        <f>IFERROR(SMALL($Z$2:$Z$1000,ROWS($Z$2:Z301)),"")</f>
        <v/>
      </c>
      <c r="AB301" s="42" t="str">
        <f>IF(All_Rosters[[#This Row],[Designation]]="Taxi Squad","",
IF(AND(TeamFour=All_Rosters[[#This Row],[Team Name]],All_Rosters[[#This Row],[Current Years]]&gt;0),All_Rosters[[#This Row],[Index]],""))</f>
        <v/>
      </c>
      <c r="AC301" s="42" t="str">
        <f>IFERROR(SMALL($AB$2:$AB$1000,ROWS($AB$2:AB301)),"")</f>
        <v/>
      </c>
      <c r="AD301" s="42" t="str">
        <f>IF(AND(All_Rosters[[#This Row],[Designation]]="Taxi Squad",TeamFour=All_Rosters[[#This Row],[Team Name]],All_Rosters[[#This Row],[Current Years]]&gt;0),All_Rosters[[#This Row],[Index]],"")</f>
        <v/>
      </c>
      <c r="AE301" s="42" t="str">
        <f>IFERROR(SMALL($AD$2:$AD$1000,ROWS($AD$2:AD301)),"")</f>
        <v/>
      </c>
      <c r="AF301" s="42" t="str">
        <f>IF(All_Rosters[[#This Row],[Designation]]="Taxi Squad","",
IF(AND(TeamFive=All_Rosters[[#This Row],[Team Name]],All_Rosters[[#This Row],[Current Years]]&gt;0),All_Rosters[[#This Row],[Index]],""))</f>
        <v/>
      </c>
      <c r="AG301" s="42" t="str">
        <f>IFERROR(SMALL($AF$2:$AF$1000,ROWS($AF$2:AF301)),"")</f>
        <v/>
      </c>
      <c r="AH301" s="42" t="str">
        <f>IF(AND(All_Rosters[[#This Row],[Designation]]="Taxi Squad",TeamFive=All_Rosters[[#This Row],[Team Name]],All_Rosters[[#This Row],[Current Years]]&gt;0),All_Rosters[[#This Row],[Index]],"")</f>
        <v/>
      </c>
      <c r="AI301" s="42" t="str">
        <f>IFERROR(SMALL($AH$2:$AH$1000,ROWS($AH$2:AH301)),"")</f>
        <v/>
      </c>
      <c r="AJ301" s="42" t="str">
        <f>IF(All_Rosters[[#This Row],[Designation]]="Taxi Squad","",
IF(AND(TeamSix=All_Rosters[[#This Row],[Team Name]],All_Rosters[[#This Row],[Current Years]]&gt;0),All_Rosters[[#This Row],[Index]],""))</f>
        <v/>
      </c>
      <c r="AK301" s="42" t="str">
        <f>IFERROR(SMALL($AJ$2:$AJ$1000,ROWS($AJ$2:AJ301)),"")</f>
        <v/>
      </c>
      <c r="AL301" s="42" t="str">
        <f>IF(AND(All_Rosters[[#This Row],[Designation]]="Taxi Squad",TeamSix=All_Rosters[[#This Row],[Team Name]],All_Rosters[[#This Row],[Current Years]]&gt;0),All_Rosters[[#This Row],[Index]],"")</f>
        <v/>
      </c>
      <c r="AM301" s="42" t="str">
        <f>IFERROR(SMALL($AL$2:$AL$1000,ROWS($AL$2:AL301)),"")</f>
        <v/>
      </c>
      <c r="AN301" s="42" t="str">
        <f>IF(All_Rosters[[#This Row],[Designation]]="Taxi Squad","",
IF(AND(TeamSeven=All_Rosters[[#This Row],[Team Name]],All_Rosters[[#This Row],[Current Years]]&gt;0),All_Rosters[[#This Row],[Index]],""))</f>
        <v/>
      </c>
      <c r="AO301" s="42" t="str">
        <f>IFERROR(SMALL($AN$2:$AN$1000,ROWS($AN$2:AN301)),"")</f>
        <v/>
      </c>
      <c r="AP301" s="42" t="str">
        <f>IF(AND(All_Rosters[[#This Row],[Designation]]="Taxi Squad",TeamSeven=All_Rosters[[#This Row],[Team Name]],All_Rosters[[#This Row],[Current Years]]&gt;0),All_Rosters[[#This Row],[Index]],"")</f>
        <v/>
      </c>
      <c r="AQ301" s="42" t="str">
        <f>IFERROR(SMALL($AP$2:$AP$1000,ROWS($AP$2:AP301)),"")</f>
        <v/>
      </c>
      <c r="AR301" s="42">
        <f>IF(All_Rosters[[#This Row],[Designation]]="Taxi Squad","",
IF(AND(TeamEight=All_Rosters[[#This Row],[Team Name]],All_Rosters[[#This Row],[Current Years]]&gt;0),All_Rosters[[#This Row],[Index]],""))</f>
        <v>300</v>
      </c>
      <c r="AS301" s="42" t="str">
        <f>IFERROR(SMALL($AR$2:$AR$1000,ROWS($AR$2:AR301)),"")</f>
        <v/>
      </c>
      <c r="AT301" s="42" t="str">
        <f>IF(AND(All_Rosters[[#This Row],[Designation]]="Taxi Squad",TeamEight=All_Rosters[[#This Row],[Team Name]],All_Rosters[[#This Row],[Current Years]]&gt;0),All_Rosters[[#This Row],[Index]],"")</f>
        <v/>
      </c>
      <c r="AU301" s="42" t="str">
        <f>IFERROR(SMALL($AT$2:$AT$1000,ROWS($AT$2:AT301)),"")</f>
        <v/>
      </c>
      <c r="AV301" s="42" t="str">
        <f>IF(All_Rosters[[#This Row],[Designation]]="Taxi Squad","",
IF(AND(TeamNine=All_Rosters[[#This Row],[Team Name]],All_Rosters[[#This Row],[Current Years]]&gt;0),All_Rosters[[#This Row],[Index]],""))</f>
        <v/>
      </c>
      <c r="AW301" s="42" t="str">
        <f>IFERROR(SMALL($AV$2:$AV$1000,ROWS($AV$2:AV301)),"")</f>
        <v/>
      </c>
      <c r="AX301" s="42" t="str">
        <f>IF(AND(All_Rosters[[#This Row],[Designation]]="Taxi Squad",TeamNine=All_Rosters[[#This Row],[Team Name]],All_Rosters[[#This Row],[Current Years]]&gt;0),All_Rosters[[#This Row],[Index]],"")</f>
        <v/>
      </c>
      <c r="AY301" s="42" t="str">
        <f>IFERROR(SMALL($AX$2:$AX$1000,ROWS($AX$2:AX301)),"")</f>
        <v/>
      </c>
      <c r="AZ301" s="42" t="str">
        <f>IF(All_Rosters[[#This Row],[Designation]]="Taxi Squad","",
IF(AND(TeamTen=All_Rosters[[#This Row],[Team Name]],All_Rosters[[#This Row],[Current Years]]&gt;0),All_Rosters[[#This Row],[Index]],""))</f>
        <v/>
      </c>
      <c r="BA301" s="42" t="str">
        <f>IFERROR(SMALL($AZ$2:$AZ$1000,ROWS($AZ$2:AZ301)),"")</f>
        <v/>
      </c>
      <c r="BB301" s="42" t="str">
        <f>IF(AND(All_Rosters[[#This Row],[Designation]]="Taxi Squad",TeamTen=All_Rosters[[#This Row],[Team Name]],All_Rosters[[#This Row],[Current Years]]&gt;0),All_Rosters[[#This Row],[Index]],"")</f>
        <v/>
      </c>
      <c r="BC301" s="42" t="str">
        <f>IFERROR(SMALL($BB$2:$BB$1000,ROWS($BB$2:BB301)),"")</f>
        <v/>
      </c>
      <c r="BD301" s="42" t="str">
        <f>IF(All_Rosters[[#This Row],[Designation]]="Taxi Squad","",
IF(AND(TeamEleven=All_Rosters[[#This Row],[Team Name]],All_Rosters[[#This Row],[Current Years]]&gt;0),All_Rosters[[#This Row],[Index]],""))</f>
        <v/>
      </c>
      <c r="BE301" s="42" t="str">
        <f>IFERROR(SMALL($BD$2:$BD$1000,ROWS($BD$2:BD301)),"")</f>
        <v/>
      </c>
      <c r="BF301" s="42" t="str">
        <f>IF(AND(All_Rosters[[#This Row],[Designation]]="Taxi Squad",TeamEleven=All_Rosters[[#This Row],[Team Name]],All_Rosters[[#This Row],[Current Years]]&gt;0),All_Rosters[[#This Row],[Index]],"")</f>
        <v/>
      </c>
      <c r="BG301" s="42" t="str">
        <f>IFERROR(SMALL($BF$2:$BF$1000,ROWS($BF$2:BF301)),"")</f>
        <v/>
      </c>
      <c r="BH301" s="42" t="str">
        <f>IF(All_Rosters[[#This Row],[Designation]]="Taxi Squad","",
IF(AND(TeamTwelve=All_Rosters[[#This Row],[Team Name]],All_Rosters[[#This Row],[Current Years]]&gt;0),All_Rosters[[#This Row],[Index]],""))</f>
        <v/>
      </c>
      <c r="BI301" s="42" t="str">
        <f>IFERROR(SMALL($BH$2:$BH$1000,ROWS($BH$2:BH301)),"")</f>
        <v/>
      </c>
      <c r="BJ301" s="42" t="str">
        <f>IF(AND(All_Rosters[[#This Row],[Designation]]="Taxi Squad",TeamTwelve=All_Rosters[[#This Row],[Team Name]],All_Rosters[[#This Row],[Current Years]]&gt;0),All_Rosters[[#This Row],[Index]],"")</f>
        <v/>
      </c>
      <c r="BK301" s="42" t="str">
        <f>IFERROR(SMALL($BJ$2:$BJ$1000,ROWS($BJ$2:BJ301)),"")</f>
        <v/>
      </c>
    </row>
    <row r="302" spans="1:63" x14ac:dyDescent="0.45">
      <c r="A302" t="s">
        <v>529</v>
      </c>
      <c r="B302" t="s">
        <v>60</v>
      </c>
      <c r="C302" t="s">
        <v>41</v>
      </c>
      <c r="D302" t="s">
        <v>61</v>
      </c>
      <c r="E302">
        <v>5</v>
      </c>
      <c r="F302">
        <v>3</v>
      </c>
      <c r="G302">
        <v>5</v>
      </c>
      <c r="H302" t="s">
        <v>1</v>
      </c>
      <c r="J302">
        <v>8</v>
      </c>
      <c r="K302">
        <v>301</v>
      </c>
      <c r="L302" t="str">
        <f>IF(All_Rosters[[#This Row],[Designation]]="Taxi Squad","",
IF(AND(TeamSelection=All_Rosters[[#This Row],[Team Name]],All_Rosters[[#This Row],[Current Years]]&gt;0),All_Rosters[[#This Row],[Index]],""))</f>
        <v/>
      </c>
      <c r="M302" t="str">
        <f>IFERROR(SMALL($L$2:$L$1000,ROWS($L$2:L302)),"")</f>
        <v/>
      </c>
      <c r="N302" t="str">
        <f>IF(AND(All_Rosters[[#This Row],[Designation]]="Taxi Squad",TeamSelection=All_Rosters[[#This Row],[Team Name]],All_Rosters[[#This Row],[Current Years]]&gt;0),All_Rosters[[#This Row],[Index]],"")</f>
        <v/>
      </c>
      <c r="O302" t="str">
        <f>IFERROR(SMALL($N$2:$N$1000,ROWS($N$2:N302)),"")</f>
        <v/>
      </c>
      <c r="P302" t="str">
        <f>IF(All_Rosters[[#This Row],[Designation]]="Taxi Squad","",
IF(AND(TeamOne=All_Rosters[[#This Row],[Team Name]],All_Rosters[[#This Row],[Current Years]]&gt;0),All_Rosters[[#This Row],[Index]],""))</f>
        <v/>
      </c>
      <c r="Q302" t="str">
        <f>IFERROR(SMALL($P$2:$P$1000,ROWS($P$2:P302)),"")</f>
        <v/>
      </c>
      <c r="R302" t="str">
        <f>IF(AND(All_Rosters[[#This Row],[Designation]]="Taxi Squad",TeamOne=All_Rosters[[#This Row],[Team Name]],All_Rosters[[#This Row],[Current Years]]&gt;0),All_Rosters[[#This Row],[Index]],"")</f>
        <v/>
      </c>
      <c r="S302" t="str">
        <f>IFERROR(SMALL($R$2:$R$1000,ROWS($R$2:R302)),"")</f>
        <v/>
      </c>
      <c r="T302" t="str">
        <f>IF(All_Rosters[[#This Row],[Designation]]="Taxi Squad","",
IF(AND(TeamTwo=All_Rosters[[#This Row],[Team Name]],All_Rosters[[#This Row],[Current Years]]&gt;0),All_Rosters[[#This Row],[Index]],""))</f>
        <v/>
      </c>
      <c r="U302" t="str">
        <f>IFERROR(SMALL($T$2:$T$1000,ROWS($T$2:T302)),"")</f>
        <v/>
      </c>
      <c r="V302" t="str">
        <f>IF(AND(All_Rosters[[#This Row],[Designation]]="Taxi Squad",TeamTwo=All_Rosters[[#This Row],[Team Name]],All_Rosters[[#This Row],[Current Years]]&gt;0),All_Rosters[[#This Row],[Index]],"")</f>
        <v/>
      </c>
      <c r="W302" t="str">
        <f>IFERROR(SMALL($V$2:$V$1000,ROWS($V$2:V302)),"")</f>
        <v/>
      </c>
      <c r="X302" s="42" t="str">
        <f>IF(All_Rosters[[#This Row],[Designation]]="Taxi Squad","",
IF(AND(TeamThree=All_Rosters[[#This Row],[Team Name]],All_Rosters[[#This Row],[Current Years]]&gt;0),All_Rosters[[#This Row],[Index]],""))</f>
        <v/>
      </c>
      <c r="Y302" s="42" t="str">
        <f>IFERROR(SMALL($X$2:$X$1000,ROWS($X$2:X302)),"")</f>
        <v/>
      </c>
      <c r="Z302" s="42" t="str">
        <f>IF(AND(All_Rosters[[#This Row],[Designation]]="Taxi Squad",TeamThree=All_Rosters[[#This Row],[Team Name]],All_Rosters[[#This Row],[Current Years]]&gt;0),All_Rosters[[#This Row],[Index]],"")</f>
        <v/>
      </c>
      <c r="AA302" s="42" t="str">
        <f>IFERROR(SMALL($Z$2:$Z$1000,ROWS($Z$2:Z302)),"")</f>
        <v/>
      </c>
      <c r="AB302" s="42" t="str">
        <f>IF(All_Rosters[[#This Row],[Designation]]="Taxi Squad","",
IF(AND(TeamFour=All_Rosters[[#This Row],[Team Name]],All_Rosters[[#This Row],[Current Years]]&gt;0),All_Rosters[[#This Row],[Index]],""))</f>
        <v/>
      </c>
      <c r="AC302" s="42" t="str">
        <f>IFERROR(SMALL($AB$2:$AB$1000,ROWS($AB$2:AB302)),"")</f>
        <v/>
      </c>
      <c r="AD302" s="42" t="str">
        <f>IF(AND(All_Rosters[[#This Row],[Designation]]="Taxi Squad",TeamFour=All_Rosters[[#This Row],[Team Name]],All_Rosters[[#This Row],[Current Years]]&gt;0),All_Rosters[[#This Row],[Index]],"")</f>
        <v/>
      </c>
      <c r="AE302" s="42" t="str">
        <f>IFERROR(SMALL($AD$2:$AD$1000,ROWS($AD$2:AD302)),"")</f>
        <v/>
      </c>
      <c r="AF302" s="42" t="str">
        <f>IF(All_Rosters[[#This Row],[Designation]]="Taxi Squad","",
IF(AND(TeamFive=All_Rosters[[#This Row],[Team Name]],All_Rosters[[#This Row],[Current Years]]&gt;0),All_Rosters[[#This Row],[Index]],""))</f>
        <v/>
      </c>
      <c r="AG302" s="42" t="str">
        <f>IFERROR(SMALL($AF$2:$AF$1000,ROWS($AF$2:AF302)),"")</f>
        <v/>
      </c>
      <c r="AH302" s="42" t="str">
        <f>IF(AND(All_Rosters[[#This Row],[Designation]]="Taxi Squad",TeamFive=All_Rosters[[#This Row],[Team Name]],All_Rosters[[#This Row],[Current Years]]&gt;0),All_Rosters[[#This Row],[Index]],"")</f>
        <v/>
      </c>
      <c r="AI302" s="42" t="str">
        <f>IFERROR(SMALL($AH$2:$AH$1000,ROWS($AH$2:AH302)),"")</f>
        <v/>
      </c>
      <c r="AJ302" s="42" t="str">
        <f>IF(All_Rosters[[#This Row],[Designation]]="Taxi Squad","",
IF(AND(TeamSix=All_Rosters[[#This Row],[Team Name]],All_Rosters[[#This Row],[Current Years]]&gt;0),All_Rosters[[#This Row],[Index]],""))</f>
        <v/>
      </c>
      <c r="AK302" s="42" t="str">
        <f>IFERROR(SMALL($AJ$2:$AJ$1000,ROWS($AJ$2:AJ302)),"")</f>
        <v/>
      </c>
      <c r="AL302" s="42" t="str">
        <f>IF(AND(All_Rosters[[#This Row],[Designation]]="Taxi Squad",TeamSix=All_Rosters[[#This Row],[Team Name]],All_Rosters[[#This Row],[Current Years]]&gt;0),All_Rosters[[#This Row],[Index]],"")</f>
        <v/>
      </c>
      <c r="AM302" s="42" t="str">
        <f>IFERROR(SMALL($AL$2:$AL$1000,ROWS($AL$2:AL302)),"")</f>
        <v/>
      </c>
      <c r="AN302" s="42" t="str">
        <f>IF(All_Rosters[[#This Row],[Designation]]="Taxi Squad","",
IF(AND(TeamSeven=All_Rosters[[#This Row],[Team Name]],All_Rosters[[#This Row],[Current Years]]&gt;0),All_Rosters[[#This Row],[Index]],""))</f>
        <v/>
      </c>
      <c r="AO302" s="42" t="str">
        <f>IFERROR(SMALL($AN$2:$AN$1000,ROWS($AN$2:AN302)),"")</f>
        <v/>
      </c>
      <c r="AP302" s="42" t="str">
        <f>IF(AND(All_Rosters[[#This Row],[Designation]]="Taxi Squad",TeamSeven=All_Rosters[[#This Row],[Team Name]],All_Rosters[[#This Row],[Current Years]]&gt;0),All_Rosters[[#This Row],[Index]],"")</f>
        <v/>
      </c>
      <c r="AQ302" s="42" t="str">
        <f>IFERROR(SMALL($AP$2:$AP$1000,ROWS($AP$2:AP302)),"")</f>
        <v/>
      </c>
      <c r="AR302" s="42">
        <f>IF(All_Rosters[[#This Row],[Designation]]="Taxi Squad","",
IF(AND(TeamEight=All_Rosters[[#This Row],[Team Name]],All_Rosters[[#This Row],[Current Years]]&gt;0),All_Rosters[[#This Row],[Index]],""))</f>
        <v>301</v>
      </c>
      <c r="AS302" s="42" t="str">
        <f>IFERROR(SMALL($AR$2:$AR$1000,ROWS($AR$2:AR302)),"")</f>
        <v/>
      </c>
      <c r="AT302" s="42" t="str">
        <f>IF(AND(All_Rosters[[#This Row],[Designation]]="Taxi Squad",TeamEight=All_Rosters[[#This Row],[Team Name]],All_Rosters[[#This Row],[Current Years]]&gt;0),All_Rosters[[#This Row],[Index]],"")</f>
        <v/>
      </c>
      <c r="AU302" s="42" t="str">
        <f>IFERROR(SMALL($AT$2:$AT$1000,ROWS($AT$2:AT302)),"")</f>
        <v/>
      </c>
      <c r="AV302" s="42" t="str">
        <f>IF(All_Rosters[[#This Row],[Designation]]="Taxi Squad","",
IF(AND(TeamNine=All_Rosters[[#This Row],[Team Name]],All_Rosters[[#This Row],[Current Years]]&gt;0),All_Rosters[[#This Row],[Index]],""))</f>
        <v/>
      </c>
      <c r="AW302" s="42" t="str">
        <f>IFERROR(SMALL($AV$2:$AV$1000,ROWS($AV$2:AV302)),"")</f>
        <v/>
      </c>
      <c r="AX302" s="42" t="str">
        <f>IF(AND(All_Rosters[[#This Row],[Designation]]="Taxi Squad",TeamNine=All_Rosters[[#This Row],[Team Name]],All_Rosters[[#This Row],[Current Years]]&gt;0),All_Rosters[[#This Row],[Index]],"")</f>
        <v/>
      </c>
      <c r="AY302" s="42" t="str">
        <f>IFERROR(SMALL($AX$2:$AX$1000,ROWS($AX$2:AX302)),"")</f>
        <v/>
      </c>
      <c r="AZ302" s="42" t="str">
        <f>IF(All_Rosters[[#This Row],[Designation]]="Taxi Squad","",
IF(AND(TeamTen=All_Rosters[[#This Row],[Team Name]],All_Rosters[[#This Row],[Current Years]]&gt;0),All_Rosters[[#This Row],[Index]],""))</f>
        <v/>
      </c>
      <c r="BA302" s="42" t="str">
        <f>IFERROR(SMALL($AZ$2:$AZ$1000,ROWS($AZ$2:AZ302)),"")</f>
        <v/>
      </c>
      <c r="BB302" s="42" t="str">
        <f>IF(AND(All_Rosters[[#This Row],[Designation]]="Taxi Squad",TeamTen=All_Rosters[[#This Row],[Team Name]],All_Rosters[[#This Row],[Current Years]]&gt;0),All_Rosters[[#This Row],[Index]],"")</f>
        <v/>
      </c>
      <c r="BC302" s="42" t="str">
        <f>IFERROR(SMALL($BB$2:$BB$1000,ROWS($BB$2:BB302)),"")</f>
        <v/>
      </c>
      <c r="BD302" s="42" t="str">
        <f>IF(All_Rosters[[#This Row],[Designation]]="Taxi Squad","",
IF(AND(TeamEleven=All_Rosters[[#This Row],[Team Name]],All_Rosters[[#This Row],[Current Years]]&gt;0),All_Rosters[[#This Row],[Index]],""))</f>
        <v/>
      </c>
      <c r="BE302" s="42" t="str">
        <f>IFERROR(SMALL($BD$2:$BD$1000,ROWS($BD$2:BD302)),"")</f>
        <v/>
      </c>
      <c r="BF302" s="42" t="str">
        <f>IF(AND(All_Rosters[[#This Row],[Designation]]="Taxi Squad",TeamEleven=All_Rosters[[#This Row],[Team Name]],All_Rosters[[#This Row],[Current Years]]&gt;0),All_Rosters[[#This Row],[Index]],"")</f>
        <v/>
      </c>
      <c r="BG302" s="42" t="str">
        <f>IFERROR(SMALL($BF$2:$BF$1000,ROWS($BF$2:BF302)),"")</f>
        <v/>
      </c>
      <c r="BH302" s="42" t="str">
        <f>IF(All_Rosters[[#This Row],[Designation]]="Taxi Squad","",
IF(AND(TeamTwelve=All_Rosters[[#This Row],[Team Name]],All_Rosters[[#This Row],[Current Years]]&gt;0),All_Rosters[[#This Row],[Index]],""))</f>
        <v/>
      </c>
      <c r="BI302" s="42" t="str">
        <f>IFERROR(SMALL($BH$2:$BH$1000,ROWS($BH$2:BH302)),"")</f>
        <v/>
      </c>
      <c r="BJ302" s="42" t="str">
        <f>IF(AND(All_Rosters[[#This Row],[Designation]]="Taxi Squad",TeamTwelve=All_Rosters[[#This Row],[Team Name]],All_Rosters[[#This Row],[Current Years]]&gt;0),All_Rosters[[#This Row],[Index]],"")</f>
        <v/>
      </c>
      <c r="BK302" s="42" t="str">
        <f>IFERROR(SMALL($BJ$2:$BJ$1000,ROWS($BJ$2:BJ302)),"")</f>
        <v/>
      </c>
    </row>
    <row r="303" spans="1:63" x14ac:dyDescent="0.45">
      <c r="A303" t="s">
        <v>529</v>
      </c>
      <c r="B303" t="s">
        <v>64</v>
      </c>
      <c r="C303" t="s">
        <v>51</v>
      </c>
      <c r="D303" t="s">
        <v>65</v>
      </c>
      <c r="E303">
        <v>13</v>
      </c>
      <c r="F303">
        <v>3</v>
      </c>
      <c r="G303">
        <v>13</v>
      </c>
      <c r="H303" t="s">
        <v>1</v>
      </c>
      <c r="J303">
        <v>8</v>
      </c>
      <c r="K303">
        <v>302</v>
      </c>
      <c r="L303" t="str">
        <f>IF(All_Rosters[[#This Row],[Designation]]="Taxi Squad","",
IF(AND(TeamSelection=All_Rosters[[#This Row],[Team Name]],All_Rosters[[#This Row],[Current Years]]&gt;0),All_Rosters[[#This Row],[Index]],""))</f>
        <v/>
      </c>
      <c r="M303" t="str">
        <f>IFERROR(SMALL($L$2:$L$1000,ROWS($L$2:L303)),"")</f>
        <v/>
      </c>
      <c r="N303" t="str">
        <f>IF(AND(All_Rosters[[#This Row],[Designation]]="Taxi Squad",TeamSelection=All_Rosters[[#This Row],[Team Name]],All_Rosters[[#This Row],[Current Years]]&gt;0),All_Rosters[[#This Row],[Index]],"")</f>
        <v/>
      </c>
      <c r="O303" t="str">
        <f>IFERROR(SMALL($N$2:$N$1000,ROWS($N$2:N303)),"")</f>
        <v/>
      </c>
      <c r="P303" t="str">
        <f>IF(All_Rosters[[#This Row],[Designation]]="Taxi Squad","",
IF(AND(TeamOne=All_Rosters[[#This Row],[Team Name]],All_Rosters[[#This Row],[Current Years]]&gt;0),All_Rosters[[#This Row],[Index]],""))</f>
        <v/>
      </c>
      <c r="Q303" t="str">
        <f>IFERROR(SMALL($P$2:$P$1000,ROWS($P$2:P303)),"")</f>
        <v/>
      </c>
      <c r="R303" t="str">
        <f>IF(AND(All_Rosters[[#This Row],[Designation]]="Taxi Squad",TeamOne=All_Rosters[[#This Row],[Team Name]],All_Rosters[[#This Row],[Current Years]]&gt;0),All_Rosters[[#This Row],[Index]],"")</f>
        <v/>
      </c>
      <c r="S303" t="str">
        <f>IFERROR(SMALL($R$2:$R$1000,ROWS($R$2:R303)),"")</f>
        <v/>
      </c>
      <c r="T303" t="str">
        <f>IF(All_Rosters[[#This Row],[Designation]]="Taxi Squad","",
IF(AND(TeamTwo=All_Rosters[[#This Row],[Team Name]],All_Rosters[[#This Row],[Current Years]]&gt;0),All_Rosters[[#This Row],[Index]],""))</f>
        <v/>
      </c>
      <c r="U303" t="str">
        <f>IFERROR(SMALL($T$2:$T$1000,ROWS($T$2:T303)),"")</f>
        <v/>
      </c>
      <c r="V303" t="str">
        <f>IF(AND(All_Rosters[[#This Row],[Designation]]="Taxi Squad",TeamTwo=All_Rosters[[#This Row],[Team Name]],All_Rosters[[#This Row],[Current Years]]&gt;0),All_Rosters[[#This Row],[Index]],"")</f>
        <v/>
      </c>
      <c r="W303" t="str">
        <f>IFERROR(SMALL($V$2:$V$1000,ROWS($V$2:V303)),"")</f>
        <v/>
      </c>
      <c r="X303" s="42" t="str">
        <f>IF(All_Rosters[[#This Row],[Designation]]="Taxi Squad","",
IF(AND(TeamThree=All_Rosters[[#This Row],[Team Name]],All_Rosters[[#This Row],[Current Years]]&gt;0),All_Rosters[[#This Row],[Index]],""))</f>
        <v/>
      </c>
      <c r="Y303" s="42" t="str">
        <f>IFERROR(SMALL($X$2:$X$1000,ROWS($X$2:X303)),"")</f>
        <v/>
      </c>
      <c r="Z303" s="42" t="str">
        <f>IF(AND(All_Rosters[[#This Row],[Designation]]="Taxi Squad",TeamThree=All_Rosters[[#This Row],[Team Name]],All_Rosters[[#This Row],[Current Years]]&gt;0),All_Rosters[[#This Row],[Index]],"")</f>
        <v/>
      </c>
      <c r="AA303" s="42" t="str">
        <f>IFERROR(SMALL($Z$2:$Z$1000,ROWS($Z$2:Z303)),"")</f>
        <v/>
      </c>
      <c r="AB303" s="42" t="str">
        <f>IF(All_Rosters[[#This Row],[Designation]]="Taxi Squad","",
IF(AND(TeamFour=All_Rosters[[#This Row],[Team Name]],All_Rosters[[#This Row],[Current Years]]&gt;0),All_Rosters[[#This Row],[Index]],""))</f>
        <v/>
      </c>
      <c r="AC303" s="42" t="str">
        <f>IFERROR(SMALL($AB$2:$AB$1000,ROWS($AB$2:AB303)),"")</f>
        <v/>
      </c>
      <c r="AD303" s="42" t="str">
        <f>IF(AND(All_Rosters[[#This Row],[Designation]]="Taxi Squad",TeamFour=All_Rosters[[#This Row],[Team Name]],All_Rosters[[#This Row],[Current Years]]&gt;0),All_Rosters[[#This Row],[Index]],"")</f>
        <v/>
      </c>
      <c r="AE303" s="42" t="str">
        <f>IFERROR(SMALL($AD$2:$AD$1000,ROWS($AD$2:AD303)),"")</f>
        <v/>
      </c>
      <c r="AF303" s="42" t="str">
        <f>IF(All_Rosters[[#This Row],[Designation]]="Taxi Squad","",
IF(AND(TeamFive=All_Rosters[[#This Row],[Team Name]],All_Rosters[[#This Row],[Current Years]]&gt;0),All_Rosters[[#This Row],[Index]],""))</f>
        <v/>
      </c>
      <c r="AG303" s="42" t="str">
        <f>IFERROR(SMALL($AF$2:$AF$1000,ROWS($AF$2:AF303)),"")</f>
        <v/>
      </c>
      <c r="AH303" s="42" t="str">
        <f>IF(AND(All_Rosters[[#This Row],[Designation]]="Taxi Squad",TeamFive=All_Rosters[[#This Row],[Team Name]],All_Rosters[[#This Row],[Current Years]]&gt;0),All_Rosters[[#This Row],[Index]],"")</f>
        <v/>
      </c>
      <c r="AI303" s="42" t="str">
        <f>IFERROR(SMALL($AH$2:$AH$1000,ROWS($AH$2:AH303)),"")</f>
        <v/>
      </c>
      <c r="AJ303" s="42" t="str">
        <f>IF(All_Rosters[[#This Row],[Designation]]="Taxi Squad","",
IF(AND(TeamSix=All_Rosters[[#This Row],[Team Name]],All_Rosters[[#This Row],[Current Years]]&gt;0),All_Rosters[[#This Row],[Index]],""))</f>
        <v/>
      </c>
      <c r="AK303" s="42" t="str">
        <f>IFERROR(SMALL($AJ$2:$AJ$1000,ROWS($AJ$2:AJ303)),"")</f>
        <v/>
      </c>
      <c r="AL303" s="42" t="str">
        <f>IF(AND(All_Rosters[[#This Row],[Designation]]="Taxi Squad",TeamSix=All_Rosters[[#This Row],[Team Name]],All_Rosters[[#This Row],[Current Years]]&gt;0),All_Rosters[[#This Row],[Index]],"")</f>
        <v/>
      </c>
      <c r="AM303" s="42" t="str">
        <f>IFERROR(SMALL($AL$2:$AL$1000,ROWS($AL$2:AL303)),"")</f>
        <v/>
      </c>
      <c r="AN303" s="42" t="str">
        <f>IF(All_Rosters[[#This Row],[Designation]]="Taxi Squad","",
IF(AND(TeamSeven=All_Rosters[[#This Row],[Team Name]],All_Rosters[[#This Row],[Current Years]]&gt;0),All_Rosters[[#This Row],[Index]],""))</f>
        <v/>
      </c>
      <c r="AO303" s="42" t="str">
        <f>IFERROR(SMALL($AN$2:$AN$1000,ROWS($AN$2:AN303)),"")</f>
        <v/>
      </c>
      <c r="AP303" s="42" t="str">
        <f>IF(AND(All_Rosters[[#This Row],[Designation]]="Taxi Squad",TeamSeven=All_Rosters[[#This Row],[Team Name]],All_Rosters[[#This Row],[Current Years]]&gt;0),All_Rosters[[#This Row],[Index]],"")</f>
        <v/>
      </c>
      <c r="AQ303" s="42" t="str">
        <f>IFERROR(SMALL($AP$2:$AP$1000,ROWS($AP$2:AP303)),"")</f>
        <v/>
      </c>
      <c r="AR303" s="42">
        <f>IF(All_Rosters[[#This Row],[Designation]]="Taxi Squad","",
IF(AND(TeamEight=All_Rosters[[#This Row],[Team Name]],All_Rosters[[#This Row],[Current Years]]&gt;0),All_Rosters[[#This Row],[Index]],""))</f>
        <v>302</v>
      </c>
      <c r="AS303" s="42" t="str">
        <f>IFERROR(SMALL($AR$2:$AR$1000,ROWS($AR$2:AR303)),"")</f>
        <v/>
      </c>
      <c r="AT303" s="42" t="str">
        <f>IF(AND(All_Rosters[[#This Row],[Designation]]="Taxi Squad",TeamEight=All_Rosters[[#This Row],[Team Name]],All_Rosters[[#This Row],[Current Years]]&gt;0),All_Rosters[[#This Row],[Index]],"")</f>
        <v/>
      </c>
      <c r="AU303" s="42" t="str">
        <f>IFERROR(SMALL($AT$2:$AT$1000,ROWS($AT$2:AT303)),"")</f>
        <v/>
      </c>
      <c r="AV303" s="42" t="str">
        <f>IF(All_Rosters[[#This Row],[Designation]]="Taxi Squad","",
IF(AND(TeamNine=All_Rosters[[#This Row],[Team Name]],All_Rosters[[#This Row],[Current Years]]&gt;0),All_Rosters[[#This Row],[Index]],""))</f>
        <v/>
      </c>
      <c r="AW303" s="42" t="str">
        <f>IFERROR(SMALL($AV$2:$AV$1000,ROWS($AV$2:AV303)),"")</f>
        <v/>
      </c>
      <c r="AX303" s="42" t="str">
        <f>IF(AND(All_Rosters[[#This Row],[Designation]]="Taxi Squad",TeamNine=All_Rosters[[#This Row],[Team Name]],All_Rosters[[#This Row],[Current Years]]&gt;0),All_Rosters[[#This Row],[Index]],"")</f>
        <v/>
      </c>
      <c r="AY303" s="42" t="str">
        <f>IFERROR(SMALL($AX$2:$AX$1000,ROWS($AX$2:AX303)),"")</f>
        <v/>
      </c>
      <c r="AZ303" s="42" t="str">
        <f>IF(All_Rosters[[#This Row],[Designation]]="Taxi Squad","",
IF(AND(TeamTen=All_Rosters[[#This Row],[Team Name]],All_Rosters[[#This Row],[Current Years]]&gt;0),All_Rosters[[#This Row],[Index]],""))</f>
        <v/>
      </c>
      <c r="BA303" s="42" t="str">
        <f>IFERROR(SMALL($AZ$2:$AZ$1000,ROWS($AZ$2:AZ303)),"")</f>
        <v/>
      </c>
      <c r="BB303" s="42" t="str">
        <f>IF(AND(All_Rosters[[#This Row],[Designation]]="Taxi Squad",TeamTen=All_Rosters[[#This Row],[Team Name]],All_Rosters[[#This Row],[Current Years]]&gt;0),All_Rosters[[#This Row],[Index]],"")</f>
        <v/>
      </c>
      <c r="BC303" s="42" t="str">
        <f>IFERROR(SMALL($BB$2:$BB$1000,ROWS($BB$2:BB303)),"")</f>
        <v/>
      </c>
      <c r="BD303" s="42" t="str">
        <f>IF(All_Rosters[[#This Row],[Designation]]="Taxi Squad","",
IF(AND(TeamEleven=All_Rosters[[#This Row],[Team Name]],All_Rosters[[#This Row],[Current Years]]&gt;0),All_Rosters[[#This Row],[Index]],""))</f>
        <v/>
      </c>
      <c r="BE303" s="42" t="str">
        <f>IFERROR(SMALL($BD$2:$BD$1000,ROWS($BD$2:BD303)),"")</f>
        <v/>
      </c>
      <c r="BF303" s="42" t="str">
        <f>IF(AND(All_Rosters[[#This Row],[Designation]]="Taxi Squad",TeamEleven=All_Rosters[[#This Row],[Team Name]],All_Rosters[[#This Row],[Current Years]]&gt;0),All_Rosters[[#This Row],[Index]],"")</f>
        <v/>
      </c>
      <c r="BG303" s="42" t="str">
        <f>IFERROR(SMALL($BF$2:$BF$1000,ROWS($BF$2:BF303)),"")</f>
        <v/>
      </c>
      <c r="BH303" s="42" t="str">
        <f>IF(All_Rosters[[#This Row],[Designation]]="Taxi Squad","",
IF(AND(TeamTwelve=All_Rosters[[#This Row],[Team Name]],All_Rosters[[#This Row],[Current Years]]&gt;0),All_Rosters[[#This Row],[Index]],""))</f>
        <v/>
      </c>
      <c r="BI303" s="42" t="str">
        <f>IFERROR(SMALL($BH$2:$BH$1000,ROWS($BH$2:BH303)),"")</f>
        <v/>
      </c>
      <c r="BJ303" s="42" t="str">
        <f>IF(AND(All_Rosters[[#This Row],[Designation]]="Taxi Squad",TeamTwelve=All_Rosters[[#This Row],[Team Name]],All_Rosters[[#This Row],[Current Years]]&gt;0),All_Rosters[[#This Row],[Index]],"")</f>
        <v/>
      </c>
      <c r="BK303" s="42" t="str">
        <f>IFERROR(SMALL($BJ$2:$BJ$1000,ROWS($BJ$2:BJ303)),"")</f>
        <v/>
      </c>
    </row>
    <row r="304" spans="1:63" x14ac:dyDescent="0.45">
      <c r="A304" t="s">
        <v>529</v>
      </c>
      <c r="B304" t="s">
        <v>66</v>
      </c>
      <c r="C304" t="s">
        <v>24</v>
      </c>
      <c r="D304" t="s">
        <v>65</v>
      </c>
      <c r="E304">
        <v>5</v>
      </c>
      <c r="F304">
        <v>3</v>
      </c>
      <c r="G304">
        <v>5</v>
      </c>
      <c r="H304" t="s">
        <v>1</v>
      </c>
      <c r="J304">
        <v>8</v>
      </c>
      <c r="K304">
        <v>303</v>
      </c>
      <c r="L304" t="str">
        <f>IF(All_Rosters[[#This Row],[Designation]]="Taxi Squad","",
IF(AND(TeamSelection=All_Rosters[[#This Row],[Team Name]],All_Rosters[[#This Row],[Current Years]]&gt;0),All_Rosters[[#This Row],[Index]],""))</f>
        <v/>
      </c>
      <c r="M304" t="str">
        <f>IFERROR(SMALL($L$2:$L$1000,ROWS($L$2:L304)),"")</f>
        <v/>
      </c>
      <c r="N304" t="str">
        <f>IF(AND(All_Rosters[[#This Row],[Designation]]="Taxi Squad",TeamSelection=All_Rosters[[#This Row],[Team Name]],All_Rosters[[#This Row],[Current Years]]&gt;0),All_Rosters[[#This Row],[Index]],"")</f>
        <v/>
      </c>
      <c r="O304" t="str">
        <f>IFERROR(SMALL($N$2:$N$1000,ROWS($N$2:N304)),"")</f>
        <v/>
      </c>
      <c r="P304" t="str">
        <f>IF(All_Rosters[[#This Row],[Designation]]="Taxi Squad","",
IF(AND(TeamOne=All_Rosters[[#This Row],[Team Name]],All_Rosters[[#This Row],[Current Years]]&gt;0),All_Rosters[[#This Row],[Index]],""))</f>
        <v/>
      </c>
      <c r="Q304" t="str">
        <f>IFERROR(SMALL($P$2:$P$1000,ROWS($P$2:P304)),"")</f>
        <v/>
      </c>
      <c r="R304" t="str">
        <f>IF(AND(All_Rosters[[#This Row],[Designation]]="Taxi Squad",TeamOne=All_Rosters[[#This Row],[Team Name]],All_Rosters[[#This Row],[Current Years]]&gt;0),All_Rosters[[#This Row],[Index]],"")</f>
        <v/>
      </c>
      <c r="S304" t="str">
        <f>IFERROR(SMALL($R$2:$R$1000,ROWS($R$2:R304)),"")</f>
        <v/>
      </c>
      <c r="T304" t="str">
        <f>IF(All_Rosters[[#This Row],[Designation]]="Taxi Squad","",
IF(AND(TeamTwo=All_Rosters[[#This Row],[Team Name]],All_Rosters[[#This Row],[Current Years]]&gt;0),All_Rosters[[#This Row],[Index]],""))</f>
        <v/>
      </c>
      <c r="U304" t="str">
        <f>IFERROR(SMALL($T$2:$T$1000,ROWS($T$2:T304)),"")</f>
        <v/>
      </c>
      <c r="V304" t="str">
        <f>IF(AND(All_Rosters[[#This Row],[Designation]]="Taxi Squad",TeamTwo=All_Rosters[[#This Row],[Team Name]],All_Rosters[[#This Row],[Current Years]]&gt;0),All_Rosters[[#This Row],[Index]],"")</f>
        <v/>
      </c>
      <c r="W304" t="str">
        <f>IFERROR(SMALL($V$2:$V$1000,ROWS($V$2:V304)),"")</f>
        <v/>
      </c>
      <c r="X304" s="42" t="str">
        <f>IF(All_Rosters[[#This Row],[Designation]]="Taxi Squad","",
IF(AND(TeamThree=All_Rosters[[#This Row],[Team Name]],All_Rosters[[#This Row],[Current Years]]&gt;0),All_Rosters[[#This Row],[Index]],""))</f>
        <v/>
      </c>
      <c r="Y304" s="42" t="str">
        <f>IFERROR(SMALL($X$2:$X$1000,ROWS($X$2:X304)),"")</f>
        <v/>
      </c>
      <c r="Z304" s="42" t="str">
        <f>IF(AND(All_Rosters[[#This Row],[Designation]]="Taxi Squad",TeamThree=All_Rosters[[#This Row],[Team Name]],All_Rosters[[#This Row],[Current Years]]&gt;0),All_Rosters[[#This Row],[Index]],"")</f>
        <v/>
      </c>
      <c r="AA304" s="42" t="str">
        <f>IFERROR(SMALL($Z$2:$Z$1000,ROWS($Z$2:Z304)),"")</f>
        <v/>
      </c>
      <c r="AB304" s="42" t="str">
        <f>IF(All_Rosters[[#This Row],[Designation]]="Taxi Squad","",
IF(AND(TeamFour=All_Rosters[[#This Row],[Team Name]],All_Rosters[[#This Row],[Current Years]]&gt;0),All_Rosters[[#This Row],[Index]],""))</f>
        <v/>
      </c>
      <c r="AC304" s="42" t="str">
        <f>IFERROR(SMALL($AB$2:$AB$1000,ROWS($AB$2:AB304)),"")</f>
        <v/>
      </c>
      <c r="AD304" s="42" t="str">
        <f>IF(AND(All_Rosters[[#This Row],[Designation]]="Taxi Squad",TeamFour=All_Rosters[[#This Row],[Team Name]],All_Rosters[[#This Row],[Current Years]]&gt;0),All_Rosters[[#This Row],[Index]],"")</f>
        <v/>
      </c>
      <c r="AE304" s="42" t="str">
        <f>IFERROR(SMALL($AD$2:$AD$1000,ROWS($AD$2:AD304)),"")</f>
        <v/>
      </c>
      <c r="AF304" s="42" t="str">
        <f>IF(All_Rosters[[#This Row],[Designation]]="Taxi Squad","",
IF(AND(TeamFive=All_Rosters[[#This Row],[Team Name]],All_Rosters[[#This Row],[Current Years]]&gt;0),All_Rosters[[#This Row],[Index]],""))</f>
        <v/>
      </c>
      <c r="AG304" s="42" t="str">
        <f>IFERROR(SMALL($AF$2:$AF$1000,ROWS($AF$2:AF304)),"")</f>
        <v/>
      </c>
      <c r="AH304" s="42" t="str">
        <f>IF(AND(All_Rosters[[#This Row],[Designation]]="Taxi Squad",TeamFive=All_Rosters[[#This Row],[Team Name]],All_Rosters[[#This Row],[Current Years]]&gt;0),All_Rosters[[#This Row],[Index]],"")</f>
        <v/>
      </c>
      <c r="AI304" s="42" t="str">
        <f>IFERROR(SMALL($AH$2:$AH$1000,ROWS($AH$2:AH304)),"")</f>
        <v/>
      </c>
      <c r="AJ304" s="42" t="str">
        <f>IF(All_Rosters[[#This Row],[Designation]]="Taxi Squad","",
IF(AND(TeamSix=All_Rosters[[#This Row],[Team Name]],All_Rosters[[#This Row],[Current Years]]&gt;0),All_Rosters[[#This Row],[Index]],""))</f>
        <v/>
      </c>
      <c r="AK304" s="42" t="str">
        <f>IFERROR(SMALL($AJ$2:$AJ$1000,ROWS($AJ$2:AJ304)),"")</f>
        <v/>
      </c>
      <c r="AL304" s="42" t="str">
        <f>IF(AND(All_Rosters[[#This Row],[Designation]]="Taxi Squad",TeamSix=All_Rosters[[#This Row],[Team Name]],All_Rosters[[#This Row],[Current Years]]&gt;0),All_Rosters[[#This Row],[Index]],"")</f>
        <v/>
      </c>
      <c r="AM304" s="42" t="str">
        <f>IFERROR(SMALL($AL$2:$AL$1000,ROWS($AL$2:AL304)),"")</f>
        <v/>
      </c>
      <c r="AN304" s="42" t="str">
        <f>IF(All_Rosters[[#This Row],[Designation]]="Taxi Squad","",
IF(AND(TeamSeven=All_Rosters[[#This Row],[Team Name]],All_Rosters[[#This Row],[Current Years]]&gt;0),All_Rosters[[#This Row],[Index]],""))</f>
        <v/>
      </c>
      <c r="AO304" s="42" t="str">
        <f>IFERROR(SMALL($AN$2:$AN$1000,ROWS($AN$2:AN304)),"")</f>
        <v/>
      </c>
      <c r="AP304" s="42" t="str">
        <f>IF(AND(All_Rosters[[#This Row],[Designation]]="Taxi Squad",TeamSeven=All_Rosters[[#This Row],[Team Name]],All_Rosters[[#This Row],[Current Years]]&gt;0),All_Rosters[[#This Row],[Index]],"")</f>
        <v/>
      </c>
      <c r="AQ304" s="42" t="str">
        <f>IFERROR(SMALL($AP$2:$AP$1000,ROWS($AP$2:AP304)),"")</f>
        <v/>
      </c>
      <c r="AR304" s="42">
        <f>IF(All_Rosters[[#This Row],[Designation]]="Taxi Squad","",
IF(AND(TeamEight=All_Rosters[[#This Row],[Team Name]],All_Rosters[[#This Row],[Current Years]]&gt;0),All_Rosters[[#This Row],[Index]],""))</f>
        <v>303</v>
      </c>
      <c r="AS304" s="42" t="str">
        <f>IFERROR(SMALL($AR$2:$AR$1000,ROWS($AR$2:AR304)),"")</f>
        <v/>
      </c>
      <c r="AT304" s="42" t="str">
        <f>IF(AND(All_Rosters[[#This Row],[Designation]]="Taxi Squad",TeamEight=All_Rosters[[#This Row],[Team Name]],All_Rosters[[#This Row],[Current Years]]&gt;0),All_Rosters[[#This Row],[Index]],"")</f>
        <v/>
      </c>
      <c r="AU304" s="42" t="str">
        <f>IFERROR(SMALL($AT$2:$AT$1000,ROWS($AT$2:AT304)),"")</f>
        <v/>
      </c>
      <c r="AV304" s="42" t="str">
        <f>IF(All_Rosters[[#This Row],[Designation]]="Taxi Squad","",
IF(AND(TeamNine=All_Rosters[[#This Row],[Team Name]],All_Rosters[[#This Row],[Current Years]]&gt;0),All_Rosters[[#This Row],[Index]],""))</f>
        <v/>
      </c>
      <c r="AW304" s="42" t="str">
        <f>IFERROR(SMALL($AV$2:$AV$1000,ROWS($AV$2:AV304)),"")</f>
        <v/>
      </c>
      <c r="AX304" s="42" t="str">
        <f>IF(AND(All_Rosters[[#This Row],[Designation]]="Taxi Squad",TeamNine=All_Rosters[[#This Row],[Team Name]],All_Rosters[[#This Row],[Current Years]]&gt;0),All_Rosters[[#This Row],[Index]],"")</f>
        <v/>
      </c>
      <c r="AY304" s="42" t="str">
        <f>IFERROR(SMALL($AX$2:$AX$1000,ROWS($AX$2:AX304)),"")</f>
        <v/>
      </c>
      <c r="AZ304" s="42" t="str">
        <f>IF(All_Rosters[[#This Row],[Designation]]="Taxi Squad","",
IF(AND(TeamTen=All_Rosters[[#This Row],[Team Name]],All_Rosters[[#This Row],[Current Years]]&gt;0),All_Rosters[[#This Row],[Index]],""))</f>
        <v/>
      </c>
      <c r="BA304" s="42" t="str">
        <f>IFERROR(SMALL($AZ$2:$AZ$1000,ROWS($AZ$2:AZ304)),"")</f>
        <v/>
      </c>
      <c r="BB304" s="42" t="str">
        <f>IF(AND(All_Rosters[[#This Row],[Designation]]="Taxi Squad",TeamTen=All_Rosters[[#This Row],[Team Name]],All_Rosters[[#This Row],[Current Years]]&gt;0),All_Rosters[[#This Row],[Index]],"")</f>
        <v/>
      </c>
      <c r="BC304" s="42" t="str">
        <f>IFERROR(SMALL($BB$2:$BB$1000,ROWS($BB$2:BB304)),"")</f>
        <v/>
      </c>
      <c r="BD304" s="42" t="str">
        <f>IF(All_Rosters[[#This Row],[Designation]]="Taxi Squad","",
IF(AND(TeamEleven=All_Rosters[[#This Row],[Team Name]],All_Rosters[[#This Row],[Current Years]]&gt;0),All_Rosters[[#This Row],[Index]],""))</f>
        <v/>
      </c>
      <c r="BE304" s="42" t="str">
        <f>IFERROR(SMALL($BD$2:$BD$1000,ROWS($BD$2:BD304)),"")</f>
        <v/>
      </c>
      <c r="BF304" s="42" t="str">
        <f>IF(AND(All_Rosters[[#This Row],[Designation]]="Taxi Squad",TeamEleven=All_Rosters[[#This Row],[Team Name]],All_Rosters[[#This Row],[Current Years]]&gt;0),All_Rosters[[#This Row],[Index]],"")</f>
        <v/>
      </c>
      <c r="BG304" s="42" t="str">
        <f>IFERROR(SMALL($BF$2:$BF$1000,ROWS($BF$2:BF304)),"")</f>
        <v/>
      </c>
      <c r="BH304" s="42" t="str">
        <f>IF(All_Rosters[[#This Row],[Designation]]="Taxi Squad","",
IF(AND(TeamTwelve=All_Rosters[[#This Row],[Team Name]],All_Rosters[[#This Row],[Current Years]]&gt;0),All_Rosters[[#This Row],[Index]],""))</f>
        <v/>
      </c>
      <c r="BI304" s="42" t="str">
        <f>IFERROR(SMALL($BH$2:$BH$1000,ROWS($BH$2:BH304)),"")</f>
        <v/>
      </c>
      <c r="BJ304" s="42" t="str">
        <f>IF(AND(All_Rosters[[#This Row],[Designation]]="Taxi Squad",TeamTwelve=All_Rosters[[#This Row],[Team Name]],All_Rosters[[#This Row],[Current Years]]&gt;0),All_Rosters[[#This Row],[Index]],"")</f>
        <v/>
      </c>
      <c r="BK304" s="42" t="str">
        <f>IFERROR(SMALL($BJ$2:$BJ$1000,ROWS($BJ$2:BJ304)),"")</f>
        <v/>
      </c>
    </row>
    <row r="305" spans="1:63" x14ac:dyDescent="0.45">
      <c r="A305" t="s">
        <v>529</v>
      </c>
      <c r="B305" t="s">
        <v>74</v>
      </c>
      <c r="C305" t="s">
        <v>44</v>
      </c>
      <c r="D305" t="s">
        <v>16</v>
      </c>
      <c r="E305">
        <v>1</v>
      </c>
      <c r="F305">
        <v>3</v>
      </c>
      <c r="G305">
        <v>1</v>
      </c>
      <c r="H305" t="s">
        <v>1</v>
      </c>
      <c r="I305" t="s">
        <v>2</v>
      </c>
      <c r="J305">
        <v>8</v>
      </c>
      <c r="K305">
        <v>304</v>
      </c>
      <c r="L305" t="str">
        <f>IF(All_Rosters[[#This Row],[Designation]]="Taxi Squad","",
IF(AND(TeamSelection=All_Rosters[[#This Row],[Team Name]],All_Rosters[[#This Row],[Current Years]]&gt;0),All_Rosters[[#This Row],[Index]],""))</f>
        <v/>
      </c>
      <c r="M305" t="str">
        <f>IFERROR(SMALL($L$2:$L$1000,ROWS($L$2:L305)),"")</f>
        <v/>
      </c>
      <c r="N305" t="str">
        <f>IF(AND(All_Rosters[[#This Row],[Designation]]="Taxi Squad",TeamSelection=All_Rosters[[#This Row],[Team Name]],All_Rosters[[#This Row],[Current Years]]&gt;0),All_Rosters[[#This Row],[Index]],"")</f>
        <v/>
      </c>
      <c r="O305" t="str">
        <f>IFERROR(SMALL($N$2:$N$1000,ROWS($N$2:N305)),"")</f>
        <v/>
      </c>
      <c r="P305" t="str">
        <f>IF(All_Rosters[[#This Row],[Designation]]="Taxi Squad","",
IF(AND(TeamOne=All_Rosters[[#This Row],[Team Name]],All_Rosters[[#This Row],[Current Years]]&gt;0),All_Rosters[[#This Row],[Index]],""))</f>
        <v/>
      </c>
      <c r="Q305" t="str">
        <f>IFERROR(SMALL($P$2:$P$1000,ROWS($P$2:P305)),"")</f>
        <v/>
      </c>
      <c r="R305" t="str">
        <f>IF(AND(All_Rosters[[#This Row],[Designation]]="Taxi Squad",TeamOne=All_Rosters[[#This Row],[Team Name]],All_Rosters[[#This Row],[Current Years]]&gt;0),All_Rosters[[#This Row],[Index]],"")</f>
        <v/>
      </c>
      <c r="S305" t="str">
        <f>IFERROR(SMALL($R$2:$R$1000,ROWS($R$2:R305)),"")</f>
        <v/>
      </c>
      <c r="T305" t="str">
        <f>IF(All_Rosters[[#This Row],[Designation]]="Taxi Squad","",
IF(AND(TeamTwo=All_Rosters[[#This Row],[Team Name]],All_Rosters[[#This Row],[Current Years]]&gt;0),All_Rosters[[#This Row],[Index]],""))</f>
        <v/>
      </c>
      <c r="U305" t="str">
        <f>IFERROR(SMALL($T$2:$T$1000,ROWS($T$2:T305)),"")</f>
        <v/>
      </c>
      <c r="V305" t="str">
        <f>IF(AND(All_Rosters[[#This Row],[Designation]]="Taxi Squad",TeamTwo=All_Rosters[[#This Row],[Team Name]],All_Rosters[[#This Row],[Current Years]]&gt;0),All_Rosters[[#This Row],[Index]],"")</f>
        <v/>
      </c>
      <c r="W305" t="str">
        <f>IFERROR(SMALL($V$2:$V$1000,ROWS($V$2:V305)),"")</f>
        <v/>
      </c>
      <c r="X305" s="42" t="str">
        <f>IF(All_Rosters[[#This Row],[Designation]]="Taxi Squad","",
IF(AND(TeamThree=All_Rosters[[#This Row],[Team Name]],All_Rosters[[#This Row],[Current Years]]&gt;0),All_Rosters[[#This Row],[Index]],""))</f>
        <v/>
      </c>
      <c r="Y305" s="42" t="str">
        <f>IFERROR(SMALL($X$2:$X$1000,ROWS($X$2:X305)),"")</f>
        <v/>
      </c>
      <c r="Z305" s="42" t="str">
        <f>IF(AND(All_Rosters[[#This Row],[Designation]]="Taxi Squad",TeamThree=All_Rosters[[#This Row],[Team Name]],All_Rosters[[#This Row],[Current Years]]&gt;0),All_Rosters[[#This Row],[Index]],"")</f>
        <v/>
      </c>
      <c r="AA305" s="42" t="str">
        <f>IFERROR(SMALL($Z$2:$Z$1000,ROWS($Z$2:Z305)),"")</f>
        <v/>
      </c>
      <c r="AB305" s="42" t="str">
        <f>IF(All_Rosters[[#This Row],[Designation]]="Taxi Squad","",
IF(AND(TeamFour=All_Rosters[[#This Row],[Team Name]],All_Rosters[[#This Row],[Current Years]]&gt;0),All_Rosters[[#This Row],[Index]],""))</f>
        <v/>
      </c>
      <c r="AC305" s="42" t="str">
        <f>IFERROR(SMALL($AB$2:$AB$1000,ROWS($AB$2:AB305)),"")</f>
        <v/>
      </c>
      <c r="AD305" s="42" t="str">
        <f>IF(AND(All_Rosters[[#This Row],[Designation]]="Taxi Squad",TeamFour=All_Rosters[[#This Row],[Team Name]],All_Rosters[[#This Row],[Current Years]]&gt;0),All_Rosters[[#This Row],[Index]],"")</f>
        <v/>
      </c>
      <c r="AE305" s="42" t="str">
        <f>IFERROR(SMALL($AD$2:$AD$1000,ROWS($AD$2:AD305)),"")</f>
        <v/>
      </c>
      <c r="AF305" s="42" t="str">
        <f>IF(All_Rosters[[#This Row],[Designation]]="Taxi Squad","",
IF(AND(TeamFive=All_Rosters[[#This Row],[Team Name]],All_Rosters[[#This Row],[Current Years]]&gt;0),All_Rosters[[#This Row],[Index]],""))</f>
        <v/>
      </c>
      <c r="AG305" s="42" t="str">
        <f>IFERROR(SMALL($AF$2:$AF$1000,ROWS($AF$2:AF305)),"")</f>
        <v/>
      </c>
      <c r="AH305" s="42" t="str">
        <f>IF(AND(All_Rosters[[#This Row],[Designation]]="Taxi Squad",TeamFive=All_Rosters[[#This Row],[Team Name]],All_Rosters[[#This Row],[Current Years]]&gt;0),All_Rosters[[#This Row],[Index]],"")</f>
        <v/>
      </c>
      <c r="AI305" s="42" t="str">
        <f>IFERROR(SMALL($AH$2:$AH$1000,ROWS($AH$2:AH305)),"")</f>
        <v/>
      </c>
      <c r="AJ305" s="42" t="str">
        <f>IF(All_Rosters[[#This Row],[Designation]]="Taxi Squad","",
IF(AND(TeamSix=All_Rosters[[#This Row],[Team Name]],All_Rosters[[#This Row],[Current Years]]&gt;0),All_Rosters[[#This Row],[Index]],""))</f>
        <v/>
      </c>
      <c r="AK305" s="42" t="str">
        <f>IFERROR(SMALL($AJ$2:$AJ$1000,ROWS($AJ$2:AJ305)),"")</f>
        <v/>
      </c>
      <c r="AL305" s="42" t="str">
        <f>IF(AND(All_Rosters[[#This Row],[Designation]]="Taxi Squad",TeamSix=All_Rosters[[#This Row],[Team Name]],All_Rosters[[#This Row],[Current Years]]&gt;0),All_Rosters[[#This Row],[Index]],"")</f>
        <v/>
      </c>
      <c r="AM305" s="42" t="str">
        <f>IFERROR(SMALL($AL$2:$AL$1000,ROWS($AL$2:AL305)),"")</f>
        <v/>
      </c>
      <c r="AN305" s="42" t="str">
        <f>IF(All_Rosters[[#This Row],[Designation]]="Taxi Squad","",
IF(AND(TeamSeven=All_Rosters[[#This Row],[Team Name]],All_Rosters[[#This Row],[Current Years]]&gt;0),All_Rosters[[#This Row],[Index]],""))</f>
        <v/>
      </c>
      <c r="AO305" s="42" t="str">
        <f>IFERROR(SMALL($AN$2:$AN$1000,ROWS($AN$2:AN305)),"")</f>
        <v/>
      </c>
      <c r="AP305" s="42" t="str">
        <f>IF(AND(All_Rosters[[#This Row],[Designation]]="Taxi Squad",TeamSeven=All_Rosters[[#This Row],[Team Name]],All_Rosters[[#This Row],[Current Years]]&gt;0),All_Rosters[[#This Row],[Index]],"")</f>
        <v/>
      </c>
      <c r="AQ305" s="42" t="str">
        <f>IFERROR(SMALL($AP$2:$AP$1000,ROWS($AP$2:AP305)),"")</f>
        <v/>
      </c>
      <c r="AR305" s="42" t="str">
        <f>IF(All_Rosters[[#This Row],[Designation]]="Taxi Squad","",
IF(AND(TeamEight=All_Rosters[[#This Row],[Team Name]],All_Rosters[[#This Row],[Current Years]]&gt;0),All_Rosters[[#This Row],[Index]],""))</f>
        <v/>
      </c>
      <c r="AS305" s="42" t="str">
        <f>IFERROR(SMALL($AR$2:$AR$1000,ROWS($AR$2:AR305)),"")</f>
        <v/>
      </c>
      <c r="AT305" s="42">
        <f>IF(AND(All_Rosters[[#This Row],[Designation]]="Taxi Squad",TeamEight=All_Rosters[[#This Row],[Team Name]],All_Rosters[[#This Row],[Current Years]]&gt;0),All_Rosters[[#This Row],[Index]],"")</f>
        <v>304</v>
      </c>
      <c r="AU305" s="42" t="str">
        <f>IFERROR(SMALL($AT$2:$AT$1000,ROWS($AT$2:AT305)),"")</f>
        <v/>
      </c>
      <c r="AV305" s="42" t="str">
        <f>IF(All_Rosters[[#This Row],[Designation]]="Taxi Squad","",
IF(AND(TeamNine=All_Rosters[[#This Row],[Team Name]],All_Rosters[[#This Row],[Current Years]]&gt;0),All_Rosters[[#This Row],[Index]],""))</f>
        <v/>
      </c>
      <c r="AW305" s="42" t="str">
        <f>IFERROR(SMALL($AV$2:$AV$1000,ROWS($AV$2:AV305)),"")</f>
        <v/>
      </c>
      <c r="AX305" s="42" t="str">
        <f>IF(AND(All_Rosters[[#This Row],[Designation]]="Taxi Squad",TeamNine=All_Rosters[[#This Row],[Team Name]],All_Rosters[[#This Row],[Current Years]]&gt;0),All_Rosters[[#This Row],[Index]],"")</f>
        <v/>
      </c>
      <c r="AY305" s="42" t="str">
        <f>IFERROR(SMALL($AX$2:$AX$1000,ROWS($AX$2:AX305)),"")</f>
        <v/>
      </c>
      <c r="AZ305" s="42" t="str">
        <f>IF(All_Rosters[[#This Row],[Designation]]="Taxi Squad","",
IF(AND(TeamTen=All_Rosters[[#This Row],[Team Name]],All_Rosters[[#This Row],[Current Years]]&gt;0),All_Rosters[[#This Row],[Index]],""))</f>
        <v/>
      </c>
      <c r="BA305" s="42" t="str">
        <f>IFERROR(SMALL($AZ$2:$AZ$1000,ROWS($AZ$2:AZ305)),"")</f>
        <v/>
      </c>
      <c r="BB305" s="42" t="str">
        <f>IF(AND(All_Rosters[[#This Row],[Designation]]="Taxi Squad",TeamTen=All_Rosters[[#This Row],[Team Name]],All_Rosters[[#This Row],[Current Years]]&gt;0),All_Rosters[[#This Row],[Index]],"")</f>
        <v/>
      </c>
      <c r="BC305" s="42" t="str">
        <f>IFERROR(SMALL($BB$2:$BB$1000,ROWS($BB$2:BB305)),"")</f>
        <v/>
      </c>
      <c r="BD305" s="42" t="str">
        <f>IF(All_Rosters[[#This Row],[Designation]]="Taxi Squad","",
IF(AND(TeamEleven=All_Rosters[[#This Row],[Team Name]],All_Rosters[[#This Row],[Current Years]]&gt;0),All_Rosters[[#This Row],[Index]],""))</f>
        <v/>
      </c>
      <c r="BE305" s="42" t="str">
        <f>IFERROR(SMALL($BD$2:$BD$1000,ROWS($BD$2:BD305)),"")</f>
        <v/>
      </c>
      <c r="BF305" s="42" t="str">
        <f>IF(AND(All_Rosters[[#This Row],[Designation]]="Taxi Squad",TeamEleven=All_Rosters[[#This Row],[Team Name]],All_Rosters[[#This Row],[Current Years]]&gt;0),All_Rosters[[#This Row],[Index]],"")</f>
        <v/>
      </c>
      <c r="BG305" s="42" t="str">
        <f>IFERROR(SMALL($BF$2:$BF$1000,ROWS($BF$2:BF305)),"")</f>
        <v/>
      </c>
      <c r="BH305" s="42" t="str">
        <f>IF(All_Rosters[[#This Row],[Designation]]="Taxi Squad","",
IF(AND(TeamTwelve=All_Rosters[[#This Row],[Team Name]],All_Rosters[[#This Row],[Current Years]]&gt;0),All_Rosters[[#This Row],[Index]],""))</f>
        <v/>
      </c>
      <c r="BI305" s="42" t="str">
        <f>IFERROR(SMALL($BH$2:$BH$1000,ROWS($BH$2:BH305)),"")</f>
        <v/>
      </c>
      <c r="BJ305" s="42" t="str">
        <f>IF(AND(All_Rosters[[#This Row],[Designation]]="Taxi Squad",TeamTwelve=All_Rosters[[#This Row],[Team Name]],All_Rosters[[#This Row],[Current Years]]&gt;0),All_Rosters[[#This Row],[Index]],"")</f>
        <v/>
      </c>
      <c r="BK305" s="42" t="str">
        <f>IFERROR(SMALL($BJ$2:$BJ$1000,ROWS($BJ$2:BJ305)),"")</f>
        <v/>
      </c>
    </row>
    <row r="306" spans="1:63" x14ac:dyDescent="0.45">
      <c r="A306" t="s">
        <v>529</v>
      </c>
      <c r="B306" t="s">
        <v>77</v>
      </c>
      <c r="C306" t="s">
        <v>78</v>
      </c>
      <c r="D306" t="s">
        <v>27</v>
      </c>
      <c r="E306">
        <v>20</v>
      </c>
      <c r="F306">
        <v>4</v>
      </c>
      <c r="G306">
        <v>20</v>
      </c>
      <c r="H306" t="s">
        <v>1</v>
      </c>
      <c r="I306" t="s">
        <v>2</v>
      </c>
      <c r="J306">
        <v>8</v>
      </c>
      <c r="K306">
        <v>305</v>
      </c>
      <c r="L306" t="str">
        <f>IF(All_Rosters[[#This Row],[Designation]]="Taxi Squad","",
IF(AND(TeamSelection=All_Rosters[[#This Row],[Team Name]],All_Rosters[[#This Row],[Current Years]]&gt;0),All_Rosters[[#This Row],[Index]],""))</f>
        <v/>
      </c>
      <c r="M306" t="str">
        <f>IFERROR(SMALL($L$2:$L$1000,ROWS($L$2:L306)),"")</f>
        <v/>
      </c>
      <c r="N306" t="str">
        <f>IF(AND(All_Rosters[[#This Row],[Designation]]="Taxi Squad",TeamSelection=All_Rosters[[#This Row],[Team Name]],All_Rosters[[#This Row],[Current Years]]&gt;0),All_Rosters[[#This Row],[Index]],"")</f>
        <v/>
      </c>
      <c r="O306" t="str">
        <f>IFERROR(SMALL($N$2:$N$1000,ROWS($N$2:N306)),"")</f>
        <v/>
      </c>
      <c r="P306" t="str">
        <f>IF(All_Rosters[[#This Row],[Designation]]="Taxi Squad","",
IF(AND(TeamOne=All_Rosters[[#This Row],[Team Name]],All_Rosters[[#This Row],[Current Years]]&gt;0),All_Rosters[[#This Row],[Index]],""))</f>
        <v/>
      </c>
      <c r="Q306" t="str">
        <f>IFERROR(SMALL($P$2:$P$1000,ROWS($P$2:P306)),"")</f>
        <v/>
      </c>
      <c r="R306" t="str">
        <f>IF(AND(All_Rosters[[#This Row],[Designation]]="Taxi Squad",TeamOne=All_Rosters[[#This Row],[Team Name]],All_Rosters[[#This Row],[Current Years]]&gt;0),All_Rosters[[#This Row],[Index]],"")</f>
        <v/>
      </c>
      <c r="S306" t="str">
        <f>IFERROR(SMALL($R$2:$R$1000,ROWS($R$2:R306)),"")</f>
        <v/>
      </c>
      <c r="T306" t="str">
        <f>IF(All_Rosters[[#This Row],[Designation]]="Taxi Squad","",
IF(AND(TeamTwo=All_Rosters[[#This Row],[Team Name]],All_Rosters[[#This Row],[Current Years]]&gt;0),All_Rosters[[#This Row],[Index]],""))</f>
        <v/>
      </c>
      <c r="U306" t="str">
        <f>IFERROR(SMALL($T$2:$T$1000,ROWS($T$2:T306)),"")</f>
        <v/>
      </c>
      <c r="V306" t="str">
        <f>IF(AND(All_Rosters[[#This Row],[Designation]]="Taxi Squad",TeamTwo=All_Rosters[[#This Row],[Team Name]],All_Rosters[[#This Row],[Current Years]]&gt;0),All_Rosters[[#This Row],[Index]],"")</f>
        <v/>
      </c>
      <c r="W306" t="str">
        <f>IFERROR(SMALL($V$2:$V$1000,ROWS($V$2:V306)),"")</f>
        <v/>
      </c>
      <c r="X306" s="42" t="str">
        <f>IF(All_Rosters[[#This Row],[Designation]]="Taxi Squad","",
IF(AND(TeamThree=All_Rosters[[#This Row],[Team Name]],All_Rosters[[#This Row],[Current Years]]&gt;0),All_Rosters[[#This Row],[Index]],""))</f>
        <v/>
      </c>
      <c r="Y306" s="42" t="str">
        <f>IFERROR(SMALL($X$2:$X$1000,ROWS($X$2:X306)),"")</f>
        <v/>
      </c>
      <c r="Z306" s="42" t="str">
        <f>IF(AND(All_Rosters[[#This Row],[Designation]]="Taxi Squad",TeamThree=All_Rosters[[#This Row],[Team Name]],All_Rosters[[#This Row],[Current Years]]&gt;0),All_Rosters[[#This Row],[Index]],"")</f>
        <v/>
      </c>
      <c r="AA306" s="42" t="str">
        <f>IFERROR(SMALL($Z$2:$Z$1000,ROWS($Z$2:Z306)),"")</f>
        <v/>
      </c>
      <c r="AB306" s="42" t="str">
        <f>IF(All_Rosters[[#This Row],[Designation]]="Taxi Squad","",
IF(AND(TeamFour=All_Rosters[[#This Row],[Team Name]],All_Rosters[[#This Row],[Current Years]]&gt;0),All_Rosters[[#This Row],[Index]],""))</f>
        <v/>
      </c>
      <c r="AC306" s="42" t="str">
        <f>IFERROR(SMALL($AB$2:$AB$1000,ROWS($AB$2:AB306)),"")</f>
        <v/>
      </c>
      <c r="AD306" s="42" t="str">
        <f>IF(AND(All_Rosters[[#This Row],[Designation]]="Taxi Squad",TeamFour=All_Rosters[[#This Row],[Team Name]],All_Rosters[[#This Row],[Current Years]]&gt;0),All_Rosters[[#This Row],[Index]],"")</f>
        <v/>
      </c>
      <c r="AE306" s="42" t="str">
        <f>IFERROR(SMALL($AD$2:$AD$1000,ROWS($AD$2:AD306)),"")</f>
        <v/>
      </c>
      <c r="AF306" s="42" t="str">
        <f>IF(All_Rosters[[#This Row],[Designation]]="Taxi Squad","",
IF(AND(TeamFive=All_Rosters[[#This Row],[Team Name]],All_Rosters[[#This Row],[Current Years]]&gt;0),All_Rosters[[#This Row],[Index]],""))</f>
        <v/>
      </c>
      <c r="AG306" s="42" t="str">
        <f>IFERROR(SMALL($AF$2:$AF$1000,ROWS($AF$2:AF306)),"")</f>
        <v/>
      </c>
      <c r="AH306" s="42" t="str">
        <f>IF(AND(All_Rosters[[#This Row],[Designation]]="Taxi Squad",TeamFive=All_Rosters[[#This Row],[Team Name]],All_Rosters[[#This Row],[Current Years]]&gt;0),All_Rosters[[#This Row],[Index]],"")</f>
        <v/>
      </c>
      <c r="AI306" s="42" t="str">
        <f>IFERROR(SMALL($AH$2:$AH$1000,ROWS($AH$2:AH306)),"")</f>
        <v/>
      </c>
      <c r="AJ306" s="42" t="str">
        <f>IF(All_Rosters[[#This Row],[Designation]]="Taxi Squad","",
IF(AND(TeamSix=All_Rosters[[#This Row],[Team Name]],All_Rosters[[#This Row],[Current Years]]&gt;0),All_Rosters[[#This Row],[Index]],""))</f>
        <v/>
      </c>
      <c r="AK306" s="42" t="str">
        <f>IFERROR(SMALL($AJ$2:$AJ$1000,ROWS($AJ$2:AJ306)),"")</f>
        <v/>
      </c>
      <c r="AL306" s="42" t="str">
        <f>IF(AND(All_Rosters[[#This Row],[Designation]]="Taxi Squad",TeamSix=All_Rosters[[#This Row],[Team Name]],All_Rosters[[#This Row],[Current Years]]&gt;0),All_Rosters[[#This Row],[Index]],"")</f>
        <v/>
      </c>
      <c r="AM306" s="42" t="str">
        <f>IFERROR(SMALL($AL$2:$AL$1000,ROWS($AL$2:AL306)),"")</f>
        <v/>
      </c>
      <c r="AN306" s="42" t="str">
        <f>IF(All_Rosters[[#This Row],[Designation]]="Taxi Squad","",
IF(AND(TeamSeven=All_Rosters[[#This Row],[Team Name]],All_Rosters[[#This Row],[Current Years]]&gt;0),All_Rosters[[#This Row],[Index]],""))</f>
        <v/>
      </c>
      <c r="AO306" s="42" t="str">
        <f>IFERROR(SMALL($AN$2:$AN$1000,ROWS($AN$2:AN306)),"")</f>
        <v/>
      </c>
      <c r="AP306" s="42" t="str">
        <f>IF(AND(All_Rosters[[#This Row],[Designation]]="Taxi Squad",TeamSeven=All_Rosters[[#This Row],[Team Name]],All_Rosters[[#This Row],[Current Years]]&gt;0),All_Rosters[[#This Row],[Index]],"")</f>
        <v/>
      </c>
      <c r="AQ306" s="42" t="str">
        <f>IFERROR(SMALL($AP$2:$AP$1000,ROWS($AP$2:AP306)),"")</f>
        <v/>
      </c>
      <c r="AR306" s="42" t="str">
        <f>IF(All_Rosters[[#This Row],[Designation]]="Taxi Squad","",
IF(AND(TeamEight=All_Rosters[[#This Row],[Team Name]],All_Rosters[[#This Row],[Current Years]]&gt;0),All_Rosters[[#This Row],[Index]],""))</f>
        <v/>
      </c>
      <c r="AS306" s="42" t="str">
        <f>IFERROR(SMALL($AR$2:$AR$1000,ROWS($AR$2:AR306)),"")</f>
        <v/>
      </c>
      <c r="AT306" s="42">
        <f>IF(AND(All_Rosters[[#This Row],[Designation]]="Taxi Squad",TeamEight=All_Rosters[[#This Row],[Team Name]],All_Rosters[[#This Row],[Current Years]]&gt;0),All_Rosters[[#This Row],[Index]],"")</f>
        <v>305</v>
      </c>
      <c r="AU306" s="42" t="str">
        <f>IFERROR(SMALL($AT$2:$AT$1000,ROWS($AT$2:AT306)),"")</f>
        <v/>
      </c>
      <c r="AV306" s="42" t="str">
        <f>IF(All_Rosters[[#This Row],[Designation]]="Taxi Squad","",
IF(AND(TeamNine=All_Rosters[[#This Row],[Team Name]],All_Rosters[[#This Row],[Current Years]]&gt;0),All_Rosters[[#This Row],[Index]],""))</f>
        <v/>
      </c>
      <c r="AW306" s="42" t="str">
        <f>IFERROR(SMALL($AV$2:$AV$1000,ROWS($AV$2:AV306)),"")</f>
        <v/>
      </c>
      <c r="AX306" s="42" t="str">
        <f>IF(AND(All_Rosters[[#This Row],[Designation]]="Taxi Squad",TeamNine=All_Rosters[[#This Row],[Team Name]],All_Rosters[[#This Row],[Current Years]]&gt;0),All_Rosters[[#This Row],[Index]],"")</f>
        <v/>
      </c>
      <c r="AY306" s="42" t="str">
        <f>IFERROR(SMALL($AX$2:$AX$1000,ROWS($AX$2:AX306)),"")</f>
        <v/>
      </c>
      <c r="AZ306" s="42" t="str">
        <f>IF(All_Rosters[[#This Row],[Designation]]="Taxi Squad","",
IF(AND(TeamTen=All_Rosters[[#This Row],[Team Name]],All_Rosters[[#This Row],[Current Years]]&gt;0),All_Rosters[[#This Row],[Index]],""))</f>
        <v/>
      </c>
      <c r="BA306" s="42" t="str">
        <f>IFERROR(SMALL($AZ$2:$AZ$1000,ROWS($AZ$2:AZ306)),"")</f>
        <v/>
      </c>
      <c r="BB306" s="42" t="str">
        <f>IF(AND(All_Rosters[[#This Row],[Designation]]="Taxi Squad",TeamTen=All_Rosters[[#This Row],[Team Name]],All_Rosters[[#This Row],[Current Years]]&gt;0),All_Rosters[[#This Row],[Index]],"")</f>
        <v/>
      </c>
      <c r="BC306" s="42" t="str">
        <f>IFERROR(SMALL($BB$2:$BB$1000,ROWS($BB$2:BB306)),"")</f>
        <v/>
      </c>
      <c r="BD306" s="42" t="str">
        <f>IF(All_Rosters[[#This Row],[Designation]]="Taxi Squad","",
IF(AND(TeamEleven=All_Rosters[[#This Row],[Team Name]],All_Rosters[[#This Row],[Current Years]]&gt;0),All_Rosters[[#This Row],[Index]],""))</f>
        <v/>
      </c>
      <c r="BE306" s="42" t="str">
        <f>IFERROR(SMALL($BD$2:$BD$1000,ROWS($BD$2:BD306)),"")</f>
        <v/>
      </c>
      <c r="BF306" s="42" t="str">
        <f>IF(AND(All_Rosters[[#This Row],[Designation]]="Taxi Squad",TeamEleven=All_Rosters[[#This Row],[Team Name]],All_Rosters[[#This Row],[Current Years]]&gt;0),All_Rosters[[#This Row],[Index]],"")</f>
        <v/>
      </c>
      <c r="BG306" s="42" t="str">
        <f>IFERROR(SMALL($BF$2:$BF$1000,ROWS($BF$2:BF306)),"")</f>
        <v/>
      </c>
      <c r="BH306" s="42" t="str">
        <f>IF(All_Rosters[[#This Row],[Designation]]="Taxi Squad","",
IF(AND(TeamTwelve=All_Rosters[[#This Row],[Team Name]],All_Rosters[[#This Row],[Current Years]]&gt;0),All_Rosters[[#This Row],[Index]],""))</f>
        <v/>
      </c>
      <c r="BI306" s="42" t="str">
        <f>IFERROR(SMALL($BH$2:$BH$1000,ROWS($BH$2:BH306)),"")</f>
        <v/>
      </c>
      <c r="BJ306" s="42" t="str">
        <f>IF(AND(All_Rosters[[#This Row],[Designation]]="Taxi Squad",TeamTwelve=All_Rosters[[#This Row],[Team Name]],All_Rosters[[#This Row],[Current Years]]&gt;0),All_Rosters[[#This Row],[Index]],"")</f>
        <v/>
      </c>
      <c r="BK306" s="42" t="str">
        <f>IFERROR(SMALL($BJ$2:$BJ$1000,ROWS($BJ$2:BJ306)),"")</f>
        <v/>
      </c>
    </row>
    <row r="307" spans="1:63" x14ac:dyDescent="0.45">
      <c r="A307" t="s">
        <v>529</v>
      </c>
      <c r="B307" t="s">
        <v>76</v>
      </c>
      <c r="C307" t="s">
        <v>15</v>
      </c>
      <c r="D307" t="s">
        <v>27</v>
      </c>
      <c r="E307">
        <v>1</v>
      </c>
      <c r="F307">
        <v>3</v>
      </c>
      <c r="G307">
        <v>1</v>
      </c>
      <c r="H307" t="s">
        <v>1</v>
      </c>
      <c r="I307" t="s">
        <v>2</v>
      </c>
      <c r="J307">
        <v>8</v>
      </c>
      <c r="K307">
        <v>306</v>
      </c>
      <c r="L307" t="str">
        <f>IF(All_Rosters[[#This Row],[Designation]]="Taxi Squad","",
IF(AND(TeamSelection=All_Rosters[[#This Row],[Team Name]],All_Rosters[[#This Row],[Current Years]]&gt;0),All_Rosters[[#This Row],[Index]],""))</f>
        <v/>
      </c>
      <c r="M307" t="str">
        <f>IFERROR(SMALL($L$2:$L$1000,ROWS($L$2:L307)),"")</f>
        <v/>
      </c>
      <c r="N307" t="str">
        <f>IF(AND(All_Rosters[[#This Row],[Designation]]="Taxi Squad",TeamSelection=All_Rosters[[#This Row],[Team Name]],All_Rosters[[#This Row],[Current Years]]&gt;0),All_Rosters[[#This Row],[Index]],"")</f>
        <v/>
      </c>
      <c r="O307" t="str">
        <f>IFERROR(SMALL($N$2:$N$1000,ROWS($N$2:N307)),"")</f>
        <v/>
      </c>
      <c r="P307" t="str">
        <f>IF(All_Rosters[[#This Row],[Designation]]="Taxi Squad","",
IF(AND(TeamOne=All_Rosters[[#This Row],[Team Name]],All_Rosters[[#This Row],[Current Years]]&gt;0),All_Rosters[[#This Row],[Index]],""))</f>
        <v/>
      </c>
      <c r="Q307" t="str">
        <f>IFERROR(SMALL($P$2:$P$1000,ROWS($P$2:P307)),"")</f>
        <v/>
      </c>
      <c r="R307" t="str">
        <f>IF(AND(All_Rosters[[#This Row],[Designation]]="Taxi Squad",TeamOne=All_Rosters[[#This Row],[Team Name]],All_Rosters[[#This Row],[Current Years]]&gt;0),All_Rosters[[#This Row],[Index]],"")</f>
        <v/>
      </c>
      <c r="S307" t="str">
        <f>IFERROR(SMALL($R$2:$R$1000,ROWS($R$2:R307)),"")</f>
        <v/>
      </c>
      <c r="T307" t="str">
        <f>IF(All_Rosters[[#This Row],[Designation]]="Taxi Squad","",
IF(AND(TeamTwo=All_Rosters[[#This Row],[Team Name]],All_Rosters[[#This Row],[Current Years]]&gt;0),All_Rosters[[#This Row],[Index]],""))</f>
        <v/>
      </c>
      <c r="U307" t="str">
        <f>IFERROR(SMALL($T$2:$T$1000,ROWS($T$2:T307)),"")</f>
        <v/>
      </c>
      <c r="V307" t="str">
        <f>IF(AND(All_Rosters[[#This Row],[Designation]]="Taxi Squad",TeamTwo=All_Rosters[[#This Row],[Team Name]],All_Rosters[[#This Row],[Current Years]]&gt;0),All_Rosters[[#This Row],[Index]],"")</f>
        <v/>
      </c>
      <c r="W307" t="str">
        <f>IFERROR(SMALL($V$2:$V$1000,ROWS($V$2:V307)),"")</f>
        <v/>
      </c>
      <c r="X307" s="42" t="str">
        <f>IF(All_Rosters[[#This Row],[Designation]]="Taxi Squad","",
IF(AND(TeamThree=All_Rosters[[#This Row],[Team Name]],All_Rosters[[#This Row],[Current Years]]&gt;0),All_Rosters[[#This Row],[Index]],""))</f>
        <v/>
      </c>
      <c r="Y307" s="42" t="str">
        <f>IFERROR(SMALL($X$2:$X$1000,ROWS($X$2:X307)),"")</f>
        <v/>
      </c>
      <c r="Z307" s="42" t="str">
        <f>IF(AND(All_Rosters[[#This Row],[Designation]]="Taxi Squad",TeamThree=All_Rosters[[#This Row],[Team Name]],All_Rosters[[#This Row],[Current Years]]&gt;0),All_Rosters[[#This Row],[Index]],"")</f>
        <v/>
      </c>
      <c r="AA307" s="42" t="str">
        <f>IFERROR(SMALL($Z$2:$Z$1000,ROWS($Z$2:Z307)),"")</f>
        <v/>
      </c>
      <c r="AB307" s="42" t="str">
        <f>IF(All_Rosters[[#This Row],[Designation]]="Taxi Squad","",
IF(AND(TeamFour=All_Rosters[[#This Row],[Team Name]],All_Rosters[[#This Row],[Current Years]]&gt;0),All_Rosters[[#This Row],[Index]],""))</f>
        <v/>
      </c>
      <c r="AC307" s="42" t="str">
        <f>IFERROR(SMALL($AB$2:$AB$1000,ROWS($AB$2:AB307)),"")</f>
        <v/>
      </c>
      <c r="AD307" s="42" t="str">
        <f>IF(AND(All_Rosters[[#This Row],[Designation]]="Taxi Squad",TeamFour=All_Rosters[[#This Row],[Team Name]],All_Rosters[[#This Row],[Current Years]]&gt;0),All_Rosters[[#This Row],[Index]],"")</f>
        <v/>
      </c>
      <c r="AE307" s="42" t="str">
        <f>IFERROR(SMALL($AD$2:$AD$1000,ROWS($AD$2:AD307)),"")</f>
        <v/>
      </c>
      <c r="AF307" s="42" t="str">
        <f>IF(All_Rosters[[#This Row],[Designation]]="Taxi Squad","",
IF(AND(TeamFive=All_Rosters[[#This Row],[Team Name]],All_Rosters[[#This Row],[Current Years]]&gt;0),All_Rosters[[#This Row],[Index]],""))</f>
        <v/>
      </c>
      <c r="AG307" s="42" t="str">
        <f>IFERROR(SMALL($AF$2:$AF$1000,ROWS($AF$2:AF307)),"")</f>
        <v/>
      </c>
      <c r="AH307" s="42" t="str">
        <f>IF(AND(All_Rosters[[#This Row],[Designation]]="Taxi Squad",TeamFive=All_Rosters[[#This Row],[Team Name]],All_Rosters[[#This Row],[Current Years]]&gt;0),All_Rosters[[#This Row],[Index]],"")</f>
        <v/>
      </c>
      <c r="AI307" s="42" t="str">
        <f>IFERROR(SMALL($AH$2:$AH$1000,ROWS($AH$2:AH307)),"")</f>
        <v/>
      </c>
      <c r="AJ307" s="42" t="str">
        <f>IF(All_Rosters[[#This Row],[Designation]]="Taxi Squad","",
IF(AND(TeamSix=All_Rosters[[#This Row],[Team Name]],All_Rosters[[#This Row],[Current Years]]&gt;0),All_Rosters[[#This Row],[Index]],""))</f>
        <v/>
      </c>
      <c r="AK307" s="42" t="str">
        <f>IFERROR(SMALL($AJ$2:$AJ$1000,ROWS($AJ$2:AJ307)),"")</f>
        <v/>
      </c>
      <c r="AL307" s="42" t="str">
        <f>IF(AND(All_Rosters[[#This Row],[Designation]]="Taxi Squad",TeamSix=All_Rosters[[#This Row],[Team Name]],All_Rosters[[#This Row],[Current Years]]&gt;0),All_Rosters[[#This Row],[Index]],"")</f>
        <v/>
      </c>
      <c r="AM307" s="42" t="str">
        <f>IFERROR(SMALL($AL$2:$AL$1000,ROWS($AL$2:AL307)),"")</f>
        <v/>
      </c>
      <c r="AN307" s="42" t="str">
        <f>IF(All_Rosters[[#This Row],[Designation]]="Taxi Squad","",
IF(AND(TeamSeven=All_Rosters[[#This Row],[Team Name]],All_Rosters[[#This Row],[Current Years]]&gt;0),All_Rosters[[#This Row],[Index]],""))</f>
        <v/>
      </c>
      <c r="AO307" s="42" t="str">
        <f>IFERROR(SMALL($AN$2:$AN$1000,ROWS($AN$2:AN307)),"")</f>
        <v/>
      </c>
      <c r="AP307" s="42" t="str">
        <f>IF(AND(All_Rosters[[#This Row],[Designation]]="Taxi Squad",TeamSeven=All_Rosters[[#This Row],[Team Name]],All_Rosters[[#This Row],[Current Years]]&gt;0),All_Rosters[[#This Row],[Index]],"")</f>
        <v/>
      </c>
      <c r="AQ307" s="42" t="str">
        <f>IFERROR(SMALL($AP$2:$AP$1000,ROWS($AP$2:AP307)),"")</f>
        <v/>
      </c>
      <c r="AR307" s="42" t="str">
        <f>IF(All_Rosters[[#This Row],[Designation]]="Taxi Squad","",
IF(AND(TeamEight=All_Rosters[[#This Row],[Team Name]],All_Rosters[[#This Row],[Current Years]]&gt;0),All_Rosters[[#This Row],[Index]],""))</f>
        <v/>
      </c>
      <c r="AS307" s="42" t="str">
        <f>IFERROR(SMALL($AR$2:$AR$1000,ROWS($AR$2:AR307)),"")</f>
        <v/>
      </c>
      <c r="AT307" s="42">
        <f>IF(AND(All_Rosters[[#This Row],[Designation]]="Taxi Squad",TeamEight=All_Rosters[[#This Row],[Team Name]],All_Rosters[[#This Row],[Current Years]]&gt;0),All_Rosters[[#This Row],[Index]],"")</f>
        <v>306</v>
      </c>
      <c r="AU307" s="42" t="str">
        <f>IFERROR(SMALL($AT$2:$AT$1000,ROWS($AT$2:AT307)),"")</f>
        <v/>
      </c>
      <c r="AV307" s="42" t="str">
        <f>IF(All_Rosters[[#This Row],[Designation]]="Taxi Squad","",
IF(AND(TeamNine=All_Rosters[[#This Row],[Team Name]],All_Rosters[[#This Row],[Current Years]]&gt;0),All_Rosters[[#This Row],[Index]],""))</f>
        <v/>
      </c>
      <c r="AW307" s="42" t="str">
        <f>IFERROR(SMALL($AV$2:$AV$1000,ROWS($AV$2:AV307)),"")</f>
        <v/>
      </c>
      <c r="AX307" s="42" t="str">
        <f>IF(AND(All_Rosters[[#This Row],[Designation]]="Taxi Squad",TeamNine=All_Rosters[[#This Row],[Team Name]],All_Rosters[[#This Row],[Current Years]]&gt;0),All_Rosters[[#This Row],[Index]],"")</f>
        <v/>
      </c>
      <c r="AY307" s="42" t="str">
        <f>IFERROR(SMALL($AX$2:$AX$1000,ROWS($AX$2:AX307)),"")</f>
        <v/>
      </c>
      <c r="AZ307" s="42" t="str">
        <f>IF(All_Rosters[[#This Row],[Designation]]="Taxi Squad","",
IF(AND(TeamTen=All_Rosters[[#This Row],[Team Name]],All_Rosters[[#This Row],[Current Years]]&gt;0),All_Rosters[[#This Row],[Index]],""))</f>
        <v/>
      </c>
      <c r="BA307" s="42" t="str">
        <f>IFERROR(SMALL($AZ$2:$AZ$1000,ROWS($AZ$2:AZ307)),"")</f>
        <v/>
      </c>
      <c r="BB307" s="42" t="str">
        <f>IF(AND(All_Rosters[[#This Row],[Designation]]="Taxi Squad",TeamTen=All_Rosters[[#This Row],[Team Name]],All_Rosters[[#This Row],[Current Years]]&gt;0),All_Rosters[[#This Row],[Index]],"")</f>
        <v/>
      </c>
      <c r="BC307" s="42" t="str">
        <f>IFERROR(SMALL($BB$2:$BB$1000,ROWS($BB$2:BB307)),"")</f>
        <v/>
      </c>
      <c r="BD307" s="42" t="str">
        <f>IF(All_Rosters[[#This Row],[Designation]]="Taxi Squad","",
IF(AND(TeamEleven=All_Rosters[[#This Row],[Team Name]],All_Rosters[[#This Row],[Current Years]]&gt;0),All_Rosters[[#This Row],[Index]],""))</f>
        <v/>
      </c>
      <c r="BE307" s="42" t="str">
        <f>IFERROR(SMALL($BD$2:$BD$1000,ROWS($BD$2:BD307)),"")</f>
        <v/>
      </c>
      <c r="BF307" s="42" t="str">
        <f>IF(AND(All_Rosters[[#This Row],[Designation]]="Taxi Squad",TeamEleven=All_Rosters[[#This Row],[Team Name]],All_Rosters[[#This Row],[Current Years]]&gt;0),All_Rosters[[#This Row],[Index]],"")</f>
        <v/>
      </c>
      <c r="BG307" s="42" t="str">
        <f>IFERROR(SMALL($BF$2:$BF$1000,ROWS($BF$2:BF307)),"")</f>
        <v/>
      </c>
      <c r="BH307" s="42" t="str">
        <f>IF(All_Rosters[[#This Row],[Designation]]="Taxi Squad","",
IF(AND(TeamTwelve=All_Rosters[[#This Row],[Team Name]],All_Rosters[[#This Row],[Current Years]]&gt;0),All_Rosters[[#This Row],[Index]],""))</f>
        <v/>
      </c>
      <c r="BI307" s="42" t="str">
        <f>IFERROR(SMALL($BH$2:$BH$1000,ROWS($BH$2:BH307)),"")</f>
        <v/>
      </c>
      <c r="BJ307" s="42" t="str">
        <f>IF(AND(All_Rosters[[#This Row],[Designation]]="Taxi Squad",TeamTwelve=All_Rosters[[#This Row],[Team Name]],All_Rosters[[#This Row],[Current Years]]&gt;0),All_Rosters[[#This Row],[Index]],"")</f>
        <v/>
      </c>
      <c r="BK307" s="42" t="str">
        <f>IFERROR(SMALL($BJ$2:$BJ$1000,ROWS($BJ$2:BJ307)),"")</f>
        <v/>
      </c>
    </row>
    <row r="308" spans="1:63" x14ac:dyDescent="0.45">
      <c r="A308" t="s">
        <v>529</v>
      </c>
      <c r="B308" t="s">
        <v>75</v>
      </c>
      <c r="C308" t="s">
        <v>15</v>
      </c>
      <c r="D308" t="s">
        <v>27</v>
      </c>
      <c r="E308">
        <v>1</v>
      </c>
      <c r="F308">
        <v>3</v>
      </c>
      <c r="G308">
        <v>1</v>
      </c>
      <c r="H308" t="s">
        <v>1</v>
      </c>
      <c r="I308" t="s">
        <v>2</v>
      </c>
      <c r="J308">
        <v>8</v>
      </c>
      <c r="K308">
        <v>307</v>
      </c>
      <c r="L308" t="str">
        <f>IF(All_Rosters[[#This Row],[Designation]]="Taxi Squad","",
IF(AND(TeamSelection=All_Rosters[[#This Row],[Team Name]],All_Rosters[[#This Row],[Current Years]]&gt;0),All_Rosters[[#This Row],[Index]],""))</f>
        <v/>
      </c>
      <c r="M308" t="str">
        <f>IFERROR(SMALL($L$2:$L$1000,ROWS($L$2:L308)),"")</f>
        <v/>
      </c>
      <c r="N308" t="str">
        <f>IF(AND(All_Rosters[[#This Row],[Designation]]="Taxi Squad",TeamSelection=All_Rosters[[#This Row],[Team Name]],All_Rosters[[#This Row],[Current Years]]&gt;0),All_Rosters[[#This Row],[Index]],"")</f>
        <v/>
      </c>
      <c r="O308" t="str">
        <f>IFERROR(SMALL($N$2:$N$1000,ROWS($N$2:N308)),"")</f>
        <v/>
      </c>
      <c r="P308" t="str">
        <f>IF(All_Rosters[[#This Row],[Designation]]="Taxi Squad","",
IF(AND(TeamOne=All_Rosters[[#This Row],[Team Name]],All_Rosters[[#This Row],[Current Years]]&gt;0),All_Rosters[[#This Row],[Index]],""))</f>
        <v/>
      </c>
      <c r="Q308" t="str">
        <f>IFERROR(SMALL($P$2:$P$1000,ROWS($P$2:P308)),"")</f>
        <v/>
      </c>
      <c r="R308" t="str">
        <f>IF(AND(All_Rosters[[#This Row],[Designation]]="Taxi Squad",TeamOne=All_Rosters[[#This Row],[Team Name]],All_Rosters[[#This Row],[Current Years]]&gt;0),All_Rosters[[#This Row],[Index]],"")</f>
        <v/>
      </c>
      <c r="S308" t="str">
        <f>IFERROR(SMALL($R$2:$R$1000,ROWS($R$2:R308)),"")</f>
        <v/>
      </c>
      <c r="T308" t="str">
        <f>IF(All_Rosters[[#This Row],[Designation]]="Taxi Squad","",
IF(AND(TeamTwo=All_Rosters[[#This Row],[Team Name]],All_Rosters[[#This Row],[Current Years]]&gt;0),All_Rosters[[#This Row],[Index]],""))</f>
        <v/>
      </c>
      <c r="U308" t="str">
        <f>IFERROR(SMALL($T$2:$T$1000,ROWS($T$2:T308)),"")</f>
        <v/>
      </c>
      <c r="V308" t="str">
        <f>IF(AND(All_Rosters[[#This Row],[Designation]]="Taxi Squad",TeamTwo=All_Rosters[[#This Row],[Team Name]],All_Rosters[[#This Row],[Current Years]]&gt;0),All_Rosters[[#This Row],[Index]],"")</f>
        <v/>
      </c>
      <c r="W308" t="str">
        <f>IFERROR(SMALL($V$2:$V$1000,ROWS($V$2:V308)),"")</f>
        <v/>
      </c>
      <c r="X308" s="42" t="str">
        <f>IF(All_Rosters[[#This Row],[Designation]]="Taxi Squad","",
IF(AND(TeamThree=All_Rosters[[#This Row],[Team Name]],All_Rosters[[#This Row],[Current Years]]&gt;0),All_Rosters[[#This Row],[Index]],""))</f>
        <v/>
      </c>
      <c r="Y308" s="42" t="str">
        <f>IFERROR(SMALL($X$2:$X$1000,ROWS($X$2:X308)),"")</f>
        <v/>
      </c>
      <c r="Z308" s="42" t="str">
        <f>IF(AND(All_Rosters[[#This Row],[Designation]]="Taxi Squad",TeamThree=All_Rosters[[#This Row],[Team Name]],All_Rosters[[#This Row],[Current Years]]&gt;0),All_Rosters[[#This Row],[Index]],"")</f>
        <v/>
      </c>
      <c r="AA308" s="42" t="str">
        <f>IFERROR(SMALL($Z$2:$Z$1000,ROWS($Z$2:Z308)),"")</f>
        <v/>
      </c>
      <c r="AB308" s="42" t="str">
        <f>IF(All_Rosters[[#This Row],[Designation]]="Taxi Squad","",
IF(AND(TeamFour=All_Rosters[[#This Row],[Team Name]],All_Rosters[[#This Row],[Current Years]]&gt;0),All_Rosters[[#This Row],[Index]],""))</f>
        <v/>
      </c>
      <c r="AC308" s="42" t="str">
        <f>IFERROR(SMALL($AB$2:$AB$1000,ROWS($AB$2:AB308)),"")</f>
        <v/>
      </c>
      <c r="AD308" s="42" t="str">
        <f>IF(AND(All_Rosters[[#This Row],[Designation]]="Taxi Squad",TeamFour=All_Rosters[[#This Row],[Team Name]],All_Rosters[[#This Row],[Current Years]]&gt;0),All_Rosters[[#This Row],[Index]],"")</f>
        <v/>
      </c>
      <c r="AE308" s="42" t="str">
        <f>IFERROR(SMALL($AD$2:$AD$1000,ROWS($AD$2:AD308)),"")</f>
        <v/>
      </c>
      <c r="AF308" s="42" t="str">
        <f>IF(All_Rosters[[#This Row],[Designation]]="Taxi Squad","",
IF(AND(TeamFive=All_Rosters[[#This Row],[Team Name]],All_Rosters[[#This Row],[Current Years]]&gt;0),All_Rosters[[#This Row],[Index]],""))</f>
        <v/>
      </c>
      <c r="AG308" s="42" t="str">
        <f>IFERROR(SMALL($AF$2:$AF$1000,ROWS($AF$2:AF308)),"")</f>
        <v/>
      </c>
      <c r="AH308" s="42" t="str">
        <f>IF(AND(All_Rosters[[#This Row],[Designation]]="Taxi Squad",TeamFive=All_Rosters[[#This Row],[Team Name]],All_Rosters[[#This Row],[Current Years]]&gt;0),All_Rosters[[#This Row],[Index]],"")</f>
        <v/>
      </c>
      <c r="AI308" s="42" t="str">
        <f>IFERROR(SMALL($AH$2:$AH$1000,ROWS($AH$2:AH308)),"")</f>
        <v/>
      </c>
      <c r="AJ308" s="42" t="str">
        <f>IF(All_Rosters[[#This Row],[Designation]]="Taxi Squad","",
IF(AND(TeamSix=All_Rosters[[#This Row],[Team Name]],All_Rosters[[#This Row],[Current Years]]&gt;0),All_Rosters[[#This Row],[Index]],""))</f>
        <v/>
      </c>
      <c r="AK308" s="42" t="str">
        <f>IFERROR(SMALL($AJ$2:$AJ$1000,ROWS($AJ$2:AJ308)),"")</f>
        <v/>
      </c>
      <c r="AL308" s="42" t="str">
        <f>IF(AND(All_Rosters[[#This Row],[Designation]]="Taxi Squad",TeamSix=All_Rosters[[#This Row],[Team Name]],All_Rosters[[#This Row],[Current Years]]&gt;0),All_Rosters[[#This Row],[Index]],"")</f>
        <v/>
      </c>
      <c r="AM308" s="42" t="str">
        <f>IFERROR(SMALL($AL$2:$AL$1000,ROWS($AL$2:AL308)),"")</f>
        <v/>
      </c>
      <c r="AN308" s="42" t="str">
        <f>IF(All_Rosters[[#This Row],[Designation]]="Taxi Squad","",
IF(AND(TeamSeven=All_Rosters[[#This Row],[Team Name]],All_Rosters[[#This Row],[Current Years]]&gt;0),All_Rosters[[#This Row],[Index]],""))</f>
        <v/>
      </c>
      <c r="AO308" s="42" t="str">
        <f>IFERROR(SMALL($AN$2:$AN$1000,ROWS($AN$2:AN308)),"")</f>
        <v/>
      </c>
      <c r="AP308" s="42" t="str">
        <f>IF(AND(All_Rosters[[#This Row],[Designation]]="Taxi Squad",TeamSeven=All_Rosters[[#This Row],[Team Name]],All_Rosters[[#This Row],[Current Years]]&gt;0),All_Rosters[[#This Row],[Index]],"")</f>
        <v/>
      </c>
      <c r="AQ308" s="42" t="str">
        <f>IFERROR(SMALL($AP$2:$AP$1000,ROWS($AP$2:AP308)),"")</f>
        <v/>
      </c>
      <c r="AR308" s="42" t="str">
        <f>IF(All_Rosters[[#This Row],[Designation]]="Taxi Squad","",
IF(AND(TeamEight=All_Rosters[[#This Row],[Team Name]],All_Rosters[[#This Row],[Current Years]]&gt;0),All_Rosters[[#This Row],[Index]],""))</f>
        <v/>
      </c>
      <c r="AS308" s="42" t="str">
        <f>IFERROR(SMALL($AR$2:$AR$1000,ROWS($AR$2:AR308)),"")</f>
        <v/>
      </c>
      <c r="AT308" s="42">
        <f>IF(AND(All_Rosters[[#This Row],[Designation]]="Taxi Squad",TeamEight=All_Rosters[[#This Row],[Team Name]],All_Rosters[[#This Row],[Current Years]]&gt;0),All_Rosters[[#This Row],[Index]],"")</f>
        <v>307</v>
      </c>
      <c r="AU308" s="42" t="str">
        <f>IFERROR(SMALL($AT$2:$AT$1000,ROWS($AT$2:AT308)),"")</f>
        <v/>
      </c>
      <c r="AV308" s="42" t="str">
        <f>IF(All_Rosters[[#This Row],[Designation]]="Taxi Squad","",
IF(AND(TeamNine=All_Rosters[[#This Row],[Team Name]],All_Rosters[[#This Row],[Current Years]]&gt;0),All_Rosters[[#This Row],[Index]],""))</f>
        <v/>
      </c>
      <c r="AW308" s="42" t="str">
        <f>IFERROR(SMALL($AV$2:$AV$1000,ROWS($AV$2:AV308)),"")</f>
        <v/>
      </c>
      <c r="AX308" s="42" t="str">
        <f>IF(AND(All_Rosters[[#This Row],[Designation]]="Taxi Squad",TeamNine=All_Rosters[[#This Row],[Team Name]],All_Rosters[[#This Row],[Current Years]]&gt;0),All_Rosters[[#This Row],[Index]],"")</f>
        <v/>
      </c>
      <c r="AY308" s="42" t="str">
        <f>IFERROR(SMALL($AX$2:$AX$1000,ROWS($AX$2:AX308)),"")</f>
        <v/>
      </c>
      <c r="AZ308" s="42" t="str">
        <f>IF(All_Rosters[[#This Row],[Designation]]="Taxi Squad","",
IF(AND(TeamTen=All_Rosters[[#This Row],[Team Name]],All_Rosters[[#This Row],[Current Years]]&gt;0),All_Rosters[[#This Row],[Index]],""))</f>
        <v/>
      </c>
      <c r="BA308" s="42" t="str">
        <f>IFERROR(SMALL($AZ$2:$AZ$1000,ROWS($AZ$2:AZ308)),"")</f>
        <v/>
      </c>
      <c r="BB308" s="42" t="str">
        <f>IF(AND(All_Rosters[[#This Row],[Designation]]="Taxi Squad",TeamTen=All_Rosters[[#This Row],[Team Name]],All_Rosters[[#This Row],[Current Years]]&gt;0),All_Rosters[[#This Row],[Index]],"")</f>
        <v/>
      </c>
      <c r="BC308" s="42" t="str">
        <f>IFERROR(SMALL($BB$2:$BB$1000,ROWS($BB$2:BB308)),"")</f>
        <v/>
      </c>
      <c r="BD308" s="42" t="str">
        <f>IF(All_Rosters[[#This Row],[Designation]]="Taxi Squad","",
IF(AND(TeamEleven=All_Rosters[[#This Row],[Team Name]],All_Rosters[[#This Row],[Current Years]]&gt;0),All_Rosters[[#This Row],[Index]],""))</f>
        <v/>
      </c>
      <c r="BE308" s="42" t="str">
        <f>IFERROR(SMALL($BD$2:$BD$1000,ROWS($BD$2:BD308)),"")</f>
        <v/>
      </c>
      <c r="BF308" s="42" t="str">
        <f>IF(AND(All_Rosters[[#This Row],[Designation]]="Taxi Squad",TeamEleven=All_Rosters[[#This Row],[Team Name]],All_Rosters[[#This Row],[Current Years]]&gt;0),All_Rosters[[#This Row],[Index]],"")</f>
        <v/>
      </c>
      <c r="BG308" s="42" t="str">
        <f>IFERROR(SMALL($BF$2:$BF$1000,ROWS($BF$2:BF308)),"")</f>
        <v/>
      </c>
      <c r="BH308" s="42" t="str">
        <f>IF(All_Rosters[[#This Row],[Designation]]="Taxi Squad","",
IF(AND(TeamTwelve=All_Rosters[[#This Row],[Team Name]],All_Rosters[[#This Row],[Current Years]]&gt;0),All_Rosters[[#This Row],[Index]],""))</f>
        <v/>
      </c>
      <c r="BI308" s="42" t="str">
        <f>IFERROR(SMALL($BH$2:$BH$1000,ROWS($BH$2:BH308)),"")</f>
        <v/>
      </c>
      <c r="BJ308" s="42" t="str">
        <f>IF(AND(All_Rosters[[#This Row],[Designation]]="Taxi Squad",TeamTwelve=All_Rosters[[#This Row],[Team Name]],All_Rosters[[#This Row],[Current Years]]&gt;0),All_Rosters[[#This Row],[Index]],"")</f>
        <v/>
      </c>
      <c r="BK308" s="42" t="str">
        <f>IFERROR(SMALL($BJ$2:$BJ$1000,ROWS($BJ$2:BJ308)),"")</f>
        <v/>
      </c>
    </row>
    <row r="309" spans="1:63" x14ac:dyDescent="0.45">
      <c r="A309" t="s">
        <v>529</v>
      </c>
      <c r="B309" t="s">
        <v>79</v>
      </c>
      <c r="C309" t="s">
        <v>29</v>
      </c>
      <c r="D309" t="s">
        <v>45</v>
      </c>
      <c r="E309">
        <v>27</v>
      </c>
      <c r="F309">
        <v>4</v>
      </c>
      <c r="G309">
        <v>27</v>
      </c>
      <c r="H309" t="s">
        <v>1</v>
      </c>
      <c r="I309" t="s">
        <v>2</v>
      </c>
      <c r="J309">
        <v>8</v>
      </c>
      <c r="K309">
        <v>308</v>
      </c>
      <c r="L309" t="str">
        <f>IF(All_Rosters[[#This Row],[Designation]]="Taxi Squad","",
IF(AND(TeamSelection=All_Rosters[[#This Row],[Team Name]],All_Rosters[[#This Row],[Current Years]]&gt;0),All_Rosters[[#This Row],[Index]],""))</f>
        <v/>
      </c>
      <c r="M309" t="str">
        <f>IFERROR(SMALL($L$2:$L$1000,ROWS($L$2:L309)),"")</f>
        <v/>
      </c>
      <c r="N309" t="str">
        <f>IF(AND(All_Rosters[[#This Row],[Designation]]="Taxi Squad",TeamSelection=All_Rosters[[#This Row],[Team Name]],All_Rosters[[#This Row],[Current Years]]&gt;0),All_Rosters[[#This Row],[Index]],"")</f>
        <v/>
      </c>
      <c r="O309" t="str">
        <f>IFERROR(SMALL($N$2:$N$1000,ROWS($N$2:N309)),"")</f>
        <v/>
      </c>
      <c r="P309" t="str">
        <f>IF(All_Rosters[[#This Row],[Designation]]="Taxi Squad","",
IF(AND(TeamOne=All_Rosters[[#This Row],[Team Name]],All_Rosters[[#This Row],[Current Years]]&gt;0),All_Rosters[[#This Row],[Index]],""))</f>
        <v/>
      </c>
      <c r="Q309" t="str">
        <f>IFERROR(SMALL($P$2:$P$1000,ROWS($P$2:P309)),"")</f>
        <v/>
      </c>
      <c r="R309" t="str">
        <f>IF(AND(All_Rosters[[#This Row],[Designation]]="Taxi Squad",TeamOne=All_Rosters[[#This Row],[Team Name]],All_Rosters[[#This Row],[Current Years]]&gt;0),All_Rosters[[#This Row],[Index]],"")</f>
        <v/>
      </c>
      <c r="S309" t="str">
        <f>IFERROR(SMALL($R$2:$R$1000,ROWS($R$2:R309)),"")</f>
        <v/>
      </c>
      <c r="T309" t="str">
        <f>IF(All_Rosters[[#This Row],[Designation]]="Taxi Squad","",
IF(AND(TeamTwo=All_Rosters[[#This Row],[Team Name]],All_Rosters[[#This Row],[Current Years]]&gt;0),All_Rosters[[#This Row],[Index]],""))</f>
        <v/>
      </c>
      <c r="U309" t="str">
        <f>IFERROR(SMALL($T$2:$T$1000,ROWS($T$2:T309)),"")</f>
        <v/>
      </c>
      <c r="V309" t="str">
        <f>IF(AND(All_Rosters[[#This Row],[Designation]]="Taxi Squad",TeamTwo=All_Rosters[[#This Row],[Team Name]],All_Rosters[[#This Row],[Current Years]]&gt;0),All_Rosters[[#This Row],[Index]],"")</f>
        <v/>
      </c>
      <c r="W309" t="str">
        <f>IFERROR(SMALL($V$2:$V$1000,ROWS($V$2:V309)),"")</f>
        <v/>
      </c>
      <c r="X309" s="42" t="str">
        <f>IF(All_Rosters[[#This Row],[Designation]]="Taxi Squad","",
IF(AND(TeamThree=All_Rosters[[#This Row],[Team Name]],All_Rosters[[#This Row],[Current Years]]&gt;0),All_Rosters[[#This Row],[Index]],""))</f>
        <v/>
      </c>
      <c r="Y309" s="42" t="str">
        <f>IFERROR(SMALL($X$2:$X$1000,ROWS($X$2:X309)),"")</f>
        <v/>
      </c>
      <c r="Z309" s="42" t="str">
        <f>IF(AND(All_Rosters[[#This Row],[Designation]]="Taxi Squad",TeamThree=All_Rosters[[#This Row],[Team Name]],All_Rosters[[#This Row],[Current Years]]&gt;0),All_Rosters[[#This Row],[Index]],"")</f>
        <v/>
      </c>
      <c r="AA309" s="42" t="str">
        <f>IFERROR(SMALL($Z$2:$Z$1000,ROWS($Z$2:Z309)),"")</f>
        <v/>
      </c>
      <c r="AB309" s="42" t="str">
        <f>IF(All_Rosters[[#This Row],[Designation]]="Taxi Squad","",
IF(AND(TeamFour=All_Rosters[[#This Row],[Team Name]],All_Rosters[[#This Row],[Current Years]]&gt;0),All_Rosters[[#This Row],[Index]],""))</f>
        <v/>
      </c>
      <c r="AC309" s="42" t="str">
        <f>IFERROR(SMALL($AB$2:$AB$1000,ROWS($AB$2:AB309)),"")</f>
        <v/>
      </c>
      <c r="AD309" s="42" t="str">
        <f>IF(AND(All_Rosters[[#This Row],[Designation]]="Taxi Squad",TeamFour=All_Rosters[[#This Row],[Team Name]],All_Rosters[[#This Row],[Current Years]]&gt;0),All_Rosters[[#This Row],[Index]],"")</f>
        <v/>
      </c>
      <c r="AE309" s="42" t="str">
        <f>IFERROR(SMALL($AD$2:$AD$1000,ROWS($AD$2:AD309)),"")</f>
        <v/>
      </c>
      <c r="AF309" s="42" t="str">
        <f>IF(All_Rosters[[#This Row],[Designation]]="Taxi Squad","",
IF(AND(TeamFive=All_Rosters[[#This Row],[Team Name]],All_Rosters[[#This Row],[Current Years]]&gt;0),All_Rosters[[#This Row],[Index]],""))</f>
        <v/>
      </c>
      <c r="AG309" s="42" t="str">
        <f>IFERROR(SMALL($AF$2:$AF$1000,ROWS($AF$2:AF309)),"")</f>
        <v/>
      </c>
      <c r="AH309" s="42" t="str">
        <f>IF(AND(All_Rosters[[#This Row],[Designation]]="Taxi Squad",TeamFive=All_Rosters[[#This Row],[Team Name]],All_Rosters[[#This Row],[Current Years]]&gt;0),All_Rosters[[#This Row],[Index]],"")</f>
        <v/>
      </c>
      <c r="AI309" s="42" t="str">
        <f>IFERROR(SMALL($AH$2:$AH$1000,ROWS($AH$2:AH309)),"")</f>
        <v/>
      </c>
      <c r="AJ309" s="42" t="str">
        <f>IF(All_Rosters[[#This Row],[Designation]]="Taxi Squad","",
IF(AND(TeamSix=All_Rosters[[#This Row],[Team Name]],All_Rosters[[#This Row],[Current Years]]&gt;0),All_Rosters[[#This Row],[Index]],""))</f>
        <v/>
      </c>
      <c r="AK309" s="42" t="str">
        <f>IFERROR(SMALL($AJ$2:$AJ$1000,ROWS($AJ$2:AJ309)),"")</f>
        <v/>
      </c>
      <c r="AL309" s="42" t="str">
        <f>IF(AND(All_Rosters[[#This Row],[Designation]]="Taxi Squad",TeamSix=All_Rosters[[#This Row],[Team Name]],All_Rosters[[#This Row],[Current Years]]&gt;0),All_Rosters[[#This Row],[Index]],"")</f>
        <v/>
      </c>
      <c r="AM309" s="42" t="str">
        <f>IFERROR(SMALL($AL$2:$AL$1000,ROWS($AL$2:AL309)),"")</f>
        <v/>
      </c>
      <c r="AN309" s="42" t="str">
        <f>IF(All_Rosters[[#This Row],[Designation]]="Taxi Squad","",
IF(AND(TeamSeven=All_Rosters[[#This Row],[Team Name]],All_Rosters[[#This Row],[Current Years]]&gt;0),All_Rosters[[#This Row],[Index]],""))</f>
        <v/>
      </c>
      <c r="AO309" s="42" t="str">
        <f>IFERROR(SMALL($AN$2:$AN$1000,ROWS($AN$2:AN309)),"")</f>
        <v/>
      </c>
      <c r="AP309" s="42" t="str">
        <f>IF(AND(All_Rosters[[#This Row],[Designation]]="Taxi Squad",TeamSeven=All_Rosters[[#This Row],[Team Name]],All_Rosters[[#This Row],[Current Years]]&gt;0),All_Rosters[[#This Row],[Index]],"")</f>
        <v/>
      </c>
      <c r="AQ309" s="42" t="str">
        <f>IFERROR(SMALL($AP$2:$AP$1000,ROWS($AP$2:AP309)),"")</f>
        <v/>
      </c>
      <c r="AR309" s="42" t="str">
        <f>IF(All_Rosters[[#This Row],[Designation]]="Taxi Squad","",
IF(AND(TeamEight=All_Rosters[[#This Row],[Team Name]],All_Rosters[[#This Row],[Current Years]]&gt;0),All_Rosters[[#This Row],[Index]],""))</f>
        <v/>
      </c>
      <c r="AS309" s="42" t="str">
        <f>IFERROR(SMALL($AR$2:$AR$1000,ROWS($AR$2:AR309)),"")</f>
        <v/>
      </c>
      <c r="AT309" s="42">
        <f>IF(AND(All_Rosters[[#This Row],[Designation]]="Taxi Squad",TeamEight=All_Rosters[[#This Row],[Team Name]],All_Rosters[[#This Row],[Current Years]]&gt;0),All_Rosters[[#This Row],[Index]],"")</f>
        <v>308</v>
      </c>
      <c r="AU309" s="42" t="str">
        <f>IFERROR(SMALL($AT$2:$AT$1000,ROWS($AT$2:AT309)),"")</f>
        <v/>
      </c>
      <c r="AV309" s="42" t="str">
        <f>IF(All_Rosters[[#This Row],[Designation]]="Taxi Squad","",
IF(AND(TeamNine=All_Rosters[[#This Row],[Team Name]],All_Rosters[[#This Row],[Current Years]]&gt;0),All_Rosters[[#This Row],[Index]],""))</f>
        <v/>
      </c>
      <c r="AW309" s="42" t="str">
        <f>IFERROR(SMALL($AV$2:$AV$1000,ROWS($AV$2:AV309)),"")</f>
        <v/>
      </c>
      <c r="AX309" s="42" t="str">
        <f>IF(AND(All_Rosters[[#This Row],[Designation]]="Taxi Squad",TeamNine=All_Rosters[[#This Row],[Team Name]],All_Rosters[[#This Row],[Current Years]]&gt;0),All_Rosters[[#This Row],[Index]],"")</f>
        <v/>
      </c>
      <c r="AY309" s="42" t="str">
        <f>IFERROR(SMALL($AX$2:$AX$1000,ROWS($AX$2:AX309)),"")</f>
        <v/>
      </c>
      <c r="AZ309" s="42" t="str">
        <f>IF(All_Rosters[[#This Row],[Designation]]="Taxi Squad","",
IF(AND(TeamTen=All_Rosters[[#This Row],[Team Name]],All_Rosters[[#This Row],[Current Years]]&gt;0),All_Rosters[[#This Row],[Index]],""))</f>
        <v/>
      </c>
      <c r="BA309" s="42" t="str">
        <f>IFERROR(SMALL($AZ$2:$AZ$1000,ROWS($AZ$2:AZ309)),"")</f>
        <v/>
      </c>
      <c r="BB309" s="42" t="str">
        <f>IF(AND(All_Rosters[[#This Row],[Designation]]="Taxi Squad",TeamTen=All_Rosters[[#This Row],[Team Name]],All_Rosters[[#This Row],[Current Years]]&gt;0),All_Rosters[[#This Row],[Index]],"")</f>
        <v/>
      </c>
      <c r="BC309" s="42" t="str">
        <f>IFERROR(SMALL($BB$2:$BB$1000,ROWS($BB$2:BB309)),"")</f>
        <v/>
      </c>
      <c r="BD309" s="42" t="str">
        <f>IF(All_Rosters[[#This Row],[Designation]]="Taxi Squad","",
IF(AND(TeamEleven=All_Rosters[[#This Row],[Team Name]],All_Rosters[[#This Row],[Current Years]]&gt;0),All_Rosters[[#This Row],[Index]],""))</f>
        <v/>
      </c>
      <c r="BE309" s="42" t="str">
        <f>IFERROR(SMALL($BD$2:$BD$1000,ROWS($BD$2:BD309)),"")</f>
        <v/>
      </c>
      <c r="BF309" s="42" t="str">
        <f>IF(AND(All_Rosters[[#This Row],[Designation]]="Taxi Squad",TeamEleven=All_Rosters[[#This Row],[Team Name]],All_Rosters[[#This Row],[Current Years]]&gt;0),All_Rosters[[#This Row],[Index]],"")</f>
        <v/>
      </c>
      <c r="BG309" s="42" t="str">
        <f>IFERROR(SMALL($BF$2:$BF$1000,ROWS($BF$2:BF309)),"")</f>
        <v/>
      </c>
      <c r="BH309" s="42" t="str">
        <f>IF(All_Rosters[[#This Row],[Designation]]="Taxi Squad","",
IF(AND(TeamTwelve=All_Rosters[[#This Row],[Team Name]],All_Rosters[[#This Row],[Current Years]]&gt;0),All_Rosters[[#This Row],[Index]],""))</f>
        <v/>
      </c>
      <c r="BI309" s="42" t="str">
        <f>IFERROR(SMALL($BH$2:$BH$1000,ROWS($BH$2:BH309)),"")</f>
        <v/>
      </c>
      <c r="BJ309" s="42" t="str">
        <f>IF(AND(All_Rosters[[#This Row],[Designation]]="Taxi Squad",TeamTwelve=All_Rosters[[#This Row],[Team Name]],All_Rosters[[#This Row],[Current Years]]&gt;0),All_Rosters[[#This Row],[Index]],"")</f>
        <v/>
      </c>
      <c r="BK309" s="42" t="str">
        <f>IFERROR(SMALL($BJ$2:$BJ$1000,ROWS($BJ$2:BJ309)),"")</f>
        <v/>
      </c>
    </row>
    <row r="310" spans="1:63" x14ac:dyDescent="0.45">
      <c r="A310" t="s">
        <v>533</v>
      </c>
      <c r="B310" t="s">
        <v>165</v>
      </c>
      <c r="C310" t="s">
        <v>54</v>
      </c>
      <c r="D310" t="s">
        <v>9</v>
      </c>
      <c r="E310">
        <v>234</v>
      </c>
      <c r="F310">
        <v>3</v>
      </c>
      <c r="G310">
        <v>234</v>
      </c>
      <c r="H310" t="s">
        <v>1</v>
      </c>
      <c r="J310">
        <v>9</v>
      </c>
      <c r="K310">
        <v>309</v>
      </c>
      <c r="L310" t="str">
        <f>IF(All_Rosters[[#This Row],[Designation]]="Taxi Squad","",
IF(AND(TeamSelection=All_Rosters[[#This Row],[Team Name]],All_Rosters[[#This Row],[Current Years]]&gt;0),All_Rosters[[#This Row],[Index]],""))</f>
        <v/>
      </c>
      <c r="M310" t="str">
        <f>IFERROR(SMALL($L$2:$L$1000,ROWS($L$2:L310)),"")</f>
        <v/>
      </c>
      <c r="N310" t="str">
        <f>IF(AND(All_Rosters[[#This Row],[Designation]]="Taxi Squad",TeamSelection=All_Rosters[[#This Row],[Team Name]],All_Rosters[[#This Row],[Current Years]]&gt;0),All_Rosters[[#This Row],[Index]],"")</f>
        <v/>
      </c>
      <c r="O310" t="str">
        <f>IFERROR(SMALL($N$2:$N$1000,ROWS($N$2:N310)),"")</f>
        <v/>
      </c>
      <c r="P310" t="str">
        <f>IF(All_Rosters[[#This Row],[Designation]]="Taxi Squad","",
IF(AND(TeamOne=All_Rosters[[#This Row],[Team Name]],All_Rosters[[#This Row],[Current Years]]&gt;0),All_Rosters[[#This Row],[Index]],""))</f>
        <v/>
      </c>
      <c r="Q310" t="str">
        <f>IFERROR(SMALL($P$2:$P$1000,ROWS($P$2:P310)),"")</f>
        <v/>
      </c>
      <c r="R310" t="str">
        <f>IF(AND(All_Rosters[[#This Row],[Designation]]="Taxi Squad",TeamOne=All_Rosters[[#This Row],[Team Name]],All_Rosters[[#This Row],[Current Years]]&gt;0),All_Rosters[[#This Row],[Index]],"")</f>
        <v/>
      </c>
      <c r="S310" t="str">
        <f>IFERROR(SMALL($R$2:$R$1000,ROWS($R$2:R310)),"")</f>
        <v/>
      </c>
      <c r="T310" t="str">
        <f>IF(All_Rosters[[#This Row],[Designation]]="Taxi Squad","",
IF(AND(TeamTwo=All_Rosters[[#This Row],[Team Name]],All_Rosters[[#This Row],[Current Years]]&gt;0),All_Rosters[[#This Row],[Index]],""))</f>
        <v/>
      </c>
      <c r="U310" t="str">
        <f>IFERROR(SMALL($T$2:$T$1000,ROWS($T$2:T310)),"")</f>
        <v/>
      </c>
      <c r="V310" t="str">
        <f>IF(AND(All_Rosters[[#This Row],[Designation]]="Taxi Squad",TeamTwo=All_Rosters[[#This Row],[Team Name]],All_Rosters[[#This Row],[Current Years]]&gt;0),All_Rosters[[#This Row],[Index]],"")</f>
        <v/>
      </c>
      <c r="W310" t="str">
        <f>IFERROR(SMALL($V$2:$V$1000,ROWS($V$2:V310)),"")</f>
        <v/>
      </c>
      <c r="X310" s="42" t="str">
        <f>IF(All_Rosters[[#This Row],[Designation]]="Taxi Squad","",
IF(AND(TeamThree=All_Rosters[[#This Row],[Team Name]],All_Rosters[[#This Row],[Current Years]]&gt;0),All_Rosters[[#This Row],[Index]],""))</f>
        <v/>
      </c>
      <c r="Y310" s="42" t="str">
        <f>IFERROR(SMALL($X$2:$X$1000,ROWS($X$2:X310)),"")</f>
        <v/>
      </c>
      <c r="Z310" s="42" t="str">
        <f>IF(AND(All_Rosters[[#This Row],[Designation]]="Taxi Squad",TeamThree=All_Rosters[[#This Row],[Team Name]],All_Rosters[[#This Row],[Current Years]]&gt;0),All_Rosters[[#This Row],[Index]],"")</f>
        <v/>
      </c>
      <c r="AA310" s="42" t="str">
        <f>IFERROR(SMALL($Z$2:$Z$1000,ROWS($Z$2:Z310)),"")</f>
        <v/>
      </c>
      <c r="AB310" s="42" t="str">
        <f>IF(All_Rosters[[#This Row],[Designation]]="Taxi Squad","",
IF(AND(TeamFour=All_Rosters[[#This Row],[Team Name]],All_Rosters[[#This Row],[Current Years]]&gt;0),All_Rosters[[#This Row],[Index]],""))</f>
        <v/>
      </c>
      <c r="AC310" s="42" t="str">
        <f>IFERROR(SMALL($AB$2:$AB$1000,ROWS($AB$2:AB310)),"")</f>
        <v/>
      </c>
      <c r="AD310" s="42" t="str">
        <f>IF(AND(All_Rosters[[#This Row],[Designation]]="Taxi Squad",TeamFour=All_Rosters[[#This Row],[Team Name]],All_Rosters[[#This Row],[Current Years]]&gt;0),All_Rosters[[#This Row],[Index]],"")</f>
        <v/>
      </c>
      <c r="AE310" s="42" t="str">
        <f>IFERROR(SMALL($AD$2:$AD$1000,ROWS($AD$2:AD310)),"")</f>
        <v/>
      </c>
      <c r="AF310" s="42" t="str">
        <f>IF(All_Rosters[[#This Row],[Designation]]="Taxi Squad","",
IF(AND(TeamFive=All_Rosters[[#This Row],[Team Name]],All_Rosters[[#This Row],[Current Years]]&gt;0),All_Rosters[[#This Row],[Index]],""))</f>
        <v/>
      </c>
      <c r="AG310" s="42" t="str">
        <f>IFERROR(SMALL($AF$2:$AF$1000,ROWS($AF$2:AF310)),"")</f>
        <v/>
      </c>
      <c r="AH310" s="42" t="str">
        <f>IF(AND(All_Rosters[[#This Row],[Designation]]="Taxi Squad",TeamFive=All_Rosters[[#This Row],[Team Name]],All_Rosters[[#This Row],[Current Years]]&gt;0),All_Rosters[[#This Row],[Index]],"")</f>
        <v/>
      </c>
      <c r="AI310" s="42" t="str">
        <f>IFERROR(SMALL($AH$2:$AH$1000,ROWS($AH$2:AH310)),"")</f>
        <v/>
      </c>
      <c r="AJ310" s="42" t="str">
        <f>IF(All_Rosters[[#This Row],[Designation]]="Taxi Squad","",
IF(AND(TeamSix=All_Rosters[[#This Row],[Team Name]],All_Rosters[[#This Row],[Current Years]]&gt;0),All_Rosters[[#This Row],[Index]],""))</f>
        <v/>
      </c>
      <c r="AK310" s="42" t="str">
        <f>IFERROR(SMALL($AJ$2:$AJ$1000,ROWS($AJ$2:AJ310)),"")</f>
        <v/>
      </c>
      <c r="AL310" s="42" t="str">
        <f>IF(AND(All_Rosters[[#This Row],[Designation]]="Taxi Squad",TeamSix=All_Rosters[[#This Row],[Team Name]],All_Rosters[[#This Row],[Current Years]]&gt;0),All_Rosters[[#This Row],[Index]],"")</f>
        <v/>
      </c>
      <c r="AM310" s="42" t="str">
        <f>IFERROR(SMALL($AL$2:$AL$1000,ROWS($AL$2:AL310)),"")</f>
        <v/>
      </c>
      <c r="AN310" s="42" t="str">
        <f>IF(All_Rosters[[#This Row],[Designation]]="Taxi Squad","",
IF(AND(TeamSeven=All_Rosters[[#This Row],[Team Name]],All_Rosters[[#This Row],[Current Years]]&gt;0),All_Rosters[[#This Row],[Index]],""))</f>
        <v/>
      </c>
      <c r="AO310" s="42" t="str">
        <f>IFERROR(SMALL($AN$2:$AN$1000,ROWS($AN$2:AN310)),"")</f>
        <v/>
      </c>
      <c r="AP310" s="42" t="str">
        <f>IF(AND(All_Rosters[[#This Row],[Designation]]="Taxi Squad",TeamSeven=All_Rosters[[#This Row],[Team Name]],All_Rosters[[#This Row],[Current Years]]&gt;0),All_Rosters[[#This Row],[Index]],"")</f>
        <v/>
      </c>
      <c r="AQ310" s="42" t="str">
        <f>IFERROR(SMALL($AP$2:$AP$1000,ROWS($AP$2:AP310)),"")</f>
        <v/>
      </c>
      <c r="AR310" s="42" t="str">
        <f>IF(All_Rosters[[#This Row],[Designation]]="Taxi Squad","",
IF(AND(TeamEight=All_Rosters[[#This Row],[Team Name]],All_Rosters[[#This Row],[Current Years]]&gt;0),All_Rosters[[#This Row],[Index]],""))</f>
        <v/>
      </c>
      <c r="AS310" s="42" t="str">
        <f>IFERROR(SMALL($AR$2:$AR$1000,ROWS($AR$2:AR310)),"")</f>
        <v/>
      </c>
      <c r="AT310" s="42" t="str">
        <f>IF(AND(All_Rosters[[#This Row],[Designation]]="Taxi Squad",TeamEight=All_Rosters[[#This Row],[Team Name]],All_Rosters[[#This Row],[Current Years]]&gt;0),All_Rosters[[#This Row],[Index]],"")</f>
        <v/>
      </c>
      <c r="AU310" s="42" t="str">
        <f>IFERROR(SMALL($AT$2:$AT$1000,ROWS($AT$2:AT310)),"")</f>
        <v/>
      </c>
      <c r="AV310" s="42">
        <f>IF(All_Rosters[[#This Row],[Designation]]="Taxi Squad","",
IF(AND(TeamNine=All_Rosters[[#This Row],[Team Name]],All_Rosters[[#This Row],[Current Years]]&gt;0),All_Rosters[[#This Row],[Index]],""))</f>
        <v>309</v>
      </c>
      <c r="AW310" s="42" t="str">
        <f>IFERROR(SMALL($AV$2:$AV$1000,ROWS($AV$2:AV310)),"")</f>
        <v/>
      </c>
      <c r="AX310" s="42" t="str">
        <f>IF(AND(All_Rosters[[#This Row],[Designation]]="Taxi Squad",TeamNine=All_Rosters[[#This Row],[Team Name]],All_Rosters[[#This Row],[Current Years]]&gt;0),All_Rosters[[#This Row],[Index]],"")</f>
        <v/>
      </c>
      <c r="AY310" s="42" t="str">
        <f>IFERROR(SMALL($AX$2:$AX$1000,ROWS($AX$2:AX310)),"")</f>
        <v/>
      </c>
      <c r="AZ310" s="42" t="str">
        <f>IF(All_Rosters[[#This Row],[Designation]]="Taxi Squad","",
IF(AND(TeamTen=All_Rosters[[#This Row],[Team Name]],All_Rosters[[#This Row],[Current Years]]&gt;0),All_Rosters[[#This Row],[Index]],""))</f>
        <v/>
      </c>
      <c r="BA310" s="42" t="str">
        <f>IFERROR(SMALL($AZ$2:$AZ$1000,ROWS($AZ$2:AZ310)),"")</f>
        <v/>
      </c>
      <c r="BB310" s="42" t="str">
        <f>IF(AND(All_Rosters[[#This Row],[Designation]]="Taxi Squad",TeamTen=All_Rosters[[#This Row],[Team Name]],All_Rosters[[#This Row],[Current Years]]&gt;0),All_Rosters[[#This Row],[Index]],"")</f>
        <v/>
      </c>
      <c r="BC310" s="42" t="str">
        <f>IFERROR(SMALL($BB$2:$BB$1000,ROWS($BB$2:BB310)),"")</f>
        <v/>
      </c>
      <c r="BD310" s="42" t="str">
        <f>IF(All_Rosters[[#This Row],[Designation]]="Taxi Squad","",
IF(AND(TeamEleven=All_Rosters[[#This Row],[Team Name]],All_Rosters[[#This Row],[Current Years]]&gt;0),All_Rosters[[#This Row],[Index]],""))</f>
        <v/>
      </c>
      <c r="BE310" s="42" t="str">
        <f>IFERROR(SMALL($BD$2:$BD$1000,ROWS($BD$2:BD310)),"")</f>
        <v/>
      </c>
      <c r="BF310" s="42" t="str">
        <f>IF(AND(All_Rosters[[#This Row],[Designation]]="Taxi Squad",TeamEleven=All_Rosters[[#This Row],[Team Name]],All_Rosters[[#This Row],[Current Years]]&gt;0),All_Rosters[[#This Row],[Index]],"")</f>
        <v/>
      </c>
      <c r="BG310" s="42" t="str">
        <f>IFERROR(SMALL($BF$2:$BF$1000,ROWS($BF$2:BF310)),"")</f>
        <v/>
      </c>
      <c r="BH310" s="42" t="str">
        <f>IF(All_Rosters[[#This Row],[Designation]]="Taxi Squad","",
IF(AND(TeamTwelve=All_Rosters[[#This Row],[Team Name]],All_Rosters[[#This Row],[Current Years]]&gt;0),All_Rosters[[#This Row],[Index]],""))</f>
        <v/>
      </c>
      <c r="BI310" s="42" t="str">
        <f>IFERROR(SMALL($BH$2:$BH$1000,ROWS($BH$2:BH310)),"")</f>
        <v/>
      </c>
      <c r="BJ310" s="42" t="str">
        <f>IF(AND(All_Rosters[[#This Row],[Designation]]="Taxi Squad",TeamTwelve=All_Rosters[[#This Row],[Team Name]],All_Rosters[[#This Row],[Current Years]]&gt;0),All_Rosters[[#This Row],[Index]],"")</f>
        <v/>
      </c>
      <c r="BK310" s="42" t="str">
        <f>IFERROR(SMALL($BJ$2:$BJ$1000,ROWS($BJ$2:BJ310)),"")</f>
        <v/>
      </c>
    </row>
    <row r="311" spans="1:63" x14ac:dyDescent="0.45">
      <c r="A311" t="s">
        <v>533</v>
      </c>
      <c r="B311" t="s">
        <v>166</v>
      </c>
      <c r="C311" t="s">
        <v>167</v>
      </c>
      <c r="D311" t="s">
        <v>9</v>
      </c>
      <c r="E311">
        <v>94</v>
      </c>
      <c r="F311">
        <v>3</v>
      </c>
      <c r="G311">
        <v>94</v>
      </c>
      <c r="H311" t="s">
        <v>1</v>
      </c>
      <c r="J311">
        <v>9</v>
      </c>
      <c r="K311">
        <v>310</v>
      </c>
      <c r="L311" t="str">
        <f>IF(All_Rosters[[#This Row],[Designation]]="Taxi Squad","",
IF(AND(TeamSelection=All_Rosters[[#This Row],[Team Name]],All_Rosters[[#This Row],[Current Years]]&gt;0),All_Rosters[[#This Row],[Index]],""))</f>
        <v/>
      </c>
      <c r="M311" t="str">
        <f>IFERROR(SMALL($L$2:$L$1000,ROWS($L$2:L311)),"")</f>
        <v/>
      </c>
      <c r="N311" t="str">
        <f>IF(AND(All_Rosters[[#This Row],[Designation]]="Taxi Squad",TeamSelection=All_Rosters[[#This Row],[Team Name]],All_Rosters[[#This Row],[Current Years]]&gt;0),All_Rosters[[#This Row],[Index]],"")</f>
        <v/>
      </c>
      <c r="O311" t="str">
        <f>IFERROR(SMALL($N$2:$N$1000,ROWS($N$2:N311)),"")</f>
        <v/>
      </c>
      <c r="P311" t="str">
        <f>IF(All_Rosters[[#This Row],[Designation]]="Taxi Squad","",
IF(AND(TeamOne=All_Rosters[[#This Row],[Team Name]],All_Rosters[[#This Row],[Current Years]]&gt;0),All_Rosters[[#This Row],[Index]],""))</f>
        <v/>
      </c>
      <c r="Q311" t="str">
        <f>IFERROR(SMALL($P$2:$P$1000,ROWS($P$2:P311)),"")</f>
        <v/>
      </c>
      <c r="R311" t="str">
        <f>IF(AND(All_Rosters[[#This Row],[Designation]]="Taxi Squad",TeamOne=All_Rosters[[#This Row],[Team Name]],All_Rosters[[#This Row],[Current Years]]&gt;0),All_Rosters[[#This Row],[Index]],"")</f>
        <v/>
      </c>
      <c r="S311" t="str">
        <f>IFERROR(SMALL($R$2:$R$1000,ROWS($R$2:R311)),"")</f>
        <v/>
      </c>
      <c r="T311" t="str">
        <f>IF(All_Rosters[[#This Row],[Designation]]="Taxi Squad","",
IF(AND(TeamTwo=All_Rosters[[#This Row],[Team Name]],All_Rosters[[#This Row],[Current Years]]&gt;0),All_Rosters[[#This Row],[Index]],""))</f>
        <v/>
      </c>
      <c r="U311" t="str">
        <f>IFERROR(SMALL($T$2:$T$1000,ROWS($T$2:T311)),"")</f>
        <v/>
      </c>
      <c r="V311" t="str">
        <f>IF(AND(All_Rosters[[#This Row],[Designation]]="Taxi Squad",TeamTwo=All_Rosters[[#This Row],[Team Name]],All_Rosters[[#This Row],[Current Years]]&gt;0),All_Rosters[[#This Row],[Index]],"")</f>
        <v/>
      </c>
      <c r="W311" t="str">
        <f>IFERROR(SMALL($V$2:$V$1000,ROWS($V$2:V311)),"")</f>
        <v/>
      </c>
      <c r="X311" s="42" t="str">
        <f>IF(All_Rosters[[#This Row],[Designation]]="Taxi Squad","",
IF(AND(TeamThree=All_Rosters[[#This Row],[Team Name]],All_Rosters[[#This Row],[Current Years]]&gt;0),All_Rosters[[#This Row],[Index]],""))</f>
        <v/>
      </c>
      <c r="Y311" s="42" t="str">
        <f>IFERROR(SMALL($X$2:$X$1000,ROWS($X$2:X311)),"")</f>
        <v/>
      </c>
      <c r="Z311" s="42" t="str">
        <f>IF(AND(All_Rosters[[#This Row],[Designation]]="Taxi Squad",TeamThree=All_Rosters[[#This Row],[Team Name]],All_Rosters[[#This Row],[Current Years]]&gt;0),All_Rosters[[#This Row],[Index]],"")</f>
        <v/>
      </c>
      <c r="AA311" s="42" t="str">
        <f>IFERROR(SMALL($Z$2:$Z$1000,ROWS($Z$2:Z311)),"")</f>
        <v/>
      </c>
      <c r="AB311" s="42" t="str">
        <f>IF(All_Rosters[[#This Row],[Designation]]="Taxi Squad","",
IF(AND(TeamFour=All_Rosters[[#This Row],[Team Name]],All_Rosters[[#This Row],[Current Years]]&gt;0),All_Rosters[[#This Row],[Index]],""))</f>
        <v/>
      </c>
      <c r="AC311" s="42" t="str">
        <f>IFERROR(SMALL($AB$2:$AB$1000,ROWS($AB$2:AB311)),"")</f>
        <v/>
      </c>
      <c r="AD311" s="42" t="str">
        <f>IF(AND(All_Rosters[[#This Row],[Designation]]="Taxi Squad",TeamFour=All_Rosters[[#This Row],[Team Name]],All_Rosters[[#This Row],[Current Years]]&gt;0),All_Rosters[[#This Row],[Index]],"")</f>
        <v/>
      </c>
      <c r="AE311" s="42" t="str">
        <f>IFERROR(SMALL($AD$2:$AD$1000,ROWS($AD$2:AD311)),"")</f>
        <v/>
      </c>
      <c r="AF311" s="42" t="str">
        <f>IF(All_Rosters[[#This Row],[Designation]]="Taxi Squad","",
IF(AND(TeamFive=All_Rosters[[#This Row],[Team Name]],All_Rosters[[#This Row],[Current Years]]&gt;0),All_Rosters[[#This Row],[Index]],""))</f>
        <v/>
      </c>
      <c r="AG311" s="42" t="str">
        <f>IFERROR(SMALL($AF$2:$AF$1000,ROWS($AF$2:AF311)),"")</f>
        <v/>
      </c>
      <c r="AH311" s="42" t="str">
        <f>IF(AND(All_Rosters[[#This Row],[Designation]]="Taxi Squad",TeamFive=All_Rosters[[#This Row],[Team Name]],All_Rosters[[#This Row],[Current Years]]&gt;0),All_Rosters[[#This Row],[Index]],"")</f>
        <v/>
      </c>
      <c r="AI311" s="42" t="str">
        <f>IFERROR(SMALL($AH$2:$AH$1000,ROWS($AH$2:AH311)),"")</f>
        <v/>
      </c>
      <c r="AJ311" s="42" t="str">
        <f>IF(All_Rosters[[#This Row],[Designation]]="Taxi Squad","",
IF(AND(TeamSix=All_Rosters[[#This Row],[Team Name]],All_Rosters[[#This Row],[Current Years]]&gt;0),All_Rosters[[#This Row],[Index]],""))</f>
        <v/>
      </c>
      <c r="AK311" s="42" t="str">
        <f>IFERROR(SMALL($AJ$2:$AJ$1000,ROWS($AJ$2:AJ311)),"")</f>
        <v/>
      </c>
      <c r="AL311" s="42" t="str">
        <f>IF(AND(All_Rosters[[#This Row],[Designation]]="Taxi Squad",TeamSix=All_Rosters[[#This Row],[Team Name]],All_Rosters[[#This Row],[Current Years]]&gt;0),All_Rosters[[#This Row],[Index]],"")</f>
        <v/>
      </c>
      <c r="AM311" s="42" t="str">
        <f>IFERROR(SMALL($AL$2:$AL$1000,ROWS($AL$2:AL311)),"")</f>
        <v/>
      </c>
      <c r="AN311" s="42" t="str">
        <f>IF(All_Rosters[[#This Row],[Designation]]="Taxi Squad","",
IF(AND(TeamSeven=All_Rosters[[#This Row],[Team Name]],All_Rosters[[#This Row],[Current Years]]&gt;0),All_Rosters[[#This Row],[Index]],""))</f>
        <v/>
      </c>
      <c r="AO311" s="42" t="str">
        <f>IFERROR(SMALL($AN$2:$AN$1000,ROWS($AN$2:AN311)),"")</f>
        <v/>
      </c>
      <c r="AP311" s="42" t="str">
        <f>IF(AND(All_Rosters[[#This Row],[Designation]]="Taxi Squad",TeamSeven=All_Rosters[[#This Row],[Team Name]],All_Rosters[[#This Row],[Current Years]]&gt;0),All_Rosters[[#This Row],[Index]],"")</f>
        <v/>
      </c>
      <c r="AQ311" s="42" t="str">
        <f>IFERROR(SMALL($AP$2:$AP$1000,ROWS($AP$2:AP311)),"")</f>
        <v/>
      </c>
      <c r="AR311" s="42" t="str">
        <f>IF(All_Rosters[[#This Row],[Designation]]="Taxi Squad","",
IF(AND(TeamEight=All_Rosters[[#This Row],[Team Name]],All_Rosters[[#This Row],[Current Years]]&gt;0),All_Rosters[[#This Row],[Index]],""))</f>
        <v/>
      </c>
      <c r="AS311" s="42" t="str">
        <f>IFERROR(SMALL($AR$2:$AR$1000,ROWS($AR$2:AR311)),"")</f>
        <v/>
      </c>
      <c r="AT311" s="42" t="str">
        <f>IF(AND(All_Rosters[[#This Row],[Designation]]="Taxi Squad",TeamEight=All_Rosters[[#This Row],[Team Name]],All_Rosters[[#This Row],[Current Years]]&gt;0),All_Rosters[[#This Row],[Index]],"")</f>
        <v/>
      </c>
      <c r="AU311" s="42" t="str">
        <f>IFERROR(SMALL($AT$2:$AT$1000,ROWS($AT$2:AT311)),"")</f>
        <v/>
      </c>
      <c r="AV311" s="42">
        <f>IF(All_Rosters[[#This Row],[Designation]]="Taxi Squad","",
IF(AND(TeamNine=All_Rosters[[#This Row],[Team Name]],All_Rosters[[#This Row],[Current Years]]&gt;0),All_Rosters[[#This Row],[Index]],""))</f>
        <v>310</v>
      </c>
      <c r="AW311" s="42" t="str">
        <f>IFERROR(SMALL($AV$2:$AV$1000,ROWS($AV$2:AV311)),"")</f>
        <v/>
      </c>
      <c r="AX311" s="42" t="str">
        <f>IF(AND(All_Rosters[[#This Row],[Designation]]="Taxi Squad",TeamNine=All_Rosters[[#This Row],[Team Name]],All_Rosters[[#This Row],[Current Years]]&gt;0),All_Rosters[[#This Row],[Index]],"")</f>
        <v/>
      </c>
      <c r="AY311" s="42" t="str">
        <f>IFERROR(SMALL($AX$2:$AX$1000,ROWS($AX$2:AX311)),"")</f>
        <v/>
      </c>
      <c r="AZ311" s="42" t="str">
        <f>IF(All_Rosters[[#This Row],[Designation]]="Taxi Squad","",
IF(AND(TeamTen=All_Rosters[[#This Row],[Team Name]],All_Rosters[[#This Row],[Current Years]]&gt;0),All_Rosters[[#This Row],[Index]],""))</f>
        <v/>
      </c>
      <c r="BA311" s="42" t="str">
        <f>IFERROR(SMALL($AZ$2:$AZ$1000,ROWS($AZ$2:AZ311)),"")</f>
        <v/>
      </c>
      <c r="BB311" s="42" t="str">
        <f>IF(AND(All_Rosters[[#This Row],[Designation]]="Taxi Squad",TeamTen=All_Rosters[[#This Row],[Team Name]],All_Rosters[[#This Row],[Current Years]]&gt;0),All_Rosters[[#This Row],[Index]],"")</f>
        <v/>
      </c>
      <c r="BC311" s="42" t="str">
        <f>IFERROR(SMALL($BB$2:$BB$1000,ROWS($BB$2:BB311)),"")</f>
        <v/>
      </c>
      <c r="BD311" s="42" t="str">
        <f>IF(All_Rosters[[#This Row],[Designation]]="Taxi Squad","",
IF(AND(TeamEleven=All_Rosters[[#This Row],[Team Name]],All_Rosters[[#This Row],[Current Years]]&gt;0),All_Rosters[[#This Row],[Index]],""))</f>
        <v/>
      </c>
      <c r="BE311" s="42" t="str">
        <f>IFERROR(SMALL($BD$2:$BD$1000,ROWS($BD$2:BD311)),"")</f>
        <v/>
      </c>
      <c r="BF311" s="42" t="str">
        <f>IF(AND(All_Rosters[[#This Row],[Designation]]="Taxi Squad",TeamEleven=All_Rosters[[#This Row],[Team Name]],All_Rosters[[#This Row],[Current Years]]&gt;0),All_Rosters[[#This Row],[Index]],"")</f>
        <v/>
      </c>
      <c r="BG311" s="42" t="str">
        <f>IFERROR(SMALL($BF$2:$BF$1000,ROWS($BF$2:BF311)),"")</f>
        <v/>
      </c>
      <c r="BH311" s="42" t="str">
        <f>IF(All_Rosters[[#This Row],[Designation]]="Taxi Squad","",
IF(AND(TeamTwelve=All_Rosters[[#This Row],[Team Name]],All_Rosters[[#This Row],[Current Years]]&gt;0),All_Rosters[[#This Row],[Index]],""))</f>
        <v/>
      </c>
      <c r="BI311" s="42" t="str">
        <f>IFERROR(SMALL($BH$2:$BH$1000,ROWS($BH$2:BH311)),"")</f>
        <v/>
      </c>
      <c r="BJ311" s="42" t="str">
        <f>IF(AND(All_Rosters[[#This Row],[Designation]]="Taxi Squad",TeamTwelve=All_Rosters[[#This Row],[Team Name]],All_Rosters[[#This Row],[Current Years]]&gt;0),All_Rosters[[#This Row],[Index]],"")</f>
        <v/>
      </c>
      <c r="BK311" s="42" t="str">
        <f>IFERROR(SMALL($BJ$2:$BJ$1000,ROWS($BJ$2:BJ311)),"")</f>
        <v/>
      </c>
    </row>
    <row r="312" spans="1:63" x14ac:dyDescent="0.45">
      <c r="A312" t="s">
        <v>533</v>
      </c>
      <c r="B312" t="s">
        <v>168</v>
      </c>
      <c r="C312" t="s">
        <v>32</v>
      </c>
      <c r="D312" t="s">
        <v>9</v>
      </c>
      <c r="E312">
        <v>13</v>
      </c>
      <c r="F312">
        <v>3</v>
      </c>
      <c r="G312">
        <v>13</v>
      </c>
      <c r="H312" t="s">
        <v>1</v>
      </c>
      <c r="J312">
        <v>9</v>
      </c>
      <c r="K312">
        <v>311</v>
      </c>
      <c r="L312" t="str">
        <f>IF(All_Rosters[[#This Row],[Designation]]="Taxi Squad","",
IF(AND(TeamSelection=All_Rosters[[#This Row],[Team Name]],All_Rosters[[#This Row],[Current Years]]&gt;0),All_Rosters[[#This Row],[Index]],""))</f>
        <v/>
      </c>
      <c r="M312" t="str">
        <f>IFERROR(SMALL($L$2:$L$1000,ROWS($L$2:L312)),"")</f>
        <v/>
      </c>
      <c r="N312" t="str">
        <f>IF(AND(All_Rosters[[#This Row],[Designation]]="Taxi Squad",TeamSelection=All_Rosters[[#This Row],[Team Name]],All_Rosters[[#This Row],[Current Years]]&gt;0),All_Rosters[[#This Row],[Index]],"")</f>
        <v/>
      </c>
      <c r="O312" t="str">
        <f>IFERROR(SMALL($N$2:$N$1000,ROWS($N$2:N312)),"")</f>
        <v/>
      </c>
      <c r="P312" t="str">
        <f>IF(All_Rosters[[#This Row],[Designation]]="Taxi Squad","",
IF(AND(TeamOne=All_Rosters[[#This Row],[Team Name]],All_Rosters[[#This Row],[Current Years]]&gt;0),All_Rosters[[#This Row],[Index]],""))</f>
        <v/>
      </c>
      <c r="Q312" t="str">
        <f>IFERROR(SMALL($P$2:$P$1000,ROWS($P$2:P312)),"")</f>
        <v/>
      </c>
      <c r="R312" t="str">
        <f>IF(AND(All_Rosters[[#This Row],[Designation]]="Taxi Squad",TeamOne=All_Rosters[[#This Row],[Team Name]],All_Rosters[[#This Row],[Current Years]]&gt;0),All_Rosters[[#This Row],[Index]],"")</f>
        <v/>
      </c>
      <c r="S312" t="str">
        <f>IFERROR(SMALL($R$2:$R$1000,ROWS($R$2:R312)),"")</f>
        <v/>
      </c>
      <c r="T312" t="str">
        <f>IF(All_Rosters[[#This Row],[Designation]]="Taxi Squad","",
IF(AND(TeamTwo=All_Rosters[[#This Row],[Team Name]],All_Rosters[[#This Row],[Current Years]]&gt;0),All_Rosters[[#This Row],[Index]],""))</f>
        <v/>
      </c>
      <c r="U312" t="str">
        <f>IFERROR(SMALL($T$2:$T$1000,ROWS($T$2:T312)),"")</f>
        <v/>
      </c>
      <c r="V312" t="str">
        <f>IF(AND(All_Rosters[[#This Row],[Designation]]="Taxi Squad",TeamTwo=All_Rosters[[#This Row],[Team Name]],All_Rosters[[#This Row],[Current Years]]&gt;0),All_Rosters[[#This Row],[Index]],"")</f>
        <v/>
      </c>
      <c r="W312" t="str">
        <f>IFERROR(SMALL($V$2:$V$1000,ROWS($V$2:V312)),"")</f>
        <v/>
      </c>
      <c r="X312" s="42" t="str">
        <f>IF(All_Rosters[[#This Row],[Designation]]="Taxi Squad","",
IF(AND(TeamThree=All_Rosters[[#This Row],[Team Name]],All_Rosters[[#This Row],[Current Years]]&gt;0),All_Rosters[[#This Row],[Index]],""))</f>
        <v/>
      </c>
      <c r="Y312" s="42" t="str">
        <f>IFERROR(SMALL($X$2:$X$1000,ROWS($X$2:X312)),"")</f>
        <v/>
      </c>
      <c r="Z312" s="42" t="str">
        <f>IF(AND(All_Rosters[[#This Row],[Designation]]="Taxi Squad",TeamThree=All_Rosters[[#This Row],[Team Name]],All_Rosters[[#This Row],[Current Years]]&gt;0),All_Rosters[[#This Row],[Index]],"")</f>
        <v/>
      </c>
      <c r="AA312" s="42" t="str">
        <f>IFERROR(SMALL($Z$2:$Z$1000,ROWS($Z$2:Z312)),"")</f>
        <v/>
      </c>
      <c r="AB312" s="42" t="str">
        <f>IF(All_Rosters[[#This Row],[Designation]]="Taxi Squad","",
IF(AND(TeamFour=All_Rosters[[#This Row],[Team Name]],All_Rosters[[#This Row],[Current Years]]&gt;0),All_Rosters[[#This Row],[Index]],""))</f>
        <v/>
      </c>
      <c r="AC312" s="42" t="str">
        <f>IFERROR(SMALL($AB$2:$AB$1000,ROWS($AB$2:AB312)),"")</f>
        <v/>
      </c>
      <c r="AD312" s="42" t="str">
        <f>IF(AND(All_Rosters[[#This Row],[Designation]]="Taxi Squad",TeamFour=All_Rosters[[#This Row],[Team Name]],All_Rosters[[#This Row],[Current Years]]&gt;0),All_Rosters[[#This Row],[Index]],"")</f>
        <v/>
      </c>
      <c r="AE312" s="42" t="str">
        <f>IFERROR(SMALL($AD$2:$AD$1000,ROWS($AD$2:AD312)),"")</f>
        <v/>
      </c>
      <c r="AF312" s="42" t="str">
        <f>IF(All_Rosters[[#This Row],[Designation]]="Taxi Squad","",
IF(AND(TeamFive=All_Rosters[[#This Row],[Team Name]],All_Rosters[[#This Row],[Current Years]]&gt;0),All_Rosters[[#This Row],[Index]],""))</f>
        <v/>
      </c>
      <c r="AG312" s="42" t="str">
        <f>IFERROR(SMALL($AF$2:$AF$1000,ROWS($AF$2:AF312)),"")</f>
        <v/>
      </c>
      <c r="AH312" s="42" t="str">
        <f>IF(AND(All_Rosters[[#This Row],[Designation]]="Taxi Squad",TeamFive=All_Rosters[[#This Row],[Team Name]],All_Rosters[[#This Row],[Current Years]]&gt;0),All_Rosters[[#This Row],[Index]],"")</f>
        <v/>
      </c>
      <c r="AI312" s="42" t="str">
        <f>IFERROR(SMALL($AH$2:$AH$1000,ROWS($AH$2:AH312)),"")</f>
        <v/>
      </c>
      <c r="AJ312" s="42" t="str">
        <f>IF(All_Rosters[[#This Row],[Designation]]="Taxi Squad","",
IF(AND(TeamSix=All_Rosters[[#This Row],[Team Name]],All_Rosters[[#This Row],[Current Years]]&gt;0),All_Rosters[[#This Row],[Index]],""))</f>
        <v/>
      </c>
      <c r="AK312" s="42" t="str">
        <f>IFERROR(SMALL($AJ$2:$AJ$1000,ROWS($AJ$2:AJ312)),"")</f>
        <v/>
      </c>
      <c r="AL312" s="42" t="str">
        <f>IF(AND(All_Rosters[[#This Row],[Designation]]="Taxi Squad",TeamSix=All_Rosters[[#This Row],[Team Name]],All_Rosters[[#This Row],[Current Years]]&gt;0),All_Rosters[[#This Row],[Index]],"")</f>
        <v/>
      </c>
      <c r="AM312" s="42" t="str">
        <f>IFERROR(SMALL($AL$2:$AL$1000,ROWS($AL$2:AL312)),"")</f>
        <v/>
      </c>
      <c r="AN312" s="42" t="str">
        <f>IF(All_Rosters[[#This Row],[Designation]]="Taxi Squad","",
IF(AND(TeamSeven=All_Rosters[[#This Row],[Team Name]],All_Rosters[[#This Row],[Current Years]]&gt;0),All_Rosters[[#This Row],[Index]],""))</f>
        <v/>
      </c>
      <c r="AO312" s="42" t="str">
        <f>IFERROR(SMALL($AN$2:$AN$1000,ROWS($AN$2:AN312)),"")</f>
        <v/>
      </c>
      <c r="AP312" s="42" t="str">
        <f>IF(AND(All_Rosters[[#This Row],[Designation]]="Taxi Squad",TeamSeven=All_Rosters[[#This Row],[Team Name]],All_Rosters[[#This Row],[Current Years]]&gt;0),All_Rosters[[#This Row],[Index]],"")</f>
        <v/>
      </c>
      <c r="AQ312" s="42" t="str">
        <f>IFERROR(SMALL($AP$2:$AP$1000,ROWS($AP$2:AP312)),"")</f>
        <v/>
      </c>
      <c r="AR312" s="42" t="str">
        <f>IF(All_Rosters[[#This Row],[Designation]]="Taxi Squad","",
IF(AND(TeamEight=All_Rosters[[#This Row],[Team Name]],All_Rosters[[#This Row],[Current Years]]&gt;0),All_Rosters[[#This Row],[Index]],""))</f>
        <v/>
      </c>
      <c r="AS312" s="42" t="str">
        <f>IFERROR(SMALL($AR$2:$AR$1000,ROWS($AR$2:AR312)),"")</f>
        <v/>
      </c>
      <c r="AT312" s="42" t="str">
        <f>IF(AND(All_Rosters[[#This Row],[Designation]]="Taxi Squad",TeamEight=All_Rosters[[#This Row],[Team Name]],All_Rosters[[#This Row],[Current Years]]&gt;0),All_Rosters[[#This Row],[Index]],"")</f>
        <v/>
      </c>
      <c r="AU312" s="42" t="str">
        <f>IFERROR(SMALL($AT$2:$AT$1000,ROWS($AT$2:AT312)),"")</f>
        <v/>
      </c>
      <c r="AV312" s="42">
        <f>IF(All_Rosters[[#This Row],[Designation]]="Taxi Squad","",
IF(AND(TeamNine=All_Rosters[[#This Row],[Team Name]],All_Rosters[[#This Row],[Current Years]]&gt;0),All_Rosters[[#This Row],[Index]],""))</f>
        <v>311</v>
      </c>
      <c r="AW312" s="42" t="str">
        <f>IFERROR(SMALL($AV$2:$AV$1000,ROWS($AV$2:AV312)),"")</f>
        <v/>
      </c>
      <c r="AX312" s="42" t="str">
        <f>IF(AND(All_Rosters[[#This Row],[Designation]]="Taxi Squad",TeamNine=All_Rosters[[#This Row],[Team Name]],All_Rosters[[#This Row],[Current Years]]&gt;0),All_Rosters[[#This Row],[Index]],"")</f>
        <v/>
      </c>
      <c r="AY312" s="42" t="str">
        <f>IFERROR(SMALL($AX$2:$AX$1000,ROWS($AX$2:AX312)),"")</f>
        <v/>
      </c>
      <c r="AZ312" s="42" t="str">
        <f>IF(All_Rosters[[#This Row],[Designation]]="Taxi Squad","",
IF(AND(TeamTen=All_Rosters[[#This Row],[Team Name]],All_Rosters[[#This Row],[Current Years]]&gt;0),All_Rosters[[#This Row],[Index]],""))</f>
        <v/>
      </c>
      <c r="BA312" s="42" t="str">
        <f>IFERROR(SMALL($AZ$2:$AZ$1000,ROWS($AZ$2:AZ312)),"")</f>
        <v/>
      </c>
      <c r="BB312" s="42" t="str">
        <f>IF(AND(All_Rosters[[#This Row],[Designation]]="Taxi Squad",TeamTen=All_Rosters[[#This Row],[Team Name]],All_Rosters[[#This Row],[Current Years]]&gt;0),All_Rosters[[#This Row],[Index]],"")</f>
        <v/>
      </c>
      <c r="BC312" s="42" t="str">
        <f>IFERROR(SMALL($BB$2:$BB$1000,ROWS($BB$2:BB312)),"")</f>
        <v/>
      </c>
      <c r="BD312" s="42" t="str">
        <f>IF(All_Rosters[[#This Row],[Designation]]="Taxi Squad","",
IF(AND(TeamEleven=All_Rosters[[#This Row],[Team Name]],All_Rosters[[#This Row],[Current Years]]&gt;0),All_Rosters[[#This Row],[Index]],""))</f>
        <v/>
      </c>
      <c r="BE312" s="42" t="str">
        <f>IFERROR(SMALL($BD$2:$BD$1000,ROWS($BD$2:BD312)),"")</f>
        <v/>
      </c>
      <c r="BF312" s="42" t="str">
        <f>IF(AND(All_Rosters[[#This Row],[Designation]]="Taxi Squad",TeamEleven=All_Rosters[[#This Row],[Team Name]],All_Rosters[[#This Row],[Current Years]]&gt;0),All_Rosters[[#This Row],[Index]],"")</f>
        <v/>
      </c>
      <c r="BG312" s="42" t="str">
        <f>IFERROR(SMALL($BF$2:$BF$1000,ROWS($BF$2:BF312)),"")</f>
        <v/>
      </c>
      <c r="BH312" s="42" t="str">
        <f>IF(All_Rosters[[#This Row],[Designation]]="Taxi Squad","",
IF(AND(TeamTwelve=All_Rosters[[#This Row],[Team Name]],All_Rosters[[#This Row],[Current Years]]&gt;0),All_Rosters[[#This Row],[Index]],""))</f>
        <v/>
      </c>
      <c r="BI312" s="42" t="str">
        <f>IFERROR(SMALL($BH$2:$BH$1000,ROWS($BH$2:BH312)),"")</f>
        <v/>
      </c>
      <c r="BJ312" s="42" t="str">
        <f>IF(AND(All_Rosters[[#This Row],[Designation]]="Taxi Squad",TeamTwelve=All_Rosters[[#This Row],[Team Name]],All_Rosters[[#This Row],[Current Years]]&gt;0),All_Rosters[[#This Row],[Index]],"")</f>
        <v/>
      </c>
      <c r="BK312" s="42" t="str">
        <f>IFERROR(SMALL($BJ$2:$BJ$1000,ROWS($BJ$2:BJ312)),"")</f>
        <v/>
      </c>
    </row>
    <row r="313" spans="1:63" x14ac:dyDescent="0.45">
      <c r="A313" t="s">
        <v>533</v>
      </c>
      <c r="B313" t="s">
        <v>169</v>
      </c>
      <c r="C313" t="s">
        <v>107</v>
      </c>
      <c r="D313" t="s">
        <v>16</v>
      </c>
      <c r="E313">
        <v>82</v>
      </c>
      <c r="F313">
        <v>3</v>
      </c>
      <c r="G313">
        <v>82</v>
      </c>
      <c r="H313" t="s">
        <v>1</v>
      </c>
      <c r="J313">
        <v>9</v>
      </c>
      <c r="K313">
        <v>312</v>
      </c>
      <c r="L313" t="str">
        <f>IF(All_Rosters[[#This Row],[Designation]]="Taxi Squad","",
IF(AND(TeamSelection=All_Rosters[[#This Row],[Team Name]],All_Rosters[[#This Row],[Current Years]]&gt;0),All_Rosters[[#This Row],[Index]],""))</f>
        <v/>
      </c>
      <c r="M313" t="str">
        <f>IFERROR(SMALL($L$2:$L$1000,ROWS($L$2:L313)),"")</f>
        <v/>
      </c>
      <c r="N313" t="str">
        <f>IF(AND(All_Rosters[[#This Row],[Designation]]="Taxi Squad",TeamSelection=All_Rosters[[#This Row],[Team Name]],All_Rosters[[#This Row],[Current Years]]&gt;0),All_Rosters[[#This Row],[Index]],"")</f>
        <v/>
      </c>
      <c r="O313" t="str">
        <f>IFERROR(SMALL($N$2:$N$1000,ROWS($N$2:N313)),"")</f>
        <v/>
      </c>
      <c r="P313" t="str">
        <f>IF(All_Rosters[[#This Row],[Designation]]="Taxi Squad","",
IF(AND(TeamOne=All_Rosters[[#This Row],[Team Name]],All_Rosters[[#This Row],[Current Years]]&gt;0),All_Rosters[[#This Row],[Index]],""))</f>
        <v/>
      </c>
      <c r="Q313" t="str">
        <f>IFERROR(SMALL($P$2:$P$1000,ROWS($P$2:P313)),"")</f>
        <v/>
      </c>
      <c r="R313" t="str">
        <f>IF(AND(All_Rosters[[#This Row],[Designation]]="Taxi Squad",TeamOne=All_Rosters[[#This Row],[Team Name]],All_Rosters[[#This Row],[Current Years]]&gt;0),All_Rosters[[#This Row],[Index]],"")</f>
        <v/>
      </c>
      <c r="S313" t="str">
        <f>IFERROR(SMALL($R$2:$R$1000,ROWS($R$2:R313)),"")</f>
        <v/>
      </c>
      <c r="T313" t="str">
        <f>IF(All_Rosters[[#This Row],[Designation]]="Taxi Squad","",
IF(AND(TeamTwo=All_Rosters[[#This Row],[Team Name]],All_Rosters[[#This Row],[Current Years]]&gt;0),All_Rosters[[#This Row],[Index]],""))</f>
        <v/>
      </c>
      <c r="U313" t="str">
        <f>IFERROR(SMALL($T$2:$T$1000,ROWS($T$2:T313)),"")</f>
        <v/>
      </c>
      <c r="V313" t="str">
        <f>IF(AND(All_Rosters[[#This Row],[Designation]]="Taxi Squad",TeamTwo=All_Rosters[[#This Row],[Team Name]],All_Rosters[[#This Row],[Current Years]]&gt;0),All_Rosters[[#This Row],[Index]],"")</f>
        <v/>
      </c>
      <c r="W313" t="str">
        <f>IFERROR(SMALL($V$2:$V$1000,ROWS($V$2:V313)),"")</f>
        <v/>
      </c>
      <c r="X313" s="42" t="str">
        <f>IF(All_Rosters[[#This Row],[Designation]]="Taxi Squad","",
IF(AND(TeamThree=All_Rosters[[#This Row],[Team Name]],All_Rosters[[#This Row],[Current Years]]&gt;0),All_Rosters[[#This Row],[Index]],""))</f>
        <v/>
      </c>
      <c r="Y313" s="42" t="str">
        <f>IFERROR(SMALL($X$2:$X$1000,ROWS($X$2:X313)),"")</f>
        <v/>
      </c>
      <c r="Z313" s="42" t="str">
        <f>IF(AND(All_Rosters[[#This Row],[Designation]]="Taxi Squad",TeamThree=All_Rosters[[#This Row],[Team Name]],All_Rosters[[#This Row],[Current Years]]&gt;0),All_Rosters[[#This Row],[Index]],"")</f>
        <v/>
      </c>
      <c r="AA313" s="42" t="str">
        <f>IFERROR(SMALL($Z$2:$Z$1000,ROWS($Z$2:Z313)),"")</f>
        <v/>
      </c>
      <c r="AB313" s="42" t="str">
        <f>IF(All_Rosters[[#This Row],[Designation]]="Taxi Squad","",
IF(AND(TeamFour=All_Rosters[[#This Row],[Team Name]],All_Rosters[[#This Row],[Current Years]]&gt;0),All_Rosters[[#This Row],[Index]],""))</f>
        <v/>
      </c>
      <c r="AC313" s="42" t="str">
        <f>IFERROR(SMALL($AB$2:$AB$1000,ROWS($AB$2:AB313)),"")</f>
        <v/>
      </c>
      <c r="AD313" s="42" t="str">
        <f>IF(AND(All_Rosters[[#This Row],[Designation]]="Taxi Squad",TeamFour=All_Rosters[[#This Row],[Team Name]],All_Rosters[[#This Row],[Current Years]]&gt;0),All_Rosters[[#This Row],[Index]],"")</f>
        <v/>
      </c>
      <c r="AE313" s="42" t="str">
        <f>IFERROR(SMALL($AD$2:$AD$1000,ROWS($AD$2:AD313)),"")</f>
        <v/>
      </c>
      <c r="AF313" s="42" t="str">
        <f>IF(All_Rosters[[#This Row],[Designation]]="Taxi Squad","",
IF(AND(TeamFive=All_Rosters[[#This Row],[Team Name]],All_Rosters[[#This Row],[Current Years]]&gt;0),All_Rosters[[#This Row],[Index]],""))</f>
        <v/>
      </c>
      <c r="AG313" s="42" t="str">
        <f>IFERROR(SMALL($AF$2:$AF$1000,ROWS($AF$2:AF313)),"")</f>
        <v/>
      </c>
      <c r="AH313" s="42" t="str">
        <f>IF(AND(All_Rosters[[#This Row],[Designation]]="Taxi Squad",TeamFive=All_Rosters[[#This Row],[Team Name]],All_Rosters[[#This Row],[Current Years]]&gt;0),All_Rosters[[#This Row],[Index]],"")</f>
        <v/>
      </c>
      <c r="AI313" s="42" t="str">
        <f>IFERROR(SMALL($AH$2:$AH$1000,ROWS($AH$2:AH313)),"")</f>
        <v/>
      </c>
      <c r="AJ313" s="42" t="str">
        <f>IF(All_Rosters[[#This Row],[Designation]]="Taxi Squad","",
IF(AND(TeamSix=All_Rosters[[#This Row],[Team Name]],All_Rosters[[#This Row],[Current Years]]&gt;0),All_Rosters[[#This Row],[Index]],""))</f>
        <v/>
      </c>
      <c r="AK313" s="42" t="str">
        <f>IFERROR(SMALL($AJ$2:$AJ$1000,ROWS($AJ$2:AJ313)),"")</f>
        <v/>
      </c>
      <c r="AL313" s="42" t="str">
        <f>IF(AND(All_Rosters[[#This Row],[Designation]]="Taxi Squad",TeamSix=All_Rosters[[#This Row],[Team Name]],All_Rosters[[#This Row],[Current Years]]&gt;0),All_Rosters[[#This Row],[Index]],"")</f>
        <v/>
      </c>
      <c r="AM313" s="42" t="str">
        <f>IFERROR(SMALL($AL$2:$AL$1000,ROWS($AL$2:AL313)),"")</f>
        <v/>
      </c>
      <c r="AN313" s="42" t="str">
        <f>IF(All_Rosters[[#This Row],[Designation]]="Taxi Squad","",
IF(AND(TeamSeven=All_Rosters[[#This Row],[Team Name]],All_Rosters[[#This Row],[Current Years]]&gt;0),All_Rosters[[#This Row],[Index]],""))</f>
        <v/>
      </c>
      <c r="AO313" s="42" t="str">
        <f>IFERROR(SMALL($AN$2:$AN$1000,ROWS($AN$2:AN313)),"")</f>
        <v/>
      </c>
      <c r="AP313" s="42" t="str">
        <f>IF(AND(All_Rosters[[#This Row],[Designation]]="Taxi Squad",TeamSeven=All_Rosters[[#This Row],[Team Name]],All_Rosters[[#This Row],[Current Years]]&gt;0),All_Rosters[[#This Row],[Index]],"")</f>
        <v/>
      </c>
      <c r="AQ313" s="42" t="str">
        <f>IFERROR(SMALL($AP$2:$AP$1000,ROWS($AP$2:AP313)),"")</f>
        <v/>
      </c>
      <c r="AR313" s="42" t="str">
        <f>IF(All_Rosters[[#This Row],[Designation]]="Taxi Squad","",
IF(AND(TeamEight=All_Rosters[[#This Row],[Team Name]],All_Rosters[[#This Row],[Current Years]]&gt;0),All_Rosters[[#This Row],[Index]],""))</f>
        <v/>
      </c>
      <c r="AS313" s="42" t="str">
        <f>IFERROR(SMALL($AR$2:$AR$1000,ROWS($AR$2:AR313)),"")</f>
        <v/>
      </c>
      <c r="AT313" s="42" t="str">
        <f>IF(AND(All_Rosters[[#This Row],[Designation]]="Taxi Squad",TeamEight=All_Rosters[[#This Row],[Team Name]],All_Rosters[[#This Row],[Current Years]]&gt;0),All_Rosters[[#This Row],[Index]],"")</f>
        <v/>
      </c>
      <c r="AU313" s="42" t="str">
        <f>IFERROR(SMALL($AT$2:$AT$1000,ROWS($AT$2:AT313)),"")</f>
        <v/>
      </c>
      <c r="AV313" s="42">
        <f>IF(All_Rosters[[#This Row],[Designation]]="Taxi Squad","",
IF(AND(TeamNine=All_Rosters[[#This Row],[Team Name]],All_Rosters[[#This Row],[Current Years]]&gt;0),All_Rosters[[#This Row],[Index]],""))</f>
        <v>312</v>
      </c>
      <c r="AW313" s="42" t="str">
        <f>IFERROR(SMALL($AV$2:$AV$1000,ROWS($AV$2:AV313)),"")</f>
        <v/>
      </c>
      <c r="AX313" s="42" t="str">
        <f>IF(AND(All_Rosters[[#This Row],[Designation]]="Taxi Squad",TeamNine=All_Rosters[[#This Row],[Team Name]],All_Rosters[[#This Row],[Current Years]]&gt;0),All_Rosters[[#This Row],[Index]],"")</f>
        <v/>
      </c>
      <c r="AY313" s="42" t="str">
        <f>IFERROR(SMALL($AX$2:$AX$1000,ROWS($AX$2:AX313)),"")</f>
        <v/>
      </c>
      <c r="AZ313" s="42" t="str">
        <f>IF(All_Rosters[[#This Row],[Designation]]="Taxi Squad","",
IF(AND(TeamTen=All_Rosters[[#This Row],[Team Name]],All_Rosters[[#This Row],[Current Years]]&gt;0),All_Rosters[[#This Row],[Index]],""))</f>
        <v/>
      </c>
      <c r="BA313" s="42" t="str">
        <f>IFERROR(SMALL($AZ$2:$AZ$1000,ROWS($AZ$2:AZ313)),"")</f>
        <v/>
      </c>
      <c r="BB313" s="42" t="str">
        <f>IF(AND(All_Rosters[[#This Row],[Designation]]="Taxi Squad",TeamTen=All_Rosters[[#This Row],[Team Name]],All_Rosters[[#This Row],[Current Years]]&gt;0),All_Rosters[[#This Row],[Index]],"")</f>
        <v/>
      </c>
      <c r="BC313" s="42" t="str">
        <f>IFERROR(SMALL($BB$2:$BB$1000,ROWS($BB$2:BB313)),"")</f>
        <v/>
      </c>
      <c r="BD313" s="42" t="str">
        <f>IF(All_Rosters[[#This Row],[Designation]]="Taxi Squad","",
IF(AND(TeamEleven=All_Rosters[[#This Row],[Team Name]],All_Rosters[[#This Row],[Current Years]]&gt;0),All_Rosters[[#This Row],[Index]],""))</f>
        <v/>
      </c>
      <c r="BE313" s="42" t="str">
        <f>IFERROR(SMALL($BD$2:$BD$1000,ROWS($BD$2:BD313)),"")</f>
        <v/>
      </c>
      <c r="BF313" s="42" t="str">
        <f>IF(AND(All_Rosters[[#This Row],[Designation]]="Taxi Squad",TeamEleven=All_Rosters[[#This Row],[Team Name]],All_Rosters[[#This Row],[Current Years]]&gt;0),All_Rosters[[#This Row],[Index]],"")</f>
        <v/>
      </c>
      <c r="BG313" s="42" t="str">
        <f>IFERROR(SMALL($BF$2:$BF$1000,ROWS($BF$2:BF313)),"")</f>
        <v/>
      </c>
      <c r="BH313" s="42" t="str">
        <f>IF(All_Rosters[[#This Row],[Designation]]="Taxi Squad","",
IF(AND(TeamTwelve=All_Rosters[[#This Row],[Team Name]],All_Rosters[[#This Row],[Current Years]]&gt;0),All_Rosters[[#This Row],[Index]],""))</f>
        <v/>
      </c>
      <c r="BI313" s="42" t="str">
        <f>IFERROR(SMALL($BH$2:$BH$1000,ROWS($BH$2:BH313)),"")</f>
        <v/>
      </c>
      <c r="BJ313" s="42" t="str">
        <f>IF(AND(All_Rosters[[#This Row],[Designation]]="Taxi Squad",TeamTwelve=All_Rosters[[#This Row],[Team Name]],All_Rosters[[#This Row],[Current Years]]&gt;0),All_Rosters[[#This Row],[Index]],"")</f>
        <v/>
      </c>
      <c r="BK313" s="42" t="str">
        <f>IFERROR(SMALL($BJ$2:$BJ$1000,ROWS($BJ$2:BJ313)),"")</f>
        <v/>
      </c>
    </row>
    <row r="314" spans="1:63" x14ac:dyDescent="0.45">
      <c r="A314" t="s">
        <v>533</v>
      </c>
      <c r="B314" t="s">
        <v>170</v>
      </c>
      <c r="C314" t="s">
        <v>44</v>
      </c>
      <c r="D314" t="s">
        <v>16</v>
      </c>
      <c r="E314">
        <v>77</v>
      </c>
      <c r="F314">
        <v>3</v>
      </c>
      <c r="G314">
        <v>77</v>
      </c>
      <c r="H314" t="s">
        <v>1</v>
      </c>
      <c r="J314">
        <v>9</v>
      </c>
      <c r="K314">
        <v>313</v>
      </c>
      <c r="L314" t="str">
        <f>IF(All_Rosters[[#This Row],[Designation]]="Taxi Squad","",
IF(AND(TeamSelection=All_Rosters[[#This Row],[Team Name]],All_Rosters[[#This Row],[Current Years]]&gt;0),All_Rosters[[#This Row],[Index]],""))</f>
        <v/>
      </c>
      <c r="M314" t="str">
        <f>IFERROR(SMALL($L$2:$L$1000,ROWS($L$2:L314)),"")</f>
        <v/>
      </c>
      <c r="N314" t="str">
        <f>IF(AND(All_Rosters[[#This Row],[Designation]]="Taxi Squad",TeamSelection=All_Rosters[[#This Row],[Team Name]],All_Rosters[[#This Row],[Current Years]]&gt;0),All_Rosters[[#This Row],[Index]],"")</f>
        <v/>
      </c>
      <c r="O314" t="str">
        <f>IFERROR(SMALL($N$2:$N$1000,ROWS($N$2:N314)),"")</f>
        <v/>
      </c>
      <c r="P314" t="str">
        <f>IF(All_Rosters[[#This Row],[Designation]]="Taxi Squad","",
IF(AND(TeamOne=All_Rosters[[#This Row],[Team Name]],All_Rosters[[#This Row],[Current Years]]&gt;0),All_Rosters[[#This Row],[Index]],""))</f>
        <v/>
      </c>
      <c r="Q314" t="str">
        <f>IFERROR(SMALL($P$2:$P$1000,ROWS($P$2:P314)),"")</f>
        <v/>
      </c>
      <c r="R314" t="str">
        <f>IF(AND(All_Rosters[[#This Row],[Designation]]="Taxi Squad",TeamOne=All_Rosters[[#This Row],[Team Name]],All_Rosters[[#This Row],[Current Years]]&gt;0),All_Rosters[[#This Row],[Index]],"")</f>
        <v/>
      </c>
      <c r="S314" t="str">
        <f>IFERROR(SMALL($R$2:$R$1000,ROWS($R$2:R314)),"")</f>
        <v/>
      </c>
      <c r="T314" t="str">
        <f>IF(All_Rosters[[#This Row],[Designation]]="Taxi Squad","",
IF(AND(TeamTwo=All_Rosters[[#This Row],[Team Name]],All_Rosters[[#This Row],[Current Years]]&gt;0),All_Rosters[[#This Row],[Index]],""))</f>
        <v/>
      </c>
      <c r="U314" t="str">
        <f>IFERROR(SMALL($T$2:$T$1000,ROWS($T$2:T314)),"")</f>
        <v/>
      </c>
      <c r="V314" t="str">
        <f>IF(AND(All_Rosters[[#This Row],[Designation]]="Taxi Squad",TeamTwo=All_Rosters[[#This Row],[Team Name]],All_Rosters[[#This Row],[Current Years]]&gt;0),All_Rosters[[#This Row],[Index]],"")</f>
        <v/>
      </c>
      <c r="W314" t="str">
        <f>IFERROR(SMALL($V$2:$V$1000,ROWS($V$2:V314)),"")</f>
        <v/>
      </c>
      <c r="X314" s="42" t="str">
        <f>IF(All_Rosters[[#This Row],[Designation]]="Taxi Squad","",
IF(AND(TeamThree=All_Rosters[[#This Row],[Team Name]],All_Rosters[[#This Row],[Current Years]]&gt;0),All_Rosters[[#This Row],[Index]],""))</f>
        <v/>
      </c>
      <c r="Y314" s="42" t="str">
        <f>IFERROR(SMALL($X$2:$X$1000,ROWS($X$2:X314)),"")</f>
        <v/>
      </c>
      <c r="Z314" s="42" t="str">
        <f>IF(AND(All_Rosters[[#This Row],[Designation]]="Taxi Squad",TeamThree=All_Rosters[[#This Row],[Team Name]],All_Rosters[[#This Row],[Current Years]]&gt;0),All_Rosters[[#This Row],[Index]],"")</f>
        <v/>
      </c>
      <c r="AA314" s="42" t="str">
        <f>IFERROR(SMALL($Z$2:$Z$1000,ROWS($Z$2:Z314)),"")</f>
        <v/>
      </c>
      <c r="AB314" s="42" t="str">
        <f>IF(All_Rosters[[#This Row],[Designation]]="Taxi Squad","",
IF(AND(TeamFour=All_Rosters[[#This Row],[Team Name]],All_Rosters[[#This Row],[Current Years]]&gt;0),All_Rosters[[#This Row],[Index]],""))</f>
        <v/>
      </c>
      <c r="AC314" s="42" t="str">
        <f>IFERROR(SMALL($AB$2:$AB$1000,ROWS($AB$2:AB314)),"")</f>
        <v/>
      </c>
      <c r="AD314" s="42" t="str">
        <f>IF(AND(All_Rosters[[#This Row],[Designation]]="Taxi Squad",TeamFour=All_Rosters[[#This Row],[Team Name]],All_Rosters[[#This Row],[Current Years]]&gt;0),All_Rosters[[#This Row],[Index]],"")</f>
        <v/>
      </c>
      <c r="AE314" s="42" t="str">
        <f>IFERROR(SMALL($AD$2:$AD$1000,ROWS($AD$2:AD314)),"")</f>
        <v/>
      </c>
      <c r="AF314" s="42" t="str">
        <f>IF(All_Rosters[[#This Row],[Designation]]="Taxi Squad","",
IF(AND(TeamFive=All_Rosters[[#This Row],[Team Name]],All_Rosters[[#This Row],[Current Years]]&gt;0),All_Rosters[[#This Row],[Index]],""))</f>
        <v/>
      </c>
      <c r="AG314" s="42" t="str">
        <f>IFERROR(SMALL($AF$2:$AF$1000,ROWS($AF$2:AF314)),"")</f>
        <v/>
      </c>
      <c r="AH314" s="42" t="str">
        <f>IF(AND(All_Rosters[[#This Row],[Designation]]="Taxi Squad",TeamFive=All_Rosters[[#This Row],[Team Name]],All_Rosters[[#This Row],[Current Years]]&gt;0),All_Rosters[[#This Row],[Index]],"")</f>
        <v/>
      </c>
      <c r="AI314" s="42" t="str">
        <f>IFERROR(SMALL($AH$2:$AH$1000,ROWS($AH$2:AH314)),"")</f>
        <v/>
      </c>
      <c r="AJ314" s="42" t="str">
        <f>IF(All_Rosters[[#This Row],[Designation]]="Taxi Squad","",
IF(AND(TeamSix=All_Rosters[[#This Row],[Team Name]],All_Rosters[[#This Row],[Current Years]]&gt;0),All_Rosters[[#This Row],[Index]],""))</f>
        <v/>
      </c>
      <c r="AK314" s="42" t="str">
        <f>IFERROR(SMALL($AJ$2:$AJ$1000,ROWS($AJ$2:AJ314)),"")</f>
        <v/>
      </c>
      <c r="AL314" s="42" t="str">
        <f>IF(AND(All_Rosters[[#This Row],[Designation]]="Taxi Squad",TeamSix=All_Rosters[[#This Row],[Team Name]],All_Rosters[[#This Row],[Current Years]]&gt;0),All_Rosters[[#This Row],[Index]],"")</f>
        <v/>
      </c>
      <c r="AM314" s="42" t="str">
        <f>IFERROR(SMALL($AL$2:$AL$1000,ROWS($AL$2:AL314)),"")</f>
        <v/>
      </c>
      <c r="AN314" s="42" t="str">
        <f>IF(All_Rosters[[#This Row],[Designation]]="Taxi Squad","",
IF(AND(TeamSeven=All_Rosters[[#This Row],[Team Name]],All_Rosters[[#This Row],[Current Years]]&gt;0),All_Rosters[[#This Row],[Index]],""))</f>
        <v/>
      </c>
      <c r="AO314" s="42" t="str">
        <f>IFERROR(SMALL($AN$2:$AN$1000,ROWS($AN$2:AN314)),"")</f>
        <v/>
      </c>
      <c r="AP314" s="42" t="str">
        <f>IF(AND(All_Rosters[[#This Row],[Designation]]="Taxi Squad",TeamSeven=All_Rosters[[#This Row],[Team Name]],All_Rosters[[#This Row],[Current Years]]&gt;0),All_Rosters[[#This Row],[Index]],"")</f>
        <v/>
      </c>
      <c r="AQ314" s="42" t="str">
        <f>IFERROR(SMALL($AP$2:$AP$1000,ROWS($AP$2:AP314)),"")</f>
        <v/>
      </c>
      <c r="AR314" s="42" t="str">
        <f>IF(All_Rosters[[#This Row],[Designation]]="Taxi Squad","",
IF(AND(TeamEight=All_Rosters[[#This Row],[Team Name]],All_Rosters[[#This Row],[Current Years]]&gt;0),All_Rosters[[#This Row],[Index]],""))</f>
        <v/>
      </c>
      <c r="AS314" s="42" t="str">
        <f>IFERROR(SMALL($AR$2:$AR$1000,ROWS($AR$2:AR314)),"")</f>
        <v/>
      </c>
      <c r="AT314" s="42" t="str">
        <f>IF(AND(All_Rosters[[#This Row],[Designation]]="Taxi Squad",TeamEight=All_Rosters[[#This Row],[Team Name]],All_Rosters[[#This Row],[Current Years]]&gt;0),All_Rosters[[#This Row],[Index]],"")</f>
        <v/>
      </c>
      <c r="AU314" s="42" t="str">
        <f>IFERROR(SMALL($AT$2:$AT$1000,ROWS($AT$2:AT314)),"")</f>
        <v/>
      </c>
      <c r="AV314" s="42">
        <f>IF(All_Rosters[[#This Row],[Designation]]="Taxi Squad","",
IF(AND(TeamNine=All_Rosters[[#This Row],[Team Name]],All_Rosters[[#This Row],[Current Years]]&gt;0),All_Rosters[[#This Row],[Index]],""))</f>
        <v>313</v>
      </c>
      <c r="AW314" s="42" t="str">
        <f>IFERROR(SMALL($AV$2:$AV$1000,ROWS($AV$2:AV314)),"")</f>
        <v/>
      </c>
      <c r="AX314" s="42" t="str">
        <f>IF(AND(All_Rosters[[#This Row],[Designation]]="Taxi Squad",TeamNine=All_Rosters[[#This Row],[Team Name]],All_Rosters[[#This Row],[Current Years]]&gt;0),All_Rosters[[#This Row],[Index]],"")</f>
        <v/>
      </c>
      <c r="AY314" s="42" t="str">
        <f>IFERROR(SMALL($AX$2:$AX$1000,ROWS($AX$2:AX314)),"")</f>
        <v/>
      </c>
      <c r="AZ314" s="42" t="str">
        <f>IF(All_Rosters[[#This Row],[Designation]]="Taxi Squad","",
IF(AND(TeamTen=All_Rosters[[#This Row],[Team Name]],All_Rosters[[#This Row],[Current Years]]&gt;0),All_Rosters[[#This Row],[Index]],""))</f>
        <v/>
      </c>
      <c r="BA314" s="42" t="str">
        <f>IFERROR(SMALL($AZ$2:$AZ$1000,ROWS($AZ$2:AZ314)),"")</f>
        <v/>
      </c>
      <c r="BB314" s="42" t="str">
        <f>IF(AND(All_Rosters[[#This Row],[Designation]]="Taxi Squad",TeamTen=All_Rosters[[#This Row],[Team Name]],All_Rosters[[#This Row],[Current Years]]&gt;0),All_Rosters[[#This Row],[Index]],"")</f>
        <v/>
      </c>
      <c r="BC314" s="42" t="str">
        <f>IFERROR(SMALL($BB$2:$BB$1000,ROWS($BB$2:BB314)),"")</f>
        <v/>
      </c>
      <c r="BD314" s="42" t="str">
        <f>IF(All_Rosters[[#This Row],[Designation]]="Taxi Squad","",
IF(AND(TeamEleven=All_Rosters[[#This Row],[Team Name]],All_Rosters[[#This Row],[Current Years]]&gt;0),All_Rosters[[#This Row],[Index]],""))</f>
        <v/>
      </c>
      <c r="BE314" s="42" t="str">
        <f>IFERROR(SMALL($BD$2:$BD$1000,ROWS($BD$2:BD314)),"")</f>
        <v/>
      </c>
      <c r="BF314" s="42" t="str">
        <f>IF(AND(All_Rosters[[#This Row],[Designation]]="Taxi Squad",TeamEleven=All_Rosters[[#This Row],[Team Name]],All_Rosters[[#This Row],[Current Years]]&gt;0),All_Rosters[[#This Row],[Index]],"")</f>
        <v/>
      </c>
      <c r="BG314" s="42" t="str">
        <f>IFERROR(SMALL($BF$2:$BF$1000,ROWS($BF$2:BF314)),"")</f>
        <v/>
      </c>
      <c r="BH314" s="42" t="str">
        <f>IF(All_Rosters[[#This Row],[Designation]]="Taxi Squad","",
IF(AND(TeamTwelve=All_Rosters[[#This Row],[Team Name]],All_Rosters[[#This Row],[Current Years]]&gt;0),All_Rosters[[#This Row],[Index]],""))</f>
        <v/>
      </c>
      <c r="BI314" s="42" t="str">
        <f>IFERROR(SMALL($BH$2:$BH$1000,ROWS($BH$2:BH314)),"")</f>
        <v/>
      </c>
      <c r="BJ314" s="42" t="str">
        <f>IF(AND(All_Rosters[[#This Row],[Designation]]="Taxi Squad",TeamTwelve=All_Rosters[[#This Row],[Team Name]],All_Rosters[[#This Row],[Current Years]]&gt;0),All_Rosters[[#This Row],[Index]],"")</f>
        <v/>
      </c>
      <c r="BK314" s="42" t="str">
        <f>IFERROR(SMALL($BJ$2:$BJ$1000,ROWS($BJ$2:BJ314)),"")</f>
        <v/>
      </c>
    </row>
    <row r="315" spans="1:63" x14ac:dyDescent="0.45">
      <c r="A315" t="s">
        <v>533</v>
      </c>
      <c r="B315" t="s">
        <v>171</v>
      </c>
      <c r="C315" t="s">
        <v>32</v>
      </c>
      <c r="D315" t="s">
        <v>16</v>
      </c>
      <c r="E315">
        <v>57</v>
      </c>
      <c r="F315">
        <v>3</v>
      </c>
      <c r="G315">
        <v>57</v>
      </c>
      <c r="H315" t="s">
        <v>1</v>
      </c>
      <c r="J315">
        <v>9</v>
      </c>
      <c r="K315">
        <v>314</v>
      </c>
      <c r="L315" t="str">
        <f>IF(All_Rosters[[#This Row],[Designation]]="Taxi Squad","",
IF(AND(TeamSelection=All_Rosters[[#This Row],[Team Name]],All_Rosters[[#This Row],[Current Years]]&gt;0),All_Rosters[[#This Row],[Index]],""))</f>
        <v/>
      </c>
      <c r="M315" t="str">
        <f>IFERROR(SMALL($L$2:$L$1000,ROWS($L$2:L315)),"")</f>
        <v/>
      </c>
      <c r="N315" t="str">
        <f>IF(AND(All_Rosters[[#This Row],[Designation]]="Taxi Squad",TeamSelection=All_Rosters[[#This Row],[Team Name]],All_Rosters[[#This Row],[Current Years]]&gt;0),All_Rosters[[#This Row],[Index]],"")</f>
        <v/>
      </c>
      <c r="O315" t="str">
        <f>IFERROR(SMALL($N$2:$N$1000,ROWS($N$2:N315)),"")</f>
        <v/>
      </c>
      <c r="P315" t="str">
        <f>IF(All_Rosters[[#This Row],[Designation]]="Taxi Squad","",
IF(AND(TeamOne=All_Rosters[[#This Row],[Team Name]],All_Rosters[[#This Row],[Current Years]]&gt;0),All_Rosters[[#This Row],[Index]],""))</f>
        <v/>
      </c>
      <c r="Q315" t="str">
        <f>IFERROR(SMALL($P$2:$P$1000,ROWS($P$2:P315)),"")</f>
        <v/>
      </c>
      <c r="R315" t="str">
        <f>IF(AND(All_Rosters[[#This Row],[Designation]]="Taxi Squad",TeamOne=All_Rosters[[#This Row],[Team Name]],All_Rosters[[#This Row],[Current Years]]&gt;0),All_Rosters[[#This Row],[Index]],"")</f>
        <v/>
      </c>
      <c r="S315" t="str">
        <f>IFERROR(SMALL($R$2:$R$1000,ROWS($R$2:R315)),"")</f>
        <v/>
      </c>
      <c r="T315" t="str">
        <f>IF(All_Rosters[[#This Row],[Designation]]="Taxi Squad","",
IF(AND(TeamTwo=All_Rosters[[#This Row],[Team Name]],All_Rosters[[#This Row],[Current Years]]&gt;0),All_Rosters[[#This Row],[Index]],""))</f>
        <v/>
      </c>
      <c r="U315" t="str">
        <f>IFERROR(SMALL($T$2:$T$1000,ROWS($T$2:T315)),"")</f>
        <v/>
      </c>
      <c r="V315" t="str">
        <f>IF(AND(All_Rosters[[#This Row],[Designation]]="Taxi Squad",TeamTwo=All_Rosters[[#This Row],[Team Name]],All_Rosters[[#This Row],[Current Years]]&gt;0),All_Rosters[[#This Row],[Index]],"")</f>
        <v/>
      </c>
      <c r="W315" t="str">
        <f>IFERROR(SMALL($V$2:$V$1000,ROWS($V$2:V315)),"")</f>
        <v/>
      </c>
      <c r="X315" s="42" t="str">
        <f>IF(All_Rosters[[#This Row],[Designation]]="Taxi Squad","",
IF(AND(TeamThree=All_Rosters[[#This Row],[Team Name]],All_Rosters[[#This Row],[Current Years]]&gt;0),All_Rosters[[#This Row],[Index]],""))</f>
        <v/>
      </c>
      <c r="Y315" s="42" t="str">
        <f>IFERROR(SMALL($X$2:$X$1000,ROWS($X$2:X315)),"")</f>
        <v/>
      </c>
      <c r="Z315" s="42" t="str">
        <f>IF(AND(All_Rosters[[#This Row],[Designation]]="Taxi Squad",TeamThree=All_Rosters[[#This Row],[Team Name]],All_Rosters[[#This Row],[Current Years]]&gt;0),All_Rosters[[#This Row],[Index]],"")</f>
        <v/>
      </c>
      <c r="AA315" s="42" t="str">
        <f>IFERROR(SMALL($Z$2:$Z$1000,ROWS($Z$2:Z315)),"")</f>
        <v/>
      </c>
      <c r="AB315" s="42" t="str">
        <f>IF(All_Rosters[[#This Row],[Designation]]="Taxi Squad","",
IF(AND(TeamFour=All_Rosters[[#This Row],[Team Name]],All_Rosters[[#This Row],[Current Years]]&gt;0),All_Rosters[[#This Row],[Index]],""))</f>
        <v/>
      </c>
      <c r="AC315" s="42" t="str">
        <f>IFERROR(SMALL($AB$2:$AB$1000,ROWS($AB$2:AB315)),"")</f>
        <v/>
      </c>
      <c r="AD315" s="42" t="str">
        <f>IF(AND(All_Rosters[[#This Row],[Designation]]="Taxi Squad",TeamFour=All_Rosters[[#This Row],[Team Name]],All_Rosters[[#This Row],[Current Years]]&gt;0),All_Rosters[[#This Row],[Index]],"")</f>
        <v/>
      </c>
      <c r="AE315" s="42" t="str">
        <f>IFERROR(SMALL($AD$2:$AD$1000,ROWS($AD$2:AD315)),"")</f>
        <v/>
      </c>
      <c r="AF315" s="42" t="str">
        <f>IF(All_Rosters[[#This Row],[Designation]]="Taxi Squad","",
IF(AND(TeamFive=All_Rosters[[#This Row],[Team Name]],All_Rosters[[#This Row],[Current Years]]&gt;0),All_Rosters[[#This Row],[Index]],""))</f>
        <v/>
      </c>
      <c r="AG315" s="42" t="str">
        <f>IFERROR(SMALL($AF$2:$AF$1000,ROWS($AF$2:AF315)),"")</f>
        <v/>
      </c>
      <c r="AH315" s="42" t="str">
        <f>IF(AND(All_Rosters[[#This Row],[Designation]]="Taxi Squad",TeamFive=All_Rosters[[#This Row],[Team Name]],All_Rosters[[#This Row],[Current Years]]&gt;0),All_Rosters[[#This Row],[Index]],"")</f>
        <v/>
      </c>
      <c r="AI315" s="42" t="str">
        <f>IFERROR(SMALL($AH$2:$AH$1000,ROWS($AH$2:AH315)),"")</f>
        <v/>
      </c>
      <c r="AJ315" s="42" t="str">
        <f>IF(All_Rosters[[#This Row],[Designation]]="Taxi Squad","",
IF(AND(TeamSix=All_Rosters[[#This Row],[Team Name]],All_Rosters[[#This Row],[Current Years]]&gt;0),All_Rosters[[#This Row],[Index]],""))</f>
        <v/>
      </c>
      <c r="AK315" s="42" t="str">
        <f>IFERROR(SMALL($AJ$2:$AJ$1000,ROWS($AJ$2:AJ315)),"")</f>
        <v/>
      </c>
      <c r="AL315" s="42" t="str">
        <f>IF(AND(All_Rosters[[#This Row],[Designation]]="Taxi Squad",TeamSix=All_Rosters[[#This Row],[Team Name]],All_Rosters[[#This Row],[Current Years]]&gt;0),All_Rosters[[#This Row],[Index]],"")</f>
        <v/>
      </c>
      <c r="AM315" s="42" t="str">
        <f>IFERROR(SMALL($AL$2:$AL$1000,ROWS($AL$2:AL315)),"")</f>
        <v/>
      </c>
      <c r="AN315" s="42" t="str">
        <f>IF(All_Rosters[[#This Row],[Designation]]="Taxi Squad","",
IF(AND(TeamSeven=All_Rosters[[#This Row],[Team Name]],All_Rosters[[#This Row],[Current Years]]&gt;0),All_Rosters[[#This Row],[Index]],""))</f>
        <v/>
      </c>
      <c r="AO315" s="42" t="str">
        <f>IFERROR(SMALL($AN$2:$AN$1000,ROWS($AN$2:AN315)),"")</f>
        <v/>
      </c>
      <c r="AP315" s="42" t="str">
        <f>IF(AND(All_Rosters[[#This Row],[Designation]]="Taxi Squad",TeamSeven=All_Rosters[[#This Row],[Team Name]],All_Rosters[[#This Row],[Current Years]]&gt;0),All_Rosters[[#This Row],[Index]],"")</f>
        <v/>
      </c>
      <c r="AQ315" s="42" t="str">
        <f>IFERROR(SMALL($AP$2:$AP$1000,ROWS($AP$2:AP315)),"")</f>
        <v/>
      </c>
      <c r="AR315" s="42" t="str">
        <f>IF(All_Rosters[[#This Row],[Designation]]="Taxi Squad","",
IF(AND(TeamEight=All_Rosters[[#This Row],[Team Name]],All_Rosters[[#This Row],[Current Years]]&gt;0),All_Rosters[[#This Row],[Index]],""))</f>
        <v/>
      </c>
      <c r="AS315" s="42" t="str">
        <f>IFERROR(SMALL($AR$2:$AR$1000,ROWS($AR$2:AR315)),"")</f>
        <v/>
      </c>
      <c r="AT315" s="42" t="str">
        <f>IF(AND(All_Rosters[[#This Row],[Designation]]="Taxi Squad",TeamEight=All_Rosters[[#This Row],[Team Name]],All_Rosters[[#This Row],[Current Years]]&gt;0),All_Rosters[[#This Row],[Index]],"")</f>
        <v/>
      </c>
      <c r="AU315" s="42" t="str">
        <f>IFERROR(SMALL($AT$2:$AT$1000,ROWS($AT$2:AT315)),"")</f>
        <v/>
      </c>
      <c r="AV315" s="42">
        <f>IF(All_Rosters[[#This Row],[Designation]]="Taxi Squad","",
IF(AND(TeamNine=All_Rosters[[#This Row],[Team Name]],All_Rosters[[#This Row],[Current Years]]&gt;0),All_Rosters[[#This Row],[Index]],""))</f>
        <v>314</v>
      </c>
      <c r="AW315" s="42" t="str">
        <f>IFERROR(SMALL($AV$2:$AV$1000,ROWS($AV$2:AV315)),"")</f>
        <v/>
      </c>
      <c r="AX315" s="42" t="str">
        <f>IF(AND(All_Rosters[[#This Row],[Designation]]="Taxi Squad",TeamNine=All_Rosters[[#This Row],[Team Name]],All_Rosters[[#This Row],[Current Years]]&gt;0),All_Rosters[[#This Row],[Index]],"")</f>
        <v/>
      </c>
      <c r="AY315" s="42" t="str">
        <f>IFERROR(SMALL($AX$2:$AX$1000,ROWS($AX$2:AX315)),"")</f>
        <v/>
      </c>
      <c r="AZ315" s="42" t="str">
        <f>IF(All_Rosters[[#This Row],[Designation]]="Taxi Squad","",
IF(AND(TeamTen=All_Rosters[[#This Row],[Team Name]],All_Rosters[[#This Row],[Current Years]]&gt;0),All_Rosters[[#This Row],[Index]],""))</f>
        <v/>
      </c>
      <c r="BA315" s="42" t="str">
        <f>IFERROR(SMALL($AZ$2:$AZ$1000,ROWS($AZ$2:AZ315)),"")</f>
        <v/>
      </c>
      <c r="BB315" s="42" t="str">
        <f>IF(AND(All_Rosters[[#This Row],[Designation]]="Taxi Squad",TeamTen=All_Rosters[[#This Row],[Team Name]],All_Rosters[[#This Row],[Current Years]]&gt;0),All_Rosters[[#This Row],[Index]],"")</f>
        <v/>
      </c>
      <c r="BC315" s="42" t="str">
        <f>IFERROR(SMALL($BB$2:$BB$1000,ROWS($BB$2:BB315)),"")</f>
        <v/>
      </c>
      <c r="BD315" s="42" t="str">
        <f>IF(All_Rosters[[#This Row],[Designation]]="Taxi Squad","",
IF(AND(TeamEleven=All_Rosters[[#This Row],[Team Name]],All_Rosters[[#This Row],[Current Years]]&gt;0),All_Rosters[[#This Row],[Index]],""))</f>
        <v/>
      </c>
      <c r="BE315" s="42" t="str">
        <f>IFERROR(SMALL($BD$2:$BD$1000,ROWS($BD$2:BD315)),"")</f>
        <v/>
      </c>
      <c r="BF315" s="42" t="str">
        <f>IF(AND(All_Rosters[[#This Row],[Designation]]="Taxi Squad",TeamEleven=All_Rosters[[#This Row],[Team Name]],All_Rosters[[#This Row],[Current Years]]&gt;0),All_Rosters[[#This Row],[Index]],"")</f>
        <v/>
      </c>
      <c r="BG315" s="42" t="str">
        <f>IFERROR(SMALL($BF$2:$BF$1000,ROWS($BF$2:BF315)),"")</f>
        <v/>
      </c>
      <c r="BH315" s="42" t="str">
        <f>IF(All_Rosters[[#This Row],[Designation]]="Taxi Squad","",
IF(AND(TeamTwelve=All_Rosters[[#This Row],[Team Name]],All_Rosters[[#This Row],[Current Years]]&gt;0),All_Rosters[[#This Row],[Index]],""))</f>
        <v/>
      </c>
      <c r="BI315" s="42" t="str">
        <f>IFERROR(SMALL($BH$2:$BH$1000,ROWS($BH$2:BH315)),"")</f>
        <v/>
      </c>
      <c r="BJ315" s="42" t="str">
        <f>IF(AND(All_Rosters[[#This Row],[Designation]]="Taxi Squad",TeamTwelve=All_Rosters[[#This Row],[Team Name]],All_Rosters[[#This Row],[Current Years]]&gt;0),All_Rosters[[#This Row],[Index]],"")</f>
        <v/>
      </c>
      <c r="BK315" s="42" t="str">
        <f>IFERROR(SMALL($BJ$2:$BJ$1000,ROWS($BJ$2:BJ315)),"")</f>
        <v/>
      </c>
    </row>
    <row r="316" spans="1:63" x14ac:dyDescent="0.45">
      <c r="A316" t="s">
        <v>533</v>
      </c>
      <c r="B316" t="s">
        <v>172</v>
      </c>
      <c r="C316" t="s">
        <v>69</v>
      </c>
      <c r="D316" t="s">
        <v>16</v>
      </c>
      <c r="E316">
        <v>44</v>
      </c>
      <c r="F316">
        <v>3</v>
      </c>
      <c r="G316">
        <v>44</v>
      </c>
      <c r="H316" t="s">
        <v>1</v>
      </c>
      <c r="J316">
        <v>9</v>
      </c>
      <c r="K316">
        <v>315</v>
      </c>
      <c r="L316" t="str">
        <f>IF(All_Rosters[[#This Row],[Designation]]="Taxi Squad","",
IF(AND(TeamSelection=All_Rosters[[#This Row],[Team Name]],All_Rosters[[#This Row],[Current Years]]&gt;0),All_Rosters[[#This Row],[Index]],""))</f>
        <v/>
      </c>
      <c r="M316" t="str">
        <f>IFERROR(SMALL($L$2:$L$1000,ROWS($L$2:L316)),"")</f>
        <v/>
      </c>
      <c r="N316" t="str">
        <f>IF(AND(All_Rosters[[#This Row],[Designation]]="Taxi Squad",TeamSelection=All_Rosters[[#This Row],[Team Name]],All_Rosters[[#This Row],[Current Years]]&gt;0),All_Rosters[[#This Row],[Index]],"")</f>
        <v/>
      </c>
      <c r="O316" t="str">
        <f>IFERROR(SMALL($N$2:$N$1000,ROWS($N$2:N316)),"")</f>
        <v/>
      </c>
      <c r="P316" t="str">
        <f>IF(All_Rosters[[#This Row],[Designation]]="Taxi Squad","",
IF(AND(TeamOne=All_Rosters[[#This Row],[Team Name]],All_Rosters[[#This Row],[Current Years]]&gt;0),All_Rosters[[#This Row],[Index]],""))</f>
        <v/>
      </c>
      <c r="Q316" t="str">
        <f>IFERROR(SMALL($P$2:$P$1000,ROWS($P$2:P316)),"")</f>
        <v/>
      </c>
      <c r="R316" t="str">
        <f>IF(AND(All_Rosters[[#This Row],[Designation]]="Taxi Squad",TeamOne=All_Rosters[[#This Row],[Team Name]],All_Rosters[[#This Row],[Current Years]]&gt;0),All_Rosters[[#This Row],[Index]],"")</f>
        <v/>
      </c>
      <c r="S316" t="str">
        <f>IFERROR(SMALL($R$2:$R$1000,ROWS($R$2:R316)),"")</f>
        <v/>
      </c>
      <c r="T316" t="str">
        <f>IF(All_Rosters[[#This Row],[Designation]]="Taxi Squad","",
IF(AND(TeamTwo=All_Rosters[[#This Row],[Team Name]],All_Rosters[[#This Row],[Current Years]]&gt;0),All_Rosters[[#This Row],[Index]],""))</f>
        <v/>
      </c>
      <c r="U316" t="str">
        <f>IFERROR(SMALL($T$2:$T$1000,ROWS($T$2:T316)),"")</f>
        <v/>
      </c>
      <c r="V316" t="str">
        <f>IF(AND(All_Rosters[[#This Row],[Designation]]="Taxi Squad",TeamTwo=All_Rosters[[#This Row],[Team Name]],All_Rosters[[#This Row],[Current Years]]&gt;0),All_Rosters[[#This Row],[Index]],"")</f>
        <v/>
      </c>
      <c r="W316" t="str">
        <f>IFERROR(SMALL($V$2:$V$1000,ROWS($V$2:V316)),"")</f>
        <v/>
      </c>
      <c r="X316" s="42" t="str">
        <f>IF(All_Rosters[[#This Row],[Designation]]="Taxi Squad","",
IF(AND(TeamThree=All_Rosters[[#This Row],[Team Name]],All_Rosters[[#This Row],[Current Years]]&gt;0),All_Rosters[[#This Row],[Index]],""))</f>
        <v/>
      </c>
      <c r="Y316" s="42" t="str">
        <f>IFERROR(SMALL($X$2:$X$1000,ROWS($X$2:X316)),"")</f>
        <v/>
      </c>
      <c r="Z316" s="42" t="str">
        <f>IF(AND(All_Rosters[[#This Row],[Designation]]="Taxi Squad",TeamThree=All_Rosters[[#This Row],[Team Name]],All_Rosters[[#This Row],[Current Years]]&gt;0),All_Rosters[[#This Row],[Index]],"")</f>
        <v/>
      </c>
      <c r="AA316" s="42" t="str">
        <f>IFERROR(SMALL($Z$2:$Z$1000,ROWS($Z$2:Z316)),"")</f>
        <v/>
      </c>
      <c r="AB316" s="42" t="str">
        <f>IF(All_Rosters[[#This Row],[Designation]]="Taxi Squad","",
IF(AND(TeamFour=All_Rosters[[#This Row],[Team Name]],All_Rosters[[#This Row],[Current Years]]&gt;0),All_Rosters[[#This Row],[Index]],""))</f>
        <v/>
      </c>
      <c r="AC316" s="42" t="str">
        <f>IFERROR(SMALL($AB$2:$AB$1000,ROWS($AB$2:AB316)),"")</f>
        <v/>
      </c>
      <c r="AD316" s="42" t="str">
        <f>IF(AND(All_Rosters[[#This Row],[Designation]]="Taxi Squad",TeamFour=All_Rosters[[#This Row],[Team Name]],All_Rosters[[#This Row],[Current Years]]&gt;0),All_Rosters[[#This Row],[Index]],"")</f>
        <v/>
      </c>
      <c r="AE316" s="42" t="str">
        <f>IFERROR(SMALL($AD$2:$AD$1000,ROWS($AD$2:AD316)),"")</f>
        <v/>
      </c>
      <c r="AF316" s="42" t="str">
        <f>IF(All_Rosters[[#This Row],[Designation]]="Taxi Squad","",
IF(AND(TeamFive=All_Rosters[[#This Row],[Team Name]],All_Rosters[[#This Row],[Current Years]]&gt;0),All_Rosters[[#This Row],[Index]],""))</f>
        <v/>
      </c>
      <c r="AG316" s="42" t="str">
        <f>IFERROR(SMALL($AF$2:$AF$1000,ROWS($AF$2:AF316)),"")</f>
        <v/>
      </c>
      <c r="AH316" s="42" t="str">
        <f>IF(AND(All_Rosters[[#This Row],[Designation]]="Taxi Squad",TeamFive=All_Rosters[[#This Row],[Team Name]],All_Rosters[[#This Row],[Current Years]]&gt;0),All_Rosters[[#This Row],[Index]],"")</f>
        <v/>
      </c>
      <c r="AI316" s="42" t="str">
        <f>IFERROR(SMALL($AH$2:$AH$1000,ROWS($AH$2:AH316)),"")</f>
        <v/>
      </c>
      <c r="AJ316" s="42" t="str">
        <f>IF(All_Rosters[[#This Row],[Designation]]="Taxi Squad","",
IF(AND(TeamSix=All_Rosters[[#This Row],[Team Name]],All_Rosters[[#This Row],[Current Years]]&gt;0),All_Rosters[[#This Row],[Index]],""))</f>
        <v/>
      </c>
      <c r="AK316" s="42" t="str">
        <f>IFERROR(SMALL($AJ$2:$AJ$1000,ROWS($AJ$2:AJ316)),"")</f>
        <v/>
      </c>
      <c r="AL316" s="42" t="str">
        <f>IF(AND(All_Rosters[[#This Row],[Designation]]="Taxi Squad",TeamSix=All_Rosters[[#This Row],[Team Name]],All_Rosters[[#This Row],[Current Years]]&gt;0),All_Rosters[[#This Row],[Index]],"")</f>
        <v/>
      </c>
      <c r="AM316" s="42" t="str">
        <f>IFERROR(SMALL($AL$2:$AL$1000,ROWS($AL$2:AL316)),"")</f>
        <v/>
      </c>
      <c r="AN316" s="42" t="str">
        <f>IF(All_Rosters[[#This Row],[Designation]]="Taxi Squad","",
IF(AND(TeamSeven=All_Rosters[[#This Row],[Team Name]],All_Rosters[[#This Row],[Current Years]]&gt;0),All_Rosters[[#This Row],[Index]],""))</f>
        <v/>
      </c>
      <c r="AO316" s="42" t="str">
        <f>IFERROR(SMALL($AN$2:$AN$1000,ROWS($AN$2:AN316)),"")</f>
        <v/>
      </c>
      <c r="AP316" s="42" t="str">
        <f>IF(AND(All_Rosters[[#This Row],[Designation]]="Taxi Squad",TeamSeven=All_Rosters[[#This Row],[Team Name]],All_Rosters[[#This Row],[Current Years]]&gt;0),All_Rosters[[#This Row],[Index]],"")</f>
        <v/>
      </c>
      <c r="AQ316" s="42" t="str">
        <f>IFERROR(SMALL($AP$2:$AP$1000,ROWS($AP$2:AP316)),"")</f>
        <v/>
      </c>
      <c r="AR316" s="42" t="str">
        <f>IF(All_Rosters[[#This Row],[Designation]]="Taxi Squad","",
IF(AND(TeamEight=All_Rosters[[#This Row],[Team Name]],All_Rosters[[#This Row],[Current Years]]&gt;0),All_Rosters[[#This Row],[Index]],""))</f>
        <v/>
      </c>
      <c r="AS316" s="42" t="str">
        <f>IFERROR(SMALL($AR$2:$AR$1000,ROWS($AR$2:AR316)),"")</f>
        <v/>
      </c>
      <c r="AT316" s="42" t="str">
        <f>IF(AND(All_Rosters[[#This Row],[Designation]]="Taxi Squad",TeamEight=All_Rosters[[#This Row],[Team Name]],All_Rosters[[#This Row],[Current Years]]&gt;0),All_Rosters[[#This Row],[Index]],"")</f>
        <v/>
      </c>
      <c r="AU316" s="42" t="str">
        <f>IFERROR(SMALL($AT$2:$AT$1000,ROWS($AT$2:AT316)),"")</f>
        <v/>
      </c>
      <c r="AV316" s="42">
        <f>IF(All_Rosters[[#This Row],[Designation]]="Taxi Squad","",
IF(AND(TeamNine=All_Rosters[[#This Row],[Team Name]],All_Rosters[[#This Row],[Current Years]]&gt;0),All_Rosters[[#This Row],[Index]],""))</f>
        <v>315</v>
      </c>
      <c r="AW316" s="42" t="str">
        <f>IFERROR(SMALL($AV$2:$AV$1000,ROWS($AV$2:AV316)),"")</f>
        <v/>
      </c>
      <c r="AX316" s="42" t="str">
        <f>IF(AND(All_Rosters[[#This Row],[Designation]]="Taxi Squad",TeamNine=All_Rosters[[#This Row],[Team Name]],All_Rosters[[#This Row],[Current Years]]&gt;0),All_Rosters[[#This Row],[Index]],"")</f>
        <v/>
      </c>
      <c r="AY316" s="42" t="str">
        <f>IFERROR(SMALL($AX$2:$AX$1000,ROWS($AX$2:AX316)),"")</f>
        <v/>
      </c>
      <c r="AZ316" s="42" t="str">
        <f>IF(All_Rosters[[#This Row],[Designation]]="Taxi Squad","",
IF(AND(TeamTen=All_Rosters[[#This Row],[Team Name]],All_Rosters[[#This Row],[Current Years]]&gt;0),All_Rosters[[#This Row],[Index]],""))</f>
        <v/>
      </c>
      <c r="BA316" s="42" t="str">
        <f>IFERROR(SMALL($AZ$2:$AZ$1000,ROWS($AZ$2:AZ316)),"")</f>
        <v/>
      </c>
      <c r="BB316" s="42" t="str">
        <f>IF(AND(All_Rosters[[#This Row],[Designation]]="Taxi Squad",TeamTen=All_Rosters[[#This Row],[Team Name]],All_Rosters[[#This Row],[Current Years]]&gt;0),All_Rosters[[#This Row],[Index]],"")</f>
        <v/>
      </c>
      <c r="BC316" s="42" t="str">
        <f>IFERROR(SMALL($BB$2:$BB$1000,ROWS($BB$2:BB316)),"")</f>
        <v/>
      </c>
      <c r="BD316" s="42" t="str">
        <f>IF(All_Rosters[[#This Row],[Designation]]="Taxi Squad","",
IF(AND(TeamEleven=All_Rosters[[#This Row],[Team Name]],All_Rosters[[#This Row],[Current Years]]&gt;0),All_Rosters[[#This Row],[Index]],""))</f>
        <v/>
      </c>
      <c r="BE316" s="42" t="str">
        <f>IFERROR(SMALL($BD$2:$BD$1000,ROWS($BD$2:BD316)),"")</f>
        <v/>
      </c>
      <c r="BF316" s="42" t="str">
        <f>IF(AND(All_Rosters[[#This Row],[Designation]]="Taxi Squad",TeamEleven=All_Rosters[[#This Row],[Team Name]],All_Rosters[[#This Row],[Current Years]]&gt;0),All_Rosters[[#This Row],[Index]],"")</f>
        <v/>
      </c>
      <c r="BG316" s="42" t="str">
        <f>IFERROR(SMALL($BF$2:$BF$1000,ROWS($BF$2:BF316)),"")</f>
        <v/>
      </c>
      <c r="BH316" s="42" t="str">
        <f>IF(All_Rosters[[#This Row],[Designation]]="Taxi Squad","",
IF(AND(TeamTwelve=All_Rosters[[#This Row],[Team Name]],All_Rosters[[#This Row],[Current Years]]&gt;0),All_Rosters[[#This Row],[Index]],""))</f>
        <v/>
      </c>
      <c r="BI316" s="42" t="str">
        <f>IFERROR(SMALL($BH$2:$BH$1000,ROWS($BH$2:BH316)),"")</f>
        <v/>
      </c>
      <c r="BJ316" s="42" t="str">
        <f>IF(AND(All_Rosters[[#This Row],[Designation]]="Taxi Squad",TeamTwelve=All_Rosters[[#This Row],[Team Name]],All_Rosters[[#This Row],[Current Years]]&gt;0),All_Rosters[[#This Row],[Index]],"")</f>
        <v/>
      </c>
      <c r="BK316" s="42" t="str">
        <f>IFERROR(SMALL($BJ$2:$BJ$1000,ROWS($BJ$2:BJ316)),"")</f>
        <v/>
      </c>
    </row>
    <row r="317" spans="1:63" x14ac:dyDescent="0.45">
      <c r="A317" t="s">
        <v>533</v>
      </c>
      <c r="B317" t="s">
        <v>173</v>
      </c>
      <c r="C317" t="s">
        <v>56</v>
      </c>
      <c r="D317" t="s">
        <v>27</v>
      </c>
      <c r="E317">
        <v>75</v>
      </c>
      <c r="F317">
        <v>3</v>
      </c>
      <c r="G317">
        <v>75</v>
      </c>
      <c r="H317" t="s">
        <v>1</v>
      </c>
      <c r="J317">
        <v>9</v>
      </c>
      <c r="K317">
        <v>316</v>
      </c>
      <c r="L317" t="str">
        <f>IF(All_Rosters[[#This Row],[Designation]]="Taxi Squad","",
IF(AND(TeamSelection=All_Rosters[[#This Row],[Team Name]],All_Rosters[[#This Row],[Current Years]]&gt;0),All_Rosters[[#This Row],[Index]],""))</f>
        <v/>
      </c>
      <c r="M317" t="str">
        <f>IFERROR(SMALL($L$2:$L$1000,ROWS($L$2:L317)),"")</f>
        <v/>
      </c>
      <c r="N317" t="str">
        <f>IF(AND(All_Rosters[[#This Row],[Designation]]="Taxi Squad",TeamSelection=All_Rosters[[#This Row],[Team Name]],All_Rosters[[#This Row],[Current Years]]&gt;0),All_Rosters[[#This Row],[Index]],"")</f>
        <v/>
      </c>
      <c r="O317" t="str">
        <f>IFERROR(SMALL($N$2:$N$1000,ROWS($N$2:N317)),"")</f>
        <v/>
      </c>
      <c r="P317" t="str">
        <f>IF(All_Rosters[[#This Row],[Designation]]="Taxi Squad","",
IF(AND(TeamOne=All_Rosters[[#This Row],[Team Name]],All_Rosters[[#This Row],[Current Years]]&gt;0),All_Rosters[[#This Row],[Index]],""))</f>
        <v/>
      </c>
      <c r="Q317" t="str">
        <f>IFERROR(SMALL($P$2:$P$1000,ROWS($P$2:P317)),"")</f>
        <v/>
      </c>
      <c r="R317" t="str">
        <f>IF(AND(All_Rosters[[#This Row],[Designation]]="Taxi Squad",TeamOne=All_Rosters[[#This Row],[Team Name]],All_Rosters[[#This Row],[Current Years]]&gt;0),All_Rosters[[#This Row],[Index]],"")</f>
        <v/>
      </c>
      <c r="S317" t="str">
        <f>IFERROR(SMALL($R$2:$R$1000,ROWS($R$2:R317)),"")</f>
        <v/>
      </c>
      <c r="T317" t="str">
        <f>IF(All_Rosters[[#This Row],[Designation]]="Taxi Squad","",
IF(AND(TeamTwo=All_Rosters[[#This Row],[Team Name]],All_Rosters[[#This Row],[Current Years]]&gt;0),All_Rosters[[#This Row],[Index]],""))</f>
        <v/>
      </c>
      <c r="U317" t="str">
        <f>IFERROR(SMALL($T$2:$T$1000,ROWS($T$2:T317)),"")</f>
        <v/>
      </c>
      <c r="V317" t="str">
        <f>IF(AND(All_Rosters[[#This Row],[Designation]]="Taxi Squad",TeamTwo=All_Rosters[[#This Row],[Team Name]],All_Rosters[[#This Row],[Current Years]]&gt;0),All_Rosters[[#This Row],[Index]],"")</f>
        <v/>
      </c>
      <c r="W317" t="str">
        <f>IFERROR(SMALL($V$2:$V$1000,ROWS($V$2:V317)),"")</f>
        <v/>
      </c>
      <c r="X317" s="42" t="str">
        <f>IF(All_Rosters[[#This Row],[Designation]]="Taxi Squad","",
IF(AND(TeamThree=All_Rosters[[#This Row],[Team Name]],All_Rosters[[#This Row],[Current Years]]&gt;0),All_Rosters[[#This Row],[Index]],""))</f>
        <v/>
      </c>
      <c r="Y317" s="42" t="str">
        <f>IFERROR(SMALL($X$2:$X$1000,ROWS($X$2:X317)),"")</f>
        <v/>
      </c>
      <c r="Z317" s="42" t="str">
        <f>IF(AND(All_Rosters[[#This Row],[Designation]]="Taxi Squad",TeamThree=All_Rosters[[#This Row],[Team Name]],All_Rosters[[#This Row],[Current Years]]&gt;0),All_Rosters[[#This Row],[Index]],"")</f>
        <v/>
      </c>
      <c r="AA317" s="42" t="str">
        <f>IFERROR(SMALL($Z$2:$Z$1000,ROWS($Z$2:Z317)),"")</f>
        <v/>
      </c>
      <c r="AB317" s="42" t="str">
        <f>IF(All_Rosters[[#This Row],[Designation]]="Taxi Squad","",
IF(AND(TeamFour=All_Rosters[[#This Row],[Team Name]],All_Rosters[[#This Row],[Current Years]]&gt;0),All_Rosters[[#This Row],[Index]],""))</f>
        <v/>
      </c>
      <c r="AC317" s="42" t="str">
        <f>IFERROR(SMALL($AB$2:$AB$1000,ROWS($AB$2:AB317)),"")</f>
        <v/>
      </c>
      <c r="AD317" s="42" t="str">
        <f>IF(AND(All_Rosters[[#This Row],[Designation]]="Taxi Squad",TeamFour=All_Rosters[[#This Row],[Team Name]],All_Rosters[[#This Row],[Current Years]]&gt;0),All_Rosters[[#This Row],[Index]],"")</f>
        <v/>
      </c>
      <c r="AE317" s="42" t="str">
        <f>IFERROR(SMALL($AD$2:$AD$1000,ROWS($AD$2:AD317)),"")</f>
        <v/>
      </c>
      <c r="AF317" s="42" t="str">
        <f>IF(All_Rosters[[#This Row],[Designation]]="Taxi Squad","",
IF(AND(TeamFive=All_Rosters[[#This Row],[Team Name]],All_Rosters[[#This Row],[Current Years]]&gt;0),All_Rosters[[#This Row],[Index]],""))</f>
        <v/>
      </c>
      <c r="AG317" s="42" t="str">
        <f>IFERROR(SMALL($AF$2:$AF$1000,ROWS($AF$2:AF317)),"")</f>
        <v/>
      </c>
      <c r="AH317" s="42" t="str">
        <f>IF(AND(All_Rosters[[#This Row],[Designation]]="Taxi Squad",TeamFive=All_Rosters[[#This Row],[Team Name]],All_Rosters[[#This Row],[Current Years]]&gt;0),All_Rosters[[#This Row],[Index]],"")</f>
        <v/>
      </c>
      <c r="AI317" s="42" t="str">
        <f>IFERROR(SMALL($AH$2:$AH$1000,ROWS($AH$2:AH317)),"")</f>
        <v/>
      </c>
      <c r="AJ317" s="42" t="str">
        <f>IF(All_Rosters[[#This Row],[Designation]]="Taxi Squad","",
IF(AND(TeamSix=All_Rosters[[#This Row],[Team Name]],All_Rosters[[#This Row],[Current Years]]&gt;0),All_Rosters[[#This Row],[Index]],""))</f>
        <v/>
      </c>
      <c r="AK317" s="42" t="str">
        <f>IFERROR(SMALL($AJ$2:$AJ$1000,ROWS($AJ$2:AJ317)),"")</f>
        <v/>
      </c>
      <c r="AL317" s="42" t="str">
        <f>IF(AND(All_Rosters[[#This Row],[Designation]]="Taxi Squad",TeamSix=All_Rosters[[#This Row],[Team Name]],All_Rosters[[#This Row],[Current Years]]&gt;0),All_Rosters[[#This Row],[Index]],"")</f>
        <v/>
      </c>
      <c r="AM317" s="42" t="str">
        <f>IFERROR(SMALL($AL$2:$AL$1000,ROWS($AL$2:AL317)),"")</f>
        <v/>
      </c>
      <c r="AN317" s="42" t="str">
        <f>IF(All_Rosters[[#This Row],[Designation]]="Taxi Squad","",
IF(AND(TeamSeven=All_Rosters[[#This Row],[Team Name]],All_Rosters[[#This Row],[Current Years]]&gt;0),All_Rosters[[#This Row],[Index]],""))</f>
        <v/>
      </c>
      <c r="AO317" s="42" t="str">
        <f>IFERROR(SMALL($AN$2:$AN$1000,ROWS($AN$2:AN317)),"")</f>
        <v/>
      </c>
      <c r="AP317" s="42" t="str">
        <f>IF(AND(All_Rosters[[#This Row],[Designation]]="Taxi Squad",TeamSeven=All_Rosters[[#This Row],[Team Name]],All_Rosters[[#This Row],[Current Years]]&gt;0),All_Rosters[[#This Row],[Index]],"")</f>
        <v/>
      </c>
      <c r="AQ317" s="42" t="str">
        <f>IFERROR(SMALL($AP$2:$AP$1000,ROWS($AP$2:AP317)),"")</f>
        <v/>
      </c>
      <c r="AR317" s="42" t="str">
        <f>IF(All_Rosters[[#This Row],[Designation]]="Taxi Squad","",
IF(AND(TeamEight=All_Rosters[[#This Row],[Team Name]],All_Rosters[[#This Row],[Current Years]]&gt;0),All_Rosters[[#This Row],[Index]],""))</f>
        <v/>
      </c>
      <c r="AS317" s="42" t="str">
        <f>IFERROR(SMALL($AR$2:$AR$1000,ROWS($AR$2:AR317)),"")</f>
        <v/>
      </c>
      <c r="AT317" s="42" t="str">
        <f>IF(AND(All_Rosters[[#This Row],[Designation]]="Taxi Squad",TeamEight=All_Rosters[[#This Row],[Team Name]],All_Rosters[[#This Row],[Current Years]]&gt;0),All_Rosters[[#This Row],[Index]],"")</f>
        <v/>
      </c>
      <c r="AU317" s="42" t="str">
        <f>IFERROR(SMALL($AT$2:$AT$1000,ROWS($AT$2:AT317)),"")</f>
        <v/>
      </c>
      <c r="AV317" s="42">
        <f>IF(All_Rosters[[#This Row],[Designation]]="Taxi Squad","",
IF(AND(TeamNine=All_Rosters[[#This Row],[Team Name]],All_Rosters[[#This Row],[Current Years]]&gt;0),All_Rosters[[#This Row],[Index]],""))</f>
        <v>316</v>
      </c>
      <c r="AW317" s="42" t="str">
        <f>IFERROR(SMALL($AV$2:$AV$1000,ROWS($AV$2:AV317)),"")</f>
        <v/>
      </c>
      <c r="AX317" s="42" t="str">
        <f>IF(AND(All_Rosters[[#This Row],[Designation]]="Taxi Squad",TeamNine=All_Rosters[[#This Row],[Team Name]],All_Rosters[[#This Row],[Current Years]]&gt;0),All_Rosters[[#This Row],[Index]],"")</f>
        <v/>
      </c>
      <c r="AY317" s="42" t="str">
        <f>IFERROR(SMALL($AX$2:$AX$1000,ROWS($AX$2:AX317)),"")</f>
        <v/>
      </c>
      <c r="AZ317" s="42" t="str">
        <f>IF(All_Rosters[[#This Row],[Designation]]="Taxi Squad","",
IF(AND(TeamTen=All_Rosters[[#This Row],[Team Name]],All_Rosters[[#This Row],[Current Years]]&gt;0),All_Rosters[[#This Row],[Index]],""))</f>
        <v/>
      </c>
      <c r="BA317" s="42" t="str">
        <f>IFERROR(SMALL($AZ$2:$AZ$1000,ROWS($AZ$2:AZ317)),"")</f>
        <v/>
      </c>
      <c r="BB317" s="42" t="str">
        <f>IF(AND(All_Rosters[[#This Row],[Designation]]="Taxi Squad",TeamTen=All_Rosters[[#This Row],[Team Name]],All_Rosters[[#This Row],[Current Years]]&gt;0),All_Rosters[[#This Row],[Index]],"")</f>
        <v/>
      </c>
      <c r="BC317" s="42" t="str">
        <f>IFERROR(SMALL($BB$2:$BB$1000,ROWS($BB$2:BB317)),"")</f>
        <v/>
      </c>
      <c r="BD317" s="42" t="str">
        <f>IF(All_Rosters[[#This Row],[Designation]]="Taxi Squad","",
IF(AND(TeamEleven=All_Rosters[[#This Row],[Team Name]],All_Rosters[[#This Row],[Current Years]]&gt;0),All_Rosters[[#This Row],[Index]],""))</f>
        <v/>
      </c>
      <c r="BE317" s="42" t="str">
        <f>IFERROR(SMALL($BD$2:$BD$1000,ROWS($BD$2:BD317)),"")</f>
        <v/>
      </c>
      <c r="BF317" s="42" t="str">
        <f>IF(AND(All_Rosters[[#This Row],[Designation]]="Taxi Squad",TeamEleven=All_Rosters[[#This Row],[Team Name]],All_Rosters[[#This Row],[Current Years]]&gt;0),All_Rosters[[#This Row],[Index]],"")</f>
        <v/>
      </c>
      <c r="BG317" s="42" t="str">
        <f>IFERROR(SMALL($BF$2:$BF$1000,ROWS($BF$2:BF317)),"")</f>
        <v/>
      </c>
      <c r="BH317" s="42" t="str">
        <f>IF(All_Rosters[[#This Row],[Designation]]="Taxi Squad","",
IF(AND(TeamTwelve=All_Rosters[[#This Row],[Team Name]],All_Rosters[[#This Row],[Current Years]]&gt;0),All_Rosters[[#This Row],[Index]],""))</f>
        <v/>
      </c>
      <c r="BI317" s="42" t="str">
        <f>IFERROR(SMALL($BH$2:$BH$1000,ROWS($BH$2:BH317)),"")</f>
        <v/>
      </c>
      <c r="BJ317" s="42" t="str">
        <f>IF(AND(All_Rosters[[#This Row],[Designation]]="Taxi Squad",TeamTwelve=All_Rosters[[#This Row],[Team Name]],All_Rosters[[#This Row],[Current Years]]&gt;0),All_Rosters[[#This Row],[Index]],"")</f>
        <v/>
      </c>
      <c r="BK317" s="42" t="str">
        <f>IFERROR(SMALL($BJ$2:$BJ$1000,ROWS($BJ$2:BJ317)),"")</f>
        <v/>
      </c>
    </row>
    <row r="318" spans="1:63" x14ac:dyDescent="0.45">
      <c r="A318" t="s">
        <v>533</v>
      </c>
      <c r="B318" t="s">
        <v>174</v>
      </c>
      <c r="C318" t="s">
        <v>41</v>
      </c>
      <c r="D318" t="s">
        <v>27</v>
      </c>
      <c r="E318">
        <v>57</v>
      </c>
      <c r="F318">
        <v>3</v>
      </c>
      <c r="G318">
        <v>57</v>
      </c>
      <c r="H318" t="s">
        <v>1</v>
      </c>
      <c r="J318">
        <v>9</v>
      </c>
      <c r="K318">
        <v>317</v>
      </c>
      <c r="L318" t="str">
        <f>IF(All_Rosters[[#This Row],[Designation]]="Taxi Squad","",
IF(AND(TeamSelection=All_Rosters[[#This Row],[Team Name]],All_Rosters[[#This Row],[Current Years]]&gt;0),All_Rosters[[#This Row],[Index]],""))</f>
        <v/>
      </c>
      <c r="M318" t="str">
        <f>IFERROR(SMALL($L$2:$L$1000,ROWS($L$2:L318)),"")</f>
        <v/>
      </c>
      <c r="N318" t="str">
        <f>IF(AND(All_Rosters[[#This Row],[Designation]]="Taxi Squad",TeamSelection=All_Rosters[[#This Row],[Team Name]],All_Rosters[[#This Row],[Current Years]]&gt;0),All_Rosters[[#This Row],[Index]],"")</f>
        <v/>
      </c>
      <c r="O318" t="str">
        <f>IFERROR(SMALL($N$2:$N$1000,ROWS($N$2:N318)),"")</f>
        <v/>
      </c>
      <c r="P318" t="str">
        <f>IF(All_Rosters[[#This Row],[Designation]]="Taxi Squad","",
IF(AND(TeamOne=All_Rosters[[#This Row],[Team Name]],All_Rosters[[#This Row],[Current Years]]&gt;0),All_Rosters[[#This Row],[Index]],""))</f>
        <v/>
      </c>
      <c r="Q318" t="str">
        <f>IFERROR(SMALL($P$2:$P$1000,ROWS($P$2:P318)),"")</f>
        <v/>
      </c>
      <c r="R318" t="str">
        <f>IF(AND(All_Rosters[[#This Row],[Designation]]="Taxi Squad",TeamOne=All_Rosters[[#This Row],[Team Name]],All_Rosters[[#This Row],[Current Years]]&gt;0),All_Rosters[[#This Row],[Index]],"")</f>
        <v/>
      </c>
      <c r="S318" t="str">
        <f>IFERROR(SMALL($R$2:$R$1000,ROWS($R$2:R318)),"")</f>
        <v/>
      </c>
      <c r="T318" t="str">
        <f>IF(All_Rosters[[#This Row],[Designation]]="Taxi Squad","",
IF(AND(TeamTwo=All_Rosters[[#This Row],[Team Name]],All_Rosters[[#This Row],[Current Years]]&gt;0),All_Rosters[[#This Row],[Index]],""))</f>
        <v/>
      </c>
      <c r="U318" t="str">
        <f>IFERROR(SMALL($T$2:$T$1000,ROWS($T$2:T318)),"")</f>
        <v/>
      </c>
      <c r="V318" t="str">
        <f>IF(AND(All_Rosters[[#This Row],[Designation]]="Taxi Squad",TeamTwo=All_Rosters[[#This Row],[Team Name]],All_Rosters[[#This Row],[Current Years]]&gt;0),All_Rosters[[#This Row],[Index]],"")</f>
        <v/>
      </c>
      <c r="W318" t="str">
        <f>IFERROR(SMALL($V$2:$V$1000,ROWS($V$2:V318)),"")</f>
        <v/>
      </c>
      <c r="X318" s="42" t="str">
        <f>IF(All_Rosters[[#This Row],[Designation]]="Taxi Squad","",
IF(AND(TeamThree=All_Rosters[[#This Row],[Team Name]],All_Rosters[[#This Row],[Current Years]]&gt;0),All_Rosters[[#This Row],[Index]],""))</f>
        <v/>
      </c>
      <c r="Y318" s="42" t="str">
        <f>IFERROR(SMALL($X$2:$X$1000,ROWS($X$2:X318)),"")</f>
        <v/>
      </c>
      <c r="Z318" s="42" t="str">
        <f>IF(AND(All_Rosters[[#This Row],[Designation]]="Taxi Squad",TeamThree=All_Rosters[[#This Row],[Team Name]],All_Rosters[[#This Row],[Current Years]]&gt;0),All_Rosters[[#This Row],[Index]],"")</f>
        <v/>
      </c>
      <c r="AA318" s="42" t="str">
        <f>IFERROR(SMALL($Z$2:$Z$1000,ROWS($Z$2:Z318)),"")</f>
        <v/>
      </c>
      <c r="AB318" s="42" t="str">
        <f>IF(All_Rosters[[#This Row],[Designation]]="Taxi Squad","",
IF(AND(TeamFour=All_Rosters[[#This Row],[Team Name]],All_Rosters[[#This Row],[Current Years]]&gt;0),All_Rosters[[#This Row],[Index]],""))</f>
        <v/>
      </c>
      <c r="AC318" s="42" t="str">
        <f>IFERROR(SMALL($AB$2:$AB$1000,ROWS($AB$2:AB318)),"")</f>
        <v/>
      </c>
      <c r="AD318" s="42" t="str">
        <f>IF(AND(All_Rosters[[#This Row],[Designation]]="Taxi Squad",TeamFour=All_Rosters[[#This Row],[Team Name]],All_Rosters[[#This Row],[Current Years]]&gt;0),All_Rosters[[#This Row],[Index]],"")</f>
        <v/>
      </c>
      <c r="AE318" s="42" t="str">
        <f>IFERROR(SMALL($AD$2:$AD$1000,ROWS($AD$2:AD318)),"")</f>
        <v/>
      </c>
      <c r="AF318" s="42" t="str">
        <f>IF(All_Rosters[[#This Row],[Designation]]="Taxi Squad","",
IF(AND(TeamFive=All_Rosters[[#This Row],[Team Name]],All_Rosters[[#This Row],[Current Years]]&gt;0),All_Rosters[[#This Row],[Index]],""))</f>
        <v/>
      </c>
      <c r="AG318" s="42" t="str">
        <f>IFERROR(SMALL($AF$2:$AF$1000,ROWS($AF$2:AF318)),"")</f>
        <v/>
      </c>
      <c r="AH318" s="42" t="str">
        <f>IF(AND(All_Rosters[[#This Row],[Designation]]="Taxi Squad",TeamFive=All_Rosters[[#This Row],[Team Name]],All_Rosters[[#This Row],[Current Years]]&gt;0),All_Rosters[[#This Row],[Index]],"")</f>
        <v/>
      </c>
      <c r="AI318" s="42" t="str">
        <f>IFERROR(SMALL($AH$2:$AH$1000,ROWS($AH$2:AH318)),"")</f>
        <v/>
      </c>
      <c r="AJ318" s="42" t="str">
        <f>IF(All_Rosters[[#This Row],[Designation]]="Taxi Squad","",
IF(AND(TeamSix=All_Rosters[[#This Row],[Team Name]],All_Rosters[[#This Row],[Current Years]]&gt;0),All_Rosters[[#This Row],[Index]],""))</f>
        <v/>
      </c>
      <c r="AK318" s="42" t="str">
        <f>IFERROR(SMALL($AJ$2:$AJ$1000,ROWS($AJ$2:AJ318)),"")</f>
        <v/>
      </c>
      <c r="AL318" s="42" t="str">
        <f>IF(AND(All_Rosters[[#This Row],[Designation]]="Taxi Squad",TeamSix=All_Rosters[[#This Row],[Team Name]],All_Rosters[[#This Row],[Current Years]]&gt;0),All_Rosters[[#This Row],[Index]],"")</f>
        <v/>
      </c>
      <c r="AM318" s="42" t="str">
        <f>IFERROR(SMALL($AL$2:$AL$1000,ROWS($AL$2:AL318)),"")</f>
        <v/>
      </c>
      <c r="AN318" s="42" t="str">
        <f>IF(All_Rosters[[#This Row],[Designation]]="Taxi Squad","",
IF(AND(TeamSeven=All_Rosters[[#This Row],[Team Name]],All_Rosters[[#This Row],[Current Years]]&gt;0),All_Rosters[[#This Row],[Index]],""))</f>
        <v/>
      </c>
      <c r="AO318" s="42" t="str">
        <f>IFERROR(SMALL($AN$2:$AN$1000,ROWS($AN$2:AN318)),"")</f>
        <v/>
      </c>
      <c r="AP318" s="42" t="str">
        <f>IF(AND(All_Rosters[[#This Row],[Designation]]="Taxi Squad",TeamSeven=All_Rosters[[#This Row],[Team Name]],All_Rosters[[#This Row],[Current Years]]&gt;0),All_Rosters[[#This Row],[Index]],"")</f>
        <v/>
      </c>
      <c r="AQ318" s="42" t="str">
        <f>IFERROR(SMALL($AP$2:$AP$1000,ROWS($AP$2:AP318)),"")</f>
        <v/>
      </c>
      <c r="AR318" s="42" t="str">
        <f>IF(All_Rosters[[#This Row],[Designation]]="Taxi Squad","",
IF(AND(TeamEight=All_Rosters[[#This Row],[Team Name]],All_Rosters[[#This Row],[Current Years]]&gt;0),All_Rosters[[#This Row],[Index]],""))</f>
        <v/>
      </c>
      <c r="AS318" s="42" t="str">
        <f>IFERROR(SMALL($AR$2:$AR$1000,ROWS($AR$2:AR318)),"")</f>
        <v/>
      </c>
      <c r="AT318" s="42" t="str">
        <f>IF(AND(All_Rosters[[#This Row],[Designation]]="Taxi Squad",TeamEight=All_Rosters[[#This Row],[Team Name]],All_Rosters[[#This Row],[Current Years]]&gt;0),All_Rosters[[#This Row],[Index]],"")</f>
        <v/>
      </c>
      <c r="AU318" s="42" t="str">
        <f>IFERROR(SMALL($AT$2:$AT$1000,ROWS($AT$2:AT318)),"")</f>
        <v/>
      </c>
      <c r="AV318" s="42">
        <f>IF(All_Rosters[[#This Row],[Designation]]="Taxi Squad","",
IF(AND(TeamNine=All_Rosters[[#This Row],[Team Name]],All_Rosters[[#This Row],[Current Years]]&gt;0),All_Rosters[[#This Row],[Index]],""))</f>
        <v>317</v>
      </c>
      <c r="AW318" s="42" t="str">
        <f>IFERROR(SMALL($AV$2:$AV$1000,ROWS($AV$2:AV318)),"")</f>
        <v/>
      </c>
      <c r="AX318" s="42" t="str">
        <f>IF(AND(All_Rosters[[#This Row],[Designation]]="Taxi Squad",TeamNine=All_Rosters[[#This Row],[Team Name]],All_Rosters[[#This Row],[Current Years]]&gt;0),All_Rosters[[#This Row],[Index]],"")</f>
        <v/>
      </c>
      <c r="AY318" s="42" t="str">
        <f>IFERROR(SMALL($AX$2:$AX$1000,ROWS($AX$2:AX318)),"")</f>
        <v/>
      </c>
      <c r="AZ318" s="42" t="str">
        <f>IF(All_Rosters[[#This Row],[Designation]]="Taxi Squad","",
IF(AND(TeamTen=All_Rosters[[#This Row],[Team Name]],All_Rosters[[#This Row],[Current Years]]&gt;0),All_Rosters[[#This Row],[Index]],""))</f>
        <v/>
      </c>
      <c r="BA318" s="42" t="str">
        <f>IFERROR(SMALL($AZ$2:$AZ$1000,ROWS($AZ$2:AZ318)),"")</f>
        <v/>
      </c>
      <c r="BB318" s="42" t="str">
        <f>IF(AND(All_Rosters[[#This Row],[Designation]]="Taxi Squad",TeamTen=All_Rosters[[#This Row],[Team Name]],All_Rosters[[#This Row],[Current Years]]&gt;0),All_Rosters[[#This Row],[Index]],"")</f>
        <v/>
      </c>
      <c r="BC318" s="42" t="str">
        <f>IFERROR(SMALL($BB$2:$BB$1000,ROWS($BB$2:BB318)),"")</f>
        <v/>
      </c>
      <c r="BD318" s="42" t="str">
        <f>IF(All_Rosters[[#This Row],[Designation]]="Taxi Squad","",
IF(AND(TeamEleven=All_Rosters[[#This Row],[Team Name]],All_Rosters[[#This Row],[Current Years]]&gt;0),All_Rosters[[#This Row],[Index]],""))</f>
        <v/>
      </c>
      <c r="BE318" s="42" t="str">
        <f>IFERROR(SMALL($BD$2:$BD$1000,ROWS($BD$2:BD318)),"")</f>
        <v/>
      </c>
      <c r="BF318" s="42" t="str">
        <f>IF(AND(All_Rosters[[#This Row],[Designation]]="Taxi Squad",TeamEleven=All_Rosters[[#This Row],[Team Name]],All_Rosters[[#This Row],[Current Years]]&gt;0),All_Rosters[[#This Row],[Index]],"")</f>
        <v/>
      </c>
      <c r="BG318" s="42" t="str">
        <f>IFERROR(SMALL($BF$2:$BF$1000,ROWS($BF$2:BF318)),"")</f>
        <v/>
      </c>
      <c r="BH318" s="42" t="str">
        <f>IF(All_Rosters[[#This Row],[Designation]]="Taxi Squad","",
IF(AND(TeamTwelve=All_Rosters[[#This Row],[Team Name]],All_Rosters[[#This Row],[Current Years]]&gt;0),All_Rosters[[#This Row],[Index]],""))</f>
        <v/>
      </c>
      <c r="BI318" s="42" t="str">
        <f>IFERROR(SMALL($BH$2:$BH$1000,ROWS($BH$2:BH318)),"")</f>
        <v/>
      </c>
      <c r="BJ318" s="42" t="str">
        <f>IF(AND(All_Rosters[[#This Row],[Designation]]="Taxi Squad",TeamTwelve=All_Rosters[[#This Row],[Team Name]],All_Rosters[[#This Row],[Current Years]]&gt;0),All_Rosters[[#This Row],[Index]],"")</f>
        <v/>
      </c>
      <c r="BK318" s="42" t="str">
        <f>IFERROR(SMALL($BJ$2:$BJ$1000,ROWS($BJ$2:BJ318)),"")</f>
        <v/>
      </c>
    </row>
    <row r="319" spans="1:63" x14ac:dyDescent="0.45">
      <c r="A319" t="s">
        <v>533</v>
      </c>
      <c r="B319" t="s">
        <v>175</v>
      </c>
      <c r="C319" t="s">
        <v>126</v>
      </c>
      <c r="D319" t="s">
        <v>27</v>
      </c>
      <c r="E319">
        <v>50</v>
      </c>
      <c r="F319">
        <v>3</v>
      </c>
      <c r="G319">
        <v>50</v>
      </c>
      <c r="H319" t="s">
        <v>1</v>
      </c>
      <c r="J319">
        <v>9</v>
      </c>
      <c r="K319">
        <v>318</v>
      </c>
      <c r="L319" t="str">
        <f>IF(All_Rosters[[#This Row],[Designation]]="Taxi Squad","",
IF(AND(TeamSelection=All_Rosters[[#This Row],[Team Name]],All_Rosters[[#This Row],[Current Years]]&gt;0),All_Rosters[[#This Row],[Index]],""))</f>
        <v/>
      </c>
      <c r="M319" t="str">
        <f>IFERROR(SMALL($L$2:$L$1000,ROWS($L$2:L319)),"")</f>
        <v/>
      </c>
      <c r="N319" t="str">
        <f>IF(AND(All_Rosters[[#This Row],[Designation]]="Taxi Squad",TeamSelection=All_Rosters[[#This Row],[Team Name]],All_Rosters[[#This Row],[Current Years]]&gt;0),All_Rosters[[#This Row],[Index]],"")</f>
        <v/>
      </c>
      <c r="O319" t="str">
        <f>IFERROR(SMALL($N$2:$N$1000,ROWS($N$2:N319)),"")</f>
        <v/>
      </c>
      <c r="P319" t="str">
        <f>IF(All_Rosters[[#This Row],[Designation]]="Taxi Squad","",
IF(AND(TeamOne=All_Rosters[[#This Row],[Team Name]],All_Rosters[[#This Row],[Current Years]]&gt;0),All_Rosters[[#This Row],[Index]],""))</f>
        <v/>
      </c>
      <c r="Q319" t="str">
        <f>IFERROR(SMALL($P$2:$P$1000,ROWS($P$2:P319)),"")</f>
        <v/>
      </c>
      <c r="R319" t="str">
        <f>IF(AND(All_Rosters[[#This Row],[Designation]]="Taxi Squad",TeamOne=All_Rosters[[#This Row],[Team Name]],All_Rosters[[#This Row],[Current Years]]&gt;0),All_Rosters[[#This Row],[Index]],"")</f>
        <v/>
      </c>
      <c r="S319" t="str">
        <f>IFERROR(SMALL($R$2:$R$1000,ROWS($R$2:R319)),"")</f>
        <v/>
      </c>
      <c r="T319" t="str">
        <f>IF(All_Rosters[[#This Row],[Designation]]="Taxi Squad","",
IF(AND(TeamTwo=All_Rosters[[#This Row],[Team Name]],All_Rosters[[#This Row],[Current Years]]&gt;0),All_Rosters[[#This Row],[Index]],""))</f>
        <v/>
      </c>
      <c r="U319" t="str">
        <f>IFERROR(SMALL($T$2:$T$1000,ROWS($T$2:T319)),"")</f>
        <v/>
      </c>
      <c r="V319" t="str">
        <f>IF(AND(All_Rosters[[#This Row],[Designation]]="Taxi Squad",TeamTwo=All_Rosters[[#This Row],[Team Name]],All_Rosters[[#This Row],[Current Years]]&gt;0),All_Rosters[[#This Row],[Index]],"")</f>
        <v/>
      </c>
      <c r="W319" t="str">
        <f>IFERROR(SMALL($V$2:$V$1000,ROWS($V$2:V319)),"")</f>
        <v/>
      </c>
      <c r="X319" s="42" t="str">
        <f>IF(All_Rosters[[#This Row],[Designation]]="Taxi Squad","",
IF(AND(TeamThree=All_Rosters[[#This Row],[Team Name]],All_Rosters[[#This Row],[Current Years]]&gt;0),All_Rosters[[#This Row],[Index]],""))</f>
        <v/>
      </c>
      <c r="Y319" s="42" t="str">
        <f>IFERROR(SMALL($X$2:$X$1000,ROWS($X$2:X319)),"")</f>
        <v/>
      </c>
      <c r="Z319" s="42" t="str">
        <f>IF(AND(All_Rosters[[#This Row],[Designation]]="Taxi Squad",TeamThree=All_Rosters[[#This Row],[Team Name]],All_Rosters[[#This Row],[Current Years]]&gt;0),All_Rosters[[#This Row],[Index]],"")</f>
        <v/>
      </c>
      <c r="AA319" s="42" t="str">
        <f>IFERROR(SMALL($Z$2:$Z$1000,ROWS($Z$2:Z319)),"")</f>
        <v/>
      </c>
      <c r="AB319" s="42" t="str">
        <f>IF(All_Rosters[[#This Row],[Designation]]="Taxi Squad","",
IF(AND(TeamFour=All_Rosters[[#This Row],[Team Name]],All_Rosters[[#This Row],[Current Years]]&gt;0),All_Rosters[[#This Row],[Index]],""))</f>
        <v/>
      </c>
      <c r="AC319" s="42" t="str">
        <f>IFERROR(SMALL($AB$2:$AB$1000,ROWS($AB$2:AB319)),"")</f>
        <v/>
      </c>
      <c r="AD319" s="42" t="str">
        <f>IF(AND(All_Rosters[[#This Row],[Designation]]="Taxi Squad",TeamFour=All_Rosters[[#This Row],[Team Name]],All_Rosters[[#This Row],[Current Years]]&gt;0),All_Rosters[[#This Row],[Index]],"")</f>
        <v/>
      </c>
      <c r="AE319" s="42" t="str">
        <f>IFERROR(SMALL($AD$2:$AD$1000,ROWS($AD$2:AD319)),"")</f>
        <v/>
      </c>
      <c r="AF319" s="42" t="str">
        <f>IF(All_Rosters[[#This Row],[Designation]]="Taxi Squad","",
IF(AND(TeamFive=All_Rosters[[#This Row],[Team Name]],All_Rosters[[#This Row],[Current Years]]&gt;0),All_Rosters[[#This Row],[Index]],""))</f>
        <v/>
      </c>
      <c r="AG319" s="42" t="str">
        <f>IFERROR(SMALL($AF$2:$AF$1000,ROWS($AF$2:AF319)),"")</f>
        <v/>
      </c>
      <c r="AH319" s="42" t="str">
        <f>IF(AND(All_Rosters[[#This Row],[Designation]]="Taxi Squad",TeamFive=All_Rosters[[#This Row],[Team Name]],All_Rosters[[#This Row],[Current Years]]&gt;0),All_Rosters[[#This Row],[Index]],"")</f>
        <v/>
      </c>
      <c r="AI319" s="42" t="str">
        <f>IFERROR(SMALL($AH$2:$AH$1000,ROWS($AH$2:AH319)),"")</f>
        <v/>
      </c>
      <c r="AJ319" s="42" t="str">
        <f>IF(All_Rosters[[#This Row],[Designation]]="Taxi Squad","",
IF(AND(TeamSix=All_Rosters[[#This Row],[Team Name]],All_Rosters[[#This Row],[Current Years]]&gt;0),All_Rosters[[#This Row],[Index]],""))</f>
        <v/>
      </c>
      <c r="AK319" s="42" t="str">
        <f>IFERROR(SMALL($AJ$2:$AJ$1000,ROWS($AJ$2:AJ319)),"")</f>
        <v/>
      </c>
      <c r="AL319" s="42" t="str">
        <f>IF(AND(All_Rosters[[#This Row],[Designation]]="Taxi Squad",TeamSix=All_Rosters[[#This Row],[Team Name]],All_Rosters[[#This Row],[Current Years]]&gt;0),All_Rosters[[#This Row],[Index]],"")</f>
        <v/>
      </c>
      <c r="AM319" s="42" t="str">
        <f>IFERROR(SMALL($AL$2:$AL$1000,ROWS($AL$2:AL319)),"")</f>
        <v/>
      </c>
      <c r="AN319" s="42" t="str">
        <f>IF(All_Rosters[[#This Row],[Designation]]="Taxi Squad","",
IF(AND(TeamSeven=All_Rosters[[#This Row],[Team Name]],All_Rosters[[#This Row],[Current Years]]&gt;0),All_Rosters[[#This Row],[Index]],""))</f>
        <v/>
      </c>
      <c r="AO319" s="42" t="str">
        <f>IFERROR(SMALL($AN$2:$AN$1000,ROWS($AN$2:AN319)),"")</f>
        <v/>
      </c>
      <c r="AP319" s="42" t="str">
        <f>IF(AND(All_Rosters[[#This Row],[Designation]]="Taxi Squad",TeamSeven=All_Rosters[[#This Row],[Team Name]],All_Rosters[[#This Row],[Current Years]]&gt;0),All_Rosters[[#This Row],[Index]],"")</f>
        <v/>
      </c>
      <c r="AQ319" s="42" t="str">
        <f>IFERROR(SMALL($AP$2:$AP$1000,ROWS($AP$2:AP319)),"")</f>
        <v/>
      </c>
      <c r="AR319" s="42" t="str">
        <f>IF(All_Rosters[[#This Row],[Designation]]="Taxi Squad","",
IF(AND(TeamEight=All_Rosters[[#This Row],[Team Name]],All_Rosters[[#This Row],[Current Years]]&gt;0),All_Rosters[[#This Row],[Index]],""))</f>
        <v/>
      </c>
      <c r="AS319" s="42" t="str">
        <f>IFERROR(SMALL($AR$2:$AR$1000,ROWS($AR$2:AR319)),"")</f>
        <v/>
      </c>
      <c r="AT319" s="42" t="str">
        <f>IF(AND(All_Rosters[[#This Row],[Designation]]="Taxi Squad",TeamEight=All_Rosters[[#This Row],[Team Name]],All_Rosters[[#This Row],[Current Years]]&gt;0),All_Rosters[[#This Row],[Index]],"")</f>
        <v/>
      </c>
      <c r="AU319" s="42" t="str">
        <f>IFERROR(SMALL($AT$2:$AT$1000,ROWS($AT$2:AT319)),"")</f>
        <v/>
      </c>
      <c r="AV319" s="42">
        <f>IF(All_Rosters[[#This Row],[Designation]]="Taxi Squad","",
IF(AND(TeamNine=All_Rosters[[#This Row],[Team Name]],All_Rosters[[#This Row],[Current Years]]&gt;0),All_Rosters[[#This Row],[Index]],""))</f>
        <v>318</v>
      </c>
      <c r="AW319" s="42" t="str">
        <f>IFERROR(SMALL($AV$2:$AV$1000,ROWS($AV$2:AV319)),"")</f>
        <v/>
      </c>
      <c r="AX319" s="42" t="str">
        <f>IF(AND(All_Rosters[[#This Row],[Designation]]="Taxi Squad",TeamNine=All_Rosters[[#This Row],[Team Name]],All_Rosters[[#This Row],[Current Years]]&gt;0),All_Rosters[[#This Row],[Index]],"")</f>
        <v/>
      </c>
      <c r="AY319" s="42" t="str">
        <f>IFERROR(SMALL($AX$2:$AX$1000,ROWS($AX$2:AX319)),"")</f>
        <v/>
      </c>
      <c r="AZ319" s="42" t="str">
        <f>IF(All_Rosters[[#This Row],[Designation]]="Taxi Squad","",
IF(AND(TeamTen=All_Rosters[[#This Row],[Team Name]],All_Rosters[[#This Row],[Current Years]]&gt;0),All_Rosters[[#This Row],[Index]],""))</f>
        <v/>
      </c>
      <c r="BA319" s="42" t="str">
        <f>IFERROR(SMALL($AZ$2:$AZ$1000,ROWS($AZ$2:AZ319)),"")</f>
        <v/>
      </c>
      <c r="BB319" s="42" t="str">
        <f>IF(AND(All_Rosters[[#This Row],[Designation]]="Taxi Squad",TeamTen=All_Rosters[[#This Row],[Team Name]],All_Rosters[[#This Row],[Current Years]]&gt;0),All_Rosters[[#This Row],[Index]],"")</f>
        <v/>
      </c>
      <c r="BC319" s="42" t="str">
        <f>IFERROR(SMALL($BB$2:$BB$1000,ROWS($BB$2:BB319)),"")</f>
        <v/>
      </c>
      <c r="BD319" s="42" t="str">
        <f>IF(All_Rosters[[#This Row],[Designation]]="Taxi Squad","",
IF(AND(TeamEleven=All_Rosters[[#This Row],[Team Name]],All_Rosters[[#This Row],[Current Years]]&gt;0),All_Rosters[[#This Row],[Index]],""))</f>
        <v/>
      </c>
      <c r="BE319" s="42" t="str">
        <f>IFERROR(SMALL($BD$2:$BD$1000,ROWS($BD$2:BD319)),"")</f>
        <v/>
      </c>
      <c r="BF319" s="42" t="str">
        <f>IF(AND(All_Rosters[[#This Row],[Designation]]="Taxi Squad",TeamEleven=All_Rosters[[#This Row],[Team Name]],All_Rosters[[#This Row],[Current Years]]&gt;0),All_Rosters[[#This Row],[Index]],"")</f>
        <v/>
      </c>
      <c r="BG319" s="42" t="str">
        <f>IFERROR(SMALL($BF$2:$BF$1000,ROWS($BF$2:BF319)),"")</f>
        <v/>
      </c>
      <c r="BH319" s="42" t="str">
        <f>IF(All_Rosters[[#This Row],[Designation]]="Taxi Squad","",
IF(AND(TeamTwelve=All_Rosters[[#This Row],[Team Name]],All_Rosters[[#This Row],[Current Years]]&gt;0),All_Rosters[[#This Row],[Index]],""))</f>
        <v/>
      </c>
      <c r="BI319" s="42" t="str">
        <f>IFERROR(SMALL($BH$2:$BH$1000,ROWS($BH$2:BH319)),"")</f>
        <v/>
      </c>
      <c r="BJ319" s="42" t="str">
        <f>IF(AND(All_Rosters[[#This Row],[Designation]]="Taxi Squad",TeamTwelve=All_Rosters[[#This Row],[Team Name]],All_Rosters[[#This Row],[Current Years]]&gt;0),All_Rosters[[#This Row],[Index]],"")</f>
        <v/>
      </c>
      <c r="BK319" s="42" t="str">
        <f>IFERROR(SMALL($BJ$2:$BJ$1000,ROWS($BJ$2:BJ319)),"")</f>
        <v/>
      </c>
    </row>
    <row r="320" spans="1:63" x14ac:dyDescent="0.45">
      <c r="A320" t="s">
        <v>533</v>
      </c>
      <c r="B320" t="s">
        <v>177</v>
      </c>
      <c r="C320" t="s">
        <v>63</v>
      </c>
      <c r="D320" t="s">
        <v>27</v>
      </c>
      <c r="E320">
        <v>33</v>
      </c>
      <c r="F320">
        <v>3</v>
      </c>
      <c r="G320">
        <v>33</v>
      </c>
      <c r="H320" t="s">
        <v>1</v>
      </c>
      <c r="J320">
        <v>9</v>
      </c>
      <c r="K320">
        <v>319</v>
      </c>
      <c r="L320" t="str">
        <f>IF(All_Rosters[[#This Row],[Designation]]="Taxi Squad","",
IF(AND(TeamSelection=All_Rosters[[#This Row],[Team Name]],All_Rosters[[#This Row],[Current Years]]&gt;0),All_Rosters[[#This Row],[Index]],""))</f>
        <v/>
      </c>
      <c r="M320" t="str">
        <f>IFERROR(SMALL($L$2:$L$1000,ROWS($L$2:L320)),"")</f>
        <v/>
      </c>
      <c r="N320" t="str">
        <f>IF(AND(All_Rosters[[#This Row],[Designation]]="Taxi Squad",TeamSelection=All_Rosters[[#This Row],[Team Name]],All_Rosters[[#This Row],[Current Years]]&gt;0),All_Rosters[[#This Row],[Index]],"")</f>
        <v/>
      </c>
      <c r="O320" t="str">
        <f>IFERROR(SMALL($N$2:$N$1000,ROWS($N$2:N320)),"")</f>
        <v/>
      </c>
      <c r="P320" t="str">
        <f>IF(All_Rosters[[#This Row],[Designation]]="Taxi Squad","",
IF(AND(TeamOne=All_Rosters[[#This Row],[Team Name]],All_Rosters[[#This Row],[Current Years]]&gt;0),All_Rosters[[#This Row],[Index]],""))</f>
        <v/>
      </c>
      <c r="Q320" t="str">
        <f>IFERROR(SMALL($P$2:$P$1000,ROWS($P$2:P320)),"")</f>
        <v/>
      </c>
      <c r="R320" t="str">
        <f>IF(AND(All_Rosters[[#This Row],[Designation]]="Taxi Squad",TeamOne=All_Rosters[[#This Row],[Team Name]],All_Rosters[[#This Row],[Current Years]]&gt;0),All_Rosters[[#This Row],[Index]],"")</f>
        <v/>
      </c>
      <c r="S320" t="str">
        <f>IFERROR(SMALL($R$2:$R$1000,ROWS($R$2:R320)),"")</f>
        <v/>
      </c>
      <c r="T320" t="str">
        <f>IF(All_Rosters[[#This Row],[Designation]]="Taxi Squad","",
IF(AND(TeamTwo=All_Rosters[[#This Row],[Team Name]],All_Rosters[[#This Row],[Current Years]]&gt;0),All_Rosters[[#This Row],[Index]],""))</f>
        <v/>
      </c>
      <c r="U320" t="str">
        <f>IFERROR(SMALL($T$2:$T$1000,ROWS($T$2:T320)),"")</f>
        <v/>
      </c>
      <c r="V320" t="str">
        <f>IF(AND(All_Rosters[[#This Row],[Designation]]="Taxi Squad",TeamTwo=All_Rosters[[#This Row],[Team Name]],All_Rosters[[#This Row],[Current Years]]&gt;0),All_Rosters[[#This Row],[Index]],"")</f>
        <v/>
      </c>
      <c r="W320" t="str">
        <f>IFERROR(SMALL($V$2:$V$1000,ROWS($V$2:V320)),"")</f>
        <v/>
      </c>
      <c r="X320" s="42" t="str">
        <f>IF(All_Rosters[[#This Row],[Designation]]="Taxi Squad","",
IF(AND(TeamThree=All_Rosters[[#This Row],[Team Name]],All_Rosters[[#This Row],[Current Years]]&gt;0),All_Rosters[[#This Row],[Index]],""))</f>
        <v/>
      </c>
      <c r="Y320" s="42" t="str">
        <f>IFERROR(SMALL($X$2:$X$1000,ROWS($X$2:X320)),"")</f>
        <v/>
      </c>
      <c r="Z320" s="42" t="str">
        <f>IF(AND(All_Rosters[[#This Row],[Designation]]="Taxi Squad",TeamThree=All_Rosters[[#This Row],[Team Name]],All_Rosters[[#This Row],[Current Years]]&gt;0),All_Rosters[[#This Row],[Index]],"")</f>
        <v/>
      </c>
      <c r="AA320" s="42" t="str">
        <f>IFERROR(SMALL($Z$2:$Z$1000,ROWS($Z$2:Z320)),"")</f>
        <v/>
      </c>
      <c r="AB320" s="42" t="str">
        <f>IF(All_Rosters[[#This Row],[Designation]]="Taxi Squad","",
IF(AND(TeamFour=All_Rosters[[#This Row],[Team Name]],All_Rosters[[#This Row],[Current Years]]&gt;0),All_Rosters[[#This Row],[Index]],""))</f>
        <v/>
      </c>
      <c r="AC320" s="42" t="str">
        <f>IFERROR(SMALL($AB$2:$AB$1000,ROWS($AB$2:AB320)),"")</f>
        <v/>
      </c>
      <c r="AD320" s="42" t="str">
        <f>IF(AND(All_Rosters[[#This Row],[Designation]]="Taxi Squad",TeamFour=All_Rosters[[#This Row],[Team Name]],All_Rosters[[#This Row],[Current Years]]&gt;0),All_Rosters[[#This Row],[Index]],"")</f>
        <v/>
      </c>
      <c r="AE320" s="42" t="str">
        <f>IFERROR(SMALL($AD$2:$AD$1000,ROWS($AD$2:AD320)),"")</f>
        <v/>
      </c>
      <c r="AF320" s="42" t="str">
        <f>IF(All_Rosters[[#This Row],[Designation]]="Taxi Squad","",
IF(AND(TeamFive=All_Rosters[[#This Row],[Team Name]],All_Rosters[[#This Row],[Current Years]]&gt;0),All_Rosters[[#This Row],[Index]],""))</f>
        <v/>
      </c>
      <c r="AG320" s="42" t="str">
        <f>IFERROR(SMALL($AF$2:$AF$1000,ROWS($AF$2:AF320)),"")</f>
        <v/>
      </c>
      <c r="AH320" s="42" t="str">
        <f>IF(AND(All_Rosters[[#This Row],[Designation]]="Taxi Squad",TeamFive=All_Rosters[[#This Row],[Team Name]],All_Rosters[[#This Row],[Current Years]]&gt;0),All_Rosters[[#This Row],[Index]],"")</f>
        <v/>
      </c>
      <c r="AI320" s="42" t="str">
        <f>IFERROR(SMALL($AH$2:$AH$1000,ROWS($AH$2:AH320)),"")</f>
        <v/>
      </c>
      <c r="AJ320" s="42" t="str">
        <f>IF(All_Rosters[[#This Row],[Designation]]="Taxi Squad","",
IF(AND(TeamSix=All_Rosters[[#This Row],[Team Name]],All_Rosters[[#This Row],[Current Years]]&gt;0),All_Rosters[[#This Row],[Index]],""))</f>
        <v/>
      </c>
      <c r="AK320" s="42" t="str">
        <f>IFERROR(SMALL($AJ$2:$AJ$1000,ROWS($AJ$2:AJ320)),"")</f>
        <v/>
      </c>
      <c r="AL320" s="42" t="str">
        <f>IF(AND(All_Rosters[[#This Row],[Designation]]="Taxi Squad",TeamSix=All_Rosters[[#This Row],[Team Name]],All_Rosters[[#This Row],[Current Years]]&gt;0),All_Rosters[[#This Row],[Index]],"")</f>
        <v/>
      </c>
      <c r="AM320" s="42" t="str">
        <f>IFERROR(SMALL($AL$2:$AL$1000,ROWS($AL$2:AL320)),"")</f>
        <v/>
      </c>
      <c r="AN320" s="42" t="str">
        <f>IF(All_Rosters[[#This Row],[Designation]]="Taxi Squad","",
IF(AND(TeamSeven=All_Rosters[[#This Row],[Team Name]],All_Rosters[[#This Row],[Current Years]]&gt;0),All_Rosters[[#This Row],[Index]],""))</f>
        <v/>
      </c>
      <c r="AO320" s="42" t="str">
        <f>IFERROR(SMALL($AN$2:$AN$1000,ROWS($AN$2:AN320)),"")</f>
        <v/>
      </c>
      <c r="AP320" s="42" t="str">
        <f>IF(AND(All_Rosters[[#This Row],[Designation]]="Taxi Squad",TeamSeven=All_Rosters[[#This Row],[Team Name]],All_Rosters[[#This Row],[Current Years]]&gt;0),All_Rosters[[#This Row],[Index]],"")</f>
        <v/>
      </c>
      <c r="AQ320" s="42" t="str">
        <f>IFERROR(SMALL($AP$2:$AP$1000,ROWS($AP$2:AP320)),"")</f>
        <v/>
      </c>
      <c r="AR320" s="42" t="str">
        <f>IF(All_Rosters[[#This Row],[Designation]]="Taxi Squad","",
IF(AND(TeamEight=All_Rosters[[#This Row],[Team Name]],All_Rosters[[#This Row],[Current Years]]&gt;0),All_Rosters[[#This Row],[Index]],""))</f>
        <v/>
      </c>
      <c r="AS320" s="42" t="str">
        <f>IFERROR(SMALL($AR$2:$AR$1000,ROWS($AR$2:AR320)),"")</f>
        <v/>
      </c>
      <c r="AT320" s="42" t="str">
        <f>IF(AND(All_Rosters[[#This Row],[Designation]]="Taxi Squad",TeamEight=All_Rosters[[#This Row],[Team Name]],All_Rosters[[#This Row],[Current Years]]&gt;0),All_Rosters[[#This Row],[Index]],"")</f>
        <v/>
      </c>
      <c r="AU320" s="42" t="str">
        <f>IFERROR(SMALL($AT$2:$AT$1000,ROWS($AT$2:AT320)),"")</f>
        <v/>
      </c>
      <c r="AV320" s="42">
        <f>IF(All_Rosters[[#This Row],[Designation]]="Taxi Squad","",
IF(AND(TeamNine=All_Rosters[[#This Row],[Team Name]],All_Rosters[[#This Row],[Current Years]]&gt;0),All_Rosters[[#This Row],[Index]],""))</f>
        <v>319</v>
      </c>
      <c r="AW320" s="42" t="str">
        <f>IFERROR(SMALL($AV$2:$AV$1000,ROWS($AV$2:AV320)),"")</f>
        <v/>
      </c>
      <c r="AX320" s="42" t="str">
        <f>IF(AND(All_Rosters[[#This Row],[Designation]]="Taxi Squad",TeamNine=All_Rosters[[#This Row],[Team Name]],All_Rosters[[#This Row],[Current Years]]&gt;0),All_Rosters[[#This Row],[Index]],"")</f>
        <v/>
      </c>
      <c r="AY320" s="42" t="str">
        <f>IFERROR(SMALL($AX$2:$AX$1000,ROWS($AX$2:AX320)),"")</f>
        <v/>
      </c>
      <c r="AZ320" s="42" t="str">
        <f>IF(All_Rosters[[#This Row],[Designation]]="Taxi Squad","",
IF(AND(TeamTen=All_Rosters[[#This Row],[Team Name]],All_Rosters[[#This Row],[Current Years]]&gt;0),All_Rosters[[#This Row],[Index]],""))</f>
        <v/>
      </c>
      <c r="BA320" s="42" t="str">
        <f>IFERROR(SMALL($AZ$2:$AZ$1000,ROWS($AZ$2:AZ320)),"")</f>
        <v/>
      </c>
      <c r="BB320" s="42" t="str">
        <f>IF(AND(All_Rosters[[#This Row],[Designation]]="Taxi Squad",TeamTen=All_Rosters[[#This Row],[Team Name]],All_Rosters[[#This Row],[Current Years]]&gt;0),All_Rosters[[#This Row],[Index]],"")</f>
        <v/>
      </c>
      <c r="BC320" s="42" t="str">
        <f>IFERROR(SMALL($BB$2:$BB$1000,ROWS($BB$2:BB320)),"")</f>
        <v/>
      </c>
      <c r="BD320" s="42" t="str">
        <f>IF(All_Rosters[[#This Row],[Designation]]="Taxi Squad","",
IF(AND(TeamEleven=All_Rosters[[#This Row],[Team Name]],All_Rosters[[#This Row],[Current Years]]&gt;0),All_Rosters[[#This Row],[Index]],""))</f>
        <v/>
      </c>
      <c r="BE320" s="42" t="str">
        <f>IFERROR(SMALL($BD$2:$BD$1000,ROWS($BD$2:BD320)),"")</f>
        <v/>
      </c>
      <c r="BF320" s="42" t="str">
        <f>IF(AND(All_Rosters[[#This Row],[Designation]]="Taxi Squad",TeamEleven=All_Rosters[[#This Row],[Team Name]],All_Rosters[[#This Row],[Current Years]]&gt;0),All_Rosters[[#This Row],[Index]],"")</f>
        <v/>
      </c>
      <c r="BG320" s="42" t="str">
        <f>IFERROR(SMALL($BF$2:$BF$1000,ROWS($BF$2:BF320)),"")</f>
        <v/>
      </c>
      <c r="BH320" s="42" t="str">
        <f>IF(All_Rosters[[#This Row],[Designation]]="Taxi Squad","",
IF(AND(TeamTwelve=All_Rosters[[#This Row],[Team Name]],All_Rosters[[#This Row],[Current Years]]&gt;0),All_Rosters[[#This Row],[Index]],""))</f>
        <v/>
      </c>
      <c r="BI320" s="42" t="str">
        <f>IFERROR(SMALL($BH$2:$BH$1000,ROWS($BH$2:BH320)),"")</f>
        <v/>
      </c>
      <c r="BJ320" s="42" t="str">
        <f>IF(AND(All_Rosters[[#This Row],[Designation]]="Taxi Squad",TeamTwelve=All_Rosters[[#This Row],[Team Name]],All_Rosters[[#This Row],[Current Years]]&gt;0),All_Rosters[[#This Row],[Index]],"")</f>
        <v/>
      </c>
      <c r="BK320" s="42" t="str">
        <f>IFERROR(SMALL($BJ$2:$BJ$1000,ROWS($BJ$2:BJ320)),"")</f>
        <v/>
      </c>
    </row>
    <row r="321" spans="1:63" x14ac:dyDescent="0.45">
      <c r="A321" t="s">
        <v>533</v>
      </c>
      <c r="B321" t="s">
        <v>176</v>
      </c>
      <c r="C321" t="s">
        <v>114</v>
      </c>
      <c r="D321" t="s">
        <v>27</v>
      </c>
      <c r="E321">
        <v>33</v>
      </c>
      <c r="F321">
        <v>3</v>
      </c>
      <c r="G321">
        <v>33</v>
      </c>
      <c r="H321" t="s">
        <v>1</v>
      </c>
      <c r="J321">
        <v>9</v>
      </c>
      <c r="K321">
        <v>320</v>
      </c>
      <c r="L321" t="str">
        <f>IF(All_Rosters[[#This Row],[Designation]]="Taxi Squad","",
IF(AND(TeamSelection=All_Rosters[[#This Row],[Team Name]],All_Rosters[[#This Row],[Current Years]]&gt;0),All_Rosters[[#This Row],[Index]],""))</f>
        <v/>
      </c>
      <c r="M321" t="str">
        <f>IFERROR(SMALL($L$2:$L$1000,ROWS($L$2:L321)),"")</f>
        <v/>
      </c>
      <c r="N321" t="str">
        <f>IF(AND(All_Rosters[[#This Row],[Designation]]="Taxi Squad",TeamSelection=All_Rosters[[#This Row],[Team Name]],All_Rosters[[#This Row],[Current Years]]&gt;0),All_Rosters[[#This Row],[Index]],"")</f>
        <v/>
      </c>
      <c r="O321" t="str">
        <f>IFERROR(SMALL($N$2:$N$1000,ROWS($N$2:N321)),"")</f>
        <v/>
      </c>
      <c r="P321" t="str">
        <f>IF(All_Rosters[[#This Row],[Designation]]="Taxi Squad","",
IF(AND(TeamOne=All_Rosters[[#This Row],[Team Name]],All_Rosters[[#This Row],[Current Years]]&gt;0),All_Rosters[[#This Row],[Index]],""))</f>
        <v/>
      </c>
      <c r="Q321" t="str">
        <f>IFERROR(SMALL($P$2:$P$1000,ROWS($P$2:P321)),"")</f>
        <v/>
      </c>
      <c r="R321" t="str">
        <f>IF(AND(All_Rosters[[#This Row],[Designation]]="Taxi Squad",TeamOne=All_Rosters[[#This Row],[Team Name]],All_Rosters[[#This Row],[Current Years]]&gt;0),All_Rosters[[#This Row],[Index]],"")</f>
        <v/>
      </c>
      <c r="S321" t="str">
        <f>IFERROR(SMALL($R$2:$R$1000,ROWS($R$2:R321)),"")</f>
        <v/>
      </c>
      <c r="T321" t="str">
        <f>IF(All_Rosters[[#This Row],[Designation]]="Taxi Squad","",
IF(AND(TeamTwo=All_Rosters[[#This Row],[Team Name]],All_Rosters[[#This Row],[Current Years]]&gt;0),All_Rosters[[#This Row],[Index]],""))</f>
        <v/>
      </c>
      <c r="U321" t="str">
        <f>IFERROR(SMALL($T$2:$T$1000,ROWS($T$2:T321)),"")</f>
        <v/>
      </c>
      <c r="V321" t="str">
        <f>IF(AND(All_Rosters[[#This Row],[Designation]]="Taxi Squad",TeamTwo=All_Rosters[[#This Row],[Team Name]],All_Rosters[[#This Row],[Current Years]]&gt;0),All_Rosters[[#This Row],[Index]],"")</f>
        <v/>
      </c>
      <c r="W321" t="str">
        <f>IFERROR(SMALL($V$2:$V$1000,ROWS($V$2:V321)),"")</f>
        <v/>
      </c>
      <c r="X321" s="42" t="str">
        <f>IF(All_Rosters[[#This Row],[Designation]]="Taxi Squad","",
IF(AND(TeamThree=All_Rosters[[#This Row],[Team Name]],All_Rosters[[#This Row],[Current Years]]&gt;0),All_Rosters[[#This Row],[Index]],""))</f>
        <v/>
      </c>
      <c r="Y321" s="42" t="str">
        <f>IFERROR(SMALL($X$2:$X$1000,ROWS($X$2:X321)),"")</f>
        <v/>
      </c>
      <c r="Z321" s="42" t="str">
        <f>IF(AND(All_Rosters[[#This Row],[Designation]]="Taxi Squad",TeamThree=All_Rosters[[#This Row],[Team Name]],All_Rosters[[#This Row],[Current Years]]&gt;0),All_Rosters[[#This Row],[Index]],"")</f>
        <v/>
      </c>
      <c r="AA321" s="42" t="str">
        <f>IFERROR(SMALL($Z$2:$Z$1000,ROWS($Z$2:Z321)),"")</f>
        <v/>
      </c>
      <c r="AB321" s="42" t="str">
        <f>IF(All_Rosters[[#This Row],[Designation]]="Taxi Squad","",
IF(AND(TeamFour=All_Rosters[[#This Row],[Team Name]],All_Rosters[[#This Row],[Current Years]]&gt;0),All_Rosters[[#This Row],[Index]],""))</f>
        <v/>
      </c>
      <c r="AC321" s="42" t="str">
        <f>IFERROR(SMALL($AB$2:$AB$1000,ROWS($AB$2:AB321)),"")</f>
        <v/>
      </c>
      <c r="AD321" s="42" t="str">
        <f>IF(AND(All_Rosters[[#This Row],[Designation]]="Taxi Squad",TeamFour=All_Rosters[[#This Row],[Team Name]],All_Rosters[[#This Row],[Current Years]]&gt;0),All_Rosters[[#This Row],[Index]],"")</f>
        <v/>
      </c>
      <c r="AE321" s="42" t="str">
        <f>IFERROR(SMALL($AD$2:$AD$1000,ROWS($AD$2:AD321)),"")</f>
        <v/>
      </c>
      <c r="AF321" s="42" t="str">
        <f>IF(All_Rosters[[#This Row],[Designation]]="Taxi Squad","",
IF(AND(TeamFive=All_Rosters[[#This Row],[Team Name]],All_Rosters[[#This Row],[Current Years]]&gt;0),All_Rosters[[#This Row],[Index]],""))</f>
        <v/>
      </c>
      <c r="AG321" s="42" t="str">
        <f>IFERROR(SMALL($AF$2:$AF$1000,ROWS($AF$2:AF321)),"")</f>
        <v/>
      </c>
      <c r="AH321" s="42" t="str">
        <f>IF(AND(All_Rosters[[#This Row],[Designation]]="Taxi Squad",TeamFive=All_Rosters[[#This Row],[Team Name]],All_Rosters[[#This Row],[Current Years]]&gt;0),All_Rosters[[#This Row],[Index]],"")</f>
        <v/>
      </c>
      <c r="AI321" s="42" t="str">
        <f>IFERROR(SMALL($AH$2:$AH$1000,ROWS($AH$2:AH321)),"")</f>
        <v/>
      </c>
      <c r="AJ321" s="42" t="str">
        <f>IF(All_Rosters[[#This Row],[Designation]]="Taxi Squad","",
IF(AND(TeamSix=All_Rosters[[#This Row],[Team Name]],All_Rosters[[#This Row],[Current Years]]&gt;0),All_Rosters[[#This Row],[Index]],""))</f>
        <v/>
      </c>
      <c r="AK321" s="42" t="str">
        <f>IFERROR(SMALL($AJ$2:$AJ$1000,ROWS($AJ$2:AJ321)),"")</f>
        <v/>
      </c>
      <c r="AL321" s="42" t="str">
        <f>IF(AND(All_Rosters[[#This Row],[Designation]]="Taxi Squad",TeamSix=All_Rosters[[#This Row],[Team Name]],All_Rosters[[#This Row],[Current Years]]&gt;0),All_Rosters[[#This Row],[Index]],"")</f>
        <v/>
      </c>
      <c r="AM321" s="42" t="str">
        <f>IFERROR(SMALL($AL$2:$AL$1000,ROWS($AL$2:AL321)),"")</f>
        <v/>
      </c>
      <c r="AN321" s="42" t="str">
        <f>IF(All_Rosters[[#This Row],[Designation]]="Taxi Squad","",
IF(AND(TeamSeven=All_Rosters[[#This Row],[Team Name]],All_Rosters[[#This Row],[Current Years]]&gt;0),All_Rosters[[#This Row],[Index]],""))</f>
        <v/>
      </c>
      <c r="AO321" s="42" t="str">
        <f>IFERROR(SMALL($AN$2:$AN$1000,ROWS($AN$2:AN321)),"")</f>
        <v/>
      </c>
      <c r="AP321" s="42" t="str">
        <f>IF(AND(All_Rosters[[#This Row],[Designation]]="Taxi Squad",TeamSeven=All_Rosters[[#This Row],[Team Name]],All_Rosters[[#This Row],[Current Years]]&gt;0),All_Rosters[[#This Row],[Index]],"")</f>
        <v/>
      </c>
      <c r="AQ321" s="42" t="str">
        <f>IFERROR(SMALL($AP$2:$AP$1000,ROWS($AP$2:AP321)),"")</f>
        <v/>
      </c>
      <c r="AR321" s="42" t="str">
        <f>IF(All_Rosters[[#This Row],[Designation]]="Taxi Squad","",
IF(AND(TeamEight=All_Rosters[[#This Row],[Team Name]],All_Rosters[[#This Row],[Current Years]]&gt;0),All_Rosters[[#This Row],[Index]],""))</f>
        <v/>
      </c>
      <c r="AS321" s="42" t="str">
        <f>IFERROR(SMALL($AR$2:$AR$1000,ROWS($AR$2:AR321)),"")</f>
        <v/>
      </c>
      <c r="AT321" s="42" t="str">
        <f>IF(AND(All_Rosters[[#This Row],[Designation]]="Taxi Squad",TeamEight=All_Rosters[[#This Row],[Team Name]],All_Rosters[[#This Row],[Current Years]]&gt;0),All_Rosters[[#This Row],[Index]],"")</f>
        <v/>
      </c>
      <c r="AU321" s="42" t="str">
        <f>IFERROR(SMALL($AT$2:$AT$1000,ROWS($AT$2:AT321)),"")</f>
        <v/>
      </c>
      <c r="AV321" s="42">
        <f>IF(All_Rosters[[#This Row],[Designation]]="Taxi Squad","",
IF(AND(TeamNine=All_Rosters[[#This Row],[Team Name]],All_Rosters[[#This Row],[Current Years]]&gt;0),All_Rosters[[#This Row],[Index]],""))</f>
        <v>320</v>
      </c>
      <c r="AW321" s="42" t="str">
        <f>IFERROR(SMALL($AV$2:$AV$1000,ROWS($AV$2:AV321)),"")</f>
        <v/>
      </c>
      <c r="AX321" s="42" t="str">
        <f>IF(AND(All_Rosters[[#This Row],[Designation]]="Taxi Squad",TeamNine=All_Rosters[[#This Row],[Team Name]],All_Rosters[[#This Row],[Current Years]]&gt;0),All_Rosters[[#This Row],[Index]],"")</f>
        <v/>
      </c>
      <c r="AY321" s="42" t="str">
        <f>IFERROR(SMALL($AX$2:$AX$1000,ROWS($AX$2:AX321)),"")</f>
        <v/>
      </c>
      <c r="AZ321" s="42" t="str">
        <f>IF(All_Rosters[[#This Row],[Designation]]="Taxi Squad","",
IF(AND(TeamTen=All_Rosters[[#This Row],[Team Name]],All_Rosters[[#This Row],[Current Years]]&gt;0),All_Rosters[[#This Row],[Index]],""))</f>
        <v/>
      </c>
      <c r="BA321" s="42" t="str">
        <f>IFERROR(SMALL($AZ$2:$AZ$1000,ROWS($AZ$2:AZ321)),"")</f>
        <v/>
      </c>
      <c r="BB321" s="42" t="str">
        <f>IF(AND(All_Rosters[[#This Row],[Designation]]="Taxi Squad",TeamTen=All_Rosters[[#This Row],[Team Name]],All_Rosters[[#This Row],[Current Years]]&gt;0),All_Rosters[[#This Row],[Index]],"")</f>
        <v/>
      </c>
      <c r="BC321" s="42" t="str">
        <f>IFERROR(SMALL($BB$2:$BB$1000,ROWS($BB$2:BB321)),"")</f>
        <v/>
      </c>
      <c r="BD321" s="42" t="str">
        <f>IF(All_Rosters[[#This Row],[Designation]]="Taxi Squad","",
IF(AND(TeamEleven=All_Rosters[[#This Row],[Team Name]],All_Rosters[[#This Row],[Current Years]]&gt;0),All_Rosters[[#This Row],[Index]],""))</f>
        <v/>
      </c>
      <c r="BE321" s="42" t="str">
        <f>IFERROR(SMALL($BD$2:$BD$1000,ROWS($BD$2:BD321)),"")</f>
        <v/>
      </c>
      <c r="BF321" s="42" t="str">
        <f>IF(AND(All_Rosters[[#This Row],[Designation]]="Taxi Squad",TeamEleven=All_Rosters[[#This Row],[Team Name]],All_Rosters[[#This Row],[Current Years]]&gt;0),All_Rosters[[#This Row],[Index]],"")</f>
        <v/>
      </c>
      <c r="BG321" s="42" t="str">
        <f>IFERROR(SMALL($BF$2:$BF$1000,ROWS($BF$2:BF321)),"")</f>
        <v/>
      </c>
      <c r="BH321" s="42" t="str">
        <f>IF(All_Rosters[[#This Row],[Designation]]="Taxi Squad","",
IF(AND(TeamTwelve=All_Rosters[[#This Row],[Team Name]],All_Rosters[[#This Row],[Current Years]]&gt;0),All_Rosters[[#This Row],[Index]],""))</f>
        <v/>
      </c>
      <c r="BI321" s="42" t="str">
        <f>IFERROR(SMALL($BH$2:$BH$1000,ROWS($BH$2:BH321)),"")</f>
        <v/>
      </c>
      <c r="BJ321" s="42" t="str">
        <f>IF(AND(All_Rosters[[#This Row],[Designation]]="Taxi Squad",TeamTwelve=All_Rosters[[#This Row],[Team Name]],All_Rosters[[#This Row],[Current Years]]&gt;0),All_Rosters[[#This Row],[Index]],"")</f>
        <v/>
      </c>
      <c r="BK321" s="42" t="str">
        <f>IFERROR(SMALL($BJ$2:$BJ$1000,ROWS($BJ$2:BJ321)),"")</f>
        <v/>
      </c>
    </row>
    <row r="322" spans="1:63" x14ac:dyDescent="0.45">
      <c r="A322" t="s">
        <v>533</v>
      </c>
      <c r="B322" t="s">
        <v>178</v>
      </c>
      <c r="C322" t="s">
        <v>44</v>
      </c>
      <c r="D322" t="s">
        <v>27</v>
      </c>
      <c r="E322">
        <v>24</v>
      </c>
      <c r="F322">
        <v>4</v>
      </c>
      <c r="G322">
        <v>24</v>
      </c>
      <c r="H322" t="s">
        <v>1</v>
      </c>
      <c r="J322">
        <v>9</v>
      </c>
      <c r="K322">
        <v>321</v>
      </c>
      <c r="L322" t="str">
        <f>IF(All_Rosters[[#This Row],[Designation]]="Taxi Squad","",
IF(AND(TeamSelection=All_Rosters[[#This Row],[Team Name]],All_Rosters[[#This Row],[Current Years]]&gt;0),All_Rosters[[#This Row],[Index]],""))</f>
        <v/>
      </c>
      <c r="M322" t="str">
        <f>IFERROR(SMALL($L$2:$L$1000,ROWS($L$2:L322)),"")</f>
        <v/>
      </c>
      <c r="N322" t="str">
        <f>IF(AND(All_Rosters[[#This Row],[Designation]]="Taxi Squad",TeamSelection=All_Rosters[[#This Row],[Team Name]],All_Rosters[[#This Row],[Current Years]]&gt;0),All_Rosters[[#This Row],[Index]],"")</f>
        <v/>
      </c>
      <c r="O322" t="str">
        <f>IFERROR(SMALL($N$2:$N$1000,ROWS($N$2:N322)),"")</f>
        <v/>
      </c>
      <c r="P322" t="str">
        <f>IF(All_Rosters[[#This Row],[Designation]]="Taxi Squad","",
IF(AND(TeamOne=All_Rosters[[#This Row],[Team Name]],All_Rosters[[#This Row],[Current Years]]&gt;0),All_Rosters[[#This Row],[Index]],""))</f>
        <v/>
      </c>
      <c r="Q322" t="str">
        <f>IFERROR(SMALL($P$2:$P$1000,ROWS($P$2:P322)),"")</f>
        <v/>
      </c>
      <c r="R322" t="str">
        <f>IF(AND(All_Rosters[[#This Row],[Designation]]="Taxi Squad",TeamOne=All_Rosters[[#This Row],[Team Name]],All_Rosters[[#This Row],[Current Years]]&gt;0),All_Rosters[[#This Row],[Index]],"")</f>
        <v/>
      </c>
      <c r="S322" t="str">
        <f>IFERROR(SMALL($R$2:$R$1000,ROWS($R$2:R322)),"")</f>
        <v/>
      </c>
      <c r="T322" t="str">
        <f>IF(All_Rosters[[#This Row],[Designation]]="Taxi Squad","",
IF(AND(TeamTwo=All_Rosters[[#This Row],[Team Name]],All_Rosters[[#This Row],[Current Years]]&gt;0),All_Rosters[[#This Row],[Index]],""))</f>
        <v/>
      </c>
      <c r="U322" t="str">
        <f>IFERROR(SMALL($T$2:$T$1000,ROWS($T$2:T322)),"")</f>
        <v/>
      </c>
      <c r="V322" t="str">
        <f>IF(AND(All_Rosters[[#This Row],[Designation]]="Taxi Squad",TeamTwo=All_Rosters[[#This Row],[Team Name]],All_Rosters[[#This Row],[Current Years]]&gt;0),All_Rosters[[#This Row],[Index]],"")</f>
        <v/>
      </c>
      <c r="W322" t="str">
        <f>IFERROR(SMALL($V$2:$V$1000,ROWS($V$2:V322)),"")</f>
        <v/>
      </c>
      <c r="X322" s="42" t="str">
        <f>IF(All_Rosters[[#This Row],[Designation]]="Taxi Squad","",
IF(AND(TeamThree=All_Rosters[[#This Row],[Team Name]],All_Rosters[[#This Row],[Current Years]]&gt;0),All_Rosters[[#This Row],[Index]],""))</f>
        <v/>
      </c>
      <c r="Y322" s="42" t="str">
        <f>IFERROR(SMALL($X$2:$X$1000,ROWS($X$2:X322)),"")</f>
        <v/>
      </c>
      <c r="Z322" s="42" t="str">
        <f>IF(AND(All_Rosters[[#This Row],[Designation]]="Taxi Squad",TeamThree=All_Rosters[[#This Row],[Team Name]],All_Rosters[[#This Row],[Current Years]]&gt;0),All_Rosters[[#This Row],[Index]],"")</f>
        <v/>
      </c>
      <c r="AA322" s="42" t="str">
        <f>IFERROR(SMALL($Z$2:$Z$1000,ROWS($Z$2:Z322)),"")</f>
        <v/>
      </c>
      <c r="AB322" s="42" t="str">
        <f>IF(All_Rosters[[#This Row],[Designation]]="Taxi Squad","",
IF(AND(TeamFour=All_Rosters[[#This Row],[Team Name]],All_Rosters[[#This Row],[Current Years]]&gt;0),All_Rosters[[#This Row],[Index]],""))</f>
        <v/>
      </c>
      <c r="AC322" s="42" t="str">
        <f>IFERROR(SMALL($AB$2:$AB$1000,ROWS($AB$2:AB322)),"")</f>
        <v/>
      </c>
      <c r="AD322" s="42" t="str">
        <f>IF(AND(All_Rosters[[#This Row],[Designation]]="Taxi Squad",TeamFour=All_Rosters[[#This Row],[Team Name]],All_Rosters[[#This Row],[Current Years]]&gt;0),All_Rosters[[#This Row],[Index]],"")</f>
        <v/>
      </c>
      <c r="AE322" s="42" t="str">
        <f>IFERROR(SMALL($AD$2:$AD$1000,ROWS($AD$2:AD322)),"")</f>
        <v/>
      </c>
      <c r="AF322" s="42" t="str">
        <f>IF(All_Rosters[[#This Row],[Designation]]="Taxi Squad","",
IF(AND(TeamFive=All_Rosters[[#This Row],[Team Name]],All_Rosters[[#This Row],[Current Years]]&gt;0),All_Rosters[[#This Row],[Index]],""))</f>
        <v/>
      </c>
      <c r="AG322" s="42" t="str">
        <f>IFERROR(SMALL($AF$2:$AF$1000,ROWS($AF$2:AF322)),"")</f>
        <v/>
      </c>
      <c r="AH322" s="42" t="str">
        <f>IF(AND(All_Rosters[[#This Row],[Designation]]="Taxi Squad",TeamFive=All_Rosters[[#This Row],[Team Name]],All_Rosters[[#This Row],[Current Years]]&gt;0),All_Rosters[[#This Row],[Index]],"")</f>
        <v/>
      </c>
      <c r="AI322" s="42" t="str">
        <f>IFERROR(SMALL($AH$2:$AH$1000,ROWS($AH$2:AH322)),"")</f>
        <v/>
      </c>
      <c r="AJ322" s="42" t="str">
        <f>IF(All_Rosters[[#This Row],[Designation]]="Taxi Squad","",
IF(AND(TeamSix=All_Rosters[[#This Row],[Team Name]],All_Rosters[[#This Row],[Current Years]]&gt;0),All_Rosters[[#This Row],[Index]],""))</f>
        <v/>
      </c>
      <c r="AK322" s="42" t="str">
        <f>IFERROR(SMALL($AJ$2:$AJ$1000,ROWS($AJ$2:AJ322)),"")</f>
        <v/>
      </c>
      <c r="AL322" s="42" t="str">
        <f>IF(AND(All_Rosters[[#This Row],[Designation]]="Taxi Squad",TeamSix=All_Rosters[[#This Row],[Team Name]],All_Rosters[[#This Row],[Current Years]]&gt;0),All_Rosters[[#This Row],[Index]],"")</f>
        <v/>
      </c>
      <c r="AM322" s="42" t="str">
        <f>IFERROR(SMALL($AL$2:$AL$1000,ROWS($AL$2:AL322)),"")</f>
        <v/>
      </c>
      <c r="AN322" s="42" t="str">
        <f>IF(All_Rosters[[#This Row],[Designation]]="Taxi Squad","",
IF(AND(TeamSeven=All_Rosters[[#This Row],[Team Name]],All_Rosters[[#This Row],[Current Years]]&gt;0),All_Rosters[[#This Row],[Index]],""))</f>
        <v/>
      </c>
      <c r="AO322" s="42" t="str">
        <f>IFERROR(SMALL($AN$2:$AN$1000,ROWS($AN$2:AN322)),"")</f>
        <v/>
      </c>
      <c r="AP322" s="42" t="str">
        <f>IF(AND(All_Rosters[[#This Row],[Designation]]="Taxi Squad",TeamSeven=All_Rosters[[#This Row],[Team Name]],All_Rosters[[#This Row],[Current Years]]&gt;0),All_Rosters[[#This Row],[Index]],"")</f>
        <v/>
      </c>
      <c r="AQ322" s="42" t="str">
        <f>IFERROR(SMALL($AP$2:$AP$1000,ROWS($AP$2:AP322)),"")</f>
        <v/>
      </c>
      <c r="AR322" s="42" t="str">
        <f>IF(All_Rosters[[#This Row],[Designation]]="Taxi Squad","",
IF(AND(TeamEight=All_Rosters[[#This Row],[Team Name]],All_Rosters[[#This Row],[Current Years]]&gt;0),All_Rosters[[#This Row],[Index]],""))</f>
        <v/>
      </c>
      <c r="AS322" s="42" t="str">
        <f>IFERROR(SMALL($AR$2:$AR$1000,ROWS($AR$2:AR322)),"")</f>
        <v/>
      </c>
      <c r="AT322" s="42" t="str">
        <f>IF(AND(All_Rosters[[#This Row],[Designation]]="Taxi Squad",TeamEight=All_Rosters[[#This Row],[Team Name]],All_Rosters[[#This Row],[Current Years]]&gt;0),All_Rosters[[#This Row],[Index]],"")</f>
        <v/>
      </c>
      <c r="AU322" s="42" t="str">
        <f>IFERROR(SMALL($AT$2:$AT$1000,ROWS($AT$2:AT322)),"")</f>
        <v/>
      </c>
      <c r="AV322" s="42">
        <f>IF(All_Rosters[[#This Row],[Designation]]="Taxi Squad","",
IF(AND(TeamNine=All_Rosters[[#This Row],[Team Name]],All_Rosters[[#This Row],[Current Years]]&gt;0),All_Rosters[[#This Row],[Index]],""))</f>
        <v>321</v>
      </c>
      <c r="AW322" s="42" t="str">
        <f>IFERROR(SMALL($AV$2:$AV$1000,ROWS($AV$2:AV322)),"")</f>
        <v/>
      </c>
      <c r="AX322" s="42" t="str">
        <f>IF(AND(All_Rosters[[#This Row],[Designation]]="Taxi Squad",TeamNine=All_Rosters[[#This Row],[Team Name]],All_Rosters[[#This Row],[Current Years]]&gt;0),All_Rosters[[#This Row],[Index]],"")</f>
        <v/>
      </c>
      <c r="AY322" s="42" t="str">
        <f>IFERROR(SMALL($AX$2:$AX$1000,ROWS($AX$2:AX322)),"")</f>
        <v/>
      </c>
      <c r="AZ322" s="42" t="str">
        <f>IF(All_Rosters[[#This Row],[Designation]]="Taxi Squad","",
IF(AND(TeamTen=All_Rosters[[#This Row],[Team Name]],All_Rosters[[#This Row],[Current Years]]&gt;0),All_Rosters[[#This Row],[Index]],""))</f>
        <v/>
      </c>
      <c r="BA322" s="42" t="str">
        <f>IFERROR(SMALL($AZ$2:$AZ$1000,ROWS($AZ$2:AZ322)),"")</f>
        <v/>
      </c>
      <c r="BB322" s="42" t="str">
        <f>IF(AND(All_Rosters[[#This Row],[Designation]]="Taxi Squad",TeamTen=All_Rosters[[#This Row],[Team Name]],All_Rosters[[#This Row],[Current Years]]&gt;0),All_Rosters[[#This Row],[Index]],"")</f>
        <v/>
      </c>
      <c r="BC322" s="42" t="str">
        <f>IFERROR(SMALL($BB$2:$BB$1000,ROWS($BB$2:BB322)),"")</f>
        <v/>
      </c>
      <c r="BD322" s="42" t="str">
        <f>IF(All_Rosters[[#This Row],[Designation]]="Taxi Squad","",
IF(AND(TeamEleven=All_Rosters[[#This Row],[Team Name]],All_Rosters[[#This Row],[Current Years]]&gt;0),All_Rosters[[#This Row],[Index]],""))</f>
        <v/>
      </c>
      <c r="BE322" s="42" t="str">
        <f>IFERROR(SMALL($BD$2:$BD$1000,ROWS($BD$2:BD322)),"")</f>
        <v/>
      </c>
      <c r="BF322" s="42" t="str">
        <f>IF(AND(All_Rosters[[#This Row],[Designation]]="Taxi Squad",TeamEleven=All_Rosters[[#This Row],[Team Name]],All_Rosters[[#This Row],[Current Years]]&gt;0),All_Rosters[[#This Row],[Index]],"")</f>
        <v/>
      </c>
      <c r="BG322" s="42" t="str">
        <f>IFERROR(SMALL($BF$2:$BF$1000,ROWS($BF$2:BF322)),"")</f>
        <v/>
      </c>
      <c r="BH322" s="42" t="str">
        <f>IF(All_Rosters[[#This Row],[Designation]]="Taxi Squad","",
IF(AND(TeamTwelve=All_Rosters[[#This Row],[Team Name]],All_Rosters[[#This Row],[Current Years]]&gt;0),All_Rosters[[#This Row],[Index]],""))</f>
        <v/>
      </c>
      <c r="BI322" s="42" t="str">
        <f>IFERROR(SMALL($BH$2:$BH$1000,ROWS($BH$2:BH322)),"")</f>
        <v/>
      </c>
      <c r="BJ322" s="42" t="str">
        <f>IF(AND(All_Rosters[[#This Row],[Designation]]="Taxi Squad",TeamTwelve=All_Rosters[[#This Row],[Team Name]],All_Rosters[[#This Row],[Current Years]]&gt;0),All_Rosters[[#This Row],[Index]],"")</f>
        <v/>
      </c>
      <c r="BK322" s="42" t="str">
        <f>IFERROR(SMALL($BJ$2:$BJ$1000,ROWS($BJ$2:BJ322)),"")</f>
        <v/>
      </c>
    </row>
    <row r="323" spans="1:63" x14ac:dyDescent="0.45">
      <c r="A323" t="s">
        <v>533</v>
      </c>
      <c r="B323" t="s">
        <v>179</v>
      </c>
      <c r="C323" t="s">
        <v>29</v>
      </c>
      <c r="D323" t="s">
        <v>27</v>
      </c>
      <c r="E323">
        <v>5</v>
      </c>
      <c r="F323">
        <v>4</v>
      </c>
      <c r="G323">
        <v>5</v>
      </c>
      <c r="H323" t="s">
        <v>1</v>
      </c>
      <c r="J323">
        <v>9</v>
      </c>
      <c r="K323">
        <v>322</v>
      </c>
      <c r="L323" t="str">
        <f>IF(All_Rosters[[#This Row],[Designation]]="Taxi Squad","",
IF(AND(TeamSelection=All_Rosters[[#This Row],[Team Name]],All_Rosters[[#This Row],[Current Years]]&gt;0),All_Rosters[[#This Row],[Index]],""))</f>
        <v/>
      </c>
      <c r="M323" t="str">
        <f>IFERROR(SMALL($L$2:$L$1000,ROWS($L$2:L323)),"")</f>
        <v/>
      </c>
      <c r="N323" t="str">
        <f>IF(AND(All_Rosters[[#This Row],[Designation]]="Taxi Squad",TeamSelection=All_Rosters[[#This Row],[Team Name]],All_Rosters[[#This Row],[Current Years]]&gt;0),All_Rosters[[#This Row],[Index]],"")</f>
        <v/>
      </c>
      <c r="O323" t="str">
        <f>IFERROR(SMALL($N$2:$N$1000,ROWS($N$2:N323)),"")</f>
        <v/>
      </c>
      <c r="P323" t="str">
        <f>IF(All_Rosters[[#This Row],[Designation]]="Taxi Squad","",
IF(AND(TeamOne=All_Rosters[[#This Row],[Team Name]],All_Rosters[[#This Row],[Current Years]]&gt;0),All_Rosters[[#This Row],[Index]],""))</f>
        <v/>
      </c>
      <c r="Q323" t="str">
        <f>IFERROR(SMALL($P$2:$P$1000,ROWS($P$2:P323)),"")</f>
        <v/>
      </c>
      <c r="R323" t="str">
        <f>IF(AND(All_Rosters[[#This Row],[Designation]]="Taxi Squad",TeamOne=All_Rosters[[#This Row],[Team Name]],All_Rosters[[#This Row],[Current Years]]&gt;0),All_Rosters[[#This Row],[Index]],"")</f>
        <v/>
      </c>
      <c r="S323" t="str">
        <f>IFERROR(SMALL($R$2:$R$1000,ROWS($R$2:R323)),"")</f>
        <v/>
      </c>
      <c r="T323" t="str">
        <f>IF(All_Rosters[[#This Row],[Designation]]="Taxi Squad","",
IF(AND(TeamTwo=All_Rosters[[#This Row],[Team Name]],All_Rosters[[#This Row],[Current Years]]&gt;0),All_Rosters[[#This Row],[Index]],""))</f>
        <v/>
      </c>
      <c r="U323" t="str">
        <f>IFERROR(SMALL($T$2:$T$1000,ROWS($T$2:T323)),"")</f>
        <v/>
      </c>
      <c r="V323" t="str">
        <f>IF(AND(All_Rosters[[#This Row],[Designation]]="Taxi Squad",TeamTwo=All_Rosters[[#This Row],[Team Name]],All_Rosters[[#This Row],[Current Years]]&gt;0),All_Rosters[[#This Row],[Index]],"")</f>
        <v/>
      </c>
      <c r="W323" t="str">
        <f>IFERROR(SMALL($V$2:$V$1000,ROWS($V$2:V323)),"")</f>
        <v/>
      </c>
      <c r="X323" s="42" t="str">
        <f>IF(All_Rosters[[#This Row],[Designation]]="Taxi Squad","",
IF(AND(TeamThree=All_Rosters[[#This Row],[Team Name]],All_Rosters[[#This Row],[Current Years]]&gt;0),All_Rosters[[#This Row],[Index]],""))</f>
        <v/>
      </c>
      <c r="Y323" s="42" t="str">
        <f>IFERROR(SMALL($X$2:$X$1000,ROWS($X$2:X323)),"")</f>
        <v/>
      </c>
      <c r="Z323" s="42" t="str">
        <f>IF(AND(All_Rosters[[#This Row],[Designation]]="Taxi Squad",TeamThree=All_Rosters[[#This Row],[Team Name]],All_Rosters[[#This Row],[Current Years]]&gt;0),All_Rosters[[#This Row],[Index]],"")</f>
        <v/>
      </c>
      <c r="AA323" s="42" t="str">
        <f>IFERROR(SMALL($Z$2:$Z$1000,ROWS($Z$2:Z323)),"")</f>
        <v/>
      </c>
      <c r="AB323" s="42" t="str">
        <f>IF(All_Rosters[[#This Row],[Designation]]="Taxi Squad","",
IF(AND(TeamFour=All_Rosters[[#This Row],[Team Name]],All_Rosters[[#This Row],[Current Years]]&gt;0),All_Rosters[[#This Row],[Index]],""))</f>
        <v/>
      </c>
      <c r="AC323" s="42" t="str">
        <f>IFERROR(SMALL($AB$2:$AB$1000,ROWS($AB$2:AB323)),"")</f>
        <v/>
      </c>
      <c r="AD323" s="42" t="str">
        <f>IF(AND(All_Rosters[[#This Row],[Designation]]="Taxi Squad",TeamFour=All_Rosters[[#This Row],[Team Name]],All_Rosters[[#This Row],[Current Years]]&gt;0),All_Rosters[[#This Row],[Index]],"")</f>
        <v/>
      </c>
      <c r="AE323" s="42" t="str">
        <f>IFERROR(SMALL($AD$2:$AD$1000,ROWS($AD$2:AD323)),"")</f>
        <v/>
      </c>
      <c r="AF323" s="42" t="str">
        <f>IF(All_Rosters[[#This Row],[Designation]]="Taxi Squad","",
IF(AND(TeamFive=All_Rosters[[#This Row],[Team Name]],All_Rosters[[#This Row],[Current Years]]&gt;0),All_Rosters[[#This Row],[Index]],""))</f>
        <v/>
      </c>
      <c r="AG323" s="42" t="str">
        <f>IFERROR(SMALL($AF$2:$AF$1000,ROWS($AF$2:AF323)),"")</f>
        <v/>
      </c>
      <c r="AH323" s="42" t="str">
        <f>IF(AND(All_Rosters[[#This Row],[Designation]]="Taxi Squad",TeamFive=All_Rosters[[#This Row],[Team Name]],All_Rosters[[#This Row],[Current Years]]&gt;0),All_Rosters[[#This Row],[Index]],"")</f>
        <v/>
      </c>
      <c r="AI323" s="42" t="str">
        <f>IFERROR(SMALL($AH$2:$AH$1000,ROWS($AH$2:AH323)),"")</f>
        <v/>
      </c>
      <c r="AJ323" s="42" t="str">
        <f>IF(All_Rosters[[#This Row],[Designation]]="Taxi Squad","",
IF(AND(TeamSix=All_Rosters[[#This Row],[Team Name]],All_Rosters[[#This Row],[Current Years]]&gt;0),All_Rosters[[#This Row],[Index]],""))</f>
        <v/>
      </c>
      <c r="AK323" s="42" t="str">
        <f>IFERROR(SMALL($AJ$2:$AJ$1000,ROWS($AJ$2:AJ323)),"")</f>
        <v/>
      </c>
      <c r="AL323" s="42" t="str">
        <f>IF(AND(All_Rosters[[#This Row],[Designation]]="Taxi Squad",TeamSix=All_Rosters[[#This Row],[Team Name]],All_Rosters[[#This Row],[Current Years]]&gt;0),All_Rosters[[#This Row],[Index]],"")</f>
        <v/>
      </c>
      <c r="AM323" s="42" t="str">
        <f>IFERROR(SMALL($AL$2:$AL$1000,ROWS($AL$2:AL323)),"")</f>
        <v/>
      </c>
      <c r="AN323" s="42" t="str">
        <f>IF(All_Rosters[[#This Row],[Designation]]="Taxi Squad","",
IF(AND(TeamSeven=All_Rosters[[#This Row],[Team Name]],All_Rosters[[#This Row],[Current Years]]&gt;0),All_Rosters[[#This Row],[Index]],""))</f>
        <v/>
      </c>
      <c r="AO323" s="42" t="str">
        <f>IFERROR(SMALL($AN$2:$AN$1000,ROWS($AN$2:AN323)),"")</f>
        <v/>
      </c>
      <c r="AP323" s="42" t="str">
        <f>IF(AND(All_Rosters[[#This Row],[Designation]]="Taxi Squad",TeamSeven=All_Rosters[[#This Row],[Team Name]],All_Rosters[[#This Row],[Current Years]]&gt;0),All_Rosters[[#This Row],[Index]],"")</f>
        <v/>
      </c>
      <c r="AQ323" s="42" t="str">
        <f>IFERROR(SMALL($AP$2:$AP$1000,ROWS($AP$2:AP323)),"")</f>
        <v/>
      </c>
      <c r="AR323" s="42" t="str">
        <f>IF(All_Rosters[[#This Row],[Designation]]="Taxi Squad","",
IF(AND(TeamEight=All_Rosters[[#This Row],[Team Name]],All_Rosters[[#This Row],[Current Years]]&gt;0),All_Rosters[[#This Row],[Index]],""))</f>
        <v/>
      </c>
      <c r="AS323" s="42" t="str">
        <f>IFERROR(SMALL($AR$2:$AR$1000,ROWS($AR$2:AR323)),"")</f>
        <v/>
      </c>
      <c r="AT323" s="42" t="str">
        <f>IF(AND(All_Rosters[[#This Row],[Designation]]="Taxi Squad",TeamEight=All_Rosters[[#This Row],[Team Name]],All_Rosters[[#This Row],[Current Years]]&gt;0),All_Rosters[[#This Row],[Index]],"")</f>
        <v/>
      </c>
      <c r="AU323" s="42" t="str">
        <f>IFERROR(SMALL($AT$2:$AT$1000,ROWS($AT$2:AT323)),"")</f>
        <v/>
      </c>
      <c r="AV323" s="42">
        <f>IF(All_Rosters[[#This Row],[Designation]]="Taxi Squad","",
IF(AND(TeamNine=All_Rosters[[#This Row],[Team Name]],All_Rosters[[#This Row],[Current Years]]&gt;0),All_Rosters[[#This Row],[Index]],""))</f>
        <v>322</v>
      </c>
      <c r="AW323" s="42" t="str">
        <f>IFERROR(SMALL($AV$2:$AV$1000,ROWS($AV$2:AV323)),"")</f>
        <v/>
      </c>
      <c r="AX323" s="42" t="str">
        <f>IF(AND(All_Rosters[[#This Row],[Designation]]="Taxi Squad",TeamNine=All_Rosters[[#This Row],[Team Name]],All_Rosters[[#This Row],[Current Years]]&gt;0),All_Rosters[[#This Row],[Index]],"")</f>
        <v/>
      </c>
      <c r="AY323" s="42" t="str">
        <f>IFERROR(SMALL($AX$2:$AX$1000,ROWS($AX$2:AX323)),"")</f>
        <v/>
      </c>
      <c r="AZ323" s="42" t="str">
        <f>IF(All_Rosters[[#This Row],[Designation]]="Taxi Squad","",
IF(AND(TeamTen=All_Rosters[[#This Row],[Team Name]],All_Rosters[[#This Row],[Current Years]]&gt;0),All_Rosters[[#This Row],[Index]],""))</f>
        <v/>
      </c>
      <c r="BA323" s="42" t="str">
        <f>IFERROR(SMALL($AZ$2:$AZ$1000,ROWS($AZ$2:AZ323)),"")</f>
        <v/>
      </c>
      <c r="BB323" s="42" t="str">
        <f>IF(AND(All_Rosters[[#This Row],[Designation]]="Taxi Squad",TeamTen=All_Rosters[[#This Row],[Team Name]],All_Rosters[[#This Row],[Current Years]]&gt;0),All_Rosters[[#This Row],[Index]],"")</f>
        <v/>
      </c>
      <c r="BC323" s="42" t="str">
        <f>IFERROR(SMALL($BB$2:$BB$1000,ROWS($BB$2:BB323)),"")</f>
        <v/>
      </c>
      <c r="BD323" s="42" t="str">
        <f>IF(All_Rosters[[#This Row],[Designation]]="Taxi Squad","",
IF(AND(TeamEleven=All_Rosters[[#This Row],[Team Name]],All_Rosters[[#This Row],[Current Years]]&gt;0),All_Rosters[[#This Row],[Index]],""))</f>
        <v/>
      </c>
      <c r="BE323" s="42" t="str">
        <f>IFERROR(SMALL($BD$2:$BD$1000,ROWS($BD$2:BD323)),"")</f>
        <v/>
      </c>
      <c r="BF323" s="42" t="str">
        <f>IF(AND(All_Rosters[[#This Row],[Designation]]="Taxi Squad",TeamEleven=All_Rosters[[#This Row],[Team Name]],All_Rosters[[#This Row],[Current Years]]&gt;0),All_Rosters[[#This Row],[Index]],"")</f>
        <v/>
      </c>
      <c r="BG323" s="42" t="str">
        <f>IFERROR(SMALL($BF$2:$BF$1000,ROWS($BF$2:BF323)),"")</f>
        <v/>
      </c>
      <c r="BH323" s="42" t="str">
        <f>IF(All_Rosters[[#This Row],[Designation]]="Taxi Squad","",
IF(AND(TeamTwelve=All_Rosters[[#This Row],[Team Name]],All_Rosters[[#This Row],[Current Years]]&gt;0),All_Rosters[[#This Row],[Index]],""))</f>
        <v/>
      </c>
      <c r="BI323" s="42" t="str">
        <f>IFERROR(SMALL($BH$2:$BH$1000,ROWS($BH$2:BH323)),"")</f>
        <v/>
      </c>
      <c r="BJ323" s="42" t="str">
        <f>IF(AND(All_Rosters[[#This Row],[Designation]]="Taxi Squad",TeamTwelve=All_Rosters[[#This Row],[Team Name]],All_Rosters[[#This Row],[Current Years]]&gt;0),All_Rosters[[#This Row],[Index]],"")</f>
        <v/>
      </c>
      <c r="BK323" s="42" t="str">
        <f>IFERROR(SMALL($BJ$2:$BJ$1000,ROWS($BJ$2:BJ323)),"")</f>
        <v/>
      </c>
    </row>
    <row r="324" spans="1:63" x14ac:dyDescent="0.45">
      <c r="A324" t="s">
        <v>533</v>
      </c>
      <c r="B324" t="s">
        <v>180</v>
      </c>
      <c r="C324" t="s">
        <v>35</v>
      </c>
      <c r="D324" t="s">
        <v>27</v>
      </c>
      <c r="E324">
        <v>5</v>
      </c>
      <c r="F324">
        <v>4</v>
      </c>
      <c r="G324">
        <v>5</v>
      </c>
      <c r="H324" t="s">
        <v>1</v>
      </c>
      <c r="J324">
        <v>9</v>
      </c>
      <c r="K324">
        <v>323</v>
      </c>
      <c r="L324" t="str">
        <f>IF(All_Rosters[[#This Row],[Designation]]="Taxi Squad","",
IF(AND(TeamSelection=All_Rosters[[#This Row],[Team Name]],All_Rosters[[#This Row],[Current Years]]&gt;0),All_Rosters[[#This Row],[Index]],""))</f>
        <v/>
      </c>
      <c r="M324" t="str">
        <f>IFERROR(SMALL($L$2:$L$1000,ROWS($L$2:L324)),"")</f>
        <v/>
      </c>
      <c r="N324" t="str">
        <f>IF(AND(All_Rosters[[#This Row],[Designation]]="Taxi Squad",TeamSelection=All_Rosters[[#This Row],[Team Name]],All_Rosters[[#This Row],[Current Years]]&gt;0),All_Rosters[[#This Row],[Index]],"")</f>
        <v/>
      </c>
      <c r="O324" t="str">
        <f>IFERROR(SMALL($N$2:$N$1000,ROWS($N$2:N324)),"")</f>
        <v/>
      </c>
      <c r="P324" t="str">
        <f>IF(All_Rosters[[#This Row],[Designation]]="Taxi Squad","",
IF(AND(TeamOne=All_Rosters[[#This Row],[Team Name]],All_Rosters[[#This Row],[Current Years]]&gt;0),All_Rosters[[#This Row],[Index]],""))</f>
        <v/>
      </c>
      <c r="Q324" t="str">
        <f>IFERROR(SMALL($P$2:$P$1000,ROWS($P$2:P324)),"")</f>
        <v/>
      </c>
      <c r="R324" t="str">
        <f>IF(AND(All_Rosters[[#This Row],[Designation]]="Taxi Squad",TeamOne=All_Rosters[[#This Row],[Team Name]],All_Rosters[[#This Row],[Current Years]]&gt;0),All_Rosters[[#This Row],[Index]],"")</f>
        <v/>
      </c>
      <c r="S324" t="str">
        <f>IFERROR(SMALL($R$2:$R$1000,ROWS($R$2:R324)),"")</f>
        <v/>
      </c>
      <c r="T324" t="str">
        <f>IF(All_Rosters[[#This Row],[Designation]]="Taxi Squad","",
IF(AND(TeamTwo=All_Rosters[[#This Row],[Team Name]],All_Rosters[[#This Row],[Current Years]]&gt;0),All_Rosters[[#This Row],[Index]],""))</f>
        <v/>
      </c>
      <c r="U324" t="str">
        <f>IFERROR(SMALL($T$2:$T$1000,ROWS($T$2:T324)),"")</f>
        <v/>
      </c>
      <c r="V324" t="str">
        <f>IF(AND(All_Rosters[[#This Row],[Designation]]="Taxi Squad",TeamTwo=All_Rosters[[#This Row],[Team Name]],All_Rosters[[#This Row],[Current Years]]&gt;0),All_Rosters[[#This Row],[Index]],"")</f>
        <v/>
      </c>
      <c r="W324" t="str">
        <f>IFERROR(SMALL($V$2:$V$1000,ROWS($V$2:V324)),"")</f>
        <v/>
      </c>
      <c r="X324" s="42" t="str">
        <f>IF(All_Rosters[[#This Row],[Designation]]="Taxi Squad","",
IF(AND(TeamThree=All_Rosters[[#This Row],[Team Name]],All_Rosters[[#This Row],[Current Years]]&gt;0),All_Rosters[[#This Row],[Index]],""))</f>
        <v/>
      </c>
      <c r="Y324" s="42" t="str">
        <f>IFERROR(SMALL($X$2:$X$1000,ROWS($X$2:X324)),"")</f>
        <v/>
      </c>
      <c r="Z324" s="42" t="str">
        <f>IF(AND(All_Rosters[[#This Row],[Designation]]="Taxi Squad",TeamThree=All_Rosters[[#This Row],[Team Name]],All_Rosters[[#This Row],[Current Years]]&gt;0),All_Rosters[[#This Row],[Index]],"")</f>
        <v/>
      </c>
      <c r="AA324" s="42" t="str">
        <f>IFERROR(SMALL($Z$2:$Z$1000,ROWS($Z$2:Z324)),"")</f>
        <v/>
      </c>
      <c r="AB324" s="42" t="str">
        <f>IF(All_Rosters[[#This Row],[Designation]]="Taxi Squad","",
IF(AND(TeamFour=All_Rosters[[#This Row],[Team Name]],All_Rosters[[#This Row],[Current Years]]&gt;0),All_Rosters[[#This Row],[Index]],""))</f>
        <v/>
      </c>
      <c r="AC324" s="42" t="str">
        <f>IFERROR(SMALL($AB$2:$AB$1000,ROWS($AB$2:AB324)),"")</f>
        <v/>
      </c>
      <c r="AD324" s="42" t="str">
        <f>IF(AND(All_Rosters[[#This Row],[Designation]]="Taxi Squad",TeamFour=All_Rosters[[#This Row],[Team Name]],All_Rosters[[#This Row],[Current Years]]&gt;0),All_Rosters[[#This Row],[Index]],"")</f>
        <v/>
      </c>
      <c r="AE324" s="42" t="str">
        <f>IFERROR(SMALL($AD$2:$AD$1000,ROWS($AD$2:AD324)),"")</f>
        <v/>
      </c>
      <c r="AF324" s="42" t="str">
        <f>IF(All_Rosters[[#This Row],[Designation]]="Taxi Squad","",
IF(AND(TeamFive=All_Rosters[[#This Row],[Team Name]],All_Rosters[[#This Row],[Current Years]]&gt;0),All_Rosters[[#This Row],[Index]],""))</f>
        <v/>
      </c>
      <c r="AG324" s="42" t="str">
        <f>IFERROR(SMALL($AF$2:$AF$1000,ROWS($AF$2:AF324)),"")</f>
        <v/>
      </c>
      <c r="AH324" s="42" t="str">
        <f>IF(AND(All_Rosters[[#This Row],[Designation]]="Taxi Squad",TeamFive=All_Rosters[[#This Row],[Team Name]],All_Rosters[[#This Row],[Current Years]]&gt;0),All_Rosters[[#This Row],[Index]],"")</f>
        <v/>
      </c>
      <c r="AI324" s="42" t="str">
        <f>IFERROR(SMALL($AH$2:$AH$1000,ROWS($AH$2:AH324)),"")</f>
        <v/>
      </c>
      <c r="AJ324" s="42" t="str">
        <f>IF(All_Rosters[[#This Row],[Designation]]="Taxi Squad","",
IF(AND(TeamSix=All_Rosters[[#This Row],[Team Name]],All_Rosters[[#This Row],[Current Years]]&gt;0),All_Rosters[[#This Row],[Index]],""))</f>
        <v/>
      </c>
      <c r="AK324" s="42" t="str">
        <f>IFERROR(SMALL($AJ$2:$AJ$1000,ROWS($AJ$2:AJ324)),"")</f>
        <v/>
      </c>
      <c r="AL324" s="42" t="str">
        <f>IF(AND(All_Rosters[[#This Row],[Designation]]="Taxi Squad",TeamSix=All_Rosters[[#This Row],[Team Name]],All_Rosters[[#This Row],[Current Years]]&gt;0),All_Rosters[[#This Row],[Index]],"")</f>
        <v/>
      </c>
      <c r="AM324" s="42" t="str">
        <f>IFERROR(SMALL($AL$2:$AL$1000,ROWS($AL$2:AL324)),"")</f>
        <v/>
      </c>
      <c r="AN324" s="42" t="str">
        <f>IF(All_Rosters[[#This Row],[Designation]]="Taxi Squad","",
IF(AND(TeamSeven=All_Rosters[[#This Row],[Team Name]],All_Rosters[[#This Row],[Current Years]]&gt;0),All_Rosters[[#This Row],[Index]],""))</f>
        <v/>
      </c>
      <c r="AO324" s="42" t="str">
        <f>IFERROR(SMALL($AN$2:$AN$1000,ROWS($AN$2:AN324)),"")</f>
        <v/>
      </c>
      <c r="AP324" s="42" t="str">
        <f>IF(AND(All_Rosters[[#This Row],[Designation]]="Taxi Squad",TeamSeven=All_Rosters[[#This Row],[Team Name]],All_Rosters[[#This Row],[Current Years]]&gt;0),All_Rosters[[#This Row],[Index]],"")</f>
        <v/>
      </c>
      <c r="AQ324" s="42" t="str">
        <f>IFERROR(SMALL($AP$2:$AP$1000,ROWS($AP$2:AP324)),"")</f>
        <v/>
      </c>
      <c r="AR324" s="42" t="str">
        <f>IF(All_Rosters[[#This Row],[Designation]]="Taxi Squad","",
IF(AND(TeamEight=All_Rosters[[#This Row],[Team Name]],All_Rosters[[#This Row],[Current Years]]&gt;0),All_Rosters[[#This Row],[Index]],""))</f>
        <v/>
      </c>
      <c r="AS324" s="42" t="str">
        <f>IFERROR(SMALL($AR$2:$AR$1000,ROWS($AR$2:AR324)),"")</f>
        <v/>
      </c>
      <c r="AT324" s="42" t="str">
        <f>IF(AND(All_Rosters[[#This Row],[Designation]]="Taxi Squad",TeamEight=All_Rosters[[#This Row],[Team Name]],All_Rosters[[#This Row],[Current Years]]&gt;0),All_Rosters[[#This Row],[Index]],"")</f>
        <v/>
      </c>
      <c r="AU324" s="42" t="str">
        <f>IFERROR(SMALL($AT$2:$AT$1000,ROWS($AT$2:AT324)),"")</f>
        <v/>
      </c>
      <c r="AV324" s="42">
        <f>IF(All_Rosters[[#This Row],[Designation]]="Taxi Squad","",
IF(AND(TeamNine=All_Rosters[[#This Row],[Team Name]],All_Rosters[[#This Row],[Current Years]]&gt;0),All_Rosters[[#This Row],[Index]],""))</f>
        <v>323</v>
      </c>
      <c r="AW324" s="42" t="str">
        <f>IFERROR(SMALL($AV$2:$AV$1000,ROWS($AV$2:AV324)),"")</f>
        <v/>
      </c>
      <c r="AX324" s="42" t="str">
        <f>IF(AND(All_Rosters[[#This Row],[Designation]]="Taxi Squad",TeamNine=All_Rosters[[#This Row],[Team Name]],All_Rosters[[#This Row],[Current Years]]&gt;0),All_Rosters[[#This Row],[Index]],"")</f>
        <v/>
      </c>
      <c r="AY324" s="42" t="str">
        <f>IFERROR(SMALL($AX$2:$AX$1000,ROWS($AX$2:AX324)),"")</f>
        <v/>
      </c>
      <c r="AZ324" s="42" t="str">
        <f>IF(All_Rosters[[#This Row],[Designation]]="Taxi Squad","",
IF(AND(TeamTen=All_Rosters[[#This Row],[Team Name]],All_Rosters[[#This Row],[Current Years]]&gt;0),All_Rosters[[#This Row],[Index]],""))</f>
        <v/>
      </c>
      <c r="BA324" s="42" t="str">
        <f>IFERROR(SMALL($AZ$2:$AZ$1000,ROWS($AZ$2:AZ324)),"")</f>
        <v/>
      </c>
      <c r="BB324" s="42" t="str">
        <f>IF(AND(All_Rosters[[#This Row],[Designation]]="Taxi Squad",TeamTen=All_Rosters[[#This Row],[Team Name]],All_Rosters[[#This Row],[Current Years]]&gt;0),All_Rosters[[#This Row],[Index]],"")</f>
        <v/>
      </c>
      <c r="BC324" s="42" t="str">
        <f>IFERROR(SMALL($BB$2:$BB$1000,ROWS($BB$2:BB324)),"")</f>
        <v/>
      </c>
      <c r="BD324" s="42" t="str">
        <f>IF(All_Rosters[[#This Row],[Designation]]="Taxi Squad","",
IF(AND(TeamEleven=All_Rosters[[#This Row],[Team Name]],All_Rosters[[#This Row],[Current Years]]&gt;0),All_Rosters[[#This Row],[Index]],""))</f>
        <v/>
      </c>
      <c r="BE324" s="42" t="str">
        <f>IFERROR(SMALL($BD$2:$BD$1000,ROWS($BD$2:BD324)),"")</f>
        <v/>
      </c>
      <c r="BF324" s="42" t="str">
        <f>IF(AND(All_Rosters[[#This Row],[Designation]]="Taxi Squad",TeamEleven=All_Rosters[[#This Row],[Team Name]],All_Rosters[[#This Row],[Current Years]]&gt;0),All_Rosters[[#This Row],[Index]],"")</f>
        <v/>
      </c>
      <c r="BG324" s="42" t="str">
        <f>IFERROR(SMALL($BF$2:$BF$1000,ROWS($BF$2:BF324)),"")</f>
        <v/>
      </c>
      <c r="BH324" s="42" t="str">
        <f>IF(All_Rosters[[#This Row],[Designation]]="Taxi Squad","",
IF(AND(TeamTwelve=All_Rosters[[#This Row],[Team Name]],All_Rosters[[#This Row],[Current Years]]&gt;0),All_Rosters[[#This Row],[Index]],""))</f>
        <v/>
      </c>
      <c r="BI324" s="42" t="str">
        <f>IFERROR(SMALL($BH$2:$BH$1000,ROWS($BH$2:BH324)),"")</f>
        <v/>
      </c>
      <c r="BJ324" s="42" t="str">
        <f>IF(AND(All_Rosters[[#This Row],[Designation]]="Taxi Squad",TeamTwelve=All_Rosters[[#This Row],[Team Name]],All_Rosters[[#This Row],[Current Years]]&gt;0),All_Rosters[[#This Row],[Index]],"")</f>
        <v/>
      </c>
      <c r="BK324" s="42" t="str">
        <f>IFERROR(SMALL($BJ$2:$BJ$1000,ROWS($BJ$2:BJ324)),"")</f>
        <v/>
      </c>
    </row>
    <row r="325" spans="1:63" x14ac:dyDescent="0.45">
      <c r="A325" t="s">
        <v>533</v>
      </c>
      <c r="B325" t="s">
        <v>181</v>
      </c>
      <c r="C325" t="s">
        <v>87</v>
      </c>
      <c r="D325" t="s">
        <v>36</v>
      </c>
      <c r="E325">
        <v>90</v>
      </c>
      <c r="F325">
        <v>3</v>
      </c>
      <c r="G325">
        <v>90</v>
      </c>
      <c r="H325" t="s">
        <v>1</v>
      </c>
      <c r="J325">
        <v>9</v>
      </c>
      <c r="K325">
        <v>324</v>
      </c>
      <c r="L325" t="str">
        <f>IF(All_Rosters[[#This Row],[Designation]]="Taxi Squad","",
IF(AND(TeamSelection=All_Rosters[[#This Row],[Team Name]],All_Rosters[[#This Row],[Current Years]]&gt;0),All_Rosters[[#This Row],[Index]],""))</f>
        <v/>
      </c>
      <c r="M325" t="str">
        <f>IFERROR(SMALL($L$2:$L$1000,ROWS($L$2:L325)),"")</f>
        <v/>
      </c>
      <c r="N325" t="str">
        <f>IF(AND(All_Rosters[[#This Row],[Designation]]="Taxi Squad",TeamSelection=All_Rosters[[#This Row],[Team Name]],All_Rosters[[#This Row],[Current Years]]&gt;0),All_Rosters[[#This Row],[Index]],"")</f>
        <v/>
      </c>
      <c r="O325" t="str">
        <f>IFERROR(SMALL($N$2:$N$1000,ROWS($N$2:N325)),"")</f>
        <v/>
      </c>
      <c r="P325" t="str">
        <f>IF(All_Rosters[[#This Row],[Designation]]="Taxi Squad","",
IF(AND(TeamOne=All_Rosters[[#This Row],[Team Name]],All_Rosters[[#This Row],[Current Years]]&gt;0),All_Rosters[[#This Row],[Index]],""))</f>
        <v/>
      </c>
      <c r="Q325" t="str">
        <f>IFERROR(SMALL($P$2:$P$1000,ROWS($P$2:P325)),"")</f>
        <v/>
      </c>
      <c r="R325" t="str">
        <f>IF(AND(All_Rosters[[#This Row],[Designation]]="Taxi Squad",TeamOne=All_Rosters[[#This Row],[Team Name]],All_Rosters[[#This Row],[Current Years]]&gt;0),All_Rosters[[#This Row],[Index]],"")</f>
        <v/>
      </c>
      <c r="S325" t="str">
        <f>IFERROR(SMALL($R$2:$R$1000,ROWS($R$2:R325)),"")</f>
        <v/>
      </c>
      <c r="T325" t="str">
        <f>IF(All_Rosters[[#This Row],[Designation]]="Taxi Squad","",
IF(AND(TeamTwo=All_Rosters[[#This Row],[Team Name]],All_Rosters[[#This Row],[Current Years]]&gt;0),All_Rosters[[#This Row],[Index]],""))</f>
        <v/>
      </c>
      <c r="U325" t="str">
        <f>IFERROR(SMALL($T$2:$T$1000,ROWS($T$2:T325)),"")</f>
        <v/>
      </c>
      <c r="V325" t="str">
        <f>IF(AND(All_Rosters[[#This Row],[Designation]]="Taxi Squad",TeamTwo=All_Rosters[[#This Row],[Team Name]],All_Rosters[[#This Row],[Current Years]]&gt;0),All_Rosters[[#This Row],[Index]],"")</f>
        <v/>
      </c>
      <c r="W325" t="str">
        <f>IFERROR(SMALL($V$2:$V$1000,ROWS($V$2:V325)),"")</f>
        <v/>
      </c>
      <c r="X325" s="42" t="str">
        <f>IF(All_Rosters[[#This Row],[Designation]]="Taxi Squad","",
IF(AND(TeamThree=All_Rosters[[#This Row],[Team Name]],All_Rosters[[#This Row],[Current Years]]&gt;0),All_Rosters[[#This Row],[Index]],""))</f>
        <v/>
      </c>
      <c r="Y325" s="42" t="str">
        <f>IFERROR(SMALL($X$2:$X$1000,ROWS($X$2:X325)),"")</f>
        <v/>
      </c>
      <c r="Z325" s="42" t="str">
        <f>IF(AND(All_Rosters[[#This Row],[Designation]]="Taxi Squad",TeamThree=All_Rosters[[#This Row],[Team Name]],All_Rosters[[#This Row],[Current Years]]&gt;0),All_Rosters[[#This Row],[Index]],"")</f>
        <v/>
      </c>
      <c r="AA325" s="42" t="str">
        <f>IFERROR(SMALL($Z$2:$Z$1000,ROWS($Z$2:Z325)),"")</f>
        <v/>
      </c>
      <c r="AB325" s="42" t="str">
        <f>IF(All_Rosters[[#This Row],[Designation]]="Taxi Squad","",
IF(AND(TeamFour=All_Rosters[[#This Row],[Team Name]],All_Rosters[[#This Row],[Current Years]]&gt;0),All_Rosters[[#This Row],[Index]],""))</f>
        <v/>
      </c>
      <c r="AC325" s="42" t="str">
        <f>IFERROR(SMALL($AB$2:$AB$1000,ROWS($AB$2:AB325)),"")</f>
        <v/>
      </c>
      <c r="AD325" s="42" t="str">
        <f>IF(AND(All_Rosters[[#This Row],[Designation]]="Taxi Squad",TeamFour=All_Rosters[[#This Row],[Team Name]],All_Rosters[[#This Row],[Current Years]]&gt;0),All_Rosters[[#This Row],[Index]],"")</f>
        <v/>
      </c>
      <c r="AE325" s="42" t="str">
        <f>IFERROR(SMALL($AD$2:$AD$1000,ROWS($AD$2:AD325)),"")</f>
        <v/>
      </c>
      <c r="AF325" s="42" t="str">
        <f>IF(All_Rosters[[#This Row],[Designation]]="Taxi Squad","",
IF(AND(TeamFive=All_Rosters[[#This Row],[Team Name]],All_Rosters[[#This Row],[Current Years]]&gt;0),All_Rosters[[#This Row],[Index]],""))</f>
        <v/>
      </c>
      <c r="AG325" s="42" t="str">
        <f>IFERROR(SMALL($AF$2:$AF$1000,ROWS($AF$2:AF325)),"")</f>
        <v/>
      </c>
      <c r="AH325" s="42" t="str">
        <f>IF(AND(All_Rosters[[#This Row],[Designation]]="Taxi Squad",TeamFive=All_Rosters[[#This Row],[Team Name]],All_Rosters[[#This Row],[Current Years]]&gt;0),All_Rosters[[#This Row],[Index]],"")</f>
        <v/>
      </c>
      <c r="AI325" s="42" t="str">
        <f>IFERROR(SMALL($AH$2:$AH$1000,ROWS($AH$2:AH325)),"")</f>
        <v/>
      </c>
      <c r="AJ325" s="42" t="str">
        <f>IF(All_Rosters[[#This Row],[Designation]]="Taxi Squad","",
IF(AND(TeamSix=All_Rosters[[#This Row],[Team Name]],All_Rosters[[#This Row],[Current Years]]&gt;0),All_Rosters[[#This Row],[Index]],""))</f>
        <v/>
      </c>
      <c r="AK325" s="42" t="str">
        <f>IFERROR(SMALL($AJ$2:$AJ$1000,ROWS($AJ$2:AJ325)),"")</f>
        <v/>
      </c>
      <c r="AL325" s="42" t="str">
        <f>IF(AND(All_Rosters[[#This Row],[Designation]]="Taxi Squad",TeamSix=All_Rosters[[#This Row],[Team Name]],All_Rosters[[#This Row],[Current Years]]&gt;0),All_Rosters[[#This Row],[Index]],"")</f>
        <v/>
      </c>
      <c r="AM325" s="42" t="str">
        <f>IFERROR(SMALL($AL$2:$AL$1000,ROWS($AL$2:AL325)),"")</f>
        <v/>
      </c>
      <c r="AN325" s="42" t="str">
        <f>IF(All_Rosters[[#This Row],[Designation]]="Taxi Squad","",
IF(AND(TeamSeven=All_Rosters[[#This Row],[Team Name]],All_Rosters[[#This Row],[Current Years]]&gt;0),All_Rosters[[#This Row],[Index]],""))</f>
        <v/>
      </c>
      <c r="AO325" s="42" t="str">
        <f>IFERROR(SMALL($AN$2:$AN$1000,ROWS($AN$2:AN325)),"")</f>
        <v/>
      </c>
      <c r="AP325" s="42" t="str">
        <f>IF(AND(All_Rosters[[#This Row],[Designation]]="Taxi Squad",TeamSeven=All_Rosters[[#This Row],[Team Name]],All_Rosters[[#This Row],[Current Years]]&gt;0),All_Rosters[[#This Row],[Index]],"")</f>
        <v/>
      </c>
      <c r="AQ325" s="42" t="str">
        <f>IFERROR(SMALL($AP$2:$AP$1000,ROWS($AP$2:AP325)),"")</f>
        <v/>
      </c>
      <c r="AR325" s="42" t="str">
        <f>IF(All_Rosters[[#This Row],[Designation]]="Taxi Squad","",
IF(AND(TeamEight=All_Rosters[[#This Row],[Team Name]],All_Rosters[[#This Row],[Current Years]]&gt;0),All_Rosters[[#This Row],[Index]],""))</f>
        <v/>
      </c>
      <c r="AS325" s="42" t="str">
        <f>IFERROR(SMALL($AR$2:$AR$1000,ROWS($AR$2:AR325)),"")</f>
        <v/>
      </c>
      <c r="AT325" s="42" t="str">
        <f>IF(AND(All_Rosters[[#This Row],[Designation]]="Taxi Squad",TeamEight=All_Rosters[[#This Row],[Team Name]],All_Rosters[[#This Row],[Current Years]]&gt;0),All_Rosters[[#This Row],[Index]],"")</f>
        <v/>
      </c>
      <c r="AU325" s="42" t="str">
        <f>IFERROR(SMALL($AT$2:$AT$1000,ROWS($AT$2:AT325)),"")</f>
        <v/>
      </c>
      <c r="AV325" s="42">
        <f>IF(All_Rosters[[#This Row],[Designation]]="Taxi Squad","",
IF(AND(TeamNine=All_Rosters[[#This Row],[Team Name]],All_Rosters[[#This Row],[Current Years]]&gt;0),All_Rosters[[#This Row],[Index]],""))</f>
        <v>324</v>
      </c>
      <c r="AW325" s="42" t="str">
        <f>IFERROR(SMALL($AV$2:$AV$1000,ROWS($AV$2:AV325)),"")</f>
        <v/>
      </c>
      <c r="AX325" s="42" t="str">
        <f>IF(AND(All_Rosters[[#This Row],[Designation]]="Taxi Squad",TeamNine=All_Rosters[[#This Row],[Team Name]],All_Rosters[[#This Row],[Current Years]]&gt;0),All_Rosters[[#This Row],[Index]],"")</f>
        <v/>
      </c>
      <c r="AY325" s="42" t="str">
        <f>IFERROR(SMALL($AX$2:$AX$1000,ROWS($AX$2:AX325)),"")</f>
        <v/>
      </c>
      <c r="AZ325" s="42" t="str">
        <f>IF(All_Rosters[[#This Row],[Designation]]="Taxi Squad","",
IF(AND(TeamTen=All_Rosters[[#This Row],[Team Name]],All_Rosters[[#This Row],[Current Years]]&gt;0),All_Rosters[[#This Row],[Index]],""))</f>
        <v/>
      </c>
      <c r="BA325" s="42" t="str">
        <f>IFERROR(SMALL($AZ$2:$AZ$1000,ROWS($AZ$2:AZ325)),"")</f>
        <v/>
      </c>
      <c r="BB325" s="42" t="str">
        <f>IF(AND(All_Rosters[[#This Row],[Designation]]="Taxi Squad",TeamTen=All_Rosters[[#This Row],[Team Name]],All_Rosters[[#This Row],[Current Years]]&gt;0),All_Rosters[[#This Row],[Index]],"")</f>
        <v/>
      </c>
      <c r="BC325" s="42" t="str">
        <f>IFERROR(SMALL($BB$2:$BB$1000,ROWS($BB$2:BB325)),"")</f>
        <v/>
      </c>
      <c r="BD325" s="42" t="str">
        <f>IF(All_Rosters[[#This Row],[Designation]]="Taxi Squad","",
IF(AND(TeamEleven=All_Rosters[[#This Row],[Team Name]],All_Rosters[[#This Row],[Current Years]]&gt;0),All_Rosters[[#This Row],[Index]],""))</f>
        <v/>
      </c>
      <c r="BE325" s="42" t="str">
        <f>IFERROR(SMALL($BD$2:$BD$1000,ROWS($BD$2:BD325)),"")</f>
        <v/>
      </c>
      <c r="BF325" s="42" t="str">
        <f>IF(AND(All_Rosters[[#This Row],[Designation]]="Taxi Squad",TeamEleven=All_Rosters[[#This Row],[Team Name]],All_Rosters[[#This Row],[Current Years]]&gt;0),All_Rosters[[#This Row],[Index]],"")</f>
        <v/>
      </c>
      <c r="BG325" s="42" t="str">
        <f>IFERROR(SMALL($BF$2:$BF$1000,ROWS($BF$2:BF325)),"")</f>
        <v/>
      </c>
      <c r="BH325" s="42" t="str">
        <f>IF(All_Rosters[[#This Row],[Designation]]="Taxi Squad","",
IF(AND(TeamTwelve=All_Rosters[[#This Row],[Team Name]],All_Rosters[[#This Row],[Current Years]]&gt;0),All_Rosters[[#This Row],[Index]],""))</f>
        <v/>
      </c>
      <c r="BI325" s="42" t="str">
        <f>IFERROR(SMALL($BH$2:$BH$1000,ROWS($BH$2:BH325)),"")</f>
        <v/>
      </c>
      <c r="BJ325" s="42" t="str">
        <f>IF(AND(All_Rosters[[#This Row],[Designation]]="Taxi Squad",TeamTwelve=All_Rosters[[#This Row],[Team Name]],All_Rosters[[#This Row],[Current Years]]&gt;0),All_Rosters[[#This Row],[Index]],"")</f>
        <v/>
      </c>
      <c r="BK325" s="42" t="str">
        <f>IFERROR(SMALL($BJ$2:$BJ$1000,ROWS($BJ$2:BJ325)),"")</f>
        <v/>
      </c>
    </row>
    <row r="326" spans="1:63" x14ac:dyDescent="0.45">
      <c r="A326" t="s">
        <v>533</v>
      </c>
      <c r="B326" t="s">
        <v>182</v>
      </c>
      <c r="C326" t="s">
        <v>11</v>
      </c>
      <c r="D326" t="s">
        <v>36</v>
      </c>
      <c r="E326">
        <v>89</v>
      </c>
      <c r="F326">
        <v>3</v>
      </c>
      <c r="G326">
        <v>89</v>
      </c>
      <c r="H326" t="s">
        <v>1</v>
      </c>
      <c r="J326">
        <v>9</v>
      </c>
      <c r="K326">
        <v>325</v>
      </c>
      <c r="L326" t="str">
        <f>IF(All_Rosters[[#This Row],[Designation]]="Taxi Squad","",
IF(AND(TeamSelection=All_Rosters[[#This Row],[Team Name]],All_Rosters[[#This Row],[Current Years]]&gt;0),All_Rosters[[#This Row],[Index]],""))</f>
        <v/>
      </c>
      <c r="M326" t="str">
        <f>IFERROR(SMALL($L$2:$L$1000,ROWS($L$2:L326)),"")</f>
        <v/>
      </c>
      <c r="N326" t="str">
        <f>IF(AND(All_Rosters[[#This Row],[Designation]]="Taxi Squad",TeamSelection=All_Rosters[[#This Row],[Team Name]],All_Rosters[[#This Row],[Current Years]]&gt;0),All_Rosters[[#This Row],[Index]],"")</f>
        <v/>
      </c>
      <c r="O326" t="str">
        <f>IFERROR(SMALL($N$2:$N$1000,ROWS($N$2:N326)),"")</f>
        <v/>
      </c>
      <c r="P326" t="str">
        <f>IF(All_Rosters[[#This Row],[Designation]]="Taxi Squad","",
IF(AND(TeamOne=All_Rosters[[#This Row],[Team Name]],All_Rosters[[#This Row],[Current Years]]&gt;0),All_Rosters[[#This Row],[Index]],""))</f>
        <v/>
      </c>
      <c r="Q326" t="str">
        <f>IFERROR(SMALL($P$2:$P$1000,ROWS($P$2:P326)),"")</f>
        <v/>
      </c>
      <c r="R326" t="str">
        <f>IF(AND(All_Rosters[[#This Row],[Designation]]="Taxi Squad",TeamOne=All_Rosters[[#This Row],[Team Name]],All_Rosters[[#This Row],[Current Years]]&gt;0),All_Rosters[[#This Row],[Index]],"")</f>
        <v/>
      </c>
      <c r="S326" t="str">
        <f>IFERROR(SMALL($R$2:$R$1000,ROWS($R$2:R326)),"")</f>
        <v/>
      </c>
      <c r="T326" t="str">
        <f>IF(All_Rosters[[#This Row],[Designation]]="Taxi Squad","",
IF(AND(TeamTwo=All_Rosters[[#This Row],[Team Name]],All_Rosters[[#This Row],[Current Years]]&gt;0),All_Rosters[[#This Row],[Index]],""))</f>
        <v/>
      </c>
      <c r="U326" t="str">
        <f>IFERROR(SMALL($T$2:$T$1000,ROWS($T$2:T326)),"")</f>
        <v/>
      </c>
      <c r="V326" t="str">
        <f>IF(AND(All_Rosters[[#This Row],[Designation]]="Taxi Squad",TeamTwo=All_Rosters[[#This Row],[Team Name]],All_Rosters[[#This Row],[Current Years]]&gt;0),All_Rosters[[#This Row],[Index]],"")</f>
        <v/>
      </c>
      <c r="W326" t="str">
        <f>IFERROR(SMALL($V$2:$V$1000,ROWS($V$2:V326)),"")</f>
        <v/>
      </c>
      <c r="X326" s="42" t="str">
        <f>IF(All_Rosters[[#This Row],[Designation]]="Taxi Squad","",
IF(AND(TeamThree=All_Rosters[[#This Row],[Team Name]],All_Rosters[[#This Row],[Current Years]]&gt;0),All_Rosters[[#This Row],[Index]],""))</f>
        <v/>
      </c>
      <c r="Y326" s="42" t="str">
        <f>IFERROR(SMALL($X$2:$X$1000,ROWS($X$2:X326)),"")</f>
        <v/>
      </c>
      <c r="Z326" s="42" t="str">
        <f>IF(AND(All_Rosters[[#This Row],[Designation]]="Taxi Squad",TeamThree=All_Rosters[[#This Row],[Team Name]],All_Rosters[[#This Row],[Current Years]]&gt;0),All_Rosters[[#This Row],[Index]],"")</f>
        <v/>
      </c>
      <c r="AA326" s="42" t="str">
        <f>IFERROR(SMALL($Z$2:$Z$1000,ROWS($Z$2:Z326)),"")</f>
        <v/>
      </c>
      <c r="AB326" s="42" t="str">
        <f>IF(All_Rosters[[#This Row],[Designation]]="Taxi Squad","",
IF(AND(TeamFour=All_Rosters[[#This Row],[Team Name]],All_Rosters[[#This Row],[Current Years]]&gt;0),All_Rosters[[#This Row],[Index]],""))</f>
        <v/>
      </c>
      <c r="AC326" s="42" t="str">
        <f>IFERROR(SMALL($AB$2:$AB$1000,ROWS($AB$2:AB326)),"")</f>
        <v/>
      </c>
      <c r="AD326" s="42" t="str">
        <f>IF(AND(All_Rosters[[#This Row],[Designation]]="Taxi Squad",TeamFour=All_Rosters[[#This Row],[Team Name]],All_Rosters[[#This Row],[Current Years]]&gt;0),All_Rosters[[#This Row],[Index]],"")</f>
        <v/>
      </c>
      <c r="AE326" s="42" t="str">
        <f>IFERROR(SMALL($AD$2:$AD$1000,ROWS($AD$2:AD326)),"")</f>
        <v/>
      </c>
      <c r="AF326" s="42" t="str">
        <f>IF(All_Rosters[[#This Row],[Designation]]="Taxi Squad","",
IF(AND(TeamFive=All_Rosters[[#This Row],[Team Name]],All_Rosters[[#This Row],[Current Years]]&gt;0),All_Rosters[[#This Row],[Index]],""))</f>
        <v/>
      </c>
      <c r="AG326" s="42" t="str">
        <f>IFERROR(SMALL($AF$2:$AF$1000,ROWS($AF$2:AF326)),"")</f>
        <v/>
      </c>
      <c r="AH326" s="42" t="str">
        <f>IF(AND(All_Rosters[[#This Row],[Designation]]="Taxi Squad",TeamFive=All_Rosters[[#This Row],[Team Name]],All_Rosters[[#This Row],[Current Years]]&gt;0),All_Rosters[[#This Row],[Index]],"")</f>
        <v/>
      </c>
      <c r="AI326" s="42" t="str">
        <f>IFERROR(SMALL($AH$2:$AH$1000,ROWS($AH$2:AH326)),"")</f>
        <v/>
      </c>
      <c r="AJ326" s="42" t="str">
        <f>IF(All_Rosters[[#This Row],[Designation]]="Taxi Squad","",
IF(AND(TeamSix=All_Rosters[[#This Row],[Team Name]],All_Rosters[[#This Row],[Current Years]]&gt;0),All_Rosters[[#This Row],[Index]],""))</f>
        <v/>
      </c>
      <c r="AK326" s="42" t="str">
        <f>IFERROR(SMALL($AJ$2:$AJ$1000,ROWS($AJ$2:AJ326)),"")</f>
        <v/>
      </c>
      <c r="AL326" s="42" t="str">
        <f>IF(AND(All_Rosters[[#This Row],[Designation]]="Taxi Squad",TeamSix=All_Rosters[[#This Row],[Team Name]],All_Rosters[[#This Row],[Current Years]]&gt;0),All_Rosters[[#This Row],[Index]],"")</f>
        <v/>
      </c>
      <c r="AM326" s="42" t="str">
        <f>IFERROR(SMALL($AL$2:$AL$1000,ROWS($AL$2:AL326)),"")</f>
        <v/>
      </c>
      <c r="AN326" s="42" t="str">
        <f>IF(All_Rosters[[#This Row],[Designation]]="Taxi Squad","",
IF(AND(TeamSeven=All_Rosters[[#This Row],[Team Name]],All_Rosters[[#This Row],[Current Years]]&gt;0),All_Rosters[[#This Row],[Index]],""))</f>
        <v/>
      </c>
      <c r="AO326" s="42" t="str">
        <f>IFERROR(SMALL($AN$2:$AN$1000,ROWS($AN$2:AN326)),"")</f>
        <v/>
      </c>
      <c r="AP326" s="42" t="str">
        <f>IF(AND(All_Rosters[[#This Row],[Designation]]="Taxi Squad",TeamSeven=All_Rosters[[#This Row],[Team Name]],All_Rosters[[#This Row],[Current Years]]&gt;0),All_Rosters[[#This Row],[Index]],"")</f>
        <v/>
      </c>
      <c r="AQ326" s="42" t="str">
        <f>IFERROR(SMALL($AP$2:$AP$1000,ROWS($AP$2:AP326)),"")</f>
        <v/>
      </c>
      <c r="AR326" s="42" t="str">
        <f>IF(All_Rosters[[#This Row],[Designation]]="Taxi Squad","",
IF(AND(TeamEight=All_Rosters[[#This Row],[Team Name]],All_Rosters[[#This Row],[Current Years]]&gt;0),All_Rosters[[#This Row],[Index]],""))</f>
        <v/>
      </c>
      <c r="AS326" s="42" t="str">
        <f>IFERROR(SMALL($AR$2:$AR$1000,ROWS($AR$2:AR326)),"")</f>
        <v/>
      </c>
      <c r="AT326" s="42" t="str">
        <f>IF(AND(All_Rosters[[#This Row],[Designation]]="Taxi Squad",TeamEight=All_Rosters[[#This Row],[Team Name]],All_Rosters[[#This Row],[Current Years]]&gt;0),All_Rosters[[#This Row],[Index]],"")</f>
        <v/>
      </c>
      <c r="AU326" s="42" t="str">
        <f>IFERROR(SMALL($AT$2:$AT$1000,ROWS($AT$2:AT326)),"")</f>
        <v/>
      </c>
      <c r="AV326" s="42">
        <f>IF(All_Rosters[[#This Row],[Designation]]="Taxi Squad","",
IF(AND(TeamNine=All_Rosters[[#This Row],[Team Name]],All_Rosters[[#This Row],[Current Years]]&gt;0),All_Rosters[[#This Row],[Index]],""))</f>
        <v>325</v>
      </c>
      <c r="AW326" s="42" t="str">
        <f>IFERROR(SMALL($AV$2:$AV$1000,ROWS($AV$2:AV326)),"")</f>
        <v/>
      </c>
      <c r="AX326" s="42" t="str">
        <f>IF(AND(All_Rosters[[#This Row],[Designation]]="Taxi Squad",TeamNine=All_Rosters[[#This Row],[Team Name]],All_Rosters[[#This Row],[Current Years]]&gt;0),All_Rosters[[#This Row],[Index]],"")</f>
        <v/>
      </c>
      <c r="AY326" s="42" t="str">
        <f>IFERROR(SMALL($AX$2:$AX$1000,ROWS($AX$2:AX326)),"")</f>
        <v/>
      </c>
      <c r="AZ326" s="42" t="str">
        <f>IF(All_Rosters[[#This Row],[Designation]]="Taxi Squad","",
IF(AND(TeamTen=All_Rosters[[#This Row],[Team Name]],All_Rosters[[#This Row],[Current Years]]&gt;0),All_Rosters[[#This Row],[Index]],""))</f>
        <v/>
      </c>
      <c r="BA326" s="42" t="str">
        <f>IFERROR(SMALL($AZ$2:$AZ$1000,ROWS($AZ$2:AZ326)),"")</f>
        <v/>
      </c>
      <c r="BB326" s="42" t="str">
        <f>IF(AND(All_Rosters[[#This Row],[Designation]]="Taxi Squad",TeamTen=All_Rosters[[#This Row],[Team Name]],All_Rosters[[#This Row],[Current Years]]&gt;0),All_Rosters[[#This Row],[Index]],"")</f>
        <v/>
      </c>
      <c r="BC326" s="42" t="str">
        <f>IFERROR(SMALL($BB$2:$BB$1000,ROWS($BB$2:BB326)),"")</f>
        <v/>
      </c>
      <c r="BD326" s="42" t="str">
        <f>IF(All_Rosters[[#This Row],[Designation]]="Taxi Squad","",
IF(AND(TeamEleven=All_Rosters[[#This Row],[Team Name]],All_Rosters[[#This Row],[Current Years]]&gt;0),All_Rosters[[#This Row],[Index]],""))</f>
        <v/>
      </c>
      <c r="BE326" s="42" t="str">
        <f>IFERROR(SMALL($BD$2:$BD$1000,ROWS($BD$2:BD326)),"")</f>
        <v/>
      </c>
      <c r="BF326" s="42" t="str">
        <f>IF(AND(All_Rosters[[#This Row],[Designation]]="Taxi Squad",TeamEleven=All_Rosters[[#This Row],[Team Name]],All_Rosters[[#This Row],[Current Years]]&gt;0),All_Rosters[[#This Row],[Index]],"")</f>
        <v/>
      </c>
      <c r="BG326" s="42" t="str">
        <f>IFERROR(SMALL($BF$2:$BF$1000,ROWS($BF$2:BF326)),"")</f>
        <v/>
      </c>
      <c r="BH326" s="42" t="str">
        <f>IF(All_Rosters[[#This Row],[Designation]]="Taxi Squad","",
IF(AND(TeamTwelve=All_Rosters[[#This Row],[Team Name]],All_Rosters[[#This Row],[Current Years]]&gt;0),All_Rosters[[#This Row],[Index]],""))</f>
        <v/>
      </c>
      <c r="BI326" s="42" t="str">
        <f>IFERROR(SMALL($BH$2:$BH$1000,ROWS($BH$2:BH326)),"")</f>
        <v/>
      </c>
      <c r="BJ326" s="42" t="str">
        <f>IF(AND(All_Rosters[[#This Row],[Designation]]="Taxi Squad",TeamTwelve=All_Rosters[[#This Row],[Team Name]],All_Rosters[[#This Row],[Current Years]]&gt;0),All_Rosters[[#This Row],[Index]],"")</f>
        <v/>
      </c>
      <c r="BK326" s="42" t="str">
        <f>IFERROR(SMALL($BJ$2:$BJ$1000,ROWS($BJ$2:BJ326)),"")</f>
        <v/>
      </c>
    </row>
    <row r="327" spans="1:63" x14ac:dyDescent="0.45">
      <c r="A327" t="s">
        <v>533</v>
      </c>
      <c r="B327" t="s">
        <v>183</v>
      </c>
      <c r="C327" t="s">
        <v>167</v>
      </c>
      <c r="D327" t="s">
        <v>36</v>
      </c>
      <c r="E327">
        <v>5</v>
      </c>
      <c r="F327">
        <v>3</v>
      </c>
      <c r="G327">
        <v>5</v>
      </c>
      <c r="H327" t="s">
        <v>1</v>
      </c>
      <c r="J327">
        <v>9</v>
      </c>
      <c r="K327">
        <v>326</v>
      </c>
      <c r="L327" t="str">
        <f>IF(All_Rosters[[#This Row],[Designation]]="Taxi Squad","",
IF(AND(TeamSelection=All_Rosters[[#This Row],[Team Name]],All_Rosters[[#This Row],[Current Years]]&gt;0),All_Rosters[[#This Row],[Index]],""))</f>
        <v/>
      </c>
      <c r="M327" t="str">
        <f>IFERROR(SMALL($L$2:$L$1000,ROWS($L$2:L327)),"")</f>
        <v/>
      </c>
      <c r="N327" t="str">
        <f>IF(AND(All_Rosters[[#This Row],[Designation]]="Taxi Squad",TeamSelection=All_Rosters[[#This Row],[Team Name]],All_Rosters[[#This Row],[Current Years]]&gt;0),All_Rosters[[#This Row],[Index]],"")</f>
        <v/>
      </c>
      <c r="O327" t="str">
        <f>IFERROR(SMALL($N$2:$N$1000,ROWS($N$2:N327)),"")</f>
        <v/>
      </c>
      <c r="P327" t="str">
        <f>IF(All_Rosters[[#This Row],[Designation]]="Taxi Squad","",
IF(AND(TeamOne=All_Rosters[[#This Row],[Team Name]],All_Rosters[[#This Row],[Current Years]]&gt;0),All_Rosters[[#This Row],[Index]],""))</f>
        <v/>
      </c>
      <c r="Q327" t="str">
        <f>IFERROR(SMALL($P$2:$P$1000,ROWS($P$2:P327)),"")</f>
        <v/>
      </c>
      <c r="R327" t="str">
        <f>IF(AND(All_Rosters[[#This Row],[Designation]]="Taxi Squad",TeamOne=All_Rosters[[#This Row],[Team Name]],All_Rosters[[#This Row],[Current Years]]&gt;0),All_Rosters[[#This Row],[Index]],"")</f>
        <v/>
      </c>
      <c r="S327" t="str">
        <f>IFERROR(SMALL($R$2:$R$1000,ROWS($R$2:R327)),"")</f>
        <v/>
      </c>
      <c r="T327" t="str">
        <f>IF(All_Rosters[[#This Row],[Designation]]="Taxi Squad","",
IF(AND(TeamTwo=All_Rosters[[#This Row],[Team Name]],All_Rosters[[#This Row],[Current Years]]&gt;0),All_Rosters[[#This Row],[Index]],""))</f>
        <v/>
      </c>
      <c r="U327" t="str">
        <f>IFERROR(SMALL($T$2:$T$1000,ROWS($T$2:T327)),"")</f>
        <v/>
      </c>
      <c r="V327" t="str">
        <f>IF(AND(All_Rosters[[#This Row],[Designation]]="Taxi Squad",TeamTwo=All_Rosters[[#This Row],[Team Name]],All_Rosters[[#This Row],[Current Years]]&gt;0),All_Rosters[[#This Row],[Index]],"")</f>
        <v/>
      </c>
      <c r="W327" t="str">
        <f>IFERROR(SMALL($V$2:$V$1000,ROWS($V$2:V327)),"")</f>
        <v/>
      </c>
      <c r="X327" s="42" t="str">
        <f>IF(All_Rosters[[#This Row],[Designation]]="Taxi Squad","",
IF(AND(TeamThree=All_Rosters[[#This Row],[Team Name]],All_Rosters[[#This Row],[Current Years]]&gt;0),All_Rosters[[#This Row],[Index]],""))</f>
        <v/>
      </c>
      <c r="Y327" s="42" t="str">
        <f>IFERROR(SMALL($X$2:$X$1000,ROWS($X$2:X327)),"")</f>
        <v/>
      </c>
      <c r="Z327" s="42" t="str">
        <f>IF(AND(All_Rosters[[#This Row],[Designation]]="Taxi Squad",TeamThree=All_Rosters[[#This Row],[Team Name]],All_Rosters[[#This Row],[Current Years]]&gt;0),All_Rosters[[#This Row],[Index]],"")</f>
        <v/>
      </c>
      <c r="AA327" s="42" t="str">
        <f>IFERROR(SMALL($Z$2:$Z$1000,ROWS($Z$2:Z327)),"")</f>
        <v/>
      </c>
      <c r="AB327" s="42" t="str">
        <f>IF(All_Rosters[[#This Row],[Designation]]="Taxi Squad","",
IF(AND(TeamFour=All_Rosters[[#This Row],[Team Name]],All_Rosters[[#This Row],[Current Years]]&gt;0),All_Rosters[[#This Row],[Index]],""))</f>
        <v/>
      </c>
      <c r="AC327" s="42" t="str">
        <f>IFERROR(SMALL($AB$2:$AB$1000,ROWS($AB$2:AB327)),"")</f>
        <v/>
      </c>
      <c r="AD327" s="42" t="str">
        <f>IF(AND(All_Rosters[[#This Row],[Designation]]="Taxi Squad",TeamFour=All_Rosters[[#This Row],[Team Name]],All_Rosters[[#This Row],[Current Years]]&gt;0),All_Rosters[[#This Row],[Index]],"")</f>
        <v/>
      </c>
      <c r="AE327" s="42" t="str">
        <f>IFERROR(SMALL($AD$2:$AD$1000,ROWS($AD$2:AD327)),"")</f>
        <v/>
      </c>
      <c r="AF327" s="42" t="str">
        <f>IF(All_Rosters[[#This Row],[Designation]]="Taxi Squad","",
IF(AND(TeamFive=All_Rosters[[#This Row],[Team Name]],All_Rosters[[#This Row],[Current Years]]&gt;0),All_Rosters[[#This Row],[Index]],""))</f>
        <v/>
      </c>
      <c r="AG327" s="42" t="str">
        <f>IFERROR(SMALL($AF$2:$AF$1000,ROWS($AF$2:AF327)),"")</f>
        <v/>
      </c>
      <c r="AH327" s="42" t="str">
        <f>IF(AND(All_Rosters[[#This Row],[Designation]]="Taxi Squad",TeamFive=All_Rosters[[#This Row],[Team Name]],All_Rosters[[#This Row],[Current Years]]&gt;0),All_Rosters[[#This Row],[Index]],"")</f>
        <v/>
      </c>
      <c r="AI327" s="42" t="str">
        <f>IFERROR(SMALL($AH$2:$AH$1000,ROWS($AH$2:AH327)),"")</f>
        <v/>
      </c>
      <c r="AJ327" s="42" t="str">
        <f>IF(All_Rosters[[#This Row],[Designation]]="Taxi Squad","",
IF(AND(TeamSix=All_Rosters[[#This Row],[Team Name]],All_Rosters[[#This Row],[Current Years]]&gt;0),All_Rosters[[#This Row],[Index]],""))</f>
        <v/>
      </c>
      <c r="AK327" s="42" t="str">
        <f>IFERROR(SMALL($AJ$2:$AJ$1000,ROWS($AJ$2:AJ327)),"")</f>
        <v/>
      </c>
      <c r="AL327" s="42" t="str">
        <f>IF(AND(All_Rosters[[#This Row],[Designation]]="Taxi Squad",TeamSix=All_Rosters[[#This Row],[Team Name]],All_Rosters[[#This Row],[Current Years]]&gt;0),All_Rosters[[#This Row],[Index]],"")</f>
        <v/>
      </c>
      <c r="AM327" s="42" t="str">
        <f>IFERROR(SMALL($AL$2:$AL$1000,ROWS($AL$2:AL327)),"")</f>
        <v/>
      </c>
      <c r="AN327" s="42" t="str">
        <f>IF(All_Rosters[[#This Row],[Designation]]="Taxi Squad","",
IF(AND(TeamSeven=All_Rosters[[#This Row],[Team Name]],All_Rosters[[#This Row],[Current Years]]&gt;0),All_Rosters[[#This Row],[Index]],""))</f>
        <v/>
      </c>
      <c r="AO327" s="42" t="str">
        <f>IFERROR(SMALL($AN$2:$AN$1000,ROWS($AN$2:AN327)),"")</f>
        <v/>
      </c>
      <c r="AP327" s="42" t="str">
        <f>IF(AND(All_Rosters[[#This Row],[Designation]]="Taxi Squad",TeamSeven=All_Rosters[[#This Row],[Team Name]],All_Rosters[[#This Row],[Current Years]]&gt;0),All_Rosters[[#This Row],[Index]],"")</f>
        <v/>
      </c>
      <c r="AQ327" s="42" t="str">
        <f>IFERROR(SMALL($AP$2:$AP$1000,ROWS($AP$2:AP327)),"")</f>
        <v/>
      </c>
      <c r="AR327" s="42" t="str">
        <f>IF(All_Rosters[[#This Row],[Designation]]="Taxi Squad","",
IF(AND(TeamEight=All_Rosters[[#This Row],[Team Name]],All_Rosters[[#This Row],[Current Years]]&gt;0),All_Rosters[[#This Row],[Index]],""))</f>
        <v/>
      </c>
      <c r="AS327" s="42" t="str">
        <f>IFERROR(SMALL($AR$2:$AR$1000,ROWS($AR$2:AR327)),"")</f>
        <v/>
      </c>
      <c r="AT327" s="42" t="str">
        <f>IF(AND(All_Rosters[[#This Row],[Designation]]="Taxi Squad",TeamEight=All_Rosters[[#This Row],[Team Name]],All_Rosters[[#This Row],[Current Years]]&gt;0),All_Rosters[[#This Row],[Index]],"")</f>
        <v/>
      </c>
      <c r="AU327" s="42" t="str">
        <f>IFERROR(SMALL($AT$2:$AT$1000,ROWS($AT$2:AT327)),"")</f>
        <v/>
      </c>
      <c r="AV327" s="42">
        <f>IF(All_Rosters[[#This Row],[Designation]]="Taxi Squad","",
IF(AND(TeamNine=All_Rosters[[#This Row],[Team Name]],All_Rosters[[#This Row],[Current Years]]&gt;0),All_Rosters[[#This Row],[Index]],""))</f>
        <v>326</v>
      </c>
      <c r="AW327" s="42" t="str">
        <f>IFERROR(SMALL($AV$2:$AV$1000,ROWS($AV$2:AV327)),"")</f>
        <v/>
      </c>
      <c r="AX327" s="42" t="str">
        <f>IF(AND(All_Rosters[[#This Row],[Designation]]="Taxi Squad",TeamNine=All_Rosters[[#This Row],[Team Name]],All_Rosters[[#This Row],[Current Years]]&gt;0),All_Rosters[[#This Row],[Index]],"")</f>
        <v/>
      </c>
      <c r="AY327" s="42" t="str">
        <f>IFERROR(SMALL($AX$2:$AX$1000,ROWS($AX$2:AX327)),"")</f>
        <v/>
      </c>
      <c r="AZ327" s="42" t="str">
        <f>IF(All_Rosters[[#This Row],[Designation]]="Taxi Squad","",
IF(AND(TeamTen=All_Rosters[[#This Row],[Team Name]],All_Rosters[[#This Row],[Current Years]]&gt;0),All_Rosters[[#This Row],[Index]],""))</f>
        <v/>
      </c>
      <c r="BA327" s="42" t="str">
        <f>IFERROR(SMALL($AZ$2:$AZ$1000,ROWS($AZ$2:AZ327)),"")</f>
        <v/>
      </c>
      <c r="BB327" s="42" t="str">
        <f>IF(AND(All_Rosters[[#This Row],[Designation]]="Taxi Squad",TeamTen=All_Rosters[[#This Row],[Team Name]],All_Rosters[[#This Row],[Current Years]]&gt;0),All_Rosters[[#This Row],[Index]],"")</f>
        <v/>
      </c>
      <c r="BC327" s="42" t="str">
        <f>IFERROR(SMALL($BB$2:$BB$1000,ROWS($BB$2:BB327)),"")</f>
        <v/>
      </c>
      <c r="BD327" s="42" t="str">
        <f>IF(All_Rosters[[#This Row],[Designation]]="Taxi Squad","",
IF(AND(TeamEleven=All_Rosters[[#This Row],[Team Name]],All_Rosters[[#This Row],[Current Years]]&gt;0),All_Rosters[[#This Row],[Index]],""))</f>
        <v/>
      </c>
      <c r="BE327" s="42" t="str">
        <f>IFERROR(SMALL($BD$2:$BD$1000,ROWS($BD$2:BD327)),"")</f>
        <v/>
      </c>
      <c r="BF327" s="42" t="str">
        <f>IF(AND(All_Rosters[[#This Row],[Designation]]="Taxi Squad",TeamEleven=All_Rosters[[#This Row],[Team Name]],All_Rosters[[#This Row],[Current Years]]&gt;0),All_Rosters[[#This Row],[Index]],"")</f>
        <v/>
      </c>
      <c r="BG327" s="42" t="str">
        <f>IFERROR(SMALL($BF$2:$BF$1000,ROWS($BF$2:BF327)),"")</f>
        <v/>
      </c>
      <c r="BH327" s="42" t="str">
        <f>IF(All_Rosters[[#This Row],[Designation]]="Taxi Squad","",
IF(AND(TeamTwelve=All_Rosters[[#This Row],[Team Name]],All_Rosters[[#This Row],[Current Years]]&gt;0),All_Rosters[[#This Row],[Index]],""))</f>
        <v/>
      </c>
      <c r="BI327" s="42" t="str">
        <f>IFERROR(SMALL($BH$2:$BH$1000,ROWS($BH$2:BH327)),"")</f>
        <v/>
      </c>
      <c r="BJ327" s="42" t="str">
        <f>IF(AND(All_Rosters[[#This Row],[Designation]]="Taxi Squad",TeamTwelve=All_Rosters[[#This Row],[Team Name]],All_Rosters[[#This Row],[Current Years]]&gt;0),All_Rosters[[#This Row],[Index]],"")</f>
        <v/>
      </c>
      <c r="BK327" s="42" t="str">
        <f>IFERROR(SMALL($BJ$2:$BJ$1000,ROWS($BJ$2:BJ327)),"")</f>
        <v/>
      </c>
    </row>
    <row r="328" spans="1:63" x14ac:dyDescent="0.45">
      <c r="A328" t="s">
        <v>533</v>
      </c>
      <c r="B328" t="s">
        <v>184</v>
      </c>
      <c r="C328" t="s">
        <v>26</v>
      </c>
      <c r="D328" t="s">
        <v>39</v>
      </c>
      <c r="E328">
        <v>8</v>
      </c>
      <c r="F328">
        <v>4</v>
      </c>
      <c r="G328">
        <v>8</v>
      </c>
      <c r="H328" t="s">
        <v>1</v>
      </c>
      <c r="J328">
        <v>9</v>
      </c>
      <c r="K328">
        <v>327</v>
      </c>
      <c r="L328" t="str">
        <f>IF(All_Rosters[[#This Row],[Designation]]="Taxi Squad","",
IF(AND(TeamSelection=All_Rosters[[#This Row],[Team Name]],All_Rosters[[#This Row],[Current Years]]&gt;0),All_Rosters[[#This Row],[Index]],""))</f>
        <v/>
      </c>
      <c r="M328" t="str">
        <f>IFERROR(SMALL($L$2:$L$1000,ROWS($L$2:L328)),"")</f>
        <v/>
      </c>
      <c r="N328" t="str">
        <f>IF(AND(All_Rosters[[#This Row],[Designation]]="Taxi Squad",TeamSelection=All_Rosters[[#This Row],[Team Name]],All_Rosters[[#This Row],[Current Years]]&gt;0),All_Rosters[[#This Row],[Index]],"")</f>
        <v/>
      </c>
      <c r="O328" t="str">
        <f>IFERROR(SMALL($N$2:$N$1000,ROWS($N$2:N328)),"")</f>
        <v/>
      </c>
      <c r="P328" t="str">
        <f>IF(All_Rosters[[#This Row],[Designation]]="Taxi Squad","",
IF(AND(TeamOne=All_Rosters[[#This Row],[Team Name]],All_Rosters[[#This Row],[Current Years]]&gt;0),All_Rosters[[#This Row],[Index]],""))</f>
        <v/>
      </c>
      <c r="Q328" t="str">
        <f>IFERROR(SMALL($P$2:$P$1000,ROWS($P$2:P328)),"")</f>
        <v/>
      </c>
      <c r="R328" t="str">
        <f>IF(AND(All_Rosters[[#This Row],[Designation]]="Taxi Squad",TeamOne=All_Rosters[[#This Row],[Team Name]],All_Rosters[[#This Row],[Current Years]]&gt;0),All_Rosters[[#This Row],[Index]],"")</f>
        <v/>
      </c>
      <c r="S328" t="str">
        <f>IFERROR(SMALL($R$2:$R$1000,ROWS($R$2:R328)),"")</f>
        <v/>
      </c>
      <c r="T328" t="str">
        <f>IF(All_Rosters[[#This Row],[Designation]]="Taxi Squad","",
IF(AND(TeamTwo=All_Rosters[[#This Row],[Team Name]],All_Rosters[[#This Row],[Current Years]]&gt;0),All_Rosters[[#This Row],[Index]],""))</f>
        <v/>
      </c>
      <c r="U328" t="str">
        <f>IFERROR(SMALL($T$2:$T$1000,ROWS($T$2:T328)),"")</f>
        <v/>
      </c>
      <c r="V328" t="str">
        <f>IF(AND(All_Rosters[[#This Row],[Designation]]="Taxi Squad",TeamTwo=All_Rosters[[#This Row],[Team Name]],All_Rosters[[#This Row],[Current Years]]&gt;0),All_Rosters[[#This Row],[Index]],"")</f>
        <v/>
      </c>
      <c r="W328" t="str">
        <f>IFERROR(SMALL($V$2:$V$1000,ROWS($V$2:V328)),"")</f>
        <v/>
      </c>
      <c r="X328" s="42" t="str">
        <f>IF(All_Rosters[[#This Row],[Designation]]="Taxi Squad","",
IF(AND(TeamThree=All_Rosters[[#This Row],[Team Name]],All_Rosters[[#This Row],[Current Years]]&gt;0),All_Rosters[[#This Row],[Index]],""))</f>
        <v/>
      </c>
      <c r="Y328" s="42" t="str">
        <f>IFERROR(SMALL($X$2:$X$1000,ROWS($X$2:X328)),"")</f>
        <v/>
      </c>
      <c r="Z328" s="42" t="str">
        <f>IF(AND(All_Rosters[[#This Row],[Designation]]="Taxi Squad",TeamThree=All_Rosters[[#This Row],[Team Name]],All_Rosters[[#This Row],[Current Years]]&gt;0),All_Rosters[[#This Row],[Index]],"")</f>
        <v/>
      </c>
      <c r="AA328" s="42" t="str">
        <f>IFERROR(SMALL($Z$2:$Z$1000,ROWS($Z$2:Z328)),"")</f>
        <v/>
      </c>
      <c r="AB328" s="42" t="str">
        <f>IF(All_Rosters[[#This Row],[Designation]]="Taxi Squad","",
IF(AND(TeamFour=All_Rosters[[#This Row],[Team Name]],All_Rosters[[#This Row],[Current Years]]&gt;0),All_Rosters[[#This Row],[Index]],""))</f>
        <v/>
      </c>
      <c r="AC328" s="42" t="str">
        <f>IFERROR(SMALL($AB$2:$AB$1000,ROWS($AB$2:AB328)),"")</f>
        <v/>
      </c>
      <c r="AD328" s="42" t="str">
        <f>IF(AND(All_Rosters[[#This Row],[Designation]]="Taxi Squad",TeamFour=All_Rosters[[#This Row],[Team Name]],All_Rosters[[#This Row],[Current Years]]&gt;0),All_Rosters[[#This Row],[Index]],"")</f>
        <v/>
      </c>
      <c r="AE328" s="42" t="str">
        <f>IFERROR(SMALL($AD$2:$AD$1000,ROWS($AD$2:AD328)),"")</f>
        <v/>
      </c>
      <c r="AF328" s="42" t="str">
        <f>IF(All_Rosters[[#This Row],[Designation]]="Taxi Squad","",
IF(AND(TeamFive=All_Rosters[[#This Row],[Team Name]],All_Rosters[[#This Row],[Current Years]]&gt;0),All_Rosters[[#This Row],[Index]],""))</f>
        <v/>
      </c>
      <c r="AG328" s="42" t="str">
        <f>IFERROR(SMALL($AF$2:$AF$1000,ROWS($AF$2:AF328)),"")</f>
        <v/>
      </c>
      <c r="AH328" s="42" t="str">
        <f>IF(AND(All_Rosters[[#This Row],[Designation]]="Taxi Squad",TeamFive=All_Rosters[[#This Row],[Team Name]],All_Rosters[[#This Row],[Current Years]]&gt;0),All_Rosters[[#This Row],[Index]],"")</f>
        <v/>
      </c>
      <c r="AI328" s="42" t="str">
        <f>IFERROR(SMALL($AH$2:$AH$1000,ROWS($AH$2:AH328)),"")</f>
        <v/>
      </c>
      <c r="AJ328" s="42" t="str">
        <f>IF(All_Rosters[[#This Row],[Designation]]="Taxi Squad","",
IF(AND(TeamSix=All_Rosters[[#This Row],[Team Name]],All_Rosters[[#This Row],[Current Years]]&gt;0),All_Rosters[[#This Row],[Index]],""))</f>
        <v/>
      </c>
      <c r="AK328" s="42" t="str">
        <f>IFERROR(SMALL($AJ$2:$AJ$1000,ROWS($AJ$2:AJ328)),"")</f>
        <v/>
      </c>
      <c r="AL328" s="42" t="str">
        <f>IF(AND(All_Rosters[[#This Row],[Designation]]="Taxi Squad",TeamSix=All_Rosters[[#This Row],[Team Name]],All_Rosters[[#This Row],[Current Years]]&gt;0),All_Rosters[[#This Row],[Index]],"")</f>
        <v/>
      </c>
      <c r="AM328" s="42" t="str">
        <f>IFERROR(SMALL($AL$2:$AL$1000,ROWS($AL$2:AL328)),"")</f>
        <v/>
      </c>
      <c r="AN328" s="42" t="str">
        <f>IF(All_Rosters[[#This Row],[Designation]]="Taxi Squad","",
IF(AND(TeamSeven=All_Rosters[[#This Row],[Team Name]],All_Rosters[[#This Row],[Current Years]]&gt;0),All_Rosters[[#This Row],[Index]],""))</f>
        <v/>
      </c>
      <c r="AO328" s="42" t="str">
        <f>IFERROR(SMALL($AN$2:$AN$1000,ROWS($AN$2:AN328)),"")</f>
        <v/>
      </c>
      <c r="AP328" s="42" t="str">
        <f>IF(AND(All_Rosters[[#This Row],[Designation]]="Taxi Squad",TeamSeven=All_Rosters[[#This Row],[Team Name]],All_Rosters[[#This Row],[Current Years]]&gt;0),All_Rosters[[#This Row],[Index]],"")</f>
        <v/>
      </c>
      <c r="AQ328" s="42" t="str">
        <f>IFERROR(SMALL($AP$2:$AP$1000,ROWS($AP$2:AP328)),"")</f>
        <v/>
      </c>
      <c r="AR328" s="42" t="str">
        <f>IF(All_Rosters[[#This Row],[Designation]]="Taxi Squad","",
IF(AND(TeamEight=All_Rosters[[#This Row],[Team Name]],All_Rosters[[#This Row],[Current Years]]&gt;0),All_Rosters[[#This Row],[Index]],""))</f>
        <v/>
      </c>
      <c r="AS328" s="42" t="str">
        <f>IFERROR(SMALL($AR$2:$AR$1000,ROWS($AR$2:AR328)),"")</f>
        <v/>
      </c>
      <c r="AT328" s="42" t="str">
        <f>IF(AND(All_Rosters[[#This Row],[Designation]]="Taxi Squad",TeamEight=All_Rosters[[#This Row],[Team Name]],All_Rosters[[#This Row],[Current Years]]&gt;0),All_Rosters[[#This Row],[Index]],"")</f>
        <v/>
      </c>
      <c r="AU328" s="42" t="str">
        <f>IFERROR(SMALL($AT$2:$AT$1000,ROWS($AT$2:AT328)),"")</f>
        <v/>
      </c>
      <c r="AV328" s="42">
        <f>IF(All_Rosters[[#This Row],[Designation]]="Taxi Squad","",
IF(AND(TeamNine=All_Rosters[[#This Row],[Team Name]],All_Rosters[[#This Row],[Current Years]]&gt;0),All_Rosters[[#This Row],[Index]],""))</f>
        <v>327</v>
      </c>
      <c r="AW328" s="42" t="str">
        <f>IFERROR(SMALL($AV$2:$AV$1000,ROWS($AV$2:AV328)),"")</f>
        <v/>
      </c>
      <c r="AX328" s="42" t="str">
        <f>IF(AND(All_Rosters[[#This Row],[Designation]]="Taxi Squad",TeamNine=All_Rosters[[#This Row],[Team Name]],All_Rosters[[#This Row],[Current Years]]&gt;0),All_Rosters[[#This Row],[Index]],"")</f>
        <v/>
      </c>
      <c r="AY328" s="42" t="str">
        <f>IFERROR(SMALL($AX$2:$AX$1000,ROWS($AX$2:AX328)),"")</f>
        <v/>
      </c>
      <c r="AZ328" s="42" t="str">
        <f>IF(All_Rosters[[#This Row],[Designation]]="Taxi Squad","",
IF(AND(TeamTen=All_Rosters[[#This Row],[Team Name]],All_Rosters[[#This Row],[Current Years]]&gt;0),All_Rosters[[#This Row],[Index]],""))</f>
        <v/>
      </c>
      <c r="BA328" s="42" t="str">
        <f>IFERROR(SMALL($AZ$2:$AZ$1000,ROWS($AZ$2:AZ328)),"")</f>
        <v/>
      </c>
      <c r="BB328" s="42" t="str">
        <f>IF(AND(All_Rosters[[#This Row],[Designation]]="Taxi Squad",TeamTen=All_Rosters[[#This Row],[Team Name]],All_Rosters[[#This Row],[Current Years]]&gt;0),All_Rosters[[#This Row],[Index]],"")</f>
        <v/>
      </c>
      <c r="BC328" s="42" t="str">
        <f>IFERROR(SMALL($BB$2:$BB$1000,ROWS($BB$2:BB328)),"")</f>
        <v/>
      </c>
      <c r="BD328" s="42" t="str">
        <f>IF(All_Rosters[[#This Row],[Designation]]="Taxi Squad","",
IF(AND(TeamEleven=All_Rosters[[#This Row],[Team Name]],All_Rosters[[#This Row],[Current Years]]&gt;0),All_Rosters[[#This Row],[Index]],""))</f>
        <v/>
      </c>
      <c r="BE328" s="42" t="str">
        <f>IFERROR(SMALL($BD$2:$BD$1000,ROWS($BD$2:BD328)),"")</f>
        <v/>
      </c>
      <c r="BF328" s="42" t="str">
        <f>IF(AND(All_Rosters[[#This Row],[Designation]]="Taxi Squad",TeamEleven=All_Rosters[[#This Row],[Team Name]],All_Rosters[[#This Row],[Current Years]]&gt;0),All_Rosters[[#This Row],[Index]],"")</f>
        <v/>
      </c>
      <c r="BG328" s="42" t="str">
        <f>IFERROR(SMALL($BF$2:$BF$1000,ROWS($BF$2:BF328)),"")</f>
        <v/>
      </c>
      <c r="BH328" s="42" t="str">
        <f>IF(All_Rosters[[#This Row],[Designation]]="Taxi Squad","",
IF(AND(TeamTwelve=All_Rosters[[#This Row],[Team Name]],All_Rosters[[#This Row],[Current Years]]&gt;0),All_Rosters[[#This Row],[Index]],""))</f>
        <v/>
      </c>
      <c r="BI328" s="42" t="str">
        <f>IFERROR(SMALL($BH$2:$BH$1000,ROWS($BH$2:BH328)),"")</f>
        <v/>
      </c>
      <c r="BJ328" s="42" t="str">
        <f>IF(AND(All_Rosters[[#This Row],[Designation]]="Taxi Squad",TeamTwelve=All_Rosters[[#This Row],[Team Name]],All_Rosters[[#This Row],[Current Years]]&gt;0),All_Rosters[[#This Row],[Index]],"")</f>
        <v/>
      </c>
      <c r="BK328" s="42" t="str">
        <f>IFERROR(SMALL($BJ$2:$BJ$1000,ROWS($BJ$2:BJ328)),"")</f>
        <v/>
      </c>
    </row>
    <row r="329" spans="1:63" x14ac:dyDescent="0.45">
      <c r="A329" t="s">
        <v>533</v>
      </c>
      <c r="B329" t="s">
        <v>185</v>
      </c>
      <c r="C329" t="s">
        <v>151</v>
      </c>
      <c r="D329" t="s">
        <v>39</v>
      </c>
      <c r="E329">
        <v>5</v>
      </c>
      <c r="F329">
        <v>3</v>
      </c>
      <c r="G329">
        <v>5</v>
      </c>
      <c r="H329" t="s">
        <v>1</v>
      </c>
      <c r="J329">
        <v>9</v>
      </c>
      <c r="K329">
        <v>328</v>
      </c>
      <c r="L329" t="str">
        <f>IF(All_Rosters[[#This Row],[Designation]]="Taxi Squad","",
IF(AND(TeamSelection=All_Rosters[[#This Row],[Team Name]],All_Rosters[[#This Row],[Current Years]]&gt;0),All_Rosters[[#This Row],[Index]],""))</f>
        <v/>
      </c>
      <c r="M329" t="str">
        <f>IFERROR(SMALL($L$2:$L$1000,ROWS($L$2:L329)),"")</f>
        <v/>
      </c>
      <c r="N329" t="str">
        <f>IF(AND(All_Rosters[[#This Row],[Designation]]="Taxi Squad",TeamSelection=All_Rosters[[#This Row],[Team Name]],All_Rosters[[#This Row],[Current Years]]&gt;0),All_Rosters[[#This Row],[Index]],"")</f>
        <v/>
      </c>
      <c r="O329" t="str">
        <f>IFERROR(SMALL($N$2:$N$1000,ROWS($N$2:N329)),"")</f>
        <v/>
      </c>
      <c r="P329" t="str">
        <f>IF(All_Rosters[[#This Row],[Designation]]="Taxi Squad","",
IF(AND(TeamOne=All_Rosters[[#This Row],[Team Name]],All_Rosters[[#This Row],[Current Years]]&gt;0),All_Rosters[[#This Row],[Index]],""))</f>
        <v/>
      </c>
      <c r="Q329" t="str">
        <f>IFERROR(SMALL($P$2:$P$1000,ROWS($P$2:P329)),"")</f>
        <v/>
      </c>
      <c r="R329" t="str">
        <f>IF(AND(All_Rosters[[#This Row],[Designation]]="Taxi Squad",TeamOne=All_Rosters[[#This Row],[Team Name]],All_Rosters[[#This Row],[Current Years]]&gt;0),All_Rosters[[#This Row],[Index]],"")</f>
        <v/>
      </c>
      <c r="S329" t="str">
        <f>IFERROR(SMALL($R$2:$R$1000,ROWS($R$2:R329)),"")</f>
        <v/>
      </c>
      <c r="T329" t="str">
        <f>IF(All_Rosters[[#This Row],[Designation]]="Taxi Squad","",
IF(AND(TeamTwo=All_Rosters[[#This Row],[Team Name]],All_Rosters[[#This Row],[Current Years]]&gt;0),All_Rosters[[#This Row],[Index]],""))</f>
        <v/>
      </c>
      <c r="U329" t="str">
        <f>IFERROR(SMALL($T$2:$T$1000,ROWS($T$2:T329)),"")</f>
        <v/>
      </c>
      <c r="V329" t="str">
        <f>IF(AND(All_Rosters[[#This Row],[Designation]]="Taxi Squad",TeamTwo=All_Rosters[[#This Row],[Team Name]],All_Rosters[[#This Row],[Current Years]]&gt;0),All_Rosters[[#This Row],[Index]],"")</f>
        <v/>
      </c>
      <c r="W329" t="str">
        <f>IFERROR(SMALL($V$2:$V$1000,ROWS($V$2:V329)),"")</f>
        <v/>
      </c>
      <c r="X329" s="42" t="str">
        <f>IF(All_Rosters[[#This Row],[Designation]]="Taxi Squad","",
IF(AND(TeamThree=All_Rosters[[#This Row],[Team Name]],All_Rosters[[#This Row],[Current Years]]&gt;0),All_Rosters[[#This Row],[Index]],""))</f>
        <v/>
      </c>
      <c r="Y329" s="42" t="str">
        <f>IFERROR(SMALL($X$2:$X$1000,ROWS($X$2:X329)),"")</f>
        <v/>
      </c>
      <c r="Z329" s="42" t="str">
        <f>IF(AND(All_Rosters[[#This Row],[Designation]]="Taxi Squad",TeamThree=All_Rosters[[#This Row],[Team Name]],All_Rosters[[#This Row],[Current Years]]&gt;0),All_Rosters[[#This Row],[Index]],"")</f>
        <v/>
      </c>
      <c r="AA329" s="42" t="str">
        <f>IFERROR(SMALL($Z$2:$Z$1000,ROWS($Z$2:Z329)),"")</f>
        <v/>
      </c>
      <c r="AB329" s="42" t="str">
        <f>IF(All_Rosters[[#This Row],[Designation]]="Taxi Squad","",
IF(AND(TeamFour=All_Rosters[[#This Row],[Team Name]],All_Rosters[[#This Row],[Current Years]]&gt;0),All_Rosters[[#This Row],[Index]],""))</f>
        <v/>
      </c>
      <c r="AC329" s="42" t="str">
        <f>IFERROR(SMALL($AB$2:$AB$1000,ROWS($AB$2:AB329)),"")</f>
        <v/>
      </c>
      <c r="AD329" s="42" t="str">
        <f>IF(AND(All_Rosters[[#This Row],[Designation]]="Taxi Squad",TeamFour=All_Rosters[[#This Row],[Team Name]],All_Rosters[[#This Row],[Current Years]]&gt;0),All_Rosters[[#This Row],[Index]],"")</f>
        <v/>
      </c>
      <c r="AE329" s="42" t="str">
        <f>IFERROR(SMALL($AD$2:$AD$1000,ROWS($AD$2:AD329)),"")</f>
        <v/>
      </c>
      <c r="AF329" s="42" t="str">
        <f>IF(All_Rosters[[#This Row],[Designation]]="Taxi Squad","",
IF(AND(TeamFive=All_Rosters[[#This Row],[Team Name]],All_Rosters[[#This Row],[Current Years]]&gt;0),All_Rosters[[#This Row],[Index]],""))</f>
        <v/>
      </c>
      <c r="AG329" s="42" t="str">
        <f>IFERROR(SMALL($AF$2:$AF$1000,ROWS($AF$2:AF329)),"")</f>
        <v/>
      </c>
      <c r="AH329" s="42" t="str">
        <f>IF(AND(All_Rosters[[#This Row],[Designation]]="Taxi Squad",TeamFive=All_Rosters[[#This Row],[Team Name]],All_Rosters[[#This Row],[Current Years]]&gt;0),All_Rosters[[#This Row],[Index]],"")</f>
        <v/>
      </c>
      <c r="AI329" s="42" t="str">
        <f>IFERROR(SMALL($AH$2:$AH$1000,ROWS($AH$2:AH329)),"")</f>
        <v/>
      </c>
      <c r="AJ329" s="42" t="str">
        <f>IF(All_Rosters[[#This Row],[Designation]]="Taxi Squad","",
IF(AND(TeamSix=All_Rosters[[#This Row],[Team Name]],All_Rosters[[#This Row],[Current Years]]&gt;0),All_Rosters[[#This Row],[Index]],""))</f>
        <v/>
      </c>
      <c r="AK329" s="42" t="str">
        <f>IFERROR(SMALL($AJ$2:$AJ$1000,ROWS($AJ$2:AJ329)),"")</f>
        <v/>
      </c>
      <c r="AL329" s="42" t="str">
        <f>IF(AND(All_Rosters[[#This Row],[Designation]]="Taxi Squad",TeamSix=All_Rosters[[#This Row],[Team Name]],All_Rosters[[#This Row],[Current Years]]&gt;0),All_Rosters[[#This Row],[Index]],"")</f>
        <v/>
      </c>
      <c r="AM329" s="42" t="str">
        <f>IFERROR(SMALL($AL$2:$AL$1000,ROWS($AL$2:AL329)),"")</f>
        <v/>
      </c>
      <c r="AN329" s="42" t="str">
        <f>IF(All_Rosters[[#This Row],[Designation]]="Taxi Squad","",
IF(AND(TeamSeven=All_Rosters[[#This Row],[Team Name]],All_Rosters[[#This Row],[Current Years]]&gt;0),All_Rosters[[#This Row],[Index]],""))</f>
        <v/>
      </c>
      <c r="AO329" s="42" t="str">
        <f>IFERROR(SMALL($AN$2:$AN$1000,ROWS($AN$2:AN329)),"")</f>
        <v/>
      </c>
      <c r="AP329" s="42" t="str">
        <f>IF(AND(All_Rosters[[#This Row],[Designation]]="Taxi Squad",TeamSeven=All_Rosters[[#This Row],[Team Name]],All_Rosters[[#This Row],[Current Years]]&gt;0),All_Rosters[[#This Row],[Index]],"")</f>
        <v/>
      </c>
      <c r="AQ329" s="42" t="str">
        <f>IFERROR(SMALL($AP$2:$AP$1000,ROWS($AP$2:AP329)),"")</f>
        <v/>
      </c>
      <c r="AR329" s="42" t="str">
        <f>IF(All_Rosters[[#This Row],[Designation]]="Taxi Squad","",
IF(AND(TeamEight=All_Rosters[[#This Row],[Team Name]],All_Rosters[[#This Row],[Current Years]]&gt;0),All_Rosters[[#This Row],[Index]],""))</f>
        <v/>
      </c>
      <c r="AS329" s="42" t="str">
        <f>IFERROR(SMALL($AR$2:$AR$1000,ROWS($AR$2:AR329)),"")</f>
        <v/>
      </c>
      <c r="AT329" s="42" t="str">
        <f>IF(AND(All_Rosters[[#This Row],[Designation]]="Taxi Squad",TeamEight=All_Rosters[[#This Row],[Team Name]],All_Rosters[[#This Row],[Current Years]]&gt;0),All_Rosters[[#This Row],[Index]],"")</f>
        <v/>
      </c>
      <c r="AU329" s="42" t="str">
        <f>IFERROR(SMALL($AT$2:$AT$1000,ROWS($AT$2:AT329)),"")</f>
        <v/>
      </c>
      <c r="AV329" s="42">
        <f>IF(All_Rosters[[#This Row],[Designation]]="Taxi Squad","",
IF(AND(TeamNine=All_Rosters[[#This Row],[Team Name]],All_Rosters[[#This Row],[Current Years]]&gt;0),All_Rosters[[#This Row],[Index]],""))</f>
        <v>328</v>
      </c>
      <c r="AW329" s="42" t="str">
        <f>IFERROR(SMALL($AV$2:$AV$1000,ROWS($AV$2:AV329)),"")</f>
        <v/>
      </c>
      <c r="AX329" s="42" t="str">
        <f>IF(AND(All_Rosters[[#This Row],[Designation]]="Taxi Squad",TeamNine=All_Rosters[[#This Row],[Team Name]],All_Rosters[[#This Row],[Current Years]]&gt;0),All_Rosters[[#This Row],[Index]],"")</f>
        <v/>
      </c>
      <c r="AY329" s="42" t="str">
        <f>IFERROR(SMALL($AX$2:$AX$1000,ROWS($AX$2:AX329)),"")</f>
        <v/>
      </c>
      <c r="AZ329" s="42" t="str">
        <f>IF(All_Rosters[[#This Row],[Designation]]="Taxi Squad","",
IF(AND(TeamTen=All_Rosters[[#This Row],[Team Name]],All_Rosters[[#This Row],[Current Years]]&gt;0),All_Rosters[[#This Row],[Index]],""))</f>
        <v/>
      </c>
      <c r="BA329" s="42" t="str">
        <f>IFERROR(SMALL($AZ$2:$AZ$1000,ROWS($AZ$2:AZ329)),"")</f>
        <v/>
      </c>
      <c r="BB329" s="42" t="str">
        <f>IF(AND(All_Rosters[[#This Row],[Designation]]="Taxi Squad",TeamTen=All_Rosters[[#This Row],[Team Name]],All_Rosters[[#This Row],[Current Years]]&gt;0),All_Rosters[[#This Row],[Index]],"")</f>
        <v/>
      </c>
      <c r="BC329" s="42" t="str">
        <f>IFERROR(SMALL($BB$2:$BB$1000,ROWS($BB$2:BB329)),"")</f>
        <v/>
      </c>
      <c r="BD329" s="42" t="str">
        <f>IF(All_Rosters[[#This Row],[Designation]]="Taxi Squad","",
IF(AND(TeamEleven=All_Rosters[[#This Row],[Team Name]],All_Rosters[[#This Row],[Current Years]]&gt;0),All_Rosters[[#This Row],[Index]],""))</f>
        <v/>
      </c>
      <c r="BE329" s="42" t="str">
        <f>IFERROR(SMALL($BD$2:$BD$1000,ROWS($BD$2:BD329)),"")</f>
        <v/>
      </c>
      <c r="BF329" s="42" t="str">
        <f>IF(AND(All_Rosters[[#This Row],[Designation]]="Taxi Squad",TeamEleven=All_Rosters[[#This Row],[Team Name]],All_Rosters[[#This Row],[Current Years]]&gt;0),All_Rosters[[#This Row],[Index]],"")</f>
        <v/>
      </c>
      <c r="BG329" s="42" t="str">
        <f>IFERROR(SMALL($BF$2:$BF$1000,ROWS($BF$2:BF329)),"")</f>
        <v/>
      </c>
      <c r="BH329" s="42" t="str">
        <f>IF(All_Rosters[[#This Row],[Designation]]="Taxi Squad","",
IF(AND(TeamTwelve=All_Rosters[[#This Row],[Team Name]],All_Rosters[[#This Row],[Current Years]]&gt;0),All_Rosters[[#This Row],[Index]],""))</f>
        <v/>
      </c>
      <c r="BI329" s="42" t="str">
        <f>IFERROR(SMALL($BH$2:$BH$1000,ROWS($BH$2:BH329)),"")</f>
        <v/>
      </c>
      <c r="BJ329" s="42" t="str">
        <f>IF(AND(All_Rosters[[#This Row],[Designation]]="Taxi Squad",TeamTwelve=All_Rosters[[#This Row],[Team Name]],All_Rosters[[#This Row],[Current Years]]&gt;0),All_Rosters[[#This Row],[Index]],"")</f>
        <v/>
      </c>
      <c r="BK329" s="42" t="str">
        <f>IFERROR(SMALL($BJ$2:$BJ$1000,ROWS($BJ$2:BJ329)),"")</f>
        <v/>
      </c>
    </row>
    <row r="330" spans="1:63" x14ac:dyDescent="0.45">
      <c r="A330" t="s">
        <v>533</v>
      </c>
      <c r="B330" t="s">
        <v>187</v>
      </c>
      <c r="C330" t="s">
        <v>114</v>
      </c>
      <c r="D330" t="s">
        <v>42</v>
      </c>
      <c r="E330">
        <v>5</v>
      </c>
      <c r="F330">
        <v>3</v>
      </c>
      <c r="G330">
        <v>5</v>
      </c>
      <c r="H330" t="s">
        <v>1</v>
      </c>
      <c r="J330">
        <v>9</v>
      </c>
      <c r="K330">
        <v>329</v>
      </c>
      <c r="L330" t="str">
        <f>IF(All_Rosters[[#This Row],[Designation]]="Taxi Squad","",
IF(AND(TeamSelection=All_Rosters[[#This Row],[Team Name]],All_Rosters[[#This Row],[Current Years]]&gt;0),All_Rosters[[#This Row],[Index]],""))</f>
        <v/>
      </c>
      <c r="M330" t="str">
        <f>IFERROR(SMALL($L$2:$L$1000,ROWS($L$2:L330)),"")</f>
        <v/>
      </c>
      <c r="N330" t="str">
        <f>IF(AND(All_Rosters[[#This Row],[Designation]]="Taxi Squad",TeamSelection=All_Rosters[[#This Row],[Team Name]],All_Rosters[[#This Row],[Current Years]]&gt;0),All_Rosters[[#This Row],[Index]],"")</f>
        <v/>
      </c>
      <c r="O330" t="str">
        <f>IFERROR(SMALL($N$2:$N$1000,ROWS($N$2:N330)),"")</f>
        <v/>
      </c>
      <c r="P330" t="str">
        <f>IF(All_Rosters[[#This Row],[Designation]]="Taxi Squad","",
IF(AND(TeamOne=All_Rosters[[#This Row],[Team Name]],All_Rosters[[#This Row],[Current Years]]&gt;0),All_Rosters[[#This Row],[Index]],""))</f>
        <v/>
      </c>
      <c r="Q330" t="str">
        <f>IFERROR(SMALL($P$2:$P$1000,ROWS($P$2:P330)),"")</f>
        <v/>
      </c>
      <c r="R330" t="str">
        <f>IF(AND(All_Rosters[[#This Row],[Designation]]="Taxi Squad",TeamOne=All_Rosters[[#This Row],[Team Name]],All_Rosters[[#This Row],[Current Years]]&gt;0),All_Rosters[[#This Row],[Index]],"")</f>
        <v/>
      </c>
      <c r="S330" t="str">
        <f>IFERROR(SMALL($R$2:$R$1000,ROWS($R$2:R330)),"")</f>
        <v/>
      </c>
      <c r="T330" t="str">
        <f>IF(All_Rosters[[#This Row],[Designation]]="Taxi Squad","",
IF(AND(TeamTwo=All_Rosters[[#This Row],[Team Name]],All_Rosters[[#This Row],[Current Years]]&gt;0),All_Rosters[[#This Row],[Index]],""))</f>
        <v/>
      </c>
      <c r="U330" t="str">
        <f>IFERROR(SMALL($T$2:$T$1000,ROWS($T$2:T330)),"")</f>
        <v/>
      </c>
      <c r="V330" t="str">
        <f>IF(AND(All_Rosters[[#This Row],[Designation]]="Taxi Squad",TeamTwo=All_Rosters[[#This Row],[Team Name]],All_Rosters[[#This Row],[Current Years]]&gt;0),All_Rosters[[#This Row],[Index]],"")</f>
        <v/>
      </c>
      <c r="W330" t="str">
        <f>IFERROR(SMALL($V$2:$V$1000,ROWS($V$2:V330)),"")</f>
        <v/>
      </c>
      <c r="X330" s="42" t="str">
        <f>IF(All_Rosters[[#This Row],[Designation]]="Taxi Squad","",
IF(AND(TeamThree=All_Rosters[[#This Row],[Team Name]],All_Rosters[[#This Row],[Current Years]]&gt;0),All_Rosters[[#This Row],[Index]],""))</f>
        <v/>
      </c>
      <c r="Y330" s="42" t="str">
        <f>IFERROR(SMALL($X$2:$X$1000,ROWS($X$2:X330)),"")</f>
        <v/>
      </c>
      <c r="Z330" s="42" t="str">
        <f>IF(AND(All_Rosters[[#This Row],[Designation]]="Taxi Squad",TeamThree=All_Rosters[[#This Row],[Team Name]],All_Rosters[[#This Row],[Current Years]]&gt;0),All_Rosters[[#This Row],[Index]],"")</f>
        <v/>
      </c>
      <c r="AA330" s="42" t="str">
        <f>IFERROR(SMALL($Z$2:$Z$1000,ROWS($Z$2:Z330)),"")</f>
        <v/>
      </c>
      <c r="AB330" s="42" t="str">
        <f>IF(All_Rosters[[#This Row],[Designation]]="Taxi Squad","",
IF(AND(TeamFour=All_Rosters[[#This Row],[Team Name]],All_Rosters[[#This Row],[Current Years]]&gt;0),All_Rosters[[#This Row],[Index]],""))</f>
        <v/>
      </c>
      <c r="AC330" s="42" t="str">
        <f>IFERROR(SMALL($AB$2:$AB$1000,ROWS($AB$2:AB330)),"")</f>
        <v/>
      </c>
      <c r="AD330" s="42" t="str">
        <f>IF(AND(All_Rosters[[#This Row],[Designation]]="Taxi Squad",TeamFour=All_Rosters[[#This Row],[Team Name]],All_Rosters[[#This Row],[Current Years]]&gt;0),All_Rosters[[#This Row],[Index]],"")</f>
        <v/>
      </c>
      <c r="AE330" s="42" t="str">
        <f>IFERROR(SMALL($AD$2:$AD$1000,ROWS($AD$2:AD330)),"")</f>
        <v/>
      </c>
      <c r="AF330" s="42" t="str">
        <f>IF(All_Rosters[[#This Row],[Designation]]="Taxi Squad","",
IF(AND(TeamFive=All_Rosters[[#This Row],[Team Name]],All_Rosters[[#This Row],[Current Years]]&gt;0),All_Rosters[[#This Row],[Index]],""))</f>
        <v/>
      </c>
      <c r="AG330" s="42" t="str">
        <f>IFERROR(SMALL($AF$2:$AF$1000,ROWS($AF$2:AF330)),"")</f>
        <v/>
      </c>
      <c r="AH330" s="42" t="str">
        <f>IF(AND(All_Rosters[[#This Row],[Designation]]="Taxi Squad",TeamFive=All_Rosters[[#This Row],[Team Name]],All_Rosters[[#This Row],[Current Years]]&gt;0),All_Rosters[[#This Row],[Index]],"")</f>
        <v/>
      </c>
      <c r="AI330" s="42" t="str">
        <f>IFERROR(SMALL($AH$2:$AH$1000,ROWS($AH$2:AH330)),"")</f>
        <v/>
      </c>
      <c r="AJ330" s="42" t="str">
        <f>IF(All_Rosters[[#This Row],[Designation]]="Taxi Squad","",
IF(AND(TeamSix=All_Rosters[[#This Row],[Team Name]],All_Rosters[[#This Row],[Current Years]]&gt;0),All_Rosters[[#This Row],[Index]],""))</f>
        <v/>
      </c>
      <c r="AK330" s="42" t="str">
        <f>IFERROR(SMALL($AJ$2:$AJ$1000,ROWS($AJ$2:AJ330)),"")</f>
        <v/>
      </c>
      <c r="AL330" s="42" t="str">
        <f>IF(AND(All_Rosters[[#This Row],[Designation]]="Taxi Squad",TeamSix=All_Rosters[[#This Row],[Team Name]],All_Rosters[[#This Row],[Current Years]]&gt;0),All_Rosters[[#This Row],[Index]],"")</f>
        <v/>
      </c>
      <c r="AM330" s="42" t="str">
        <f>IFERROR(SMALL($AL$2:$AL$1000,ROWS($AL$2:AL330)),"")</f>
        <v/>
      </c>
      <c r="AN330" s="42" t="str">
        <f>IF(All_Rosters[[#This Row],[Designation]]="Taxi Squad","",
IF(AND(TeamSeven=All_Rosters[[#This Row],[Team Name]],All_Rosters[[#This Row],[Current Years]]&gt;0),All_Rosters[[#This Row],[Index]],""))</f>
        <v/>
      </c>
      <c r="AO330" s="42" t="str">
        <f>IFERROR(SMALL($AN$2:$AN$1000,ROWS($AN$2:AN330)),"")</f>
        <v/>
      </c>
      <c r="AP330" s="42" t="str">
        <f>IF(AND(All_Rosters[[#This Row],[Designation]]="Taxi Squad",TeamSeven=All_Rosters[[#This Row],[Team Name]],All_Rosters[[#This Row],[Current Years]]&gt;0),All_Rosters[[#This Row],[Index]],"")</f>
        <v/>
      </c>
      <c r="AQ330" s="42" t="str">
        <f>IFERROR(SMALL($AP$2:$AP$1000,ROWS($AP$2:AP330)),"")</f>
        <v/>
      </c>
      <c r="AR330" s="42" t="str">
        <f>IF(All_Rosters[[#This Row],[Designation]]="Taxi Squad","",
IF(AND(TeamEight=All_Rosters[[#This Row],[Team Name]],All_Rosters[[#This Row],[Current Years]]&gt;0),All_Rosters[[#This Row],[Index]],""))</f>
        <v/>
      </c>
      <c r="AS330" s="42" t="str">
        <f>IFERROR(SMALL($AR$2:$AR$1000,ROWS($AR$2:AR330)),"")</f>
        <v/>
      </c>
      <c r="AT330" s="42" t="str">
        <f>IF(AND(All_Rosters[[#This Row],[Designation]]="Taxi Squad",TeamEight=All_Rosters[[#This Row],[Team Name]],All_Rosters[[#This Row],[Current Years]]&gt;0),All_Rosters[[#This Row],[Index]],"")</f>
        <v/>
      </c>
      <c r="AU330" s="42" t="str">
        <f>IFERROR(SMALL($AT$2:$AT$1000,ROWS($AT$2:AT330)),"")</f>
        <v/>
      </c>
      <c r="AV330" s="42">
        <f>IF(All_Rosters[[#This Row],[Designation]]="Taxi Squad","",
IF(AND(TeamNine=All_Rosters[[#This Row],[Team Name]],All_Rosters[[#This Row],[Current Years]]&gt;0),All_Rosters[[#This Row],[Index]],""))</f>
        <v>329</v>
      </c>
      <c r="AW330" s="42" t="str">
        <f>IFERROR(SMALL($AV$2:$AV$1000,ROWS($AV$2:AV330)),"")</f>
        <v/>
      </c>
      <c r="AX330" s="42" t="str">
        <f>IF(AND(All_Rosters[[#This Row],[Designation]]="Taxi Squad",TeamNine=All_Rosters[[#This Row],[Team Name]],All_Rosters[[#This Row],[Current Years]]&gt;0),All_Rosters[[#This Row],[Index]],"")</f>
        <v/>
      </c>
      <c r="AY330" s="42" t="str">
        <f>IFERROR(SMALL($AX$2:$AX$1000,ROWS($AX$2:AX330)),"")</f>
        <v/>
      </c>
      <c r="AZ330" s="42" t="str">
        <f>IF(All_Rosters[[#This Row],[Designation]]="Taxi Squad","",
IF(AND(TeamTen=All_Rosters[[#This Row],[Team Name]],All_Rosters[[#This Row],[Current Years]]&gt;0),All_Rosters[[#This Row],[Index]],""))</f>
        <v/>
      </c>
      <c r="BA330" s="42" t="str">
        <f>IFERROR(SMALL($AZ$2:$AZ$1000,ROWS($AZ$2:AZ330)),"")</f>
        <v/>
      </c>
      <c r="BB330" s="42" t="str">
        <f>IF(AND(All_Rosters[[#This Row],[Designation]]="Taxi Squad",TeamTen=All_Rosters[[#This Row],[Team Name]],All_Rosters[[#This Row],[Current Years]]&gt;0),All_Rosters[[#This Row],[Index]],"")</f>
        <v/>
      </c>
      <c r="BC330" s="42" t="str">
        <f>IFERROR(SMALL($BB$2:$BB$1000,ROWS($BB$2:BB330)),"")</f>
        <v/>
      </c>
      <c r="BD330" s="42" t="str">
        <f>IF(All_Rosters[[#This Row],[Designation]]="Taxi Squad","",
IF(AND(TeamEleven=All_Rosters[[#This Row],[Team Name]],All_Rosters[[#This Row],[Current Years]]&gt;0),All_Rosters[[#This Row],[Index]],""))</f>
        <v/>
      </c>
      <c r="BE330" s="42" t="str">
        <f>IFERROR(SMALL($BD$2:$BD$1000,ROWS($BD$2:BD330)),"")</f>
        <v/>
      </c>
      <c r="BF330" s="42" t="str">
        <f>IF(AND(All_Rosters[[#This Row],[Designation]]="Taxi Squad",TeamEleven=All_Rosters[[#This Row],[Team Name]],All_Rosters[[#This Row],[Current Years]]&gt;0),All_Rosters[[#This Row],[Index]],"")</f>
        <v/>
      </c>
      <c r="BG330" s="42" t="str">
        <f>IFERROR(SMALL($BF$2:$BF$1000,ROWS($BF$2:BF330)),"")</f>
        <v/>
      </c>
      <c r="BH330" s="42" t="str">
        <f>IF(All_Rosters[[#This Row],[Designation]]="Taxi Squad","",
IF(AND(TeamTwelve=All_Rosters[[#This Row],[Team Name]],All_Rosters[[#This Row],[Current Years]]&gt;0),All_Rosters[[#This Row],[Index]],""))</f>
        <v/>
      </c>
      <c r="BI330" s="42" t="str">
        <f>IFERROR(SMALL($BH$2:$BH$1000,ROWS($BH$2:BH330)),"")</f>
        <v/>
      </c>
      <c r="BJ330" s="42" t="str">
        <f>IF(AND(All_Rosters[[#This Row],[Designation]]="Taxi Squad",TeamTwelve=All_Rosters[[#This Row],[Team Name]],All_Rosters[[#This Row],[Current Years]]&gt;0),All_Rosters[[#This Row],[Index]],"")</f>
        <v/>
      </c>
      <c r="BK330" s="42" t="str">
        <f>IFERROR(SMALL($BJ$2:$BJ$1000,ROWS($BJ$2:BJ330)),"")</f>
        <v/>
      </c>
    </row>
    <row r="331" spans="1:63" x14ac:dyDescent="0.45">
      <c r="A331" t="s">
        <v>533</v>
      </c>
      <c r="B331" t="s">
        <v>186</v>
      </c>
      <c r="C331" t="s">
        <v>98</v>
      </c>
      <c r="D331" t="s">
        <v>42</v>
      </c>
      <c r="E331">
        <v>5</v>
      </c>
      <c r="F331">
        <v>3</v>
      </c>
      <c r="G331">
        <v>5</v>
      </c>
      <c r="H331" t="s">
        <v>1</v>
      </c>
      <c r="J331">
        <v>9</v>
      </c>
      <c r="K331">
        <v>330</v>
      </c>
      <c r="L331" t="str">
        <f>IF(All_Rosters[[#This Row],[Designation]]="Taxi Squad","",
IF(AND(TeamSelection=All_Rosters[[#This Row],[Team Name]],All_Rosters[[#This Row],[Current Years]]&gt;0),All_Rosters[[#This Row],[Index]],""))</f>
        <v/>
      </c>
      <c r="M331" t="str">
        <f>IFERROR(SMALL($L$2:$L$1000,ROWS($L$2:L331)),"")</f>
        <v/>
      </c>
      <c r="N331" t="str">
        <f>IF(AND(All_Rosters[[#This Row],[Designation]]="Taxi Squad",TeamSelection=All_Rosters[[#This Row],[Team Name]],All_Rosters[[#This Row],[Current Years]]&gt;0),All_Rosters[[#This Row],[Index]],"")</f>
        <v/>
      </c>
      <c r="O331" t="str">
        <f>IFERROR(SMALL($N$2:$N$1000,ROWS($N$2:N331)),"")</f>
        <v/>
      </c>
      <c r="P331" t="str">
        <f>IF(All_Rosters[[#This Row],[Designation]]="Taxi Squad","",
IF(AND(TeamOne=All_Rosters[[#This Row],[Team Name]],All_Rosters[[#This Row],[Current Years]]&gt;0),All_Rosters[[#This Row],[Index]],""))</f>
        <v/>
      </c>
      <c r="Q331" t="str">
        <f>IFERROR(SMALL($P$2:$P$1000,ROWS($P$2:P331)),"")</f>
        <v/>
      </c>
      <c r="R331" t="str">
        <f>IF(AND(All_Rosters[[#This Row],[Designation]]="Taxi Squad",TeamOne=All_Rosters[[#This Row],[Team Name]],All_Rosters[[#This Row],[Current Years]]&gt;0),All_Rosters[[#This Row],[Index]],"")</f>
        <v/>
      </c>
      <c r="S331" t="str">
        <f>IFERROR(SMALL($R$2:$R$1000,ROWS($R$2:R331)),"")</f>
        <v/>
      </c>
      <c r="T331" t="str">
        <f>IF(All_Rosters[[#This Row],[Designation]]="Taxi Squad","",
IF(AND(TeamTwo=All_Rosters[[#This Row],[Team Name]],All_Rosters[[#This Row],[Current Years]]&gt;0),All_Rosters[[#This Row],[Index]],""))</f>
        <v/>
      </c>
      <c r="U331" t="str">
        <f>IFERROR(SMALL($T$2:$T$1000,ROWS($T$2:T331)),"")</f>
        <v/>
      </c>
      <c r="V331" t="str">
        <f>IF(AND(All_Rosters[[#This Row],[Designation]]="Taxi Squad",TeamTwo=All_Rosters[[#This Row],[Team Name]],All_Rosters[[#This Row],[Current Years]]&gt;0),All_Rosters[[#This Row],[Index]],"")</f>
        <v/>
      </c>
      <c r="W331" t="str">
        <f>IFERROR(SMALL($V$2:$V$1000,ROWS($V$2:V331)),"")</f>
        <v/>
      </c>
      <c r="X331" s="42" t="str">
        <f>IF(All_Rosters[[#This Row],[Designation]]="Taxi Squad","",
IF(AND(TeamThree=All_Rosters[[#This Row],[Team Name]],All_Rosters[[#This Row],[Current Years]]&gt;0),All_Rosters[[#This Row],[Index]],""))</f>
        <v/>
      </c>
      <c r="Y331" s="42" t="str">
        <f>IFERROR(SMALL($X$2:$X$1000,ROWS($X$2:X331)),"")</f>
        <v/>
      </c>
      <c r="Z331" s="42" t="str">
        <f>IF(AND(All_Rosters[[#This Row],[Designation]]="Taxi Squad",TeamThree=All_Rosters[[#This Row],[Team Name]],All_Rosters[[#This Row],[Current Years]]&gt;0),All_Rosters[[#This Row],[Index]],"")</f>
        <v/>
      </c>
      <c r="AA331" s="42" t="str">
        <f>IFERROR(SMALL($Z$2:$Z$1000,ROWS($Z$2:Z331)),"")</f>
        <v/>
      </c>
      <c r="AB331" s="42" t="str">
        <f>IF(All_Rosters[[#This Row],[Designation]]="Taxi Squad","",
IF(AND(TeamFour=All_Rosters[[#This Row],[Team Name]],All_Rosters[[#This Row],[Current Years]]&gt;0),All_Rosters[[#This Row],[Index]],""))</f>
        <v/>
      </c>
      <c r="AC331" s="42" t="str">
        <f>IFERROR(SMALL($AB$2:$AB$1000,ROWS($AB$2:AB331)),"")</f>
        <v/>
      </c>
      <c r="AD331" s="42" t="str">
        <f>IF(AND(All_Rosters[[#This Row],[Designation]]="Taxi Squad",TeamFour=All_Rosters[[#This Row],[Team Name]],All_Rosters[[#This Row],[Current Years]]&gt;0),All_Rosters[[#This Row],[Index]],"")</f>
        <v/>
      </c>
      <c r="AE331" s="42" t="str">
        <f>IFERROR(SMALL($AD$2:$AD$1000,ROWS($AD$2:AD331)),"")</f>
        <v/>
      </c>
      <c r="AF331" s="42" t="str">
        <f>IF(All_Rosters[[#This Row],[Designation]]="Taxi Squad","",
IF(AND(TeamFive=All_Rosters[[#This Row],[Team Name]],All_Rosters[[#This Row],[Current Years]]&gt;0),All_Rosters[[#This Row],[Index]],""))</f>
        <v/>
      </c>
      <c r="AG331" s="42" t="str">
        <f>IFERROR(SMALL($AF$2:$AF$1000,ROWS($AF$2:AF331)),"")</f>
        <v/>
      </c>
      <c r="AH331" s="42" t="str">
        <f>IF(AND(All_Rosters[[#This Row],[Designation]]="Taxi Squad",TeamFive=All_Rosters[[#This Row],[Team Name]],All_Rosters[[#This Row],[Current Years]]&gt;0),All_Rosters[[#This Row],[Index]],"")</f>
        <v/>
      </c>
      <c r="AI331" s="42" t="str">
        <f>IFERROR(SMALL($AH$2:$AH$1000,ROWS($AH$2:AH331)),"")</f>
        <v/>
      </c>
      <c r="AJ331" s="42" t="str">
        <f>IF(All_Rosters[[#This Row],[Designation]]="Taxi Squad","",
IF(AND(TeamSix=All_Rosters[[#This Row],[Team Name]],All_Rosters[[#This Row],[Current Years]]&gt;0),All_Rosters[[#This Row],[Index]],""))</f>
        <v/>
      </c>
      <c r="AK331" s="42" t="str">
        <f>IFERROR(SMALL($AJ$2:$AJ$1000,ROWS($AJ$2:AJ331)),"")</f>
        <v/>
      </c>
      <c r="AL331" s="42" t="str">
        <f>IF(AND(All_Rosters[[#This Row],[Designation]]="Taxi Squad",TeamSix=All_Rosters[[#This Row],[Team Name]],All_Rosters[[#This Row],[Current Years]]&gt;0),All_Rosters[[#This Row],[Index]],"")</f>
        <v/>
      </c>
      <c r="AM331" s="42" t="str">
        <f>IFERROR(SMALL($AL$2:$AL$1000,ROWS($AL$2:AL331)),"")</f>
        <v/>
      </c>
      <c r="AN331" s="42" t="str">
        <f>IF(All_Rosters[[#This Row],[Designation]]="Taxi Squad","",
IF(AND(TeamSeven=All_Rosters[[#This Row],[Team Name]],All_Rosters[[#This Row],[Current Years]]&gt;0),All_Rosters[[#This Row],[Index]],""))</f>
        <v/>
      </c>
      <c r="AO331" s="42" t="str">
        <f>IFERROR(SMALL($AN$2:$AN$1000,ROWS($AN$2:AN331)),"")</f>
        <v/>
      </c>
      <c r="AP331" s="42" t="str">
        <f>IF(AND(All_Rosters[[#This Row],[Designation]]="Taxi Squad",TeamSeven=All_Rosters[[#This Row],[Team Name]],All_Rosters[[#This Row],[Current Years]]&gt;0),All_Rosters[[#This Row],[Index]],"")</f>
        <v/>
      </c>
      <c r="AQ331" s="42" t="str">
        <f>IFERROR(SMALL($AP$2:$AP$1000,ROWS($AP$2:AP331)),"")</f>
        <v/>
      </c>
      <c r="AR331" s="42" t="str">
        <f>IF(All_Rosters[[#This Row],[Designation]]="Taxi Squad","",
IF(AND(TeamEight=All_Rosters[[#This Row],[Team Name]],All_Rosters[[#This Row],[Current Years]]&gt;0),All_Rosters[[#This Row],[Index]],""))</f>
        <v/>
      </c>
      <c r="AS331" s="42" t="str">
        <f>IFERROR(SMALL($AR$2:$AR$1000,ROWS($AR$2:AR331)),"")</f>
        <v/>
      </c>
      <c r="AT331" s="42" t="str">
        <f>IF(AND(All_Rosters[[#This Row],[Designation]]="Taxi Squad",TeamEight=All_Rosters[[#This Row],[Team Name]],All_Rosters[[#This Row],[Current Years]]&gt;0),All_Rosters[[#This Row],[Index]],"")</f>
        <v/>
      </c>
      <c r="AU331" s="42" t="str">
        <f>IFERROR(SMALL($AT$2:$AT$1000,ROWS($AT$2:AT331)),"")</f>
        <v/>
      </c>
      <c r="AV331" s="42">
        <f>IF(All_Rosters[[#This Row],[Designation]]="Taxi Squad","",
IF(AND(TeamNine=All_Rosters[[#This Row],[Team Name]],All_Rosters[[#This Row],[Current Years]]&gt;0),All_Rosters[[#This Row],[Index]],""))</f>
        <v>330</v>
      </c>
      <c r="AW331" s="42" t="str">
        <f>IFERROR(SMALL($AV$2:$AV$1000,ROWS($AV$2:AV331)),"")</f>
        <v/>
      </c>
      <c r="AX331" s="42" t="str">
        <f>IF(AND(All_Rosters[[#This Row],[Designation]]="Taxi Squad",TeamNine=All_Rosters[[#This Row],[Team Name]],All_Rosters[[#This Row],[Current Years]]&gt;0),All_Rosters[[#This Row],[Index]],"")</f>
        <v/>
      </c>
      <c r="AY331" s="42" t="str">
        <f>IFERROR(SMALL($AX$2:$AX$1000,ROWS($AX$2:AX331)),"")</f>
        <v/>
      </c>
      <c r="AZ331" s="42" t="str">
        <f>IF(All_Rosters[[#This Row],[Designation]]="Taxi Squad","",
IF(AND(TeamTen=All_Rosters[[#This Row],[Team Name]],All_Rosters[[#This Row],[Current Years]]&gt;0),All_Rosters[[#This Row],[Index]],""))</f>
        <v/>
      </c>
      <c r="BA331" s="42" t="str">
        <f>IFERROR(SMALL($AZ$2:$AZ$1000,ROWS($AZ$2:AZ331)),"")</f>
        <v/>
      </c>
      <c r="BB331" s="42" t="str">
        <f>IF(AND(All_Rosters[[#This Row],[Designation]]="Taxi Squad",TeamTen=All_Rosters[[#This Row],[Team Name]],All_Rosters[[#This Row],[Current Years]]&gt;0),All_Rosters[[#This Row],[Index]],"")</f>
        <v/>
      </c>
      <c r="BC331" s="42" t="str">
        <f>IFERROR(SMALL($BB$2:$BB$1000,ROWS($BB$2:BB331)),"")</f>
        <v/>
      </c>
      <c r="BD331" s="42" t="str">
        <f>IF(All_Rosters[[#This Row],[Designation]]="Taxi Squad","",
IF(AND(TeamEleven=All_Rosters[[#This Row],[Team Name]],All_Rosters[[#This Row],[Current Years]]&gt;0),All_Rosters[[#This Row],[Index]],""))</f>
        <v/>
      </c>
      <c r="BE331" s="42" t="str">
        <f>IFERROR(SMALL($BD$2:$BD$1000,ROWS($BD$2:BD331)),"")</f>
        <v/>
      </c>
      <c r="BF331" s="42" t="str">
        <f>IF(AND(All_Rosters[[#This Row],[Designation]]="Taxi Squad",TeamEleven=All_Rosters[[#This Row],[Team Name]],All_Rosters[[#This Row],[Current Years]]&gt;0),All_Rosters[[#This Row],[Index]],"")</f>
        <v/>
      </c>
      <c r="BG331" s="42" t="str">
        <f>IFERROR(SMALL($BF$2:$BF$1000,ROWS($BF$2:BF331)),"")</f>
        <v/>
      </c>
      <c r="BH331" s="42" t="str">
        <f>IF(All_Rosters[[#This Row],[Designation]]="Taxi Squad","",
IF(AND(TeamTwelve=All_Rosters[[#This Row],[Team Name]],All_Rosters[[#This Row],[Current Years]]&gt;0),All_Rosters[[#This Row],[Index]],""))</f>
        <v/>
      </c>
      <c r="BI331" s="42" t="str">
        <f>IFERROR(SMALL($BH$2:$BH$1000,ROWS($BH$2:BH331)),"")</f>
        <v/>
      </c>
      <c r="BJ331" s="42" t="str">
        <f>IF(AND(All_Rosters[[#This Row],[Designation]]="Taxi Squad",TeamTwelve=All_Rosters[[#This Row],[Team Name]],All_Rosters[[#This Row],[Current Years]]&gt;0),All_Rosters[[#This Row],[Index]],"")</f>
        <v/>
      </c>
      <c r="BK331" s="42" t="str">
        <f>IFERROR(SMALL($BJ$2:$BJ$1000,ROWS($BJ$2:BJ331)),"")</f>
        <v/>
      </c>
    </row>
    <row r="332" spans="1:63" x14ac:dyDescent="0.45">
      <c r="A332" t="s">
        <v>533</v>
      </c>
      <c r="B332" t="s">
        <v>188</v>
      </c>
      <c r="C332" t="s">
        <v>8</v>
      </c>
      <c r="D332" t="s">
        <v>45</v>
      </c>
      <c r="E332">
        <v>33</v>
      </c>
      <c r="F332">
        <v>3</v>
      </c>
      <c r="G332">
        <v>33</v>
      </c>
      <c r="H332" t="s">
        <v>1</v>
      </c>
      <c r="J332">
        <v>9</v>
      </c>
      <c r="K332">
        <v>331</v>
      </c>
      <c r="L332" t="str">
        <f>IF(All_Rosters[[#This Row],[Designation]]="Taxi Squad","",
IF(AND(TeamSelection=All_Rosters[[#This Row],[Team Name]],All_Rosters[[#This Row],[Current Years]]&gt;0),All_Rosters[[#This Row],[Index]],""))</f>
        <v/>
      </c>
      <c r="M332" t="str">
        <f>IFERROR(SMALL($L$2:$L$1000,ROWS($L$2:L332)),"")</f>
        <v/>
      </c>
      <c r="N332" t="str">
        <f>IF(AND(All_Rosters[[#This Row],[Designation]]="Taxi Squad",TeamSelection=All_Rosters[[#This Row],[Team Name]],All_Rosters[[#This Row],[Current Years]]&gt;0),All_Rosters[[#This Row],[Index]],"")</f>
        <v/>
      </c>
      <c r="O332" t="str">
        <f>IFERROR(SMALL($N$2:$N$1000,ROWS($N$2:N332)),"")</f>
        <v/>
      </c>
      <c r="P332" t="str">
        <f>IF(All_Rosters[[#This Row],[Designation]]="Taxi Squad","",
IF(AND(TeamOne=All_Rosters[[#This Row],[Team Name]],All_Rosters[[#This Row],[Current Years]]&gt;0),All_Rosters[[#This Row],[Index]],""))</f>
        <v/>
      </c>
      <c r="Q332" t="str">
        <f>IFERROR(SMALL($P$2:$P$1000,ROWS($P$2:P332)),"")</f>
        <v/>
      </c>
      <c r="R332" t="str">
        <f>IF(AND(All_Rosters[[#This Row],[Designation]]="Taxi Squad",TeamOne=All_Rosters[[#This Row],[Team Name]],All_Rosters[[#This Row],[Current Years]]&gt;0),All_Rosters[[#This Row],[Index]],"")</f>
        <v/>
      </c>
      <c r="S332" t="str">
        <f>IFERROR(SMALL($R$2:$R$1000,ROWS($R$2:R332)),"")</f>
        <v/>
      </c>
      <c r="T332" t="str">
        <f>IF(All_Rosters[[#This Row],[Designation]]="Taxi Squad","",
IF(AND(TeamTwo=All_Rosters[[#This Row],[Team Name]],All_Rosters[[#This Row],[Current Years]]&gt;0),All_Rosters[[#This Row],[Index]],""))</f>
        <v/>
      </c>
      <c r="U332" t="str">
        <f>IFERROR(SMALL($T$2:$T$1000,ROWS($T$2:T332)),"")</f>
        <v/>
      </c>
      <c r="V332" t="str">
        <f>IF(AND(All_Rosters[[#This Row],[Designation]]="Taxi Squad",TeamTwo=All_Rosters[[#This Row],[Team Name]],All_Rosters[[#This Row],[Current Years]]&gt;0),All_Rosters[[#This Row],[Index]],"")</f>
        <v/>
      </c>
      <c r="W332" t="str">
        <f>IFERROR(SMALL($V$2:$V$1000,ROWS($V$2:V332)),"")</f>
        <v/>
      </c>
      <c r="X332" s="42" t="str">
        <f>IF(All_Rosters[[#This Row],[Designation]]="Taxi Squad","",
IF(AND(TeamThree=All_Rosters[[#This Row],[Team Name]],All_Rosters[[#This Row],[Current Years]]&gt;0),All_Rosters[[#This Row],[Index]],""))</f>
        <v/>
      </c>
      <c r="Y332" s="42" t="str">
        <f>IFERROR(SMALL($X$2:$X$1000,ROWS($X$2:X332)),"")</f>
        <v/>
      </c>
      <c r="Z332" s="42" t="str">
        <f>IF(AND(All_Rosters[[#This Row],[Designation]]="Taxi Squad",TeamThree=All_Rosters[[#This Row],[Team Name]],All_Rosters[[#This Row],[Current Years]]&gt;0),All_Rosters[[#This Row],[Index]],"")</f>
        <v/>
      </c>
      <c r="AA332" s="42" t="str">
        <f>IFERROR(SMALL($Z$2:$Z$1000,ROWS($Z$2:Z332)),"")</f>
        <v/>
      </c>
      <c r="AB332" s="42" t="str">
        <f>IF(All_Rosters[[#This Row],[Designation]]="Taxi Squad","",
IF(AND(TeamFour=All_Rosters[[#This Row],[Team Name]],All_Rosters[[#This Row],[Current Years]]&gt;0),All_Rosters[[#This Row],[Index]],""))</f>
        <v/>
      </c>
      <c r="AC332" s="42" t="str">
        <f>IFERROR(SMALL($AB$2:$AB$1000,ROWS($AB$2:AB332)),"")</f>
        <v/>
      </c>
      <c r="AD332" s="42" t="str">
        <f>IF(AND(All_Rosters[[#This Row],[Designation]]="Taxi Squad",TeamFour=All_Rosters[[#This Row],[Team Name]],All_Rosters[[#This Row],[Current Years]]&gt;0),All_Rosters[[#This Row],[Index]],"")</f>
        <v/>
      </c>
      <c r="AE332" s="42" t="str">
        <f>IFERROR(SMALL($AD$2:$AD$1000,ROWS($AD$2:AD332)),"")</f>
        <v/>
      </c>
      <c r="AF332" s="42" t="str">
        <f>IF(All_Rosters[[#This Row],[Designation]]="Taxi Squad","",
IF(AND(TeamFive=All_Rosters[[#This Row],[Team Name]],All_Rosters[[#This Row],[Current Years]]&gt;0),All_Rosters[[#This Row],[Index]],""))</f>
        <v/>
      </c>
      <c r="AG332" s="42" t="str">
        <f>IFERROR(SMALL($AF$2:$AF$1000,ROWS($AF$2:AF332)),"")</f>
        <v/>
      </c>
      <c r="AH332" s="42" t="str">
        <f>IF(AND(All_Rosters[[#This Row],[Designation]]="Taxi Squad",TeamFive=All_Rosters[[#This Row],[Team Name]],All_Rosters[[#This Row],[Current Years]]&gt;0),All_Rosters[[#This Row],[Index]],"")</f>
        <v/>
      </c>
      <c r="AI332" s="42" t="str">
        <f>IFERROR(SMALL($AH$2:$AH$1000,ROWS($AH$2:AH332)),"")</f>
        <v/>
      </c>
      <c r="AJ332" s="42" t="str">
        <f>IF(All_Rosters[[#This Row],[Designation]]="Taxi Squad","",
IF(AND(TeamSix=All_Rosters[[#This Row],[Team Name]],All_Rosters[[#This Row],[Current Years]]&gt;0),All_Rosters[[#This Row],[Index]],""))</f>
        <v/>
      </c>
      <c r="AK332" s="42" t="str">
        <f>IFERROR(SMALL($AJ$2:$AJ$1000,ROWS($AJ$2:AJ332)),"")</f>
        <v/>
      </c>
      <c r="AL332" s="42" t="str">
        <f>IF(AND(All_Rosters[[#This Row],[Designation]]="Taxi Squad",TeamSix=All_Rosters[[#This Row],[Team Name]],All_Rosters[[#This Row],[Current Years]]&gt;0),All_Rosters[[#This Row],[Index]],"")</f>
        <v/>
      </c>
      <c r="AM332" s="42" t="str">
        <f>IFERROR(SMALL($AL$2:$AL$1000,ROWS($AL$2:AL332)),"")</f>
        <v/>
      </c>
      <c r="AN332" s="42" t="str">
        <f>IF(All_Rosters[[#This Row],[Designation]]="Taxi Squad","",
IF(AND(TeamSeven=All_Rosters[[#This Row],[Team Name]],All_Rosters[[#This Row],[Current Years]]&gt;0),All_Rosters[[#This Row],[Index]],""))</f>
        <v/>
      </c>
      <c r="AO332" s="42" t="str">
        <f>IFERROR(SMALL($AN$2:$AN$1000,ROWS($AN$2:AN332)),"")</f>
        <v/>
      </c>
      <c r="AP332" s="42" t="str">
        <f>IF(AND(All_Rosters[[#This Row],[Designation]]="Taxi Squad",TeamSeven=All_Rosters[[#This Row],[Team Name]],All_Rosters[[#This Row],[Current Years]]&gt;0),All_Rosters[[#This Row],[Index]],"")</f>
        <v/>
      </c>
      <c r="AQ332" s="42" t="str">
        <f>IFERROR(SMALL($AP$2:$AP$1000,ROWS($AP$2:AP332)),"")</f>
        <v/>
      </c>
      <c r="AR332" s="42" t="str">
        <f>IF(All_Rosters[[#This Row],[Designation]]="Taxi Squad","",
IF(AND(TeamEight=All_Rosters[[#This Row],[Team Name]],All_Rosters[[#This Row],[Current Years]]&gt;0),All_Rosters[[#This Row],[Index]],""))</f>
        <v/>
      </c>
      <c r="AS332" s="42" t="str">
        <f>IFERROR(SMALL($AR$2:$AR$1000,ROWS($AR$2:AR332)),"")</f>
        <v/>
      </c>
      <c r="AT332" s="42" t="str">
        <f>IF(AND(All_Rosters[[#This Row],[Designation]]="Taxi Squad",TeamEight=All_Rosters[[#This Row],[Team Name]],All_Rosters[[#This Row],[Current Years]]&gt;0),All_Rosters[[#This Row],[Index]],"")</f>
        <v/>
      </c>
      <c r="AU332" s="42" t="str">
        <f>IFERROR(SMALL($AT$2:$AT$1000,ROWS($AT$2:AT332)),"")</f>
        <v/>
      </c>
      <c r="AV332" s="42">
        <f>IF(All_Rosters[[#This Row],[Designation]]="Taxi Squad","",
IF(AND(TeamNine=All_Rosters[[#This Row],[Team Name]],All_Rosters[[#This Row],[Current Years]]&gt;0),All_Rosters[[#This Row],[Index]],""))</f>
        <v>331</v>
      </c>
      <c r="AW332" s="42" t="str">
        <f>IFERROR(SMALL($AV$2:$AV$1000,ROWS($AV$2:AV332)),"")</f>
        <v/>
      </c>
      <c r="AX332" s="42" t="str">
        <f>IF(AND(All_Rosters[[#This Row],[Designation]]="Taxi Squad",TeamNine=All_Rosters[[#This Row],[Team Name]],All_Rosters[[#This Row],[Current Years]]&gt;0),All_Rosters[[#This Row],[Index]],"")</f>
        <v/>
      </c>
      <c r="AY332" s="42" t="str">
        <f>IFERROR(SMALL($AX$2:$AX$1000,ROWS($AX$2:AX332)),"")</f>
        <v/>
      </c>
      <c r="AZ332" s="42" t="str">
        <f>IF(All_Rosters[[#This Row],[Designation]]="Taxi Squad","",
IF(AND(TeamTen=All_Rosters[[#This Row],[Team Name]],All_Rosters[[#This Row],[Current Years]]&gt;0),All_Rosters[[#This Row],[Index]],""))</f>
        <v/>
      </c>
      <c r="BA332" s="42" t="str">
        <f>IFERROR(SMALL($AZ$2:$AZ$1000,ROWS($AZ$2:AZ332)),"")</f>
        <v/>
      </c>
      <c r="BB332" s="42" t="str">
        <f>IF(AND(All_Rosters[[#This Row],[Designation]]="Taxi Squad",TeamTen=All_Rosters[[#This Row],[Team Name]],All_Rosters[[#This Row],[Current Years]]&gt;0),All_Rosters[[#This Row],[Index]],"")</f>
        <v/>
      </c>
      <c r="BC332" s="42" t="str">
        <f>IFERROR(SMALL($BB$2:$BB$1000,ROWS($BB$2:BB332)),"")</f>
        <v/>
      </c>
      <c r="BD332" s="42" t="str">
        <f>IF(All_Rosters[[#This Row],[Designation]]="Taxi Squad","",
IF(AND(TeamEleven=All_Rosters[[#This Row],[Team Name]],All_Rosters[[#This Row],[Current Years]]&gt;0),All_Rosters[[#This Row],[Index]],""))</f>
        <v/>
      </c>
      <c r="BE332" s="42" t="str">
        <f>IFERROR(SMALL($BD$2:$BD$1000,ROWS($BD$2:BD332)),"")</f>
        <v/>
      </c>
      <c r="BF332" s="42" t="str">
        <f>IF(AND(All_Rosters[[#This Row],[Designation]]="Taxi Squad",TeamEleven=All_Rosters[[#This Row],[Team Name]],All_Rosters[[#This Row],[Current Years]]&gt;0),All_Rosters[[#This Row],[Index]],"")</f>
        <v/>
      </c>
      <c r="BG332" s="42" t="str">
        <f>IFERROR(SMALL($BF$2:$BF$1000,ROWS($BF$2:BF332)),"")</f>
        <v/>
      </c>
      <c r="BH332" s="42" t="str">
        <f>IF(All_Rosters[[#This Row],[Designation]]="Taxi Squad","",
IF(AND(TeamTwelve=All_Rosters[[#This Row],[Team Name]],All_Rosters[[#This Row],[Current Years]]&gt;0),All_Rosters[[#This Row],[Index]],""))</f>
        <v/>
      </c>
      <c r="BI332" s="42" t="str">
        <f>IFERROR(SMALL($BH$2:$BH$1000,ROWS($BH$2:BH332)),"")</f>
        <v/>
      </c>
      <c r="BJ332" s="42" t="str">
        <f>IF(AND(All_Rosters[[#This Row],[Designation]]="Taxi Squad",TeamTwelve=All_Rosters[[#This Row],[Team Name]],All_Rosters[[#This Row],[Current Years]]&gt;0),All_Rosters[[#This Row],[Index]],"")</f>
        <v/>
      </c>
      <c r="BK332" s="42" t="str">
        <f>IFERROR(SMALL($BJ$2:$BJ$1000,ROWS($BJ$2:BJ332)),"")</f>
        <v/>
      </c>
    </row>
    <row r="333" spans="1:63" x14ac:dyDescent="0.45">
      <c r="A333" t="s">
        <v>533</v>
      </c>
      <c r="B333" t="s">
        <v>189</v>
      </c>
      <c r="C333" t="s">
        <v>107</v>
      </c>
      <c r="D333" t="s">
        <v>45</v>
      </c>
      <c r="E333">
        <v>27</v>
      </c>
      <c r="F333">
        <v>3</v>
      </c>
      <c r="G333">
        <v>27</v>
      </c>
      <c r="H333" t="s">
        <v>1</v>
      </c>
      <c r="J333">
        <v>9</v>
      </c>
      <c r="K333">
        <v>332</v>
      </c>
      <c r="L333" t="str">
        <f>IF(All_Rosters[[#This Row],[Designation]]="Taxi Squad","",
IF(AND(TeamSelection=All_Rosters[[#This Row],[Team Name]],All_Rosters[[#This Row],[Current Years]]&gt;0),All_Rosters[[#This Row],[Index]],""))</f>
        <v/>
      </c>
      <c r="M333" t="str">
        <f>IFERROR(SMALL($L$2:$L$1000,ROWS($L$2:L333)),"")</f>
        <v/>
      </c>
      <c r="N333" t="str">
        <f>IF(AND(All_Rosters[[#This Row],[Designation]]="Taxi Squad",TeamSelection=All_Rosters[[#This Row],[Team Name]],All_Rosters[[#This Row],[Current Years]]&gt;0),All_Rosters[[#This Row],[Index]],"")</f>
        <v/>
      </c>
      <c r="O333" t="str">
        <f>IFERROR(SMALL($N$2:$N$1000,ROWS($N$2:N333)),"")</f>
        <v/>
      </c>
      <c r="P333" t="str">
        <f>IF(All_Rosters[[#This Row],[Designation]]="Taxi Squad","",
IF(AND(TeamOne=All_Rosters[[#This Row],[Team Name]],All_Rosters[[#This Row],[Current Years]]&gt;0),All_Rosters[[#This Row],[Index]],""))</f>
        <v/>
      </c>
      <c r="Q333" t="str">
        <f>IFERROR(SMALL($P$2:$P$1000,ROWS($P$2:P333)),"")</f>
        <v/>
      </c>
      <c r="R333" t="str">
        <f>IF(AND(All_Rosters[[#This Row],[Designation]]="Taxi Squad",TeamOne=All_Rosters[[#This Row],[Team Name]],All_Rosters[[#This Row],[Current Years]]&gt;0),All_Rosters[[#This Row],[Index]],"")</f>
        <v/>
      </c>
      <c r="S333" t="str">
        <f>IFERROR(SMALL($R$2:$R$1000,ROWS($R$2:R333)),"")</f>
        <v/>
      </c>
      <c r="T333" t="str">
        <f>IF(All_Rosters[[#This Row],[Designation]]="Taxi Squad","",
IF(AND(TeamTwo=All_Rosters[[#This Row],[Team Name]],All_Rosters[[#This Row],[Current Years]]&gt;0),All_Rosters[[#This Row],[Index]],""))</f>
        <v/>
      </c>
      <c r="U333" t="str">
        <f>IFERROR(SMALL($T$2:$T$1000,ROWS($T$2:T333)),"")</f>
        <v/>
      </c>
      <c r="V333" t="str">
        <f>IF(AND(All_Rosters[[#This Row],[Designation]]="Taxi Squad",TeamTwo=All_Rosters[[#This Row],[Team Name]],All_Rosters[[#This Row],[Current Years]]&gt;0),All_Rosters[[#This Row],[Index]],"")</f>
        <v/>
      </c>
      <c r="W333" t="str">
        <f>IFERROR(SMALL($V$2:$V$1000,ROWS($V$2:V333)),"")</f>
        <v/>
      </c>
      <c r="X333" s="42" t="str">
        <f>IF(All_Rosters[[#This Row],[Designation]]="Taxi Squad","",
IF(AND(TeamThree=All_Rosters[[#This Row],[Team Name]],All_Rosters[[#This Row],[Current Years]]&gt;0),All_Rosters[[#This Row],[Index]],""))</f>
        <v/>
      </c>
      <c r="Y333" s="42" t="str">
        <f>IFERROR(SMALL($X$2:$X$1000,ROWS($X$2:X333)),"")</f>
        <v/>
      </c>
      <c r="Z333" s="42" t="str">
        <f>IF(AND(All_Rosters[[#This Row],[Designation]]="Taxi Squad",TeamThree=All_Rosters[[#This Row],[Team Name]],All_Rosters[[#This Row],[Current Years]]&gt;0),All_Rosters[[#This Row],[Index]],"")</f>
        <v/>
      </c>
      <c r="AA333" s="42" t="str">
        <f>IFERROR(SMALL($Z$2:$Z$1000,ROWS($Z$2:Z333)),"")</f>
        <v/>
      </c>
      <c r="AB333" s="42" t="str">
        <f>IF(All_Rosters[[#This Row],[Designation]]="Taxi Squad","",
IF(AND(TeamFour=All_Rosters[[#This Row],[Team Name]],All_Rosters[[#This Row],[Current Years]]&gt;0),All_Rosters[[#This Row],[Index]],""))</f>
        <v/>
      </c>
      <c r="AC333" s="42" t="str">
        <f>IFERROR(SMALL($AB$2:$AB$1000,ROWS($AB$2:AB333)),"")</f>
        <v/>
      </c>
      <c r="AD333" s="42" t="str">
        <f>IF(AND(All_Rosters[[#This Row],[Designation]]="Taxi Squad",TeamFour=All_Rosters[[#This Row],[Team Name]],All_Rosters[[#This Row],[Current Years]]&gt;0),All_Rosters[[#This Row],[Index]],"")</f>
        <v/>
      </c>
      <c r="AE333" s="42" t="str">
        <f>IFERROR(SMALL($AD$2:$AD$1000,ROWS($AD$2:AD333)),"")</f>
        <v/>
      </c>
      <c r="AF333" s="42" t="str">
        <f>IF(All_Rosters[[#This Row],[Designation]]="Taxi Squad","",
IF(AND(TeamFive=All_Rosters[[#This Row],[Team Name]],All_Rosters[[#This Row],[Current Years]]&gt;0),All_Rosters[[#This Row],[Index]],""))</f>
        <v/>
      </c>
      <c r="AG333" s="42" t="str">
        <f>IFERROR(SMALL($AF$2:$AF$1000,ROWS($AF$2:AF333)),"")</f>
        <v/>
      </c>
      <c r="AH333" s="42" t="str">
        <f>IF(AND(All_Rosters[[#This Row],[Designation]]="Taxi Squad",TeamFive=All_Rosters[[#This Row],[Team Name]],All_Rosters[[#This Row],[Current Years]]&gt;0),All_Rosters[[#This Row],[Index]],"")</f>
        <v/>
      </c>
      <c r="AI333" s="42" t="str">
        <f>IFERROR(SMALL($AH$2:$AH$1000,ROWS($AH$2:AH333)),"")</f>
        <v/>
      </c>
      <c r="AJ333" s="42" t="str">
        <f>IF(All_Rosters[[#This Row],[Designation]]="Taxi Squad","",
IF(AND(TeamSix=All_Rosters[[#This Row],[Team Name]],All_Rosters[[#This Row],[Current Years]]&gt;0),All_Rosters[[#This Row],[Index]],""))</f>
        <v/>
      </c>
      <c r="AK333" s="42" t="str">
        <f>IFERROR(SMALL($AJ$2:$AJ$1000,ROWS($AJ$2:AJ333)),"")</f>
        <v/>
      </c>
      <c r="AL333" s="42" t="str">
        <f>IF(AND(All_Rosters[[#This Row],[Designation]]="Taxi Squad",TeamSix=All_Rosters[[#This Row],[Team Name]],All_Rosters[[#This Row],[Current Years]]&gt;0),All_Rosters[[#This Row],[Index]],"")</f>
        <v/>
      </c>
      <c r="AM333" s="42" t="str">
        <f>IFERROR(SMALL($AL$2:$AL$1000,ROWS($AL$2:AL333)),"")</f>
        <v/>
      </c>
      <c r="AN333" s="42" t="str">
        <f>IF(All_Rosters[[#This Row],[Designation]]="Taxi Squad","",
IF(AND(TeamSeven=All_Rosters[[#This Row],[Team Name]],All_Rosters[[#This Row],[Current Years]]&gt;0),All_Rosters[[#This Row],[Index]],""))</f>
        <v/>
      </c>
      <c r="AO333" s="42" t="str">
        <f>IFERROR(SMALL($AN$2:$AN$1000,ROWS($AN$2:AN333)),"")</f>
        <v/>
      </c>
      <c r="AP333" s="42" t="str">
        <f>IF(AND(All_Rosters[[#This Row],[Designation]]="Taxi Squad",TeamSeven=All_Rosters[[#This Row],[Team Name]],All_Rosters[[#This Row],[Current Years]]&gt;0),All_Rosters[[#This Row],[Index]],"")</f>
        <v/>
      </c>
      <c r="AQ333" s="42" t="str">
        <f>IFERROR(SMALL($AP$2:$AP$1000,ROWS($AP$2:AP333)),"")</f>
        <v/>
      </c>
      <c r="AR333" s="42" t="str">
        <f>IF(All_Rosters[[#This Row],[Designation]]="Taxi Squad","",
IF(AND(TeamEight=All_Rosters[[#This Row],[Team Name]],All_Rosters[[#This Row],[Current Years]]&gt;0),All_Rosters[[#This Row],[Index]],""))</f>
        <v/>
      </c>
      <c r="AS333" s="42" t="str">
        <f>IFERROR(SMALL($AR$2:$AR$1000,ROWS($AR$2:AR333)),"")</f>
        <v/>
      </c>
      <c r="AT333" s="42" t="str">
        <f>IF(AND(All_Rosters[[#This Row],[Designation]]="Taxi Squad",TeamEight=All_Rosters[[#This Row],[Team Name]],All_Rosters[[#This Row],[Current Years]]&gt;0),All_Rosters[[#This Row],[Index]],"")</f>
        <v/>
      </c>
      <c r="AU333" s="42" t="str">
        <f>IFERROR(SMALL($AT$2:$AT$1000,ROWS($AT$2:AT333)),"")</f>
        <v/>
      </c>
      <c r="AV333" s="42">
        <f>IF(All_Rosters[[#This Row],[Designation]]="Taxi Squad","",
IF(AND(TeamNine=All_Rosters[[#This Row],[Team Name]],All_Rosters[[#This Row],[Current Years]]&gt;0),All_Rosters[[#This Row],[Index]],""))</f>
        <v>332</v>
      </c>
      <c r="AW333" s="42" t="str">
        <f>IFERROR(SMALL($AV$2:$AV$1000,ROWS($AV$2:AV333)),"")</f>
        <v/>
      </c>
      <c r="AX333" s="42" t="str">
        <f>IF(AND(All_Rosters[[#This Row],[Designation]]="Taxi Squad",TeamNine=All_Rosters[[#This Row],[Team Name]],All_Rosters[[#This Row],[Current Years]]&gt;0),All_Rosters[[#This Row],[Index]],"")</f>
        <v/>
      </c>
      <c r="AY333" s="42" t="str">
        <f>IFERROR(SMALL($AX$2:$AX$1000,ROWS($AX$2:AX333)),"")</f>
        <v/>
      </c>
      <c r="AZ333" s="42" t="str">
        <f>IF(All_Rosters[[#This Row],[Designation]]="Taxi Squad","",
IF(AND(TeamTen=All_Rosters[[#This Row],[Team Name]],All_Rosters[[#This Row],[Current Years]]&gt;0),All_Rosters[[#This Row],[Index]],""))</f>
        <v/>
      </c>
      <c r="BA333" s="42" t="str">
        <f>IFERROR(SMALL($AZ$2:$AZ$1000,ROWS($AZ$2:AZ333)),"")</f>
        <v/>
      </c>
      <c r="BB333" s="42" t="str">
        <f>IF(AND(All_Rosters[[#This Row],[Designation]]="Taxi Squad",TeamTen=All_Rosters[[#This Row],[Team Name]],All_Rosters[[#This Row],[Current Years]]&gt;0),All_Rosters[[#This Row],[Index]],"")</f>
        <v/>
      </c>
      <c r="BC333" s="42" t="str">
        <f>IFERROR(SMALL($BB$2:$BB$1000,ROWS($BB$2:BB333)),"")</f>
        <v/>
      </c>
      <c r="BD333" s="42" t="str">
        <f>IF(All_Rosters[[#This Row],[Designation]]="Taxi Squad","",
IF(AND(TeamEleven=All_Rosters[[#This Row],[Team Name]],All_Rosters[[#This Row],[Current Years]]&gt;0),All_Rosters[[#This Row],[Index]],""))</f>
        <v/>
      </c>
      <c r="BE333" s="42" t="str">
        <f>IFERROR(SMALL($BD$2:$BD$1000,ROWS($BD$2:BD333)),"")</f>
        <v/>
      </c>
      <c r="BF333" s="42" t="str">
        <f>IF(AND(All_Rosters[[#This Row],[Designation]]="Taxi Squad",TeamEleven=All_Rosters[[#This Row],[Team Name]],All_Rosters[[#This Row],[Current Years]]&gt;0),All_Rosters[[#This Row],[Index]],"")</f>
        <v/>
      </c>
      <c r="BG333" s="42" t="str">
        <f>IFERROR(SMALL($BF$2:$BF$1000,ROWS($BF$2:BF333)),"")</f>
        <v/>
      </c>
      <c r="BH333" s="42" t="str">
        <f>IF(All_Rosters[[#This Row],[Designation]]="Taxi Squad","",
IF(AND(TeamTwelve=All_Rosters[[#This Row],[Team Name]],All_Rosters[[#This Row],[Current Years]]&gt;0),All_Rosters[[#This Row],[Index]],""))</f>
        <v/>
      </c>
      <c r="BI333" s="42" t="str">
        <f>IFERROR(SMALL($BH$2:$BH$1000,ROWS($BH$2:BH333)),"")</f>
        <v/>
      </c>
      <c r="BJ333" s="42" t="str">
        <f>IF(AND(All_Rosters[[#This Row],[Designation]]="Taxi Squad",TeamTwelve=All_Rosters[[#This Row],[Team Name]],All_Rosters[[#This Row],[Current Years]]&gt;0),All_Rosters[[#This Row],[Index]],"")</f>
        <v/>
      </c>
      <c r="BK333" s="42" t="str">
        <f>IFERROR(SMALL($BJ$2:$BJ$1000,ROWS($BJ$2:BJ333)),"")</f>
        <v/>
      </c>
    </row>
    <row r="334" spans="1:63" x14ac:dyDescent="0.45">
      <c r="A334" t="s">
        <v>533</v>
      </c>
      <c r="B334" t="s">
        <v>190</v>
      </c>
      <c r="C334" t="s">
        <v>167</v>
      </c>
      <c r="D334" t="s">
        <v>45</v>
      </c>
      <c r="E334">
        <v>23</v>
      </c>
      <c r="F334">
        <v>3</v>
      </c>
      <c r="G334">
        <v>23</v>
      </c>
      <c r="H334" t="s">
        <v>1</v>
      </c>
      <c r="J334">
        <v>9</v>
      </c>
      <c r="K334">
        <v>333</v>
      </c>
      <c r="L334" t="str">
        <f>IF(All_Rosters[[#This Row],[Designation]]="Taxi Squad","",
IF(AND(TeamSelection=All_Rosters[[#This Row],[Team Name]],All_Rosters[[#This Row],[Current Years]]&gt;0),All_Rosters[[#This Row],[Index]],""))</f>
        <v/>
      </c>
      <c r="M334" t="str">
        <f>IFERROR(SMALL($L$2:$L$1000,ROWS($L$2:L334)),"")</f>
        <v/>
      </c>
      <c r="N334" t="str">
        <f>IF(AND(All_Rosters[[#This Row],[Designation]]="Taxi Squad",TeamSelection=All_Rosters[[#This Row],[Team Name]],All_Rosters[[#This Row],[Current Years]]&gt;0),All_Rosters[[#This Row],[Index]],"")</f>
        <v/>
      </c>
      <c r="O334" t="str">
        <f>IFERROR(SMALL($N$2:$N$1000,ROWS($N$2:N334)),"")</f>
        <v/>
      </c>
      <c r="P334" t="str">
        <f>IF(All_Rosters[[#This Row],[Designation]]="Taxi Squad","",
IF(AND(TeamOne=All_Rosters[[#This Row],[Team Name]],All_Rosters[[#This Row],[Current Years]]&gt;0),All_Rosters[[#This Row],[Index]],""))</f>
        <v/>
      </c>
      <c r="Q334" t="str">
        <f>IFERROR(SMALL($P$2:$P$1000,ROWS($P$2:P334)),"")</f>
        <v/>
      </c>
      <c r="R334" t="str">
        <f>IF(AND(All_Rosters[[#This Row],[Designation]]="Taxi Squad",TeamOne=All_Rosters[[#This Row],[Team Name]],All_Rosters[[#This Row],[Current Years]]&gt;0),All_Rosters[[#This Row],[Index]],"")</f>
        <v/>
      </c>
      <c r="S334" t="str">
        <f>IFERROR(SMALL($R$2:$R$1000,ROWS($R$2:R334)),"")</f>
        <v/>
      </c>
      <c r="T334" t="str">
        <f>IF(All_Rosters[[#This Row],[Designation]]="Taxi Squad","",
IF(AND(TeamTwo=All_Rosters[[#This Row],[Team Name]],All_Rosters[[#This Row],[Current Years]]&gt;0),All_Rosters[[#This Row],[Index]],""))</f>
        <v/>
      </c>
      <c r="U334" t="str">
        <f>IFERROR(SMALL($T$2:$T$1000,ROWS($T$2:T334)),"")</f>
        <v/>
      </c>
      <c r="V334" t="str">
        <f>IF(AND(All_Rosters[[#This Row],[Designation]]="Taxi Squad",TeamTwo=All_Rosters[[#This Row],[Team Name]],All_Rosters[[#This Row],[Current Years]]&gt;0),All_Rosters[[#This Row],[Index]],"")</f>
        <v/>
      </c>
      <c r="W334" t="str">
        <f>IFERROR(SMALL($V$2:$V$1000,ROWS($V$2:V334)),"")</f>
        <v/>
      </c>
      <c r="X334" s="42" t="str">
        <f>IF(All_Rosters[[#This Row],[Designation]]="Taxi Squad","",
IF(AND(TeamThree=All_Rosters[[#This Row],[Team Name]],All_Rosters[[#This Row],[Current Years]]&gt;0),All_Rosters[[#This Row],[Index]],""))</f>
        <v/>
      </c>
      <c r="Y334" s="42" t="str">
        <f>IFERROR(SMALL($X$2:$X$1000,ROWS($X$2:X334)),"")</f>
        <v/>
      </c>
      <c r="Z334" s="42" t="str">
        <f>IF(AND(All_Rosters[[#This Row],[Designation]]="Taxi Squad",TeamThree=All_Rosters[[#This Row],[Team Name]],All_Rosters[[#This Row],[Current Years]]&gt;0),All_Rosters[[#This Row],[Index]],"")</f>
        <v/>
      </c>
      <c r="AA334" s="42" t="str">
        <f>IFERROR(SMALL($Z$2:$Z$1000,ROWS($Z$2:Z334)),"")</f>
        <v/>
      </c>
      <c r="AB334" s="42" t="str">
        <f>IF(All_Rosters[[#This Row],[Designation]]="Taxi Squad","",
IF(AND(TeamFour=All_Rosters[[#This Row],[Team Name]],All_Rosters[[#This Row],[Current Years]]&gt;0),All_Rosters[[#This Row],[Index]],""))</f>
        <v/>
      </c>
      <c r="AC334" s="42" t="str">
        <f>IFERROR(SMALL($AB$2:$AB$1000,ROWS($AB$2:AB334)),"")</f>
        <v/>
      </c>
      <c r="AD334" s="42" t="str">
        <f>IF(AND(All_Rosters[[#This Row],[Designation]]="Taxi Squad",TeamFour=All_Rosters[[#This Row],[Team Name]],All_Rosters[[#This Row],[Current Years]]&gt;0),All_Rosters[[#This Row],[Index]],"")</f>
        <v/>
      </c>
      <c r="AE334" s="42" t="str">
        <f>IFERROR(SMALL($AD$2:$AD$1000,ROWS($AD$2:AD334)),"")</f>
        <v/>
      </c>
      <c r="AF334" s="42" t="str">
        <f>IF(All_Rosters[[#This Row],[Designation]]="Taxi Squad","",
IF(AND(TeamFive=All_Rosters[[#This Row],[Team Name]],All_Rosters[[#This Row],[Current Years]]&gt;0),All_Rosters[[#This Row],[Index]],""))</f>
        <v/>
      </c>
      <c r="AG334" s="42" t="str">
        <f>IFERROR(SMALL($AF$2:$AF$1000,ROWS($AF$2:AF334)),"")</f>
        <v/>
      </c>
      <c r="AH334" s="42" t="str">
        <f>IF(AND(All_Rosters[[#This Row],[Designation]]="Taxi Squad",TeamFive=All_Rosters[[#This Row],[Team Name]],All_Rosters[[#This Row],[Current Years]]&gt;0),All_Rosters[[#This Row],[Index]],"")</f>
        <v/>
      </c>
      <c r="AI334" s="42" t="str">
        <f>IFERROR(SMALL($AH$2:$AH$1000,ROWS($AH$2:AH334)),"")</f>
        <v/>
      </c>
      <c r="AJ334" s="42" t="str">
        <f>IF(All_Rosters[[#This Row],[Designation]]="Taxi Squad","",
IF(AND(TeamSix=All_Rosters[[#This Row],[Team Name]],All_Rosters[[#This Row],[Current Years]]&gt;0),All_Rosters[[#This Row],[Index]],""))</f>
        <v/>
      </c>
      <c r="AK334" s="42" t="str">
        <f>IFERROR(SMALL($AJ$2:$AJ$1000,ROWS($AJ$2:AJ334)),"")</f>
        <v/>
      </c>
      <c r="AL334" s="42" t="str">
        <f>IF(AND(All_Rosters[[#This Row],[Designation]]="Taxi Squad",TeamSix=All_Rosters[[#This Row],[Team Name]],All_Rosters[[#This Row],[Current Years]]&gt;0),All_Rosters[[#This Row],[Index]],"")</f>
        <v/>
      </c>
      <c r="AM334" s="42" t="str">
        <f>IFERROR(SMALL($AL$2:$AL$1000,ROWS($AL$2:AL334)),"")</f>
        <v/>
      </c>
      <c r="AN334" s="42" t="str">
        <f>IF(All_Rosters[[#This Row],[Designation]]="Taxi Squad","",
IF(AND(TeamSeven=All_Rosters[[#This Row],[Team Name]],All_Rosters[[#This Row],[Current Years]]&gt;0),All_Rosters[[#This Row],[Index]],""))</f>
        <v/>
      </c>
      <c r="AO334" s="42" t="str">
        <f>IFERROR(SMALL($AN$2:$AN$1000,ROWS($AN$2:AN334)),"")</f>
        <v/>
      </c>
      <c r="AP334" s="42" t="str">
        <f>IF(AND(All_Rosters[[#This Row],[Designation]]="Taxi Squad",TeamSeven=All_Rosters[[#This Row],[Team Name]],All_Rosters[[#This Row],[Current Years]]&gt;0),All_Rosters[[#This Row],[Index]],"")</f>
        <v/>
      </c>
      <c r="AQ334" s="42" t="str">
        <f>IFERROR(SMALL($AP$2:$AP$1000,ROWS($AP$2:AP334)),"")</f>
        <v/>
      </c>
      <c r="AR334" s="42" t="str">
        <f>IF(All_Rosters[[#This Row],[Designation]]="Taxi Squad","",
IF(AND(TeamEight=All_Rosters[[#This Row],[Team Name]],All_Rosters[[#This Row],[Current Years]]&gt;0),All_Rosters[[#This Row],[Index]],""))</f>
        <v/>
      </c>
      <c r="AS334" s="42" t="str">
        <f>IFERROR(SMALL($AR$2:$AR$1000,ROWS($AR$2:AR334)),"")</f>
        <v/>
      </c>
      <c r="AT334" s="42" t="str">
        <f>IF(AND(All_Rosters[[#This Row],[Designation]]="Taxi Squad",TeamEight=All_Rosters[[#This Row],[Team Name]],All_Rosters[[#This Row],[Current Years]]&gt;0),All_Rosters[[#This Row],[Index]],"")</f>
        <v/>
      </c>
      <c r="AU334" s="42" t="str">
        <f>IFERROR(SMALL($AT$2:$AT$1000,ROWS($AT$2:AT334)),"")</f>
        <v/>
      </c>
      <c r="AV334" s="42">
        <f>IF(All_Rosters[[#This Row],[Designation]]="Taxi Squad","",
IF(AND(TeamNine=All_Rosters[[#This Row],[Team Name]],All_Rosters[[#This Row],[Current Years]]&gt;0),All_Rosters[[#This Row],[Index]],""))</f>
        <v>333</v>
      </c>
      <c r="AW334" s="42" t="str">
        <f>IFERROR(SMALL($AV$2:$AV$1000,ROWS($AV$2:AV334)),"")</f>
        <v/>
      </c>
      <c r="AX334" s="42" t="str">
        <f>IF(AND(All_Rosters[[#This Row],[Designation]]="Taxi Squad",TeamNine=All_Rosters[[#This Row],[Team Name]],All_Rosters[[#This Row],[Current Years]]&gt;0),All_Rosters[[#This Row],[Index]],"")</f>
        <v/>
      </c>
      <c r="AY334" s="42" t="str">
        <f>IFERROR(SMALL($AX$2:$AX$1000,ROWS($AX$2:AX334)),"")</f>
        <v/>
      </c>
      <c r="AZ334" s="42" t="str">
        <f>IF(All_Rosters[[#This Row],[Designation]]="Taxi Squad","",
IF(AND(TeamTen=All_Rosters[[#This Row],[Team Name]],All_Rosters[[#This Row],[Current Years]]&gt;0),All_Rosters[[#This Row],[Index]],""))</f>
        <v/>
      </c>
      <c r="BA334" s="42" t="str">
        <f>IFERROR(SMALL($AZ$2:$AZ$1000,ROWS($AZ$2:AZ334)),"")</f>
        <v/>
      </c>
      <c r="BB334" s="42" t="str">
        <f>IF(AND(All_Rosters[[#This Row],[Designation]]="Taxi Squad",TeamTen=All_Rosters[[#This Row],[Team Name]],All_Rosters[[#This Row],[Current Years]]&gt;0),All_Rosters[[#This Row],[Index]],"")</f>
        <v/>
      </c>
      <c r="BC334" s="42" t="str">
        <f>IFERROR(SMALL($BB$2:$BB$1000,ROWS($BB$2:BB334)),"")</f>
        <v/>
      </c>
      <c r="BD334" s="42" t="str">
        <f>IF(All_Rosters[[#This Row],[Designation]]="Taxi Squad","",
IF(AND(TeamEleven=All_Rosters[[#This Row],[Team Name]],All_Rosters[[#This Row],[Current Years]]&gt;0),All_Rosters[[#This Row],[Index]],""))</f>
        <v/>
      </c>
      <c r="BE334" s="42" t="str">
        <f>IFERROR(SMALL($BD$2:$BD$1000,ROWS($BD$2:BD334)),"")</f>
        <v/>
      </c>
      <c r="BF334" s="42" t="str">
        <f>IF(AND(All_Rosters[[#This Row],[Designation]]="Taxi Squad",TeamEleven=All_Rosters[[#This Row],[Team Name]],All_Rosters[[#This Row],[Current Years]]&gt;0),All_Rosters[[#This Row],[Index]],"")</f>
        <v/>
      </c>
      <c r="BG334" s="42" t="str">
        <f>IFERROR(SMALL($BF$2:$BF$1000,ROWS($BF$2:BF334)),"")</f>
        <v/>
      </c>
      <c r="BH334" s="42" t="str">
        <f>IF(All_Rosters[[#This Row],[Designation]]="Taxi Squad","",
IF(AND(TeamTwelve=All_Rosters[[#This Row],[Team Name]],All_Rosters[[#This Row],[Current Years]]&gt;0),All_Rosters[[#This Row],[Index]],""))</f>
        <v/>
      </c>
      <c r="BI334" s="42" t="str">
        <f>IFERROR(SMALL($BH$2:$BH$1000,ROWS($BH$2:BH334)),"")</f>
        <v/>
      </c>
      <c r="BJ334" s="42" t="str">
        <f>IF(AND(All_Rosters[[#This Row],[Designation]]="Taxi Squad",TeamTwelve=All_Rosters[[#This Row],[Team Name]],All_Rosters[[#This Row],[Current Years]]&gt;0),All_Rosters[[#This Row],[Index]],"")</f>
        <v/>
      </c>
      <c r="BK334" s="42" t="str">
        <f>IFERROR(SMALL($BJ$2:$BJ$1000,ROWS($BJ$2:BJ334)),"")</f>
        <v/>
      </c>
    </row>
    <row r="335" spans="1:63" x14ac:dyDescent="0.45">
      <c r="A335" t="s">
        <v>533</v>
      </c>
      <c r="B335" t="s">
        <v>191</v>
      </c>
      <c r="C335" t="s">
        <v>56</v>
      </c>
      <c r="D335" t="s">
        <v>49</v>
      </c>
      <c r="E335">
        <v>33</v>
      </c>
      <c r="F335">
        <v>3</v>
      </c>
      <c r="G335">
        <v>33</v>
      </c>
      <c r="H335" t="s">
        <v>1</v>
      </c>
      <c r="J335">
        <v>9</v>
      </c>
      <c r="K335">
        <v>334</v>
      </c>
      <c r="L335" t="str">
        <f>IF(All_Rosters[[#This Row],[Designation]]="Taxi Squad","",
IF(AND(TeamSelection=All_Rosters[[#This Row],[Team Name]],All_Rosters[[#This Row],[Current Years]]&gt;0),All_Rosters[[#This Row],[Index]],""))</f>
        <v/>
      </c>
      <c r="M335" t="str">
        <f>IFERROR(SMALL($L$2:$L$1000,ROWS($L$2:L335)),"")</f>
        <v/>
      </c>
      <c r="N335" t="str">
        <f>IF(AND(All_Rosters[[#This Row],[Designation]]="Taxi Squad",TeamSelection=All_Rosters[[#This Row],[Team Name]],All_Rosters[[#This Row],[Current Years]]&gt;0),All_Rosters[[#This Row],[Index]],"")</f>
        <v/>
      </c>
      <c r="O335" t="str">
        <f>IFERROR(SMALL($N$2:$N$1000,ROWS($N$2:N335)),"")</f>
        <v/>
      </c>
      <c r="P335" t="str">
        <f>IF(All_Rosters[[#This Row],[Designation]]="Taxi Squad","",
IF(AND(TeamOne=All_Rosters[[#This Row],[Team Name]],All_Rosters[[#This Row],[Current Years]]&gt;0),All_Rosters[[#This Row],[Index]],""))</f>
        <v/>
      </c>
      <c r="Q335" t="str">
        <f>IFERROR(SMALL($P$2:$P$1000,ROWS($P$2:P335)),"")</f>
        <v/>
      </c>
      <c r="R335" t="str">
        <f>IF(AND(All_Rosters[[#This Row],[Designation]]="Taxi Squad",TeamOne=All_Rosters[[#This Row],[Team Name]],All_Rosters[[#This Row],[Current Years]]&gt;0),All_Rosters[[#This Row],[Index]],"")</f>
        <v/>
      </c>
      <c r="S335" t="str">
        <f>IFERROR(SMALL($R$2:$R$1000,ROWS($R$2:R335)),"")</f>
        <v/>
      </c>
      <c r="T335" t="str">
        <f>IF(All_Rosters[[#This Row],[Designation]]="Taxi Squad","",
IF(AND(TeamTwo=All_Rosters[[#This Row],[Team Name]],All_Rosters[[#This Row],[Current Years]]&gt;0),All_Rosters[[#This Row],[Index]],""))</f>
        <v/>
      </c>
      <c r="U335" t="str">
        <f>IFERROR(SMALL($T$2:$T$1000,ROWS($T$2:T335)),"")</f>
        <v/>
      </c>
      <c r="V335" t="str">
        <f>IF(AND(All_Rosters[[#This Row],[Designation]]="Taxi Squad",TeamTwo=All_Rosters[[#This Row],[Team Name]],All_Rosters[[#This Row],[Current Years]]&gt;0),All_Rosters[[#This Row],[Index]],"")</f>
        <v/>
      </c>
      <c r="W335" t="str">
        <f>IFERROR(SMALL($V$2:$V$1000,ROWS($V$2:V335)),"")</f>
        <v/>
      </c>
      <c r="X335" s="42" t="str">
        <f>IF(All_Rosters[[#This Row],[Designation]]="Taxi Squad","",
IF(AND(TeamThree=All_Rosters[[#This Row],[Team Name]],All_Rosters[[#This Row],[Current Years]]&gt;0),All_Rosters[[#This Row],[Index]],""))</f>
        <v/>
      </c>
      <c r="Y335" s="42" t="str">
        <f>IFERROR(SMALL($X$2:$X$1000,ROWS($X$2:X335)),"")</f>
        <v/>
      </c>
      <c r="Z335" s="42" t="str">
        <f>IF(AND(All_Rosters[[#This Row],[Designation]]="Taxi Squad",TeamThree=All_Rosters[[#This Row],[Team Name]],All_Rosters[[#This Row],[Current Years]]&gt;0),All_Rosters[[#This Row],[Index]],"")</f>
        <v/>
      </c>
      <c r="AA335" s="42" t="str">
        <f>IFERROR(SMALL($Z$2:$Z$1000,ROWS($Z$2:Z335)),"")</f>
        <v/>
      </c>
      <c r="AB335" s="42" t="str">
        <f>IF(All_Rosters[[#This Row],[Designation]]="Taxi Squad","",
IF(AND(TeamFour=All_Rosters[[#This Row],[Team Name]],All_Rosters[[#This Row],[Current Years]]&gt;0),All_Rosters[[#This Row],[Index]],""))</f>
        <v/>
      </c>
      <c r="AC335" s="42" t="str">
        <f>IFERROR(SMALL($AB$2:$AB$1000,ROWS($AB$2:AB335)),"")</f>
        <v/>
      </c>
      <c r="AD335" s="42" t="str">
        <f>IF(AND(All_Rosters[[#This Row],[Designation]]="Taxi Squad",TeamFour=All_Rosters[[#This Row],[Team Name]],All_Rosters[[#This Row],[Current Years]]&gt;0),All_Rosters[[#This Row],[Index]],"")</f>
        <v/>
      </c>
      <c r="AE335" s="42" t="str">
        <f>IFERROR(SMALL($AD$2:$AD$1000,ROWS($AD$2:AD335)),"")</f>
        <v/>
      </c>
      <c r="AF335" s="42" t="str">
        <f>IF(All_Rosters[[#This Row],[Designation]]="Taxi Squad","",
IF(AND(TeamFive=All_Rosters[[#This Row],[Team Name]],All_Rosters[[#This Row],[Current Years]]&gt;0),All_Rosters[[#This Row],[Index]],""))</f>
        <v/>
      </c>
      <c r="AG335" s="42" t="str">
        <f>IFERROR(SMALL($AF$2:$AF$1000,ROWS($AF$2:AF335)),"")</f>
        <v/>
      </c>
      <c r="AH335" s="42" t="str">
        <f>IF(AND(All_Rosters[[#This Row],[Designation]]="Taxi Squad",TeamFive=All_Rosters[[#This Row],[Team Name]],All_Rosters[[#This Row],[Current Years]]&gt;0),All_Rosters[[#This Row],[Index]],"")</f>
        <v/>
      </c>
      <c r="AI335" s="42" t="str">
        <f>IFERROR(SMALL($AH$2:$AH$1000,ROWS($AH$2:AH335)),"")</f>
        <v/>
      </c>
      <c r="AJ335" s="42" t="str">
        <f>IF(All_Rosters[[#This Row],[Designation]]="Taxi Squad","",
IF(AND(TeamSix=All_Rosters[[#This Row],[Team Name]],All_Rosters[[#This Row],[Current Years]]&gt;0),All_Rosters[[#This Row],[Index]],""))</f>
        <v/>
      </c>
      <c r="AK335" s="42" t="str">
        <f>IFERROR(SMALL($AJ$2:$AJ$1000,ROWS($AJ$2:AJ335)),"")</f>
        <v/>
      </c>
      <c r="AL335" s="42" t="str">
        <f>IF(AND(All_Rosters[[#This Row],[Designation]]="Taxi Squad",TeamSix=All_Rosters[[#This Row],[Team Name]],All_Rosters[[#This Row],[Current Years]]&gt;0),All_Rosters[[#This Row],[Index]],"")</f>
        <v/>
      </c>
      <c r="AM335" s="42" t="str">
        <f>IFERROR(SMALL($AL$2:$AL$1000,ROWS($AL$2:AL335)),"")</f>
        <v/>
      </c>
      <c r="AN335" s="42" t="str">
        <f>IF(All_Rosters[[#This Row],[Designation]]="Taxi Squad","",
IF(AND(TeamSeven=All_Rosters[[#This Row],[Team Name]],All_Rosters[[#This Row],[Current Years]]&gt;0),All_Rosters[[#This Row],[Index]],""))</f>
        <v/>
      </c>
      <c r="AO335" s="42" t="str">
        <f>IFERROR(SMALL($AN$2:$AN$1000,ROWS($AN$2:AN335)),"")</f>
        <v/>
      </c>
      <c r="AP335" s="42" t="str">
        <f>IF(AND(All_Rosters[[#This Row],[Designation]]="Taxi Squad",TeamSeven=All_Rosters[[#This Row],[Team Name]],All_Rosters[[#This Row],[Current Years]]&gt;0),All_Rosters[[#This Row],[Index]],"")</f>
        <v/>
      </c>
      <c r="AQ335" s="42" t="str">
        <f>IFERROR(SMALL($AP$2:$AP$1000,ROWS($AP$2:AP335)),"")</f>
        <v/>
      </c>
      <c r="AR335" s="42" t="str">
        <f>IF(All_Rosters[[#This Row],[Designation]]="Taxi Squad","",
IF(AND(TeamEight=All_Rosters[[#This Row],[Team Name]],All_Rosters[[#This Row],[Current Years]]&gt;0),All_Rosters[[#This Row],[Index]],""))</f>
        <v/>
      </c>
      <c r="AS335" s="42" t="str">
        <f>IFERROR(SMALL($AR$2:$AR$1000,ROWS($AR$2:AR335)),"")</f>
        <v/>
      </c>
      <c r="AT335" s="42" t="str">
        <f>IF(AND(All_Rosters[[#This Row],[Designation]]="Taxi Squad",TeamEight=All_Rosters[[#This Row],[Team Name]],All_Rosters[[#This Row],[Current Years]]&gt;0),All_Rosters[[#This Row],[Index]],"")</f>
        <v/>
      </c>
      <c r="AU335" s="42" t="str">
        <f>IFERROR(SMALL($AT$2:$AT$1000,ROWS($AT$2:AT335)),"")</f>
        <v/>
      </c>
      <c r="AV335" s="42">
        <f>IF(All_Rosters[[#This Row],[Designation]]="Taxi Squad","",
IF(AND(TeamNine=All_Rosters[[#This Row],[Team Name]],All_Rosters[[#This Row],[Current Years]]&gt;0),All_Rosters[[#This Row],[Index]],""))</f>
        <v>334</v>
      </c>
      <c r="AW335" s="42" t="str">
        <f>IFERROR(SMALL($AV$2:$AV$1000,ROWS($AV$2:AV335)),"")</f>
        <v/>
      </c>
      <c r="AX335" s="42" t="str">
        <f>IF(AND(All_Rosters[[#This Row],[Designation]]="Taxi Squad",TeamNine=All_Rosters[[#This Row],[Team Name]],All_Rosters[[#This Row],[Current Years]]&gt;0),All_Rosters[[#This Row],[Index]],"")</f>
        <v/>
      </c>
      <c r="AY335" s="42" t="str">
        <f>IFERROR(SMALL($AX$2:$AX$1000,ROWS($AX$2:AX335)),"")</f>
        <v/>
      </c>
      <c r="AZ335" s="42" t="str">
        <f>IF(All_Rosters[[#This Row],[Designation]]="Taxi Squad","",
IF(AND(TeamTen=All_Rosters[[#This Row],[Team Name]],All_Rosters[[#This Row],[Current Years]]&gt;0),All_Rosters[[#This Row],[Index]],""))</f>
        <v/>
      </c>
      <c r="BA335" s="42" t="str">
        <f>IFERROR(SMALL($AZ$2:$AZ$1000,ROWS($AZ$2:AZ335)),"")</f>
        <v/>
      </c>
      <c r="BB335" s="42" t="str">
        <f>IF(AND(All_Rosters[[#This Row],[Designation]]="Taxi Squad",TeamTen=All_Rosters[[#This Row],[Team Name]],All_Rosters[[#This Row],[Current Years]]&gt;0),All_Rosters[[#This Row],[Index]],"")</f>
        <v/>
      </c>
      <c r="BC335" s="42" t="str">
        <f>IFERROR(SMALL($BB$2:$BB$1000,ROWS($BB$2:BB335)),"")</f>
        <v/>
      </c>
      <c r="BD335" s="42" t="str">
        <f>IF(All_Rosters[[#This Row],[Designation]]="Taxi Squad","",
IF(AND(TeamEleven=All_Rosters[[#This Row],[Team Name]],All_Rosters[[#This Row],[Current Years]]&gt;0),All_Rosters[[#This Row],[Index]],""))</f>
        <v/>
      </c>
      <c r="BE335" s="42" t="str">
        <f>IFERROR(SMALL($BD$2:$BD$1000,ROWS($BD$2:BD335)),"")</f>
        <v/>
      </c>
      <c r="BF335" s="42" t="str">
        <f>IF(AND(All_Rosters[[#This Row],[Designation]]="Taxi Squad",TeamEleven=All_Rosters[[#This Row],[Team Name]],All_Rosters[[#This Row],[Current Years]]&gt;0),All_Rosters[[#This Row],[Index]],"")</f>
        <v/>
      </c>
      <c r="BG335" s="42" t="str">
        <f>IFERROR(SMALL($BF$2:$BF$1000,ROWS($BF$2:BF335)),"")</f>
        <v/>
      </c>
      <c r="BH335" s="42" t="str">
        <f>IF(All_Rosters[[#This Row],[Designation]]="Taxi Squad","",
IF(AND(TeamTwelve=All_Rosters[[#This Row],[Team Name]],All_Rosters[[#This Row],[Current Years]]&gt;0),All_Rosters[[#This Row],[Index]],""))</f>
        <v/>
      </c>
      <c r="BI335" s="42" t="str">
        <f>IFERROR(SMALL($BH$2:$BH$1000,ROWS($BH$2:BH335)),"")</f>
        <v/>
      </c>
      <c r="BJ335" s="42" t="str">
        <f>IF(AND(All_Rosters[[#This Row],[Designation]]="Taxi Squad",TeamTwelve=All_Rosters[[#This Row],[Team Name]],All_Rosters[[#This Row],[Current Years]]&gt;0),All_Rosters[[#This Row],[Index]],"")</f>
        <v/>
      </c>
      <c r="BK335" s="42" t="str">
        <f>IFERROR(SMALL($BJ$2:$BJ$1000,ROWS($BJ$2:BJ335)),"")</f>
        <v/>
      </c>
    </row>
    <row r="336" spans="1:63" x14ac:dyDescent="0.45">
      <c r="A336" t="s">
        <v>533</v>
      </c>
      <c r="B336" t="s">
        <v>192</v>
      </c>
      <c r="C336" t="s">
        <v>20</v>
      </c>
      <c r="D336" t="s">
        <v>49</v>
      </c>
      <c r="E336">
        <v>22</v>
      </c>
      <c r="F336">
        <v>3</v>
      </c>
      <c r="G336">
        <v>22</v>
      </c>
      <c r="H336" t="s">
        <v>1</v>
      </c>
      <c r="J336">
        <v>9</v>
      </c>
      <c r="K336">
        <v>335</v>
      </c>
      <c r="L336" t="str">
        <f>IF(All_Rosters[[#This Row],[Designation]]="Taxi Squad","",
IF(AND(TeamSelection=All_Rosters[[#This Row],[Team Name]],All_Rosters[[#This Row],[Current Years]]&gt;0),All_Rosters[[#This Row],[Index]],""))</f>
        <v/>
      </c>
      <c r="M336" t="str">
        <f>IFERROR(SMALL($L$2:$L$1000,ROWS($L$2:L336)),"")</f>
        <v/>
      </c>
      <c r="N336" t="str">
        <f>IF(AND(All_Rosters[[#This Row],[Designation]]="Taxi Squad",TeamSelection=All_Rosters[[#This Row],[Team Name]],All_Rosters[[#This Row],[Current Years]]&gt;0),All_Rosters[[#This Row],[Index]],"")</f>
        <v/>
      </c>
      <c r="O336" t="str">
        <f>IFERROR(SMALL($N$2:$N$1000,ROWS($N$2:N336)),"")</f>
        <v/>
      </c>
      <c r="P336" t="str">
        <f>IF(All_Rosters[[#This Row],[Designation]]="Taxi Squad","",
IF(AND(TeamOne=All_Rosters[[#This Row],[Team Name]],All_Rosters[[#This Row],[Current Years]]&gt;0),All_Rosters[[#This Row],[Index]],""))</f>
        <v/>
      </c>
      <c r="Q336" t="str">
        <f>IFERROR(SMALL($P$2:$P$1000,ROWS($P$2:P336)),"")</f>
        <v/>
      </c>
      <c r="R336" t="str">
        <f>IF(AND(All_Rosters[[#This Row],[Designation]]="Taxi Squad",TeamOne=All_Rosters[[#This Row],[Team Name]],All_Rosters[[#This Row],[Current Years]]&gt;0),All_Rosters[[#This Row],[Index]],"")</f>
        <v/>
      </c>
      <c r="S336" t="str">
        <f>IFERROR(SMALL($R$2:$R$1000,ROWS($R$2:R336)),"")</f>
        <v/>
      </c>
      <c r="T336" t="str">
        <f>IF(All_Rosters[[#This Row],[Designation]]="Taxi Squad","",
IF(AND(TeamTwo=All_Rosters[[#This Row],[Team Name]],All_Rosters[[#This Row],[Current Years]]&gt;0),All_Rosters[[#This Row],[Index]],""))</f>
        <v/>
      </c>
      <c r="U336" t="str">
        <f>IFERROR(SMALL($T$2:$T$1000,ROWS($T$2:T336)),"")</f>
        <v/>
      </c>
      <c r="V336" t="str">
        <f>IF(AND(All_Rosters[[#This Row],[Designation]]="Taxi Squad",TeamTwo=All_Rosters[[#This Row],[Team Name]],All_Rosters[[#This Row],[Current Years]]&gt;0),All_Rosters[[#This Row],[Index]],"")</f>
        <v/>
      </c>
      <c r="W336" t="str">
        <f>IFERROR(SMALL($V$2:$V$1000,ROWS($V$2:V336)),"")</f>
        <v/>
      </c>
      <c r="X336" s="42" t="str">
        <f>IF(All_Rosters[[#This Row],[Designation]]="Taxi Squad","",
IF(AND(TeamThree=All_Rosters[[#This Row],[Team Name]],All_Rosters[[#This Row],[Current Years]]&gt;0),All_Rosters[[#This Row],[Index]],""))</f>
        <v/>
      </c>
      <c r="Y336" s="42" t="str">
        <f>IFERROR(SMALL($X$2:$X$1000,ROWS($X$2:X336)),"")</f>
        <v/>
      </c>
      <c r="Z336" s="42" t="str">
        <f>IF(AND(All_Rosters[[#This Row],[Designation]]="Taxi Squad",TeamThree=All_Rosters[[#This Row],[Team Name]],All_Rosters[[#This Row],[Current Years]]&gt;0),All_Rosters[[#This Row],[Index]],"")</f>
        <v/>
      </c>
      <c r="AA336" s="42" t="str">
        <f>IFERROR(SMALL($Z$2:$Z$1000,ROWS($Z$2:Z336)),"")</f>
        <v/>
      </c>
      <c r="AB336" s="42" t="str">
        <f>IF(All_Rosters[[#This Row],[Designation]]="Taxi Squad","",
IF(AND(TeamFour=All_Rosters[[#This Row],[Team Name]],All_Rosters[[#This Row],[Current Years]]&gt;0),All_Rosters[[#This Row],[Index]],""))</f>
        <v/>
      </c>
      <c r="AC336" s="42" t="str">
        <f>IFERROR(SMALL($AB$2:$AB$1000,ROWS($AB$2:AB336)),"")</f>
        <v/>
      </c>
      <c r="AD336" s="42" t="str">
        <f>IF(AND(All_Rosters[[#This Row],[Designation]]="Taxi Squad",TeamFour=All_Rosters[[#This Row],[Team Name]],All_Rosters[[#This Row],[Current Years]]&gt;0),All_Rosters[[#This Row],[Index]],"")</f>
        <v/>
      </c>
      <c r="AE336" s="42" t="str">
        <f>IFERROR(SMALL($AD$2:$AD$1000,ROWS($AD$2:AD336)),"")</f>
        <v/>
      </c>
      <c r="AF336" s="42" t="str">
        <f>IF(All_Rosters[[#This Row],[Designation]]="Taxi Squad","",
IF(AND(TeamFive=All_Rosters[[#This Row],[Team Name]],All_Rosters[[#This Row],[Current Years]]&gt;0),All_Rosters[[#This Row],[Index]],""))</f>
        <v/>
      </c>
      <c r="AG336" s="42" t="str">
        <f>IFERROR(SMALL($AF$2:$AF$1000,ROWS($AF$2:AF336)),"")</f>
        <v/>
      </c>
      <c r="AH336" s="42" t="str">
        <f>IF(AND(All_Rosters[[#This Row],[Designation]]="Taxi Squad",TeamFive=All_Rosters[[#This Row],[Team Name]],All_Rosters[[#This Row],[Current Years]]&gt;0),All_Rosters[[#This Row],[Index]],"")</f>
        <v/>
      </c>
      <c r="AI336" s="42" t="str">
        <f>IFERROR(SMALL($AH$2:$AH$1000,ROWS($AH$2:AH336)),"")</f>
        <v/>
      </c>
      <c r="AJ336" s="42" t="str">
        <f>IF(All_Rosters[[#This Row],[Designation]]="Taxi Squad","",
IF(AND(TeamSix=All_Rosters[[#This Row],[Team Name]],All_Rosters[[#This Row],[Current Years]]&gt;0),All_Rosters[[#This Row],[Index]],""))</f>
        <v/>
      </c>
      <c r="AK336" s="42" t="str">
        <f>IFERROR(SMALL($AJ$2:$AJ$1000,ROWS($AJ$2:AJ336)),"")</f>
        <v/>
      </c>
      <c r="AL336" s="42" t="str">
        <f>IF(AND(All_Rosters[[#This Row],[Designation]]="Taxi Squad",TeamSix=All_Rosters[[#This Row],[Team Name]],All_Rosters[[#This Row],[Current Years]]&gt;0),All_Rosters[[#This Row],[Index]],"")</f>
        <v/>
      </c>
      <c r="AM336" s="42" t="str">
        <f>IFERROR(SMALL($AL$2:$AL$1000,ROWS($AL$2:AL336)),"")</f>
        <v/>
      </c>
      <c r="AN336" s="42" t="str">
        <f>IF(All_Rosters[[#This Row],[Designation]]="Taxi Squad","",
IF(AND(TeamSeven=All_Rosters[[#This Row],[Team Name]],All_Rosters[[#This Row],[Current Years]]&gt;0),All_Rosters[[#This Row],[Index]],""))</f>
        <v/>
      </c>
      <c r="AO336" s="42" t="str">
        <f>IFERROR(SMALL($AN$2:$AN$1000,ROWS($AN$2:AN336)),"")</f>
        <v/>
      </c>
      <c r="AP336" s="42" t="str">
        <f>IF(AND(All_Rosters[[#This Row],[Designation]]="Taxi Squad",TeamSeven=All_Rosters[[#This Row],[Team Name]],All_Rosters[[#This Row],[Current Years]]&gt;0),All_Rosters[[#This Row],[Index]],"")</f>
        <v/>
      </c>
      <c r="AQ336" s="42" t="str">
        <f>IFERROR(SMALL($AP$2:$AP$1000,ROWS($AP$2:AP336)),"")</f>
        <v/>
      </c>
      <c r="AR336" s="42" t="str">
        <f>IF(All_Rosters[[#This Row],[Designation]]="Taxi Squad","",
IF(AND(TeamEight=All_Rosters[[#This Row],[Team Name]],All_Rosters[[#This Row],[Current Years]]&gt;0),All_Rosters[[#This Row],[Index]],""))</f>
        <v/>
      </c>
      <c r="AS336" s="42" t="str">
        <f>IFERROR(SMALL($AR$2:$AR$1000,ROWS($AR$2:AR336)),"")</f>
        <v/>
      </c>
      <c r="AT336" s="42" t="str">
        <f>IF(AND(All_Rosters[[#This Row],[Designation]]="Taxi Squad",TeamEight=All_Rosters[[#This Row],[Team Name]],All_Rosters[[#This Row],[Current Years]]&gt;0),All_Rosters[[#This Row],[Index]],"")</f>
        <v/>
      </c>
      <c r="AU336" s="42" t="str">
        <f>IFERROR(SMALL($AT$2:$AT$1000,ROWS($AT$2:AT336)),"")</f>
        <v/>
      </c>
      <c r="AV336" s="42">
        <f>IF(All_Rosters[[#This Row],[Designation]]="Taxi Squad","",
IF(AND(TeamNine=All_Rosters[[#This Row],[Team Name]],All_Rosters[[#This Row],[Current Years]]&gt;0),All_Rosters[[#This Row],[Index]],""))</f>
        <v>335</v>
      </c>
      <c r="AW336" s="42" t="str">
        <f>IFERROR(SMALL($AV$2:$AV$1000,ROWS($AV$2:AV336)),"")</f>
        <v/>
      </c>
      <c r="AX336" s="42" t="str">
        <f>IF(AND(All_Rosters[[#This Row],[Designation]]="Taxi Squad",TeamNine=All_Rosters[[#This Row],[Team Name]],All_Rosters[[#This Row],[Current Years]]&gt;0),All_Rosters[[#This Row],[Index]],"")</f>
        <v/>
      </c>
      <c r="AY336" s="42" t="str">
        <f>IFERROR(SMALL($AX$2:$AX$1000,ROWS($AX$2:AX336)),"")</f>
        <v/>
      </c>
      <c r="AZ336" s="42" t="str">
        <f>IF(All_Rosters[[#This Row],[Designation]]="Taxi Squad","",
IF(AND(TeamTen=All_Rosters[[#This Row],[Team Name]],All_Rosters[[#This Row],[Current Years]]&gt;0),All_Rosters[[#This Row],[Index]],""))</f>
        <v/>
      </c>
      <c r="BA336" s="42" t="str">
        <f>IFERROR(SMALL($AZ$2:$AZ$1000,ROWS($AZ$2:AZ336)),"")</f>
        <v/>
      </c>
      <c r="BB336" s="42" t="str">
        <f>IF(AND(All_Rosters[[#This Row],[Designation]]="Taxi Squad",TeamTen=All_Rosters[[#This Row],[Team Name]],All_Rosters[[#This Row],[Current Years]]&gt;0),All_Rosters[[#This Row],[Index]],"")</f>
        <v/>
      </c>
      <c r="BC336" s="42" t="str">
        <f>IFERROR(SMALL($BB$2:$BB$1000,ROWS($BB$2:BB336)),"")</f>
        <v/>
      </c>
      <c r="BD336" s="42" t="str">
        <f>IF(All_Rosters[[#This Row],[Designation]]="Taxi Squad","",
IF(AND(TeamEleven=All_Rosters[[#This Row],[Team Name]],All_Rosters[[#This Row],[Current Years]]&gt;0),All_Rosters[[#This Row],[Index]],""))</f>
        <v/>
      </c>
      <c r="BE336" s="42" t="str">
        <f>IFERROR(SMALL($BD$2:$BD$1000,ROWS($BD$2:BD336)),"")</f>
        <v/>
      </c>
      <c r="BF336" s="42" t="str">
        <f>IF(AND(All_Rosters[[#This Row],[Designation]]="Taxi Squad",TeamEleven=All_Rosters[[#This Row],[Team Name]],All_Rosters[[#This Row],[Current Years]]&gt;0),All_Rosters[[#This Row],[Index]],"")</f>
        <v/>
      </c>
      <c r="BG336" s="42" t="str">
        <f>IFERROR(SMALL($BF$2:$BF$1000,ROWS($BF$2:BF336)),"")</f>
        <v/>
      </c>
      <c r="BH336" s="42" t="str">
        <f>IF(All_Rosters[[#This Row],[Designation]]="Taxi Squad","",
IF(AND(TeamTwelve=All_Rosters[[#This Row],[Team Name]],All_Rosters[[#This Row],[Current Years]]&gt;0),All_Rosters[[#This Row],[Index]],""))</f>
        <v/>
      </c>
      <c r="BI336" s="42" t="str">
        <f>IFERROR(SMALL($BH$2:$BH$1000,ROWS($BH$2:BH336)),"")</f>
        <v/>
      </c>
      <c r="BJ336" s="42" t="str">
        <f>IF(AND(All_Rosters[[#This Row],[Designation]]="Taxi Squad",TeamTwelve=All_Rosters[[#This Row],[Team Name]],All_Rosters[[#This Row],[Current Years]]&gt;0),All_Rosters[[#This Row],[Index]],"")</f>
        <v/>
      </c>
      <c r="BK336" s="42" t="str">
        <f>IFERROR(SMALL($BJ$2:$BJ$1000,ROWS($BJ$2:BJ336)),"")</f>
        <v/>
      </c>
    </row>
    <row r="337" spans="1:63" x14ac:dyDescent="0.45">
      <c r="A337" t="s">
        <v>533</v>
      </c>
      <c r="B337" t="s">
        <v>193</v>
      </c>
      <c r="C337" t="s">
        <v>126</v>
      </c>
      <c r="D337" t="s">
        <v>49</v>
      </c>
      <c r="E337">
        <v>14</v>
      </c>
      <c r="F337">
        <v>3</v>
      </c>
      <c r="G337">
        <v>14</v>
      </c>
      <c r="H337" t="s">
        <v>1</v>
      </c>
      <c r="J337">
        <v>9</v>
      </c>
      <c r="K337">
        <v>336</v>
      </c>
      <c r="L337" t="str">
        <f>IF(All_Rosters[[#This Row],[Designation]]="Taxi Squad","",
IF(AND(TeamSelection=All_Rosters[[#This Row],[Team Name]],All_Rosters[[#This Row],[Current Years]]&gt;0),All_Rosters[[#This Row],[Index]],""))</f>
        <v/>
      </c>
      <c r="M337" t="str">
        <f>IFERROR(SMALL($L$2:$L$1000,ROWS($L$2:L337)),"")</f>
        <v/>
      </c>
      <c r="N337" t="str">
        <f>IF(AND(All_Rosters[[#This Row],[Designation]]="Taxi Squad",TeamSelection=All_Rosters[[#This Row],[Team Name]],All_Rosters[[#This Row],[Current Years]]&gt;0),All_Rosters[[#This Row],[Index]],"")</f>
        <v/>
      </c>
      <c r="O337" t="str">
        <f>IFERROR(SMALL($N$2:$N$1000,ROWS($N$2:N337)),"")</f>
        <v/>
      </c>
      <c r="P337" t="str">
        <f>IF(All_Rosters[[#This Row],[Designation]]="Taxi Squad","",
IF(AND(TeamOne=All_Rosters[[#This Row],[Team Name]],All_Rosters[[#This Row],[Current Years]]&gt;0),All_Rosters[[#This Row],[Index]],""))</f>
        <v/>
      </c>
      <c r="Q337" t="str">
        <f>IFERROR(SMALL($P$2:$P$1000,ROWS($P$2:P337)),"")</f>
        <v/>
      </c>
      <c r="R337" t="str">
        <f>IF(AND(All_Rosters[[#This Row],[Designation]]="Taxi Squad",TeamOne=All_Rosters[[#This Row],[Team Name]],All_Rosters[[#This Row],[Current Years]]&gt;0),All_Rosters[[#This Row],[Index]],"")</f>
        <v/>
      </c>
      <c r="S337" t="str">
        <f>IFERROR(SMALL($R$2:$R$1000,ROWS($R$2:R337)),"")</f>
        <v/>
      </c>
      <c r="T337" t="str">
        <f>IF(All_Rosters[[#This Row],[Designation]]="Taxi Squad","",
IF(AND(TeamTwo=All_Rosters[[#This Row],[Team Name]],All_Rosters[[#This Row],[Current Years]]&gt;0),All_Rosters[[#This Row],[Index]],""))</f>
        <v/>
      </c>
      <c r="U337" t="str">
        <f>IFERROR(SMALL($T$2:$T$1000,ROWS($T$2:T337)),"")</f>
        <v/>
      </c>
      <c r="V337" t="str">
        <f>IF(AND(All_Rosters[[#This Row],[Designation]]="Taxi Squad",TeamTwo=All_Rosters[[#This Row],[Team Name]],All_Rosters[[#This Row],[Current Years]]&gt;0),All_Rosters[[#This Row],[Index]],"")</f>
        <v/>
      </c>
      <c r="W337" t="str">
        <f>IFERROR(SMALL($V$2:$V$1000,ROWS($V$2:V337)),"")</f>
        <v/>
      </c>
      <c r="X337" s="42" t="str">
        <f>IF(All_Rosters[[#This Row],[Designation]]="Taxi Squad","",
IF(AND(TeamThree=All_Rosters[[#This Row],[Team Name]],All_Rosters[[#This Row],[Current Years]]&gt;0),All_Rosters[[#This Row],[Index]],""))</f>
        <v/>
      </c>
      <c r="Y337" s="42" t="str">
        <f>IFERROR(SMALL($X$2:$X$1000,ROWS($X$2:X337)),"")</f>
        <v/>
      </c>
      <c r="Z337" s="42" t="str">
        <f>IF(AND(All_Rosters[[#This Row],[Designation]]="Taxi Squad",TeamThree=All_Rosters[[#This Row],[Team Name]],All_Rosters[[#This Row],[Current Years]]&gt;0),All_Rosters[[#This Row],[Index]],"")</f>
        <v/>
      </c>
      <c r="AA337" s="42" t="str">
        <f>IFERROR(SMALL($Z$2:$Z$1000,ROWS($Z$2:Z337)),"")</f>
        <v/>
      </c>
      <c r="AB337" s="42" t="str">
        <f>IF(All_Rosters[[#This Row],[Designation]]="Taxi Squad","",
IF(AND(TeamFour=All_Rosters[[#This Row],[Team Name]],All_Rosters[[#This Row],[Current Years]]&gt;0),All_Rosters[[#This Row],[Index]],""))</f>
        <v/>
      </c>
      <c r="AC337" s="42" t="str">
        <f>IFERROR(SMALL($AB$2:$AB$1000,ROWS($AB$2:AB337)),"")</f>
        <v/>
      </c>
      <c r="AD337" s="42" t="str">
        <f>IF(AND(All_Rosters[[#This Row],[Designation]]="Taxi Squad",TeamFour=All_Rosters[[#This Row],[Team Name]],All_Rosters[[#This Row],[Current Years]]&gt;0),All_Rosters[[#This Row],[Index]],"")</f>
        <v/>
      </c>
      <c r="AE337" s="42" t="str">
        <f>IFERROR(SMALL($AD$2:$AD$1000,ROWS($AD$2:AD337)),"")</f>
        <v/>
      </c>
      <c r="AF337" s="42" t="str">
        <f>IF(All_Rosters[[#This Row],[Designation]]="Taxi Squad","",
IF(AND(TeamFive=All_Rosters[[#This Row],[Team Name]],All_Rosters[[#This Row],[Current Years]]&gt;0),All_Rosters[[#This Row],[Index]],""))</f>
        <v/>
      </c>
      <c r="AG337" s="42" t="str">
        <f>IFERROR(SMALL($AF$2:$AF$1000,ROWS($AF$2:AF337)),"")</f>
        <v/>
      </c>
      <c r="AH337" s="42" t="str">
        <f>IF(AND(All_Rosters[[#This Row],[Designation]]="Taxi Squad",TeamFive=All_Rosters[[#This Row],[Team Name]],All_Rosters[[#This Row],[Current Years]]&gt;0),All_Rosters[[#This Row],[Index]],"")</f>
        <v/>
      </c>
      <c r="AI337" s="42" t="str">
        <f>IFERROR(SMALL($AH$2:$AH$1000,ROWS($AH$2:AH337)),"")</f>
        <v/>
      </c>
      <c r="AJ337" s="42" t="str">
        <f>IF(All_Rosters[[#This Row],[Designation]]="Taxi Squad","",
IF(AND(TeamSix=All_Rosters[[#This Row],[Team Name]],All_Rosters[[#This Row],[Current Years]]&gt;0),All_Rosters[[#This Row],[Index]],""))</f>
        <v/>
      </c>
      <c r="AK337" s="42" t="str">
        <f>IFERROR(SMALL($AJ$2:$AJ$1000,ROWS($AJ$2:AJ337)),"")</f>
        <v/>
      </c>
      <c r="AL337" s="42" t="str">
        <f>IF(AND(All_Rosters[[#This Row],[Designation]]="Taxi Squad",TeamSix=All_Rosters[[#This Row],[Team Name]],All_Rosters[[#This Row],[Current Years]]&gt;0),All_Rosters[[#This Row],[Index]],"")</f>
        <v/>
      </c>
      <c r="AM337" s="42" t="str">
        <f>IFERROR(SMALL($AL$2:$AL$1000,ROWS($AL$2:AL337)),"")</f>
        <v/>
      </c>
      <c r="AN337" s="42" t="str">
        <f>IF(All_Rosters[[#This Row],[Designation]]="Taxi Squad","",
IF(AND(TeamSeven=All_Rosters[[#This Row],[Team Name]],All_Rosters[[#This Row],[Current Years]]&gt;0),All_Rosters[[#This Row],[Index]],""))</f>
        <v/>
      </c>
      <c r="AO337" s="42" t="str">
        <f>IFERROR(SMALL($AN$2:$AN$1000,ROWS($AN$2:AN337)),"")</f>
        <v/>
      </c>
      <c r="AP337" s="42" t="str">
        <f>IF(AND(All_Rosters[[#This Row],[Designation]]="Taxi Squad",TeamSeven=All_Rosters[[#This Row],[Team Name]],All_Rosters[[#This Row],[Current Years]]&gt;0),All_Rosters[[#This Row],[Index]],"")</f>
        <v/>
      </c>
      <c r="AQ337" s="42" t="str">
        <f>IFERROR(SMALL($AP$2:$AP$1000,ROWS($AP$2:AP337)),"")</f>
        <v/>
      </c>
      <c r="AR337" s="42" t="str">
        <f>IF(All_Rosters[[#This Row],[Designation]]="Taxi Squad","",
IF(AND(TeamEight=All_Rosters[[#This Row],[Team Name]],All_Rosters[[#This Row],[Current Years]]&gt;0),All_Rosters[[#This Row],[Index]],""))</f>
        <v/>
      </c>
      <c r="AS337" s="42" t="str">
        <f>IFERROR(SMALL($AR$2:$AR$1000,ROWS($AR$2:AR337)),"")</f>
        <v/>
      </c>
      <c r="AT337" s="42" t="str">
        <f>IF(AND(All_Rosters[[#This Row],[Designation]]="Taxi Squad",TeamEight=All_Rosters[[#This Row],[Team Name]],All_Rosters[[#This Row],[Current Years]]&gt;0),All_Rosters[[#This Row],[Index]],"")</f>
        <v/>
      </c>
      <c r="AU337" s="42" t="str">
        <f>IFERROR(SMALL($AT$2:$AT$1000,ROWS($AT$2:AT337)),"")</f>
        <v/>
      </c>
      <c r="AV337" s="42">
        <f>IF(All_Rosters[[#This Row],[Designation]]="Taxi Squad","",
IF(AND(TeamNine=All_Rosters[[#This Row],[Team Name]],All_Rosters[[#This Row],[Current Years]]&gt;0),All_Rosters[[#This Row],[Index]],""))</f>
        <v>336</v>
      </c>
      <c r="AW337" s="42" t="str">
        <f>IFERROR(SMALL($AV$2:$AV$1000,ROWS($AV$2:AV337)),"")</f>
        <v/>
      </c>
      <c r="AX337" s="42" t="str">
        <f>IF(AND(All_Rosters[[#This Row],[Designation]]="Taxi Squad",TeamNine=All_Rosters[[#This Row],[Team Name]],All_Rosters[[#This Row],[Current Years]]&gt;0),All_Rosters[[#This Row],[Index]],"")</f>
        <v/>
      </c>
      <c r="AY337" s="42" t="str">
        <f>IFERROR(SMALL($AX$2:$AX$1000,ROWS($AX$2:AX337)),"")</f>
        <v/>
      </c>
      <c r="AZ337" s="42" t="str">
        <f>IF(All_Rosters[[#This Row],[Designation]]="Taxi Squad","",
IF(AND(TeamTen=All_Rosters[[#This Row],[Team Name]],All_Rosters[[#This Row],[Current Years]]&gt;0),All_Rosters[[#This Row],[Index]],""))</f>
        <v/>
      </c>
      <c r="BA337" s="42" t="str">
        <f>IFERROR(SMALL($AZ$2:$AZ$1000,ROWS($AZ$2:AZ337)),"")</f>
        <v/>
      </c>
      <c r="BB337" s="42" t="str">
        <f>IF(AND(All_Rosters[[#This Row],[Designation]]="Taxi Squad",TeamTen=All_Rosters[[#This Row],[Team Name]],All_Rosters[[#This Row],[Current Years]]&gt;0),All_Rosters[[#This Row],[Index]],"")</f>
        <v/>
      </c>
      <c r="BC337" s="42" t="str">
        <f>IFERROR(SMALL($BB$2:$BB$1000,ROWS($BB$2:BB337)),"")</f>
        <v/>
      </c>
      <c r="BD337" s="42" t="str">
        <f>IF(All_Rosters[[#This Row],[Designation]]="Taxi Squad","",
IF(AND(TeamEleven=All_Rosters[[#This Row],[Team Name]],All_Rosters[[#This Row],[Current Years]]&gt;0),All_Rosters[[#This Row],[Index]],""))</f>
        <v/>
      </c>
      <c r="BE337" s="42" t="str">
        <f>IFERROR(SMALL($BD$2:$BD$1000,ROWS($BD$2:BD337)),"")</f>
        <v/>
      </c>
      <c r="BF337" s="42" t="str">
        <f>IF(AND(All_Rosters[[#This Row],[Designation]]="Taxi Squad",TeamEleven=All_Rosters[[#This Row],[Team Name]],All_Rosters[[#This Row],[Current Years]]&gt;0),All_Rosters[[#This Row],[Index]],"")</f>
        <v/>
      </c>
      <c r="BG337" s="42" t="str">
        <f>IFERROR(SMALL($BF$2:$BF$1000,ROWS($BF$2:BF337)),"")</f>
        <v/>
      </c>
      <c r="BH337" s="42" t="str">
        <f>IF(All_Rosters[[#This Row],[Designation]]="Taxi Squad","",
IF(AND(TeamTwelve=All_Rosters[[#This Row],[Team Name]],All_Rosters[[#This Row],[Current Years]]&gt;0),All_Rosters[[#This Row],[Index]],""))</f>
        <v/>
      </c>
      <c r="BI337" s="42" t="str">
        <f>IFERROR(SMALL($BH$2:$BH$1000,ROWS($BH$2:BH337)),"")</f>
        <v/>
      </c>
      <c r="BJ337" s="42" t="str">
        <f>IF(AND(All_Rosters[[#This Row],[Designation]]="Taxi Squad",TeamTwelve=All_Rosters[[#This Row],[Team Name]],All_Rosters[[#This Row],[Current Years]]&gt;0),All_Rosters[[#This Row],[Index]],"")</f>
        <v/>
      </c>
      <c r="BK337" s="42" t="str">
        <f>IFERROR(SMALL($BJ$2:$BJ$1000,ROWS($BJ$2:BJ337)),"")</f>
        <v/>
      </c>
    </row>
    <row r="338" spans="1:63" x14ac:dyDescent="0.45">
      <c r="A338" t="s">
        <v>533</v>
      </c>
      <c r="B338" t="s">
        <v>195</v>
      </c>
      <c r="C338" t="s">
        <v>98</v>
      </c>
      <c r="D338" t="s">
        <v>49</v>
      </c>
      <c r="E338">
        <v>10</v>
      </c>
      <c r="F338">
        <v>3</v>
      </c>
      <c r="G338">
        <v>10</v>
      </c>
      <c r="H338" t="s">
        <v>1</v>
      </c>
      <c r="J338">
        <v>9</v>
      </c>
      <c r="K338">
        <v>337</v>
      </c>
      <c r="L338" t="str">
        <f>IF(All_Rosters[[#This Row],[Designation]]="Taxi Squad","",
IF(AND(TeamSelection=All_Rosters[[#This Row],[Team Name]],All_Rosters[[#This Row],[Current Years]]&gt;0),All_Rosters[[#This Row],[Index]],""))</f>
        <v/>
      </c>
      <c r="M338" t="str">
        <f>IFERROR(SMALL($L$2:$L$1000,ROWS($L$2:L338)),"")</f>
        <v/>
      </c>
      <c r="N338" t="str">
        <f>IF(AND(All_Rosters[[#This Row],[Designation]]="Taxi Squad",TeamSelection=All_Rosters[[#This Row],[Team Name]],All_Rosters[[#This Row],[Current Years]]&gt;0),All_Rosters[[#This Row],[Index]],"")</f>
        <v/>
      </c>
      <c r="O338" t="str">
        <f>IFERROR(SMALL($N$2:$N$1000,ROWS($N$2:N338)),"")</f>
        <v/>
      </c>
      <c r="P338" t="str">
        <f>IF(All_Rosters[[#This Row],[Designation]]="Taxi Squad","",
IF(AND(TeamOne=All_Rosters[[#This Row],[Team Name]],All_Rosters[[#This Row],[Current Years]]&gt;0),All_Rosters[[#This Row],[Index]],""))</f>
        <v/>
      </c>
      <c r="Q338" t="str">
        <f>IFERROR(SMALL($P$2:$P$1000,ROWS($P$2:P338)),"")</f>
        <v/>
      </c>
      <c r="R338" t="str">
        <f>IF(AND(All_Rosters[[#This Row],[Designation]]="Taxi Squad",TeamOne=All_Rosters[[#This Row],[Team Name]],All_Rosters[[#This Row],[Current Years]]&gt;0),All_Rosters[[#This Row],[Index]],"")</f>
        <v/>
      </c>
      <c r="S338" t="str">
        <f>IFERROR(SMALL($R$2:$R$1000,ROWS($R$2:R338)),"")</f>
        <v/>
      </c>
      <c r="T338" t="str">
        <f>IF(All_Rosters[[#This Row],[Designation]]="Taxi Squad","",
IF(AND(TeamTwo=All_Rosters[[#This Row],[Team Name]],All_Rosters[[#This Row],[Current Years]]&gt;0),All_Rosters[[#This Row],[Index]],""))</f>
        <v/>
      </c>
      <c r="U338" t="str">
        <f>IFERROR(SMALL($T$2:$T$1000,ROWS($T$2:T338)),"")</f>
        <v/>
      </c>
      <c r="V338" t="str">
        <f>IF(AND(All_Rosters[[#This Row],[Designation]]="Taxi Squad",TeamTwo=All_Rosters[[#This Row],[Team Name]],All_Rosters[[#This Row],[Current Years]]&gt;0),All_Rosters[[#This Row],[Index]],"")</f>
        <v/>
      </c>
      <c r="W338" t="str">
        <f>IFERROR(SMALL($V$2:$V$1000,ROWS($V$2:V338)),"")</f>
        <v/>
      </c>
      <c r="X338" s="42" t="str">
        <f>IF(All_Rosters[[#This Row],[Designation]]="Taxi Squad","",
IF(AND(TeamThree=All_Rosters[[#This Row],[Team Name]],All_Rosters[[#This Row],[Current Years]]&gt;0),All_Rosters[[#This Row],[Index]],""))</f>
        <v/>
      </c>
      <c r="Y338" s="42" t="str">
        <f>IFERROR(SMALL($X$2:$X$1000,ROWS($X$2:X338)),"")</f>
        <v/>
      </c>
      <c r="Z338" s="42" t="str">
        <f>IF(AND(All_Rosters[[#This Row],[Designation]]="Taxi Squad",TeamThree=All_Rosters[[#This Row],[Team Name]],All_Rosters[[#This Row],[Current Years]]&gt;0),All_Rosters[[#This Row],[Index]],"")</f>
        <v/>
      </c>
      <c r="AA338" s="42" t="str">
        <f>IFERROR(SMALL($Z$2:$Z$1000,ROWS($Z$2:Z338)),"")</f>
        <v/>
      </c>
      <c r="AB338" s="42" t="str">
        <f>IF(All_Rosters[[#This Row],[Designation]]="Taxi Squad","",
IF(AND(TeamFour=All_Rosters[[#This Row],[Team Name]],All_Rosters[[#This Row],[Current Years]]&gt;0),All_Rosters[[#This Row],[Index]],""))</f>
        <v/>
      </c>
      <c r="AC338" s="42" t="str">
        <f>IFERROR(SMALL($AB$2:$AB$1000,ROWS($AB$2:AB338)),"")</f>
        <v/>
      </c>
      <c r="AD338" s="42" t="str">
        <f>IF(AND(All_Rosters[[#This Row],[Designation]]="Taxi Squad",TeamFour=All_Rosters[[#This Row],[Team Name]],All_Rosters[[#This Row],[Current Years]]&gt;0),All_Rosters[[#This Row],[Index]],"")</f>
        <v/>
      </c>
      <c r="AE338" s="42" t="str">
        <f>IFERROR(SMALL($AD$2:$AD$1000,ROWS($AD$2:AD338)),"")</f>
        <v/>
      </c>
      <c r="AF338" s="42" t="str">
        <f>IF(All_Rosters[[#This Row],[Designation]]="Taxi Squad","",
IF(AND(TeamFive=All_Rosters[[#This Row],[Team Name]],All_Rosters[[#This Row],[Current Years]]&gt;0),All_Rosters[[#This Row],[Index]],""))</f>
        <v/>
      </c>
      <c r="AG338" s="42" t="str">
        <f>IFERROR(SMALL($AF$2:$AF$1000,ROWS($AF$2:AF338)),"")</f>
        <v/>
      </c>
      <c r="AH338" s="42" t="str">
        <f>IF(AND(All_Rosters[[#This Row],[Designation]]="Taxi Squad",TeamFive=All_Rosters[[#This Row],[Team Name]],All_Rosters[[#This Row],[Current Years]]&gt;0),All_Rosters[[#This Row],[Index]],"")</f>
        <v/>
      </c>
      <c r="AI338" s="42" t="str">
        <f>IFERROR(SMALL($AH$2:$AH$1000,ROWS($AH$2:AH338)),"")</f>
        <v/>
      </c>
      <c r="AJ338" s="42" t="str">
        <f>IF(All_Rosters[[#This Row],[Designation]]="Taxi Squad","",
IF(AND(TeamSix=All_Rosters[[#This Row],[Team Name]],All_Rosters[[#This Row],[Current Years]]&gt;0),All_Rosters[[#This Row],[Index]],""))</f>
        <v/>
      </c>
      <c r="AK338" s="42" t="str">
        <f>IFERROR(SMALL($AJ$2:$AJ$1000,ROWS($AJ$2:AJ338)),"")</f>
        <v/>
      </c>
      <c r="AL338" s="42" t="str">
        <f>IF(AND(All_Rosters[[#This Row],[Designation]]="Taxi Squad",TeamSix=All_Rosters[[#This Row],[Team Name]],All_Rosters[[#This Row],[Current Years]]&gt;0),All_Rosters[[#This Row],[Index]],"")</f>
        <v/>
      </c>
      <c r="AM338" s="42" t="str">
        <f>IFERROR(SMALL($AL$2:$AL$1000,ROWS($AL$2:AL338)),"")</f>
        <v/>
      </c>
      <c r="AN338" s="42" t="str">
        <f>IF(All_Rosters[[#This Row],[Designation]]="Taxi Squad","",
IF(AND(TeamSeven=All_Rosters[[#This Row],[Team Name]],All_Rosters[[#This Row],[Current Years]]&gt;0),All_Rosters[[#This Row],[Index]],""))</f>
        <v/>
      </c>
      <c r="AO338" s="42" t="str">
        <f>IFERROR(SMALL($AN$2:$AN$1000,ROWS($AN$2:AN338)),"")</f>
        <v/>
      </c>
      <c r="AP338" s="42" t="str">
        <f>IF(AND(All_Rosters[[#This Row],[Designation]]="Taxi Squad",TeamSeven=All_Rosters[[#This Row],[Team Name]],All_Rosters[[#This Row],[Current Years]]&gt;0),All_Rosters[[#This Row],[Index]],"")</f>
        <v/>
      </c>
      <c r="AQ338" s="42" t="str">
        <f>IFERROR(SMALL($AP$2:$AP$1000,ROWS($AP$2:AP338)),"")</f>
        <v/>
      </c>
      <c r="AR338" s="42" t="str">
        <f>IF(All_Rosters[[#This Row],[Designation]]="Taxi Squad","",
IF(AND(TeamEight=All_Rosters[[#This Row],[Team Name]],All_Rosters[[#This Row],[Current Years]]&gt;0),All_Rosters[[#This Row],[Index]],""))</f>
        <v/>
      </c>
      <c r="AS338" s="42" t="str">
        <f>IFERROR(SMALL($AR$2:$AR$1000,ROWS($AR$2:AR338)),"")</f>
        <v/>
      </c>
      <c r="AT338" s="42" t="str">
        <f>IF(AND(All_Rosters[[#This Row],[Designation]]="Taxi Squad",TeamEight=All_Rosters[[#This Row],[Team Name]],All_Rosters[[#This Row],[Current Years]]&gt;0),All_Rosters[[#This Row],[Index]],"")</f>
        <v/>
      </c>
      <c r="AU338" s="42" t="str">
        <f>IFERROR(SMALL($AT$2:$AT$1000,ROWS($AT$2:AT338)),"")</f>
        <v/>
      </c>
      <c r="AV338" s="42">
        <f>IF(All_Rosters[[#This Row],[Designation]]="Taxi Squad","",
IF(AND(TeamNine=All_Rosters[[#This Row],[Team Name]],All_Rosters[[#This Row],[Current Years]]&gt;0),All_Rosters[[#This Row],[Index]],""))</f>
        <v>337</v>
      </c>
      <c r="AW338" s="42" t="str">
        <f>IFERROR(SMALL($AV$2:$AV$1000,ROWS($AV$2:AV338)),"")</f>
        <v/>
      </c>
      <c r="AX338" s="42" t="str">
        <f>IF(AND(All_Rosters[[#This Row],[Designation]]="Taxi Squad",TeamNine=All_Rosters[[#This Row],[Team Name]],All_Rosters[[#This Row],[Current Years]]&gt;0),All_Rosters[[#This Row],[Index]],"")</f>
        <v/>
      </c>
      <c r="AY338" s="42" t="str">
        <f>IFERROR(SMALL($AX$2:$AX$1000,ROWS($AX$2:AX338)),"")</f>
        <v/>
      </c>
      <c r="AZ338" s="42" t="str">
        <f>IF(All_Rosters[[#This Row],[Designation]]="Taxi Squad","",
IF(AND(TeamTen=All_Rosters[[#This Row],[Team Name]],All_Rosters[[#This Row],[Current Years]]&gt;0),All_Rosters[[#This Row],[Index]],""))</f>
        <v/>
      </c>
      <c r="BA338" s="42" t="str">
        <f>IFERROR(SMALL($AZ$2:$AZ$1000,ROWS($AZ$2:AZ338)),"")</f>
        <v/>
      </c>
      <c r="BB338" s="42" t="str">
        <f>IF(AND(All_Rosters[[#This Row],[Designation]]="Taxi Squad",TeamTen=All_Rosters[[#This Row],[Team Name]],All_Rosters[[#This Row],[Current Years]]&gt;0),All_Rosters[[#This Row],[Index]],"")</f>
        <v/>
      </c>
      <c r="BC338" s="42" t="str">
        <f>IFERROR(SMALL($BB$2:$BB$1000,ROWS($BB$2:BB338)),"")</f>
        <v/>
      </c>
      <c r="BD338" s="42" t="str">
        <f>IF(All_Rosters[[#This Row],[Designation]]="Taxi Squad","",
IF(AND(TeamEleven=All_Rosters[[#This Row],[Team Name]],All_Rosters[[#This Row],[Current Years]]&gt;0),All_Rosters[[#This Row],[Index]],""))</f>
        <v/>
      </c>
      <c r="BE338" s="42" t="str">
        <f>IFERROR(SMALL($BD$2:$BD$1000,ROWS($BD$2:BD338)),"")</f>
        <v/>
      </c>
      <c r="BF338" s="42" t="str">
        <f>IF(AND(All_Rosters[[#This Row],[Designation]]="Taxi Squad",TeamEleven=All_Rosters[[#This Row],[Team Name]],All_Rosters[[#This Row],[Current Years]]&gt;0),All_Rosters[[#This Row],[Index]],"")</f>
        <v/>
      </c>
      <c r="BG338" s="42" t="str">
        <f>IFERROR(SMALL($BF$2:$BF$1000,ROWS($BF$2:BF338)),"")</f>
        <v/>
      </c>
      <c r="BH338" s="42" t="str">
        <f>IF(All_Rosters[[#This Row],[Designation]]="Taxi Squad","",
IF(AND(TeamTwelve=All_Rosters[[#This Row],[Team Name]],All_Rosters[[#This Row],[Current Years]]&gt;0),All_Rosters[[#This Row],[Index]],""))</f>
        <v/>
      </c>
      <c r="BI338" s="42" t="str">
        <f>IFERROR(SMALL($BH$2:$BH$1000,ROWS($BH$2:BH338)),"")</f>
        <v/>
      </c>
      <c r="BJ338" s="42" t="str">
        <f>IF(AND(All_Rosters[[#This Row],[Designation]]="Taxi Squad",TeamTwelve=All_Rosters[[#This Row],[Team Name]],All_Rosters[[#This Row],[Current Years]]&gt;0),All_Rosters[[#This Row],[Index]],"")</f>
        <v/>
      </c>
      <c r="BK338" s="42" t="str">
        <f>IFERROR(SMALL($BJ$2:$BJ$1000,ROWS($BJ$2:BJ338)),"")</f>
        <v/>
      </c>
    </row>
    <row r="339" spans="1:63" x14ac:dyDescent="0.45">
      <c r="A339" t="s">
        <v>533</v>
      </c>
      <c r="B339" t="s">
        <v>194</v>
      </c>
      <c r="C339" t="s">
        <v>32</v>
      </c>
      <c r="D339" t="s">
        <v>49</v>
      </c>
      <c r="E339">
        <v>9</v>
      </c>
      <c r="F339">
        <v>3</v>
      </c>
      <c r="G339">
        <v>9</v>
      </c>
      <c r="H339" t="s">
        <v>1</v>
      </c>
      <c r="J339">
        <v>9</v>
      </c>
      <c r="K339">
        <v>338</v>
      </c>
      <c r="L339" t="str">
        <f>IF(All_Rosters[[#This Row],[Designation]]="Taxi Squad","",
IF(AND(TeamSelection=All_Rosters[[#This Row],[Team Name]],All_Rosters[[#This Row],[Current Years]]&gt;0),All_Rosters[[#This Row],[Index]],""))</f>
        <v/>
      </c>
      <c r="M339" t="str">
        <f>IFERROR(SMALL($L$2:$L$1000,ROWS($L$2:L339)),"")</f>
        <v/>
      </c>
      <c r="N339" t="str">
        <f>IF(AND(All_Rosters[[#This Row],[Designation]]="Taxi Squad",TeamSelection=All_Rosters[[#This Row],[Team Name]],All_Rosters[[#This Row],[Current Years]]&gt;0),All_Rosters[[#This Row],[Index]],"")</f>
        <v/>
      </c>
      <c r="O339" t="str">
        <f>IFERROR(SMALL($N$2:$N$1000,ROWS($N$2:N339)),"")</f>
        <v/>
      </c>
      <c r="P339" t="str">
        <f>IF(All_Rosters[[#This Row],[Designation]]="Taxi Squad","",
IF(AND(TeamOne=All_Rosters[[#This Row],[Team Name]],All_Rosters[[#This Row],[Current Years]]&gt;0),All_Rosters[[#This Row],[Index]],""))</f>
        <v/>
      </c>
      <c r="Q339" t="str">
        <f>IFERROR(SMALL($P$2:$P$1000,ROWS($P$2:P339)),"")</f>
        <v/>
      </c>
      <c r="R339" t="str">
        <f>IF(AND(All_Rosters[[#This Row],[Designation]]="Taxi Squad",TeamOne=All_Rosters[[#This Row],[Team Name]],All_Rosters[[#This Row],[Current Years]]&gt;0),All_Rosters[[#This Row],[Index]],"")</f>
        <v/>
      </c>
      <c r="S339" t="str">
        <f>IFERROR(SMALL($R$2:$R$1000,ROWS($R$2:R339)),"")</f>
        <v/>
      </c>
      <c r="T339" t="str">
        <f>IF(All_Rosters[[#This Row],[Designation]]="Taxi Squad","",
IF(AND(TeamTwo=All_Rosters[[#This Row],[Team Name]],All_Rosters[[#This Row],[Current Years]]&gt;0),All_Rosters[[#This Row],[Index]],""))</f>
        <v/>
      </c>
      <c r="U339" t="str">
        <f>IFERROR(SMALL($T$2:$T$1000,ROWS($T$2:T339)),"")</f>
        <v/>
      </c>
      <c r="V339" t="str">
        <f>IF(AND(All_Rosters[[#This Row],[Designation]]="Taxi Squad",TeamTwo=All_Rosters[[#This Row],[Team Name]],All_Rosters[[#This Row],[Current Years]]&gt;0),All_Rosters[[#This Row],[Index]],"")</f>
        <v/>
      </c>
      <c r="W339" t="str">
        <f>IFERROR(SMALL($V$2:$V$1000,ROWS($V$2:V339)),"")</f>
        <v/>
      </c>
      <c r="X339" s="42" t="str">
        <f>IF(All_Rosters[[#This Row],[Designation]]="Taxi Squad","",
IF(AND(TeamThree=All_Rosters[[#This Row],[Team Name]],All_Rosters[[#This Row],[Current Years]]&gt;0),All_Rosters[[#This Row],[Index]],""))</f>
        <v/>
      </c>
      <c r="Y339" s="42" t="str">
        <f>IFERROR(SMALL($X$2:$X$1000,ROWS($X$2:X339)),"")</f>
        <v/>
      </c>
      <c r="Z339" s="42" t="str">
        <f>IF(AND(All_Rosters[[#This Row],[Designation]]="Taxi Squad",TeamThree=All_Rosters[[#This Row],[Team Name]],All_Rosters[[#This Row],[Current Years]]&gt;0),All_Rosters[[#This Row],[Index]],"")</f>
        <v/>
      </c>
      <c r="AA339" s="42" t="str">
        <f>IFERROR(SMALL($Z$2:$Z$1000,ROWS($Z$2:Z339)),"")</f>
        <v/>
      </c>
      <c r="AB339" s="42" t="str">
        <f>IF(All_Rosters[[#This Row],[Designation]]="Taxi Squad","",
IF(AND(TeamFour=All_Rosters[[#This Row],[Team Name]],All_Rosters[[#This Row],[Current Years]]&gt;0),All_Rosters[[#This Row],[Index]],""))</f>
        <v/>
      </c>
      <c r="AC339" s="42" t="str">
        <f>IFERROR(SMALL($AB$2:$AB$1000,ROWS($AB$2:AB339)),"")</f>
        <v/>
      </c>
      <c r="AD339" s="42" t="str">
        <f>IF(AND(All_Rosters[[#This Row],[Designation]]="Taxi Squad",TeamFour=All_Rosters[[#This Row],[Team Name]],All_Rosters[[#This Row],[Current Years]]&gt;0),All_Rosters[[#This Row],[Index]],"")</f>
        <v/>
      </c>
      <c r="AE339" s="42" t="str">
        <f>IFERROR(SMALL($AD$2:$AD$1000,ROWS($AD$2:AD339)),"")</f>
        <v/>
      </c>
      <c r="AF339" s="42" t="str">
        <f>IF(All_Rosters[[#This Row],[Designation]]="Taxi Squad","",
IF(AND(TeamFive=All_Rosters[[#This Row],[Team Name]],All_Rosters[[#This Row],[Current Years]]&gt;0),All_Rosters[[#This Row],[Index]],""))</f>
        <v/>
      </c>
      <c r="AG339" s="42" t="str">
        <f>IFERROR(SMALL($AF$2:$AF$1000,ROWS($AF$2:AF339)),"")</f>
        <v/>
      </c>
      <c r="AH339" s="42" t="str">
        <f>IF(AND(All_Rosters[[#This Row],[Designation]]="Taxi Squad",TeamFive=All_Rosters[[#This Row],[Team Name]],All_Rosters[[#This Row],[Current Years]]&gt;0),All_Rosters[[#This Row],[Index]],"")</f>
        <v/>
      </c>
      <c r="AI339" s="42" t="str">
        <f>IFERROR(SMALL($AH$2:$AH$1000,ROWS($AH$2:AH339)),"")</f>
        <v/>
      </c>
      <c r="AJ339" s="42" t="str">
        <f>IF(All_Rosters[[#This Row],[Designation]]="Taxi Squad","",
IF(AND(TeamSix=All_Rosters[[#This Row],[Team Name]],All_Rosters[[#This Row],[Current Years]]&gt;0),All_Rosters[[#This Row],[Index]],""))</f>
        <v/>
      </c>
      <c r="AK339" s="42" t="str">
        <f>IFERROR(SMALL($AJ$2:$AJ$1000,ROWS($AJ$2:AJ339)),"")</f>
        <v/>
      </c>
      <c r="AL339" s="42" t="str">
        <f>IF(AND(All_Rosters[[#This Row],[Designation]]="Taxi Squad",TeamSix=All_Rosters[[#This Row],[Team Name]],All_Rosters[[#This Row],[Current Years]]&gt;0),All_Rosters[[#This Row],[Index]],"")</f>
        <v/>
      </c>
      <c r="AM339" s="42" t="str">
        <f>IFERROR(SMALL($AL$2:$AL$1000,ROWS($AL$2:AL339)),"")</f>
        <v/>
      </c>
      <c r="AN339" s="42" t="str">
        <f>IF(All_Rosters[[#This Row],[Designation]]="Taxi Squad","",
IF(AND(TeamSeven=All_Rosters[[#This Row],[Team Name]],All_Rosters[[#This Row],[Current Years]]&gt;0),All_Rosters[[#This Row],[Index]],""))</f>
        <v/>
      </c>
      <c r="AO339" s="42" t="str">
        <f>IFERROR(SMALL($AN$2:$AN$1000,ROWS($AN$2:AN339)),"")</f>
        <v/>
      </c>
      <c r="AP339" s="42" t="str">
        <f>IF(AND(All_Rosters[[#This Row],[Designation]]="Taxi Squad",TeamSeven=All_Rosters[[#This Row],[Team Name]],All_Rosters[[#This Row],[Current Years]]&gt;0),All_Rosters[[#This Row],[Index]],"")</f>
        <v/>
      </c>
      <c r="AQ339" s="42" t="str">
        <f>IFERROR(SMALL($AP$2:$AP$1000,ROWS($AP$2:AP339)),"")</f>
        <v/>
      </c>
      <c r="AR339" s="42" t="str">
        <f>IF(All_Rosters[[#This Row],[Designation]]="Taxi Squad","",
IF(AND(TeamEight=All_Rosters[[#This Row],[Team Name]],All_Rosters[[#This Row],[Current Years]]&gt;0),All_Rosters[[#This Row],[Index]],""))</f>
        <v/>
      </c>
      <c r="AS339" s="42" t="str">
        <f>IFERROR(SMALL($AR$2:$AR$1000,ROWS($AR$2:AR339)),"")</f>
        <v/>
      </c>
      <c r="AT339" s="42" t="str">
        <f>IF(AND(All_Rosters[[#This Row],[Designation]]="Taxi Squad",TeamEight=All_Rosters[[#This Row],[Team Name]],All_Rosters[[#This Row],[Current Years]]&gt;0),All_Rosters[[#This Row],[Index]],"")</f>
        <v/>
      </c>
      <c r="AU339" s="42" t="str">
        <f>IFERROR(SMALL($AT$2:$AT$1000,ROWS($AT$2:AT339)),"")</f>
        <v/>
      </c>
      <c r="AV339" s="42">
        <f>IF(All_Rosters[[#This Row],[Designation]]="Taxi Squad","",
IF(AND(TeamNine=All_Rosters[[#This Row],[Team Name]],All_Rosters[[#This Row],[Current Years]]&gt;0),All_Rosters[[#This Row],[Index]],""))</f>
        <v>338</v>
      </c>
      <c r="AW339" s="42" t="str">
        <f>IFERROR(SMALL($AV$2:$AV$1000,ROWS($AV$2:AV339)),"")</f>
        <v/>
      </c>
      <c r="AX339" s="42" t="str">
        <f>IF(AND(All_Rosters[[#This Row],[Designation]]="Taxi Squad",TeamNine=All_Rosters[[#This Row],[Team Name]],All_Rosters[[#This Row],[Current Years]]&gt;0),All_Rosters[[#This Row],[Index]],"")</f>
        <v/>
      </c>
      <c r="AY339" s="42" t="str">
        <f>IFERROR(SMALL($AX$2:$AX$1000,ROWS($AX$2:AX339)),"")</f>
        <v/>
      </c>
      <c r="AZ339" s="42" t="str">
        <f>IF(All_Rosters[[#This Row],[Designation]]="Taxi Squad","",
IF(AND(TeamTen=All_Rosters[[#This Row],[Team Name]],All_Rosters[[#This Row],[Current Years]]&gt;0),All_Rosters[[#This Row],[Index]],""))</f>
        <v/>
      </c>
      <c r="BA339" s="42" t="str">
        <f>IFERROR(SMALL($AZ$2:$AZ$1000,ROWS($AZ$2:AZ339)),"")</f>
        <v/>
      </c>
      <c r="BB339" s="42" t="str">
        <f>IF(AND(All_Rosters[[#This Row],[Designation]]="Taxi Squad",TeamTen=All_Rosters[[#This Row],[Team Name]],All_Rosters[[#This Row],[Current Years]]&gt;0),All_Rosters[[#This Row],[Index]],"")</f>
        <v/>
      </c>
      <c r="BC339" s="42" t="str">
        <f>IFERROR(SMALL($BB$2:$BB$1000,ROWS($BB$2:BB339)),"")</f>
        <v/>
      </c>
      <c r="BD339" s="42" t="str">
        <f>IF(All_Rosters[[#This Row],[Designation]]="Taxi Squad","",
IF(AND(TeamEleven=All_Rosters[[#This Row],[Team Name]],All_Rosters[[#This Row],[Current Years]]&gt;0),All_Rosters[[#This Row],[Index]],""))</f>
        <v/>
      </c>
      <c r="BE339" s="42" t="str">
        <f>IFERROR(SMALL($BD$2:$BD$1000,ROWS($BD$2:BD339)),"")</f>
        <v/>
      </c>
      <c r="BF339" s="42" t="str">
        <f>IF(AND(All_Rosters[[#This Row],[Designation]]="Taxi Squad",TeamEleven=All_Rosters[[#This Row],[Team Name]],All_Rosters[[#This Row],[Current Years]]&gt;0),All_Rosters[[#This Row],[Index]],"")</f>
        <v/>
      </c>
      <c r="BG339" s="42" t="str">
        <f>IFERROR(SMALL($BF$2:$BF$1000,ROWS($BF$2:BF339)),"")</f>
        <v/>
      </c>
      <c r="BH339" s="42" t="str">
        <f>IF(All_Rosters[[#This Row],[Designation]]="Taxi Squad","",
IF(AND(TeamTwelve=All_Rosters[[#This Row],[Team Name]],All_Rosters[[#This Row],[Current Years]]&gt;0),All_Rosters[[#This Row],[Index]],""))</f>
        <v/>
      </c>
      <c r="BI339" s="42" t="str">
        <f>IFERROR(SMALL($BH$2:$BH$1000,ROWS($BH$2:BH339)),"")</f>
        <v/>
      </c>
      <c r="BJ339" s="42" t="str">
        <f>IF(AND(All_Rosters[[#This Row],[Designation]]="Taxi Squad",TeamTwelve=All_Rosters[[#This Row],[Team Name]],All_Rosters[[#This Row],[Current Years]]&gt;0),All_Rosters[[#This Row],[Index]],"")</f>
        <v/>
      </c>
      <c r="BK339" s="42" t="str">
        <f>IFERROR(SMALL($BJ$2:$BJ$1000,ROWS($BJ$2:BJ339)),"")</f>
        <v/>
      </c>
    </row>
    <row r="340" spans="1:63" x14ac:dyDescent="0.45">
      <c r="A340" t="s">
        <v>533</v>
      </c>
      <c r="B340" t="s">
        <v>196</v>
      </c>
      <c r="C340" t="s">
        <v>95</v>
      </c>
      <c r="D340" t="s">
        <v>65</v>
      </c>
      <c r="E340">
        <v>29</v>
      </c>
      <c r="F340">
        <v>3</v>
      </c>
      <c r="G340">
        <v>29</v>
      </c>
      <c r="H340" t="s">
        <v>1</v>
      </c>
      <c r="J340">
        <v>9</v>
      </c>
      <c r="K340">
        <v>339</v>
      </c>
      <c r="L340" t="str">
        <f>IF(All_Rosters[[#This Row],[Designation]]="Taxi Squad","",
IF(AND(TeamSelection=All_Rosters[[#This Row],[Team Name]],All_Rosters[[#This Row],[Current Years]]&gt;0),All_Rosters[[#This Row],[Index]],""))</f>
        <v/>
      </c>
      <c r="M340" t="str">
        <f>IFERROR(SMALL($L$2:$L$1000,ROWS($L$2:L340)),"")</f>
        <v/>
      </c>
      <c r="N340" t="str">
        <f>IF(AND(All_Rosters[[#This Row],[Designation]]="Taxi Squad",TeamSelection=All_Rosters[[#This Row],[Team Name]],All_Rosters[[#This Row],[Current Years]]&gt;0),All_Rosters[[#This Row],[Index]],"")</f>
        <v/>
      </c>
      <c r="O340" t="str">
        <f>IFERROR(SMALL($N$2:$N$1000,ROWS($N$2:N340)),"")</f>
        <v/>
      </c>
      <c r="P340" t="str">
        <f>IF(All_Rosters[[#This Row],[Designation]]="Taxi Squad","",
IF(AND(TeamOne=All_Rosters[[#This Row],[Team Name]],All_Rosters[[#This Row],[Current Years]]&gt;0),All_Rosters[[#This Row],[Index]],""))</f>
        <v/>
      </c>
      <c r="Q340" t="str">
        <f>IFERROR(SMALL($P$2:$P$1000,ROWS($P$2:P340)),"")</f>
        <v/>
      </c>
      <c r="R340" t="str">
        <f>IF(AND(All_Rosters[[#This Row],[Designation]]="Taxi Squad",TeamOne=All_Rosters[[#This Row],[Team Name]],All_Rosters[[#This Row],[Current Years]]&gt;0),All_Rosters[[#This Row],[Index]],"")</f>
        <v/>
      </c>
      <c r="S340" t="str">
        <f>IFERROR(SMALL($R$2:$R$1000,ROWS($R$2:R340)),"")</f>
        <v/>
      </c>
      <c r="T340" t="str">
        <f>IF(All_Rosters[[#This Row],[Designation]]="Taxi Squad","",
IF(AND(TeamTwo=All_Rosters[[#This Row],[Team Name]],All_Rosters[[#This Row],[Current Years]]&gt;0),All_Rosters[[#This Row],[Index]],""))</f>
        <v/>
      </c>
      <c r="U340" t="str">
        <f>IFERROR(SMALL($T$2:$T$1000,ROWS($T$2:T340)),"")</f>
        <v/>
      </c>
      <c r="V340" t="str">
        <f>IF(AND(All_Rosters[[#This Row],[Designation]]="Taxi Squad",TeamTwo=All_Rosters[[#This Row],[Team Name]],All_Rosters[[#This Row],[Current Years]]&gt;0),All_Rosters[[#This Row],[Index]],"")</f>
        <v/>
      </c>
      <c r="W340" t="str">
        <f>IFERROR(SMALL($V$2:$V$1000,ROWS($V$2:V340)),"")</f>
        <v/>
      </c>
      <c r="X340" s="42" t="str">
        <f>IF(All_Rosters[[#This Row],[Designation]]="Taxi Squad","",
IF(AND(TeamThree=All_Rosters[[#This Row],[Team Name]],All_Rosters[[#This Row],[Current Years]]&gt;0),All_Rosters[[#This Row],[Index]],""))</f>
        <v/>
      </c>
      <c r="Y340" s="42" t="str">
        <f>IFERROR(SMALL($X$2:$X$1000,ROWS($X$2:X340)),"")</f>
        <v/>
      </c>
      <c r="Z340" s="42" t="str">
        <f>IF(AND(All_Rosters[[#This Row],[Designation]]="Taxi Squad",TeamThree=All_Rosters[[#This Row],[Team Name]],All_Rosters[[#This Row],[Current Years]]&gt;0),All_Rosters[[#This Row],[Index]],"")</f>
        <v/>
      </c>
      <c r="AA340" s="42" t="str">
        <f>IFERROR(SMALL($Z$2:$Z$1000,ROWS($Z$2:Z340)),"")</f>
        <v/>
      </c>
      <c r="AB340" s="42" t="str">
        <f>IF(All_Rosters[[#This Row],[Designation]]="Taxi Squad","",
IF(AND(TeamFour=All_Rosters[[#This Row],[Team Name]],All_Rosters[[#This Row],[Current Years]]&gt;0),All_Rosters[[#This Row],[Index]],""))</f>
        <v/>
      </c>
      <c r="AC340" s="42" t="str">
        <f>IFERROR(SMALL($AB$2:$AB$1000,ROWS($AB$2:AB340)),"")</f>
        <v/>
      </c>
      <c r="AD340" s="42" t="str">
        <f>IF(AND(All_Rosters[[#This Row],[Designation]]="Taxi Squad",TeamFour=All_Rosters[[#This Row],[Team Name]],All_Rosters[[#This Row],[Current Years]]&gt;0),All_Rosters[[#This Row],[Index]],"")</f>
        <v/>
      </c>
      <c r="AE340" s="42" t="str">
        <f>IFERROR(SMALL($AD$2:$AD$1000,ROWS($AD$2:AD340)),"")</f>
        <v/>
      </c>
      <c r="AF340" s="42" t="str">
        <f>IF(All_Rosters[[#This Row],[Designation]]="Taxi Squad","",
IF(AND(TeamFive=All_Rosters[[#This Row],[Team Name]],All_Rosters[[#This Row],[Current Years]]&gt;0),All_Rosters[[#This Row],[Index]],""))</f>
        <v/>
      </c>
      <c r="AG340" s="42" t="str">
        <f>IFERROR(SMALL($AF$2:$AF$1000,ROWS($AF$2:AF340)),"")</f>
        <v/>
      </c>
      <c r="AH340" s="42" t="str">
        <f>IF(AND(All_Rosters[[#This Row],[Designation]]="Taxi Squad",TeamFive=All_Rosters[[#This Row],[Team Name]],All_Rosters[[#This Row],[Current Years]]&gt;0),All_Rosters[[#This Row],[Index]],"")</f>
        <v/>
      </c>
      <c r="AI340" s="42" t="str">
        <f>IFERROR(SMALL($AH$2:$AH$1000,ROWS($AH$2:AH340)),"")</f>
        <v/>
      </c>
      <c r="AJ340" s="42" t="str">
        <f>IF(All_Rosters[[#This Row],[Designation]]="Taxi Squad","",
IF(AND(TeamSix=All_Rosters[[#This Row],[Team Name]],All_Rosters[[#This Row],[Current Years]]&gt;0),All_Rosters[[#This Row],[Index]],""))</f>
        <v/>
      </c>
      <c r="AK340" s="42" t="str">
        <f>IFERROR(SMALL($AJ$2:$AJ$1000,ROWS($AJ$2:AJ340)),"")</f>
        <v/>
      </c>
      <c r="AL340" s="42" t="str">
        <f>IF(AND(All_Rosters[[#This Row],[Designation]]="Taxi Squad",TeamSix=All_Rosters[[#This Row],[Team Name]],All_Rosters[[#This Row],[Current Years]]&gt;0),All_Rosters[[#This Row],[Index]],"")</f>
        <v/>
      </c>
      <c r="AM340" s="42" t="str">
        <f>IFERROR(SMALL($AL$2:$AL$1000,ROWS($AL$2:AL340)),"")</f>
        <v/>
      </c>
      <c r="AN340" s="42" t="str">
        <f>IF(All_Rosters[[#This Row],[Designation]]="Taxi Squad","",
IF(AND(TeamSeven=All_Rosters[[#This Row],[Team Name]],All_Rosters[[#This Row],[Current Years]]&gt;0),All_Rosters[[#This Row],[Index]],""))</f>
        <v/>
      </c>
      <c r="AO340" s="42" t="str">
        <f>IFERROR(SMALL($AN$2:$AN$1000,ROWS($AN$2:AN340)),"")</f>
        <v/>
      </c>
      <c r="AP340" s="42" t="str">
        <f>IF(AND(All_Rosters[[#This Row],[Designation]]="Taxi Squad",TeamSeven=All_Rosters[[#This Row],[Team Name]],All_Rosters[[#This Row],[Current Years]]&gt;0),All_Rosters[[#This Row],[Index]],"")</f>
        <v/>
      </c>
      <c r="AQ340" s="42" t="str">
        <f>IFERROR(SMALL($AP$2:$AP$1000,ROWS($AP$2:AP340)),"")</f>
        <v/>
      </c>
      <c r="AR340" s="42" t="str">
        <f>IF(All_Rosters[[#This Row],[Designation]]="Taxi Squad","",
IF(AND(TeamEight=All_Rosters[[#This Row],[Team Name]],All_Rosters[[#This Row],[Current Years]]&gt;0),All_Rosters[[#This Row],[Index]],""))</f>
        <v/>
      </c>
      <c r="AS340" s="42" t="str">
        <f>IFERROR(SMALL($AR$2:$AR$1000,ROWS($AR$2:AR340)),"")</f>
        <v/>
      </c>
      <c r="AT340" s="42" t="str">
        <f>IF(AND(All_Rosters[[#This Row],[Designation]]="Taxi Squad",TeamEight=All_Rosters[[#This Row],[Team Name]],All_Rosters[[#This Row],[Current Years]]&gt;0),All_Rosters[[#This Row],[Index]],"")</f>
        <v/>
      </c>
      <c r="AU340" s="42" t="str">
        <f>IFERROR(SMALL($AT$2:$AT$1000,ROWS($AT$2:AT340)),"")</f>
        <v/>
      </c>
      <c r="AV340" s="42">
        <f>IF(All_Rosters[[#This Row],[Designation]]="Taxi Squad","",
IF(AND(TeamNine=All_Rosters[[#This Row],[Team Name]],All_Rosters[[#This Row],[Current Years]]&gt;0),All_Rosters[[#This Row],[Index]],""))</f>
        <v>339</v>
      </c>
      <c r="AW340" s="42" t="str">
        <f>IFERROR(SMALL($AV$2:$AV$1000,ROWS($AV$2:AV340)),"")</f>
        <v/>
      </c>
      <c r="AX340" s="42" t="str">
        <f>IF(AND(All_Rosters[[#This Row],[Designation]]="Taxi Squad",TeamNine=All_Rosters[[#This Row],[Team Name]],All_Rosters[[#This Row],[Current Years]]&gt;0),All_Rosters[[#This Row],[Index]],"")</f>
        <v/>
      </c>
      <c r="AY340" s="42" t="str">
        <f>IFERROR(SMALL($AX$2:$AX$1000,ROWS($AX$2:AX340)),"")</f>
        <v/>
      </c>
      <c r="AZ340" s="42" t="str">
        <f>IF(All_Rosters[[#This Row],[Designation]]="Taxi Squad","",
IF(AND(TeamTen=All_Rosters[[#This Row],[Team Name]],All_Rosters[[#This Row],[Current Years]]&gt;0),All_Rosters[[#This Row],[Index]],""))</f>
        <v/>
      </c>
      <c r="BA340" s="42" t="str">
        <f>IFERROR(SMALL($AZ$2:$AZ$1000,ROWS($AZ$2:AZ340)),"")</f>
        <v/>
      </c>
      <c r="BB340" s="42" t="str">
        <f>IF(AND(All_Rosters[[#This Row],[Designation]]="Taxi Squad",TeamTen=All_Rosters[[#This Row],[Team Name]],All_Rosters[[#This Row],[Current Years]]&gt;0),All_Rosters[[#This Row],[Index]],"")</f>
        <v/>
      </c>
      <c r="BC340" s="42" t="str">
        <f>IFERROR(SMALL($BB$2:$BB$1000,ROWS($BB$2:BB340)),"")</f>
        <v/>
      </c>
      <c r="BD340" s="42" t="str">
        <f>IF(All_Rosters[[#This Row],[Designation]]="Taxi Squad","",
IF(AND(TeamEleven=All_Rosters[[#This Row],[Team Name]],All_Rosters[[#This Row],[Current Years]]&gt;0),All_Rosters[[#This Row],[Index]],""))</f>
        <v/>
      </c>
      <c r="BE340" s="42" t="str">
        <f>IFERROR(SMALL($BD$2:$BD$1000,ROWS($BD$2:BD340)),"")</f>
        <v/>
      </c>
      <c r="BF340" s="42" t="str">
        <f>IF(AND(All_Rosters[[#This Row],[Designation]]="Taxi Squad",TeamEleven=All_Rosters[[#This Row],[Team Name]],All_Rosters[[#This Row],[Current Years]]&gt;0),All_Rosters[[#This Row],[Index]],"")</f>
        <v/>
      </c>
      <c r="BG340" s="42" t="str">
        <f>IFERROR(SMALL($BF$2:$BF$1000,ROWS($BF$2:BF340)),"")</f>
        <v/>
      </c>
      <c r="BH340" s="42" t="str">
        <f>IF(All_Rosters[[#This Row],[Designation]]="Taxi Squad","",
IF(AND(TeamTwelve=All_Rosters[[#This Row],[Team Name]],All_Rosters[[#This Row],[Current Years]]&gt;0),All_Rosters[[#This Row],[Index]],""))</f>
        <v/>
      </c>
      <c r="BI340" s="42" t="str">
        <f>IFERROR(SMALL($BH$2:$BH$1000,ROWS($BH$2:BH340)),"")</f>
        <v/>
      </c>
      <c r="BJ340" s="42" t="str">
        <f>IF(AND(All_Rosters[[#This Row],[Designation]]="Taxi Squad",TeamTwelve=All_Rosters[[#This Row],[Team Name]],All_Rosters[[#This Row],[Current Years]]&gt;0),All_Rosters[[#This Row],[Index]],"")</f>
        <v/>
      </c>
      <c r="BK340" s="42" t="str">
        <f>IFERROR(SMALL($BJ$2:$BJ$1000,ROWS($BJ$2:BJ340)),"")</f>
        <v/>
      </c>
    </row>
    <row r="341" spans="1:63" x14ac:dyDescent="0.45">
      <c r="A341" t="s">
        <v>533</v>
      </c>
      <c r="B341" t="s">
        <v>197</v>
      </c>
      <c r="C341" t="s">
        <v>20</v>
      </c>
      <c r="D341" t="s">
        <v>65</v>
      </c>
      <c r="E341">
        <v>20</v>
      </c>
      <c r="F341">
        <v>3</v>
      </c>
      <c r="G341">
        <v>20</v>
      </c>
      <c r="H341" t="s">
        <v>1</v>
      </c>
      <c r="J341">
        <v>9</v>
      </c>
      <c r="K341">
        <v>340</v>
      </c>
      <c r="L341" t="str">
        <f>IF(All_Rosters[[#This Row],[Designation]]="Taxi Squad","",
IF(AND(TeamSelection=All_Rosters[[#This Row],[Team Name]],All_Rosters[[#This Row],[Current Years]]&gt;0),All_Rosters[[#This Row],[Index]],""))</f>
        <v/>
      </c>
      <c r="M341" t="str">
        <f>IFERROR(SMALL($L$2:$L$1000,ROWS($L$2:L341)),"")</f>
        <v/>
      </c>
      <c r="N341" t="str">
        <f>IF(AND(All_Rosters[[#This Row],[Designation]]="Taxi Squad",TeamSelection=All_Rosters[[#This Row],[Team Name]],All_Rosters[[#This Row],[Current Years]]&gt;0),All_Rosters[[#This Row],[Index]],"")</f>
        <v/>
      </c>
      <c r="O341" t="str">
        <f>IFERROR(SMALL($N$2:$N$1000,ROWS($N$2:N341)),"")</f>
        <v/>
      </c>
      <c r="P341" t="str">
        <f>IF(All_Rosters[[#This Row],[Designation]]="Taxi Squad","",
IF(AND(TeamOne=All_Rosters[[#This Row],[Team Name]],All_Rosters[[#This Row],[Current Years]]&gt;0),All_Rosters[[#This Row],[Index]],""))</f>
        <v/>
      </c>
      <c r="Q341" t="str">
        <f>IFERROR(SMALL($P$2:$P$1000,ROWS($P$2:P341)),"")</f>
        <v/>
      </c>
      <c r="R341" t="str">
        <f>IF(AND(All_Rosters[[#This Row],[Designation]]="Taxi Squad",TeamOne=All_Rosters[[#This Row],[Team Name]],All_Rosters[[#This Row],[Current Years]]&gt;0),All_Rosters[[#This Row],[Index]],"")</f>
        <v/>
      </c>
      <c r="S341" t="str">
        <f>IFERROR(SMALL($R$2:$R$1000,ROWS($R$2:R341)),"")</f>
        <v/>
      </c>
      <c r="T341" t="str">
        <f>IF(All_Rosters[[#This Row],[Designation]]="Taxi Squad","",
IF(AND(TeamTwo=All_Rosters[[#This Row],[Team Name]],All_Rosters[[#This Row],[Current Years]]&gt;0),All_Rosters[[#This Row],[Index]],""))</f>
        <v/>
      </c>
      <c r="U341" t="str">
        <f>IFERROR(SMALL($T$2:$T$1000,ROWS($T$2:T341)),"")</f>
        <v/>
      </c>
      <c r="V341" t="str">
        <f>IF(AND(All_Rosters[[#This Row],[Designation]]="Taxi Squad",TeamTwo=All_Rosters[[#This Row],[Team Name]],All_Rosters[[#This Row],[Current Years]]&gt;0),All_Rosters[[#This Row],[Index]],"")</f>
        <v/>
      </c>
      <c r="W341" t="str">
        <f>IFERROR(SMALL($V$2:$V$1000,ROWS($V$2:V341)),"")</f>
        <v/>
      </c>
      <c r="X341" s="42" t="str">
        <f>IF(All_Rosters[[#This Row],[Designation]]="Taxi Squad","",
IF(AND(TeamThree=All_Rosters[[#This Row],[Team Name]],All_Rosters[[#This Row],[Current Years]]&gt;0),All_Rosters[[#This Row],[Index]],""))</f>
        <v/>
      </c>
      <c r="Y341" s="42" t="str">
        <f>IFERROR(SMALL($X$2:$X$1000,ROWS($X$2:X341)),"")</f>
        <v/>
      </c>
      <c r="Z341" s="42" t="str">
        <f>IF(AND(All_Rosters[[#This Row],[Designation]]="Taxi Squad",TeamThree=All_Rosters[[#This Row],[Team Name]],All_Rosters[[#This Row],[Current Years]]&gt;0),All_Rosters[[#This Row],[Index]],"")</f>
        <v/>
      </c>
      <c r="AA341" s="42" t="str">
        <f>IFERROR(SMALL($Z$2:$Z$1000,ROWS($Z$2:Z341)),"")</f>
        <v/>
      </c>
      <c r="AB341" s="42" t="str">
        <f>IF(All_Rosters[[#This Row],[Designation]]="Taxi Squad","",
IF(AND(TeamFour=All_Rosters[[#This Row],[Team Name]],All_Rosters[[#This Row],[Current Years]]&gt;0),All_Rosters[[#This Row],[Index]],""))</f>
        <v/>
      </c>
      <c r="AC341" s="42" t="str">
        <f>IFERROR(SMALL($AB$2:$AB$1000,ROWS($AB$2:AB341)),"")</f>
        <v/>
      </c>
      <c r="AD341" s="42" t="str">
        <f>IF(AND(All_Rosters[[#This Row],[Designation]]="Taxi Squad",TeamFour=All_Rosters[[#This Row],[Team Name]],All_Rosters[[#This Row],[Current Years]]&gt;0),All_Rosters[[#This Row],[Index]],"")</f>
        <v/>
      </c>
      <c r="AE341" s="42" t="str">
        <f>IFERROR(SMALL($AD$2:$AD$1000,ROWS($AD$2:AD341)),"")</f>
        <v/>
      </c>
      <c r="AF341" s="42" t="str">
        <f>IF(All_Rosters[[#This Row],[Designation]]="Taxi Squad","",
IF(AND(TeamFive=All_Rosters[[#This Row],[Team Name]],All_Rosters[[#This Row],[Current Years]]&gt;0),All_Rosters[[#This Row],[Index]],""))</f>
        <v/>
      </c>
      <c r="AG341" s="42" t="str">
        <f>IFERROR(SMALL($AF$2:$AF$1000,ROWS($AF$2:AF341)),"")</f>
        <v/>
      </c>
      <c r="AH341" s="42" t="str">
        <f>IF(AND(All_Rosters[[#This Row],[Designation]]="Taxi Squad",TeamFive=All_Rosters[[#This Row],[Team Name]],All_Rosters[[#This Row],[Current Years]]&gt;0),All_Rosters[[#This Row],[Index]],"")</f>
        <v/>
      </c>
      <c r="AI341" s="42" t="str">
        <f>IFERROR(SMALL($AH$2:$AH$1000,ROWS($AH$2:AH341)),"")</f>
        <v/>
      </c>
      <c r="AJ341" s="42" t="str">
        <f>IF(All_Rosters[[#This Row],[Designation]]="Taxi Squad","",
IF(AND(TeamSix=All_Rosters[[#This Row],[Team Name]],All_Rosters[[#This Row],[Current Years]]&gt;0),All_Rosters[[#This Row],[Index]],""))</f>
        <v/>
      </c>
      <c r="AK341" s="42" t="str">
        <f>IFERROR(SMALL($AJ$2:$AJ$1000,ROWS($AJ$2:AJ341)),"")</f>
        <v/>
      </c>
      <c r="AL341" s="42" t="str">
        <f>IF(AND(All_Rosters[[#This Row],[Designation]]="Taxi Squad",TeamSix=All_Rosters[[#This Row],[Team Name]],All_Rosters[[#This Row],[Current Years]]&gt;0),All_Rosters[[#This Row],[Index]],"")</f>
        <v/>
      </c>
      <c r="AM341" s="42" t="str">
        <f>IFERROR(SMALL($AL$2:$AL$1000,ROWS($AL$2:AL341)),"")</f>
        <v/>
      </c>
      <c r="AN341" s="42" t="str">
        <f>IF(All_Rosters[[#This Row],[Designation]]="Taxi Squad","",
IF(AND(TeamSeven=All_Rosters[[#This Row],[Team Name]],All_Rosters[[#This Row],[Current Years]]&gt;0),All_Rosters[[#This Row],[Index]],""))</f>
        <v/>
      </c>
      <c r="AO341" s="42" t="str">
        <f>IFERROR(SMALL($AN$2:$AN$1000,ROWS($AN$2:AN341)),"")</f>
        <v/>
      </c>
      <c r="AP341" s="42" t="str">
        <f>IF(AND(All_Rosters[[#This Row],[Designation]]="Taxi Squad",TeamSeven=All_Rosters[[#This Row],[Team Name]],All_Rosters[[#This Row],[Current Years]]&gt;0),All_Rosters[[#This Row],[Index]],"")</f>
        <v/>
      </c>
      <c r="AQ341" s="42" t="str">
        <f>IFERROR(SMALL($AP$2:$AP$1000,ROWS($AP$2:AP341)),"")</f>
        <v/>
      </c>
      <c r="AR341" s="42" t="str">
        <f>IF(All_Rosters[[#This Row],[Designation]]="Taxi Squad","",
IF(AND(TeamEight=All_Rosters[[#This Row],[Team Name]],All_Rosters[[#This Row],[Current Years]]&gt;0),All_Rosters[[#This Row],[Index]],""))</f>
        <v/>
      </c>
      <c r="AS341" s="42" t="str">
        <f>IFERROR(SMALL($AR$2:$AR$1000,ROWS($AR$2:AR341)),"")</f>
        <v/>
      </c>
      <c r="AT341" s="42" t="str">
        <f>IF(AND(All_Rosters[[#This Row],[Designation]]="Taxi Squad",TeamEight=All_Rosters[[#This Row],[Team Name]],All_Rosters[[#This Row],[Current Years]]&gt;0),All_Rosters[[#This Row],[Index]],"")</f>
        <v/>
      </c>
      <c r="AU341" s="42" t="str">
        <f>IFERROR(SMALL($AT$2:$AT$1000,ROWS($AT$2:AT341)),"")</f>
        <v/>
      </c>
      <c r="AV341" s="42">
        <f>IF(All_Rosters[[#This Row],[Designation]]="Taxi Squad","",
IF(AND(TeamNine=All_Rosters[[#This Row],[Team Name]],All_Rosters[[#This Row],[Current Years]]&gt;0),All_Rosters[[#This Row],[Index]],""))</f>
        <v>340</v>
      </c>
      <c r="AW341" s="42" t="str">
        <f>IFERROR(SMALL($AV$2:$AV$1000,ROWS($AV$2:AV341)),"")</f>
        <v/>
      </c>
      <c r="AX341" s="42" t="str">
        <f>IF(AND(All_Rosters[[#This Row],[Designation]]="Taxi Squad",TeamNine=All_Rosters[[#This Row],[Team Name]],All_Rosters[[#This Row],[Current Years]]&gt;0),All_Rosters[[#This Row],[Index]],"")</f>
        <v/>
      </c>
      <c r="AY341" s="42" t="str">
        <f>IFERROR(SMALL($AX$2:$AX$1000,ROWS($AX$2:AX341)),"")</f>
        <v/>
      </c>
      <c r="AZ341" s="42" t="str">
        <f>IF(All_Rosters[[#This Row],[Designation]]="Taxi Squad","",
IF(AND(TeamTen=All_Rosters[[#This Row],[Team Name]],All_Rosters[[#This Row],[Current Years]]&gt;0),All_Rosters[[#This Row],[Index]],""))</f>
        <v/>
      </c>
      <c r="BA341" s="42" t="str">
        <f>IFERROR(SMALL($AZ$2:$AZ$1000,ROWS($AZ$2:AZ341)),"")</f>
        <v/>
      </c>
      <c r="BB341" s="42" t="str">
        <f>IF(AND(All_Rosters[[#This Row],[Designation]]="Taxi Squad",TeamTen=All_Rosters[[#This Row],[Team Name]],All_Rosters[[#This Row],[Current Years]]&gt;0),All_Rosters[[#This Row],[Index]],"")</f>
        <v/>
      </c>
      <c r="BC341" s="42" t="str">
        <f>IFERROR(SMALL($BB$2:$BB$1000,ROWS($BB$2:BB341)),"")</f>
        <v/>
      </c>
      <c r="BD341" s="42" t="str">
        <f>IF(All_Rosters[[#This Row],[Designation]]="Taxi Squad","",
IF(AND(TeamEleven=All_Rosters[[#This Row],[Team Name]],All_Rosters[[#This Row],[Current Years]]&gt;0),All_Rosters[[#This Row],[Index]],""))</f>
        <v/>
      </c>
      <c r="BE341" s="42" t="str">
        <f>IFERROR(SMALL($BD$2:$BD$1000,ROWS($BD$2:BD341)),"")</f>
        <v/>
      </c>
      <c r="BF341" s="42" t="str">
        <f>IF(AND(All_Rosters[[#This Row],[Designation]]="Taxi Squad",TeamEleven=All_Rosters[[#This Row],[Team Name]],All_Rosters[[#This Row],[Current Years]]&gt;0),All_Rosters[[#This Row],[Index]],"")</f>
        <v/>
      </c>
      <c r="BG341" s="42" t="str">
        <f>IFERROR(SMALL($BF$2:$BF$1000,ROWS($BF$2:BF341)),"")</f>
        <v/>
      </c>
      <c r="BH341" s="42" t="str">
        <f>IF(All_Rosters[[#This Row],[Designation]]="Taxi Squad","",
IF(AND(TeamTwelve=All_Rosters[[#This Row],[Team Name]],All_Rosters[[#This Row],[Current Years]]&gt;0),All_Rosters[[#This Row],[Index]],""))</f>
        <v/>
      </c>
      <c r="BI341" s="42" t="str">
        <f>IFERROR(SMALL($BH$2:$BH$1000,ROWS($BH$2:BH341)),"")</f>
        <v/>
      </c>
      <c r="BJ341" s="42" t="str">
        <f>IF(AND(All_Rosters[[#This Row],[Designation]]="Taxi Squad",TeamTwelve=All_Rosters[[#This Row],[Team Name]],All_Rosters[[#This Row],[Current Years]]&gt;0),All_Rosters[[#This Row],[Index]],"")</f>
        <v/>
      </c>
      <c r="BK341" s="42" t="str">
        <f>IFERROR(SMALL($BJ$2:$BJ$1000,ROWS($BJ$2:BJ341)),"")</f>
        <v/>
      </c>
    </row>
    <row r="342" spans="1:63" x14ac:dyDescent="0.45">
      <c r="A342" t="s">
        <v>533</v>
      </c>
      <c r="B342" t="s">
        <v>198</v>
      </c>
      <c r="C342" t="s">
        <v>87</v>
      </c>
      <c r="D342" t="s">
        <v>65</v>
      </c>
      <c r="E342">
        <v>8</v>
      </c>
      <c r="F342">
        <v>3</v>
      </c>
      <c r="G342">
        <v>8</v>
      </c>
      <c r="H342" t="s">
        <v>1</v>
      </c>
      <c r="J342">
        <v>9</v>
      </c>
      <c r="K342">
        <v>341</v>
      </c>
      <c r="L342" t="str">
        <f>IF(All_Rosters[[#This Row],[Designation]]="Taxi Squad","",
IF(AND(TeamSelection=All_Rosters[[#This Row],[Team Name]],All_Rosters[[#This Row],[Current Years]]&gt;0),All_Rosters[[#This Row],[Index]],""))</f>
        <v/>
      </c>
      <c r="M342" t="str">
        <f>IFERROR(SMALL($L$2:$L$1000,ROWS($L$2:L342)),"")</f>
        <v/>
      </c>
      <c r="N342" t="str">
        <f>IF(AND(All_Rosters[[#This Row],[Designation]]="Taxi Squad",TeamSelection=All_Rosters[[#This Row],[Team Name]],All_Rosters[[#This Row],[Current Years]]&gt;0),All_Rosters[[#This Row],[Index]],"")</f>
        <v/>
      </c>
      <c r="O342" t="str">
        <f>IFERROR(SMALL($N$2:$N$1000,ROWS($N$2:N342)),"")</f>
        <v/>
      </c>
      <c r="P342" t="str">
        <f>IF(All_Rosters[[#This Row],[Designation]]="Taxi Squad","",
IF(AND(TeamOne=All_Rosters[[#This Row],[Team Name]],All_Rosters[[#This Row],[Current Years]]&gt;0),All_Rosters[[#This Row],[Index]],""))</f>
        <v/>
      </c>
      <c r="Q342" t="str">
        <f>IFERROR(SMALL($P$2:$P$1000,ROWS($P$2:P342)),"")</f>
        <v/>
      </c>
      <c r="R342" t="str">
        <f>IF(AND(All_Rosters[[#This Row],[Designation]]="Taxi Squad",TeamOne=All_Rosters[[#This Row],[Team Name]],All_Rosters[[#This Row],[Current Years]]&gt;0),All_Rosters[[#This Row],[Index]],"")</f>
        <v/>
      </c>
      <c r="S342" t="str">
        <f>IFERROR(SMALL($R$2:$R$1000,ROWS($R$2:R342)),"")</f>
        <v/>
      </c>
      <c r="T342" t="str">
        <f>IF(All_Rosters[[#This Row],[Designation]]="Taxi Squad","",
IF(AND(TeamTwo=All_Rosters[[#This Row],[Team Name]],All_Rosters[[#This Row],[Current Years]]&gt;0),All_Rosters[[#This Row],[Index]],""))</f>
        <v/>
      </c>
      <c r="U342" t="str">
        <f>IFERROR(SMALL($T$2:$T$1000,ROWS($T$2:T342)),"")</f>
        <v/>
      </c>
      <c r="V342" t="str">
        <f>IF(AND(All_Rosters[[#This Row],[Designation]]="Taxi Squad",TeamTwo=All_Rosters[[#This Row],[Team Name]],All_Rosters[[#This Row],[Current Years]]&gt;0),All_Rosters[[#This Row],[Index]],"")</f>
        <v/>
      </c>
      <c r="W342" t="str">
        <f>IFERROR(SMALL($V$2:$V$1000,ROWS($V$2:V342)),"")</f>
        <v/>
      </c>
      <c r="X342" s="42" t="str">
        <f>IF(All_Rosters[[#This Row],[Designation]]="Taxi Squad","",
IF(AND(TeamThree=All_Rosters[[#This Row],[Team Name]],All_Rosters[[#This Row],[Current Years]]&gt;0),All_Rosters[[#This Row],[Index]],""))</f>
        <v/>
      </c>
      <c r="Y342" s="42" t="str">
        <f>IFERROR(SMALL($X$2:$X$1000,ROWS($X$2:X342)),"")</f>
        <v/>
      </c>
      <c r="Z342" s="42" t="str">
        <f>IF(AND(All_Rosters[[#This Row],[Designation]]="Taxi Squad",TeamThree=All_Rosters[[#This Row],[Team Name]],All_Rosters[[#This Row],[Current Years]]&gt;0),All_Rosters[[#This Row],[Index]],"")</f>
        <v/>
      </c>
      <c r="AA342" s="42" t="str">
        <f>IFERROR(SMALL($Z$2:$Z$1000,ROWS($Z$2:Z342)),"")</f>
        <v/>
      </c>
      <c r="AB342" s="42" t="str">
        <f>IF(All_Rosters[[#This Row],[Designation]]="Taxi Squad","",
IF(AND(TeamFour=All_Rosters[[#This Row],[Team Name]],All_Rosters[[#This Row],[Current Years]]&gt;0),All_Rosters[[#This Row],[Index]],""))</f>
        <v/>
      </c>
      <c r="AC342" s="42" t="str">
        <f>IFERROR(SMALL($AB$2:$AB$1000,ROWS($AB$2:AB342)),"")</f>
        <v/>
      </c>
      <c r="AD342" s="42" t="str">
        <f>IF(AND(All_Rosters[[#This Row],[Designation]]="Taxi Squad",TeamFour=All_Rosters[[#This Row],[Team Name]],All_Rosters[[#This Row],[Current Years]]&gt;0),All_Rosters[[#This Row],[Index]],"")</f>
        <v/>
      </c>
      <c r="AE342" s="42" t="str">
        <f>IFERROR(SMALL($AD$2:$AD$1000,ROWS($AD$2:AD342)),"")</f>
        <v/>
      </c>
      <c r="AF342" s="42" t="str">
        <f>IF(All_Rosters[[#This Row],[Designation]]="Taxi Squad","",
IF(AND(TeamFive=All_Rosters[[#This Row],[Team Name]],All_Rosters[[#This Row],[Current Years]]&gt;0),All_Rosters[[#This Row],[Index]],""))</f>
        <v/>
      </c>
      <c r="AG342" s="42" t="str">
        <f>IFERROR(SMALL($AF$2:$AF$1000,ROWS($AF$2:AF342)),"")</f>
        <v/>
      </c>
      <c r="AH342" s="42" t="str">
        <f>IF(AND(All_Rosters[[#This Row],[Designation]]="Taxi Squad",TeamFive=All_Rosters[[#This Row],[Team Name]],All_Rosters[[#This Row],[Current Years]]&gt;0),All_Rosters[[#This Row],[Index]],"")</f>
        <v/>
      </c>
      <c r="AI342" s="42" t="str">
        <f>IFERROR(SMALL($AH$2:$AH$1000,ROWS($AH$2:AH342)),"")</f>
        <v/>
      </c>
      <c r="AJ342" s="42" t="str">
        <f>IF(All_Rosters[[#This Row],[Designation]]="Taxi Squad","",
IF(AND(TeamSix=All_Rosters[[#This Row],[Team Name]],All_Rosters[[#This Row],[Current Years]]&gt;0),All_Rosters[[#This Row],[Index]],""))</f>
        <v/>
      </c>
      <c r="AK342" s="42" t="str">
        <f>IFERROR(SMALL($AJ$2:$AJ$1000,ROWS($AJ$2:AJ342)),"")</f>
        <v/>
      </c>
      <c r="AL342" s="42" t="str">
        <f>IF(AND(All_Rosters[[#This Row],[Designation]]="Taxi Squad",TeamSix=All_Rosters[[#This Row],[Team Name]],All_Rosters[[#This Row],[Current Years]]&gt;0),All_Rosters[[#This Row],[Index]],"")</f>
        <v/>
      </c>
      <c r="AM342" s="42" t="str">
        <f>IFERROR(SMALL($AL$2:$AL$1000,ROWS($AL$2:AL342)),"")</f>
        <v/>
      </c>
      <c r="AN342" s="42" t="str">
        <f>IF(All_Rosters[[#This Row],[Designation]]="Taxi Squad","",
IF(AND(TeamSeven=All_Rosters[[#This Row],[Team Name]],All_Rosters[[#This Row],[Current Years]]&gt;0),All_Rosters[[#This Row],[Index]],""))</f>
        <v/>
      </c>
      <c r="AO342" s="42" t="str">
        <f>IFERROR(SMALL($AN$2:$AN$1000,ROWS($AN$2:AN342)),"")</f>
        <v/>
      </c>
      <c r="AP342" s="42" t="str">
        <f>IF(AND(All_Rosters[[#This Row],[Designation]]="Taxi Squad",TeamSeven=All_Rosters[[#This Row],[Team Name]],All_Rosters[[#This Row],[Current Years]]&gt;0),All_Rosters[[#This Row],[Index]],"")</f>
        <v/>
      </c>
      <c r="AQ342" s="42" t="str">
        <f>IFERROR(SMALL($AP$2:$AP$1000,ROWS($AP$2:AP342)),"")</f>
        <v/>
      </c>
      <c r="AR342" s="42" t="str">
        <f>IF(All_Rosters[[#This Row],[Designation]]="Taxi Squad","",
IF(AND(TeamEight=All_Rosters[[#This Row],[Team Name]],All_Rosters[[#This Row],[Current Years]]&gt;0),All_Rosters[[#This Row],[Index]],""))</f>
        <v/>
      </c>
      <c r="AS342" s="42" t="str">
        <f>IFERROR(SMALL($AR$2:$AR$1000,ROWS($AR$2:AR342)),"")</f>
        <v/>
      </c>
      <c r="AT342" s="42" t="str">
        <f>IF(AND(All_Rosters[[#This Row],[Designation]]="Taxi Squad",TeamEight=All_Rosters[[#This Row],[Team Name]],All_Rosters[[#This Row],[Current Years]]&gt;0),All_Rosters[[#This Row],[Index]],"")</f>
        <v/>
      </c>
      <c r="AU342" s="42" t="str">
        <f>IFERROR(SMALL($AT$2:$AT$1000,ROWS($AT$2:AT342)),"")</f>
        <v/>
      </c>
      <c r="AV342" s="42">
        <f>IF(All_Rosters[[#This Row],[Designation]]="Taxi Squad","",
IF(AND(TeamNine=All_Rosters[[#This Row],[Team Name]],All_Rosters[[#This Row],[Current Years]]&gt;0),All_Rosters[[#This Row],[Index]],""))</f>
        <v>341</v>
      </c>
      <c r="AW342" s="42" t="str">
        <f>IFERROR(SMALL($AV$2:$AV$1000,ROWS($AV$2:AV342)),"")</f>
        <v/>
      </c>
      <c r="AX342" s="42" t="str">
        <f>IF(AND(All_Rosters[[#This Row],[Designation]]="Taxi Squad",TeamNine=All_Rosters[[#This Row],[Team Name]],All_Rosters[[#This Row],[Current Years]]&gt;0),All_Rosters[[#This Row],[Index]],"")</f>
        <v/>
      </c>
      <c r="AY342" s="42" t="str">
        <f>IFERROR(SMALL($AX$2:$AX$1000,ROWS($AX$2:AX342)),"")</f>
        <v/>
      </c>
      <c r="AZ342" s="42" t="str">
        <f>IF(All_Rosters[[#This Row],[Designation]]="Taxi Squad","",
IF(AND(TeamTen=All_Rosters[[#This Row],[Team Name]],All_Rosters[[#This Row],[Current Years]]&gt;0),All_Rosters[[#This Row],[Index]],""))</f>
        <v/>
      </c>
      <c r="BA342" s="42" t="str">
        <f>IFERROR(SMALL($AZ$2:$AZ$1000,ROWS($AZ$2:AZ342)),"")</f>
        <v/>
      </c>
      <c r="BB342" s="42" t="str">
        <f>IF(AND(All_Rosters[[#This Row],[Designation]]="Taxi Squad",TeamTen=All_Rosters[[#This Row],[Team Name]],All_Rosters[[#This Row],[Current Years]]&gt;0),All_Rosters[[#This Row],[Index]],"")</f>
        <v/>
      </c>
      <c r="BC342" s="42" t="str">
        <f>IFERROR(SMALL($BB$2:$BB$1000,ROWS($BB$2:BB342)),"")</f>
        <v/>
      </c>
      <c r="BD342" s="42" t="str">
        <f>IF(All_Rosters[[#This Row],[Designation]]="Taxi Squad","",
IF(AND(TeamEleven=All_Rosters[[#This Row],[Team Name]],All_Rosters[[#This Row],[Current Years]]&gt;0),All_Rosters[[#This Row],[Index]],""))</f>
        <v/>
      </c>
      <c r="BE342" s="42" t="str">
        <f>IFERROR(SMALL($BD$2:$BD$1000,ROWS($BD$2:BD342)),"")</f>
        <v/>
      </c>
      <c r="BF342" s="42" t="str">
        <f>IF(AND(All_Rosters[[#This Row],[Designation]]="Taxi Squad",TeamEleven=All_Rosters[[#This Row],[Team Name]],All_Rosters[[#This Row],[Current Years]]&gt;0),All_Rosters[[#This Row],[Index]],"")</f>
        <v/>
      </c>
      <c r="BG342" s="42" t="str">
        <f>IFERROR(SMALL($BF$2:$BF$1000,ROWS($BF$2:BF342)),"")</f>
        <v/>
      </c>
      <c r="BH342" s="42" t="str">
        <f>IF(All_Rosters[[#This Row],[Designation]]="Taxi Squad","",
IF(AND(TeamTwelve=All_Rosters[[#This Row],[Team Name]],All_Rosters[[#This Row],[Current Years]]&gt;0),All_Rosters[[#This Row],[Index]],""))</f>
        <v/>
      </c>
      <c r="BI342" s="42" t="str">
        <f>IFERROR(SMALL($BH$2:$BH$1000,ROWS($BH$2:BH342)),"")</f>
        <v/>
      </c>
      <c r="BJ342" s="42" t="str">
        <f>IF(AND(All_Rosters[[#This Row],[Designation]]="Taxi Squad",TeamTwelve=All_Rosters[[#This Row],[Team Name]],All_Rosters[[#This Row],[Current Years]]&gt;0),All_Rosters[[#This Row],[Index]],"")</f>
        <v/>
      </c>
      <c r="BK342" s="42" t="str">
        <f>IFERROR(SMALL($BJ$2:$BJ$1000,ROWS($BJ$2:BJ342)),"")</f>
        <v/>
      </c>
    </row>
    <row r="343" spans="1:63" x14ac:dyDescent="0.45">
      <c r="A343" t="s">
        <v>533</v>
      </c>
      <c r="B343" t="s">
        <v>201</v>
      </c>
      <c r="C343" t="s">
        <v>44</v>
      </c>
      <c r="D343" t="s">
        <v>65</v>
      </c>
      <c r="E343">
        <v>5</v>
      </c>
      <c r="F343">
        <v>3</v>
      </c>
      <c r="G343">
        <v>5</v>
      </c>
      <c r="H343" t="s">
        <v>1</v>
      </c>
      <c r="J343">
        <v>9</v>
      </c>
      <c r="K343">
        <v>342</v>
      </c>
      <c r="L343" t="str">
        <f>IF(All_Rosters[[#This Row],[Designation]]="Taxi Squad","",
IF(AND(TeamSelection=All_Rosters[[#This Row],[Team Name]],All_Rosters[[#This Row],[Current Years]]&gt;0),All_Rosters[[#This Row],[Index]],""))</f>
        <v/>
      </c>
      <c r="M343" t="str">
        <f>IFERROR(SMALL($L$2:$L$1000,ROWS($L$2:L343)),"")</f>
        <v/>
      </c>
      <c r="N343" t="str">
        <f>IF(AND(All_Rosters[[#This Row],[Designation]]="Taxi Squad",TeamSelection=All_Rosters[[#This Row],[Team Name]],All_Rosters[[#This Row],[Current Years]]&gt;0),All_Rosters[[#This Row],[Index]],"")</f>
        <v/>
      </c>
      <c r="O343" t="str">
        <f>IFERROR(SMALL($N$2:$N$1000,ROWS($N$2:N343)),"")</f>
        <v/>
      </c>
      <c r="P343" t="str">
        <f>IF(All_Rosters[[#This Row],[Designation]]="Taxi Squad","",
IF(AND(TeamOne=All_Rosters[[#This Row],[Team Name]],All_Rosters[[#This Row],[Current Years]]&gt;0),All_Rosters[[#This Row],[Index]],""))</f>
        <v/>
      </c>
      <c r="Q343" t="str">
        <f>IFERROR(SMALL($P$2:$P$1000,ROWS($P$2:P343)),"")</f>
        <v/>
      </c>
      <c r="R343" t="str">
        <f>IF(AND(All_Rosters[[#This Row],[Designation]]="Taxi Squad",TeamOne=All_Rosters[[#This Row],[Team Name]],All_Rosters[[#This Row],[Current Years]]&gt;0),All_Rosters[[#This Row],[Index]],"")</f>
        <v/>
      </c>
      <c r="S343" t="str">
        <f>IFERROR(SMALL($R$2:$R$1000,ROWS($R$2:R343)),"")</f>
        <v/>
      </c>
      <c r="T343" t="str">
        <f>IF(All_Rosters[[#This Row],[Designation]]="Taxi Squad","",
IF(AND(TeamTwo=All_Rosters[[#This Row],[Team Name]],All_Rosters[[#This Row],[Current Years]]&gt;0),All_Rosters[[#This Row],[Index]],""))</f>
        <v/>
      </c>
      <c r="U343" t="str">
        <f>IFERROR(SMALL($T$2:$T$1000,ROWS($T$2:T343)),"")</f>
        <v/>
      </c>
      <c r="V343" t="str">
        <f>IF(AND(All_Rosters[[#This Row],[Designation]]="Taxi Squad",TeamTwo=All_Rosters[[#This Row],[Team Name]],All_Rosters[[#This Row],[Current Years]]&gt;0),All_Rosters[[#This Row],[Index]],"")</f>
        <v/>
      </c>
      <c r="W343" t="str">
        <f>IFERROR(SMALL($V$2:$V$1000,ROWS($V$2:V343)),"")</f>
        <v/>
      </c>
      <c r="X343" s="42" t="str">
        <f>IF(All_Rosters[[#This Row],[Designation]]="Taxi Squad","",
IF(AND(TeamThree=All_Rosters[[#This Row],[Team Name]],All_Rosters[[#This Row],[Current Years]]&gt;0),All_Rosters[[#This Row],[Index]],""))</f>
        <v/>
      </c>
      <c r="Y343" s="42" t="str">
        <f>IFERROR(SMALL($X$2:$X$1000,ROWS($X$2:X343)),"")</f>
        <v/>
      </c>
      <c r="Z343" s="42" t="str">
        <f>IF(AND(All_Rosters[[#This Row],[Designation]]="Taxi Squad",TeamThree=All_Rosters[[#This Row],[Team Name]],All_Rosters[[#This Row],[Current Years]]&gt;0),All_Rosters[[#This Row],[Index]],"")</f>
        <v/>
      </c>
      <c r="AA343" s="42" t="str">
        <f>IFERROR(SMALL($Z$2:$Z$1000,ROWS($Z$2:Z343)),"")</f>
        <v/>
      </c>
      <c r="AB343" s="42" t="str">
        <f>IF(All_Rosters[[#This Row],[Designation]]="Taxi Squad","",
IF(AND(TeamFour=All_Rosters[[#This Row],[Team Name]],All_Rosters[[#This Row],[Current Years]]&gt;0),All_Rosters[[#This Row],[Index]],""))</f>
        <v/>
      </c>
      <c r="AC343" s="42" t="str">
        <f>IFERROR(SMALL($AB$2:$AB$1000,ROWS($AB$2:AB343)),"")</f>
        <v/>
      </c>
      <c r="AD343" s="42" t="str">
        <f>IF(AND(All_Rosters[[#This Row],[Designation]]="Taxi Squad",TeamFour=All_Rosters[[#This Row],[Team Name]],All_Rosters[[#This Row],[Current Years]]&gt;0),All_Rosters[[#This Row],[Index]],"")</f>
        <v/>
      </c>
      <c r="AE343" s="42" t="str">
        <f>IFERROR(SMALL($AD$2:$AD$1000,ROWS($AD$2:AD343)),"")</f>
        <v/>
      </c>
      <c r="AF343" s="42" t="str">
        <f>IF(All_Rosters[[#This Row],[Designation]]="Taxi Squad","",
IF(AND(TeamFive=All_Rosters[[#This Row],[Team Name]],All_Rosters[[#This Row],[Current Years]]&gt;0),All_Rosters[[#This Row],[Index]],""))</f>
        <v/>
      </c>
      <c r="AG343" s="42" t="str">
        <f>IFERROR(SMALL($AF$2:$AF$1000,ROWS($AF$2:AF343)),"")</f>
        <v/>
      </c>
      <c r="AH343" s="42" t="str">
        <f>IF(AND(All_Rosters[[#This Row],[Designation]]="Taxi Squad",TeamFive=All_Rosters[[#This Row],[Team Name]],All_Rosters[[#This Row],[Current Years]]&gt;0),All_Rosters[[#This Row],[Index]],"")</f>
        <v/>
      </c>
      <c r="AI343" s="42" t="str">
        <f>IFERROR(SMALL($AH$2:$AH$1000,ROWS($AH$2:AH343)),"")</f>
        <v/>
      </c>
      <c r="AJ343" s="42" t="str">
        <f>IF(All_Rosters[[#This Row],[Designation]]="Taxi Squad","",
IF(AND(TeamSix=All_Rosters[[#This Row],[Team Name]],All_Rosters[[#This Row],[Current Years]]&gt;0),All_Rosters[[#This Row],[Index]],""))</f>
        <v/>
      </c>
      <c r="AK343" s="42" t="str">
        <f>IFERROR(SMALL($AJ$2:$AJ$1000,ROWS($AJ$2:AJ343)),"")</f>
        <v/>
      </c>
      <c r="AL343" s="42" t="str">
        <f>IF(AND(All_Rosters[[#This Row],[Designation]]="Taxi Squad",TeamSix=All_Rosters[[#This Row],[Team Name]],All_Rosters[[#This Row],[Current Years]]&gt;0),All_Rosters[[#This Row],[Index]],"")</f>
        <v/>
      </c>
      <c r="AM343" s="42" t="str">
        <f>IFERROR(SMALL($AL$2:$AL$1000,ROWS($AL$2:AL343)),"")</f>
        <v/>
      </c>
      <c r="AN343" s="42" t="str">
        <f>IF(All_Rosters[[#This Row],[Designation]]="Taxi Squad","",
IF(AND(TeamSeven=All_Rosters[[#This Row],[Team Name]],All_Rosters[[#This Row],[Current Years]]&gt;0),All_Rosters[[#This Row],[Index]],""))</f>
        <v/>
      </c>
      <c r="AO343" s="42" t="str">
        <f>IFERROR(SMALL($AN$2:$AN$1000,ROWS($AN$2:AN343)),"")</f>
        <v/>
      </c>
      <c r="AP343" s="42" t="str">
        <f>IF(AND(All_Rosters[[#This Row],[Designation]]="Taxi Squad",TeamSeven=All_Rosters[[#This Row],[Team Name]],All_Rosters[[#This Row],[Current Years]]&gt;0),All_Rosters[[#This Row],[Index]],"")</f>
        <v/>
      </c>
      <c r="AQ343" s="42" t="str">
        <f>IFERROR(SMALL($AP$2:$AP$1000,ROWS($AP$2:AP343)),"")</f>
        <v/>
      </c>
      <c r="AR343" s="42" t="str">
        <f>IF(All_Rosters[[#This Row],[Designation]]="Taxi Squad","",
IF(AND(TeamEight=All_Rosters[[#This Row],[Team Name]],All_Rosters[[#This Row],[Current Years]]&gt;0),All_Rosters[[#This Row],[Index]],""))</f>
        <v/>
      </c>
      <c r="AS343" s="42" t="str">
        <f>IFERROR(SMALL($AR$2:$AR$1000,ROWS($AR$2:AR343)),"")</f>
        <v/>
      </c>
      <c r="AT343" s="42" t="str">
        <f>IF(AND(All_Rosters[[#This Row],[Designation]]="Taxi Squad",TeamEight=All_Rosters[[#This Row],[Team Name]],All_Rosters[[#This Row],[Current Years]]&gt;0),All_Rosters[[#This Row],[Index]],"")</f>
        <v/>
      </c>
      <c r="AU343" s="42" t="str">
        <f>IFERROR(SMALL($AT$2:$AT$1000,ROWS($AT$2:AT343)),"")</f>
        <v/>
      </c>
      <c r="AV343" s="42">
        <f>IF(All_Rosters[[#This Row],[Designation]]="Taxi Squad","",
IF(AND(TeamNine=All_Rosters[[#This Row],[Team Name]],All_Rosters[[#This Row],[Current Years]]&gt;0),All_Rosters[[#This Row],[Index]],""))</f>
        <v>342</v>
      </c>
      <c r="AW343" s="42" t="str">
        <f>IFERROR(SMALL($AV$2:$AV$1000,ROWS($AV$2:AV343)),"")</f>
        <v/>
      </c>
      <c r="AX343" s="42" t="str">
        <f>IF(AND(All_Rosters[[#This Row],[Designation]]="Taxi Squad",TeamNine=All_Rosters[[#This Row],[Team Name]],All_Rosters[[#This Row],[Current Years]]&gt;0),All_Rosters[[#This Row],[Index]],"")</f>
        <v/>
      </c>
      <c r="AY343" s="42" t="str">
        <f>IFERROR(SMALL($AX$2:$AX$1000,ROWS($AX$2:AX343)),"")</f>
        <v/>
      </c>
      <c r="AZ343" s="42" t="str">
        <f>IF(All_Rosters[[#This Row],[Designation]]="Taxi Squad","",
IF(AND(TeamTen=All_Rosters[[#This Row],[Team Name]],All_Rosters[[#This Row],[Current Years]]&gt;0),All_Rosters[[#This Row],[Index]],""))</f>
        <v/>
      </c>
      <c r="BA343" s="42" t="str">
        <f>IFERROR(SMALL($AZ$2:$AZ$1000,ROWS($AZ$2:AZ343)),"")</f>
        <v/>
      </c>
      <c r="BB343" s="42" t="str">
        <f>IF(AND(All_Rosters[[#This Row],[Designation]]="Taxi Squad",TeamTen=All_Rosters[[#This Row],[Team Name]],All_Rosters[[#This Row],[Current Years]]&gt;0),All_Rosters[[#This Row],[Index]],"")</f>
        <v/>
      </c>
      <c r="BC343" s="42" t="str">
        <f>IFERROR(SMALL($BB$2:$BB$1000,ROWS($BB$2:BB343)),"")</f>
        <v/>
      </c>
      <c r="BD343" s="42" t="str">
        <f>IF(All_Rosters[[#This Row],[Designation]]="Taxi Squad","",
IF(AND(TeamEleven=All_Rosters[[#This Row],[Team Name]],All_Rosters[[#This Row],[Current Years]]&gt;0),All_Rosters[[#This Row],[Index]],""))</f>
        <v/>
      </c>
      <c r="BE343" s="42" t="str">
        <f>IFERROR(SMALL($BD$2:$BD$1000,ROWS($BD$2:BD343)),"")</f>
        <v/>
      </c>
      <c r="BF343" s="42" t="str">
        <f>IF(AND(All_Rosters[[#This Row],[Designation]]="Taxi Squad",TeamEleven=All_Rosters[[#This Row],[Team Name]],All_Rosters[[#This Row],[Current Years]]&gt;0),All_Rosters[[#This Row],[Index]],"")</f>
        <v/>
      </c>
      <c r="BG343" s="42" t="str">
        <f>IFERROR(SMALL($BF$2:$BF$1000,ROWS($BF$2:BF343)),"")</f>
        <v/>
      </c>
      <c r="BH343" s="42" t="str">
        <f>IF(All_Rosters[[#This Row],[Designation]]="Taxi Squad","",
IF(AND(TeamTwelve=All_Rosters[[#This Row],[Team Name]],All_Rosters[[#This Row],[Current Years]]&gt;0),All_Rosters[[#This Row],[Index]],""))</f>
        <v/>
      </c>
      <c r="BI343" s="42" t="str">
        <f>IFERROR(SMALL($BH$2:$BH$1000,ROWS($BH$2:BH343)),"")</f>
        <v/>
      </c>
      <c r="BJ343" s="42" t="str">
        <f>IF(AND(All_Rosters[[#This Row],[Designation]]="Taxi Squad",TeamTwelve=All_Rosters[[#This Row],[Team Name]],All_Rosters[[#This Row],[Current Years]]&gt;0),All_Rosters[[#This Row],[Index]],"")</f>
        <v/>
      </c>
      <c r="BK343" s="42" t="str">
        <f>IFERROR(SMALL($BJ$2:$BJ$1000,ROWS($BJ$2:BJ343)),"")</f>
        <v/>
      </c>
    </row>
    <row r="344" spans="1:63" x14ac:dyDescent="0.45">
      <c r="A344" t="s">
        <v>533</v>
      </c>
      <c r="B344" t="s">
        <v>200</v>
      </c>
      <c r="C344" t="s">
        <v>51</v>
      </c>
      <c r="D344" t="s">
        <v>65</v>
      </c>
      <c r="E344">
        <v>5</v>
      </c>
      <c r="F344">
        <v>3</v>
      </c>
      <c r="G344">
        <v>5</v>
      </c>
      <c r="H344" t="s">
        <v>1</v>
      </c>
      <c r="J344">
        <v>9</v>
      </c>
      <c r="K344">
        <v>343</v>
      </c>
      <c r="L344" t="str">
        <f>IF(All_Rosters[[#This Row],[Designation]]="Taxi Squad","",
IF(AND(TeamSelection=All_Rosters[[#This Row],[Team Name]],All_Rosters[[#This Row],[Current Years]]&gt;0),All_Rosters[[#This Row],[Index]],""))</f>
        <v/>
      </c>
      <c r="M344" t="str">
        <f>IFERROR(SMALL($L$2:$L$1000,ROWS($L$2:L344)),"")</f>
        <v/>
      </c>
      <c r="N344" t="str">
        <f>IF(AND(All_Rosters[[#This Row],[Designation]]="Taxi Squad",TeamSelection=All_Rosters[[#This Row],[Team Name]],All_Rosters[[#This Row],[Current Years]]&gt;0),All_Rosters[[#This Row],[Index]],"")</f>
        <v/>
      </c>
      <c r="O344" t="str">
        <f>IFERROR(SMALL($N$2:$N$1000,ROWS($N$2:N344)),"")</f>
        <v/>
      </c>
      <c r="P344" t="str">
        <f>IF(All_Rosters[[#This Row],[Designation]]="Taxi Squad","",
IF(AND(TeamOne=All_Rosters[[#This Row],[Team Name]],All_Rosters[[#This Row],[Current Years]]&gt;0),All_Rosters[[#This Row],[Index]],""))</f>
        <v/>
      </c>
      <c r="Q344" t="str">
        <f>IFERROR(SMALL($P$2:$P$1000,ROWS($P$2:P344)),"")</f>
        <v/>
      </c>
      <c r="R344" t="str">
        <f>IF(AND(All_Rosters[[#This Row],[Designation]]="Taxi Squad",TeamOne=All_Rosters[[#This Row],[Team Name]],All_Rosters[[#This Row],[Current Years]]&gt;0),All_Rosters[[#This Row],[Index]],"")</f>
        <v/>
      </c>
      <c r="S344" t="str">
        <f>IFERROR(SMALL($R$2:$R$1000,ROWS($R$2:R344)),"")</f>
        <v/>
      </c>
      <c r="T344" t="str">
        <f>IF(All_Rosters[[#This Row],[Designation]]="Taxi Squad","",
IF(AND(TeamTwo=All_Rosters[[#This Row],[Team Name]],All_Rosters[[#This Row],[Current Years]]&gt;0),All_Rosters[[#This Row],[Index]],""))</f>
        <v/>
      </c>
      <c r="U344" t="str">
        <f>IFERROR(SMALL($T$2:$T$1000,ROWS($T$2:T344)),"")</f>
        <v/>
      </c>
      <c r="V344" t="str">
        <f>IF(AND(All_Rosters[[#This Row],[Designation]]="Taxi Squad",TeamTwo=All_Rosters[[#This Row],[Team Name]],All_Rosters[[#This Row],[Current Years]]&gt;0),All_Rosters[[#This Row],[Index]],"")</f>
        <v/>
      </c>
      <c r="W344" t="str">
        <f>IFERROR(SMALL($V$2:$V$1000,ROWS($V$2:V344)),"")</f>
        <v/>
      </c>
      <c r="X344" s="42" t="str">
        <f>IF(All_Rosters[[#This Row],[Designation]]="Taxi Squad","",
IF(AND(TeamThree=All_Rosters[[#This Row],[Team Name]],All_Rosters[[#This Row],[Current Years]]&gt;0),All_Rosters[[#This Row],[Index]],""))</f>
        <v/>
      </c>
      <c r="Y344" s="42" t="str">
        <f>IFERROR(SMALL($X$2:$X$1000,ROWS($X$2:X344)),"")</f>
        <v/>
      </c>
      <c r="Z344" s="42" t="str">
        <f>IF(AND(All_Rosters[[#This Row],[Designation]]="Taxi Squad",TeamThree=All_Rosters[[#This Row],[Team Name]],All_Rosters[[#This Row],[Current Years]]&gt;0),All_Rosters[[#This Row],[Index]],"")</f>
        <v/>
      </c>
      <c r="AA344" s="42" t="str">
        <f>IFERROR(SMALL($Z$2:$Z$1000,ROWS($Z$2:Z344)),"")</f>
        <v/>
      </c>
      <c r="AB344" s="42" t="str">
        <f>IF(All_Rosters[[#This Row],[Designation]]="Taxi Squad","",
IF(AND(TeamFour=All_Rosters[[#This Row],[Team Name]],All_Rosters[[#This Row],[Current Years]]&gt;0),All_Rosters[[#This Row],[Index]],""))</f>
        <v/>
      </c>
      <c r="AC344" s="42" t="str">
        <f>IFERROR(SMALL($AB$2:$AB$1000,ROWS($AB$2:AB344)),"")</f>
        <v/>
      </c>
      <c r="AD344" s="42" t="str">
        <f>IF(AND(All_Rosters[[#This Row],[Designation]]="Taxi Squad",TeamFour=All_Rosters[[#This Row],[Team Name]],All_Rosters[[#This Row],[Current Years]]&gt;0),All_Rosters[[#This Row],[Index]],"")</f>
        <v/>
      </c>
      <c r="AE344" s="42" t="str">
        <f>IFERROR(SMALL($AD$2:$AD$1000,ROWS($AD$2:AD344)),"")</f>
        <v/>
      </c>
      <c r="AF344" s="42" t="str">
        <f>IF(All_Rosters[[#This Row],[Designation]]="Taxi Squad","",
IF(AND(TeamFive=All_Rosters[[#This Row],[Team Name]],All_Rosters[[#This Row],[Current Years]]&gt;0),All_Rosters[[#This Row],[Index]],""))</f>
        <v/>
      </c>
      <c r="AG344" s="42" t="str">
        <f>IFERROR(SMALL($AF$2:$AF$1000,ROWS($AF$2:AF344)),"")</f>
        <v/>
      </c>
      <c r="AH344" s="42" t="str">
        <f>IF(AND(All_Rosters[[#This Row],[Designation]]="Taxi Squad",TeamFive=All_Rosters[[#This Row],[Team Name]],All_Rosters[[#This Row],[Current Years]]&gt;0),All_Rosters[[#This Row],[Index]],"")</f>
        <v/>
      </c>
      <c r="AI344" s="42" t="str">
        <f>IFERROR(SMALL($AH$2:$AH$1000,ROWS($AH$2:AH344)),"")</f>
        <v/>
      </c>
      <c r="AJ344" s="42" t="str">
        <f>IF(All_Rosters[[#This Row],[Designation]]="Taxi Squad","",
IF(AND(TeamSix=All_Rosters[[#This Row],[Team Name]],All_Rosters[[#This Row],[Current Years]]&gt;0),All_Rosters[[#This Row],[Index]],""))</f>
        <v/>
      </c>
      <c r="AK344" s="42" t="str">
        <f>IFERROR(SMALL($AJ$2:$AJ$1000,ROWS($AJ$2:AJ344)),"")</f>
        <v/>
      </c>
      <c r="AL344" s="42" t="str">
        <f>IF(AND(All_Rosters[[#This Row],[Designation]]="Taxi Squad",TeamSix=All_Rosters[[#This Row],[Team Name]],All_Rosters[[#This Row],[Current Years]]&gt;0),All_Rosters[[#This Row],[Index]],"")</f>
        <v/>
      </c>
      <c r="AM344" s="42" t="str">
        <f>IFERROR(SMALL($AL$2:$AL$1000,ROWS($AL$2:AL344)),"")</f>
        <v/>
      </c>
      <c r="AN344" s="42" t="str">
        <f>IF(All_Rosters[[#This Row],[Designation]]="Taxi Squad","",
IF(AND(TeamSeven=All_Rosters[[#This Row],[Team Name]],All_Rosters[[#This Row],[Current Years]]&gt;0),All_Rosters[[#This Row],[Index]],""))</f>
        <v/>
      </c>
      <c r="AO344" s="42" t="str">
        <f>IFERROR(SMALL($AN$2:$AN$1000,ROWS($AN$2:AN344)),"")</f>
        <v/>
      </c>
      <c r="AP344" s="42" t="str">
        <f>IF(AND(All_Rosters[[#This Row],[Designation]]="Taxi Squad",TeamSeven=All_Rosters[[#This Row],[Team Name]],All_Rosters[[#This Row],[Current Years]]&gt;0),All_Rosters[[#This Row],[Index]],"")</f>
        <v/>
      </c>
      <c r="AQ344" s="42" t="str">
        <f>IFERROR(SMALL($AP$2:$AP$1000,ROWS($AP$2:AP344)),"")</f>
        <v/>
      </c>
      <c r="AR344" s="42" t="str">
        <f>IF(All_Rosters[[#This Row],[Designation]]="Taxi Squad","",
IF(AND(TeamEight=All_Rosters[[#This Row],[Team Name]],All_Rosters[[#This Row],[Current Years]]&gt;0),All_Rosters[[#This Row],[Index]],""))</f>
        <v/>
      </c>
      <c r="AS344" s="42" t="str">
        <f>IFERROR(SMALL($AR$2:$AR$1000,ROWS($AR$2:AR344)),"")</f>
        <v/>
      </c>
      <c r="AT344" s="42" t="str">
        <f>IF(AND(All_Rosters[[#This Row],[Designation]]="Taxi Squad",TeamEight=All_Rosters[[#This Row],[Team Name]],All_Rosters[[#This Row],[Current Years]]&gt;0),All_Rosters[[#This Row],[Index]],"")</f>
        <v/>
      </c>
      <c r="AU344" s="42" t="str">
        <f>IFERROR(SMALL($AT$2:$AT$1000,ROWS($AT$2:AT344)),"")</f>
        <v/>
      </c>
      <c r="AV344" s="42">
        <f>IF(All_Rosters[[#This Row],[Designation]]="Taxi Squad","",
IF(AND(TeamNine=All_Rosters[[#This Row],[Team Name]],All_Rosters[[#This Row],[Current Years]]&gt;0),All_Rosters[[#This Row],[Index]],""))</f>
        <v>343</v>
      </c>
      <c r="AW344" s="42" t="str">
        <f>IFERROR(SMALL($AV$2:$AV$1000,ROWS($AV$2:AV344)),"")</f>
        <v/>
      </c>
      <c r="AX344" s="42" t="str">
        <f>IF(AND(All_Rosters[[#This Row],[Designation]]="Taxi Squad",TeamNine=All_Rosters[[#This Row],[Team Name]],All_Rosters[[#This Row],[Current Years]]&gt;0),All_Rosters[[#This Row],[Index]],"")</f>
        <v/>
      </c>
      <c r="AY344" s="42" t="str">
        <f>IFERROR(SMALL($AX$2:$AX$1000,ROWS($AX$2:AX344)),"")</f>
        <v/>
      </c>
      <c r="AZ344" s="42" t="str">
        <f>IF(All_Rosters[[#This Row],[Designation]]="Taxi Squad","",
IF(AND(TeamTen=All_Rosters[[#This Row],[Team Name]],All_Rosters[[#This Row],[Current Years]]&gt;0),All_Rosters[[#This Row],[Index]],""))</f>
        <v/>
      </c>
      <c r="BA344" s="42" t="str">
        <f>IFERROR(SMALL($AZ$2:$AZ$1000,ROWS($AZ$2:AZ344)),"")</f>
        <v/>
      </c>
      <c r="BB344" s="42" t="str">
        <f>IF(AND(All_Rosters[[#This Row],[Designation]]="Taxi Squad",TeamTen=All_Rosters[[#This Row],[Team Name]],All_Rosters[[#This Row],[Current Years]]&gt;0),All_Rosters[[#This Row],[Index]],"")</f>
        <v/>
      </c>
      <c r="BC344" s="42" t="str">
        <f>IFERROR(SMALL($BB$2:$BB$1000,ROWS($BB$2:BB344)),"")</f>
        <v/>
      </c>
      <c r="BD344" s="42" t="str">
        <f>IF(All_Rosters[[#This Row],[Designation]]="Taxi Squad","",
IF(AND(TeamEleven=All_Rosters[[#This Row],[Team Name]],All_Rosters[[#This Row],[Current Years]]&gt;0),All_Rosters[[#This Row],[Index]],""))</f>
        <v/>
      </c>
      <c r="BE344" s="42" t="str">
        <f>IFERROR(SMALL($BD$2:$BD$1000,ROWS($BD$2:BD344)),"")</f>
        <v/>
      </c>
      <c r="BF344" s="42" t="str">
        <f>IF(AND(All_Rosters[[#This Row],[Designation]]="Taxi Squad",TeamEleven=All_Rosters[[#This Row],[Team Name]],All_Rosters[[#This Row],[Current Years]]&gt;0),All_Rosters[[#This Row],[Index]],"")</f>
        <v/>
      </c>
      <c r="BG344" s="42" t="str">
        <f>IFERROR(SMALL($BF$2:$BF$1000,ROWS($BF$2:BF344)),"")</f>
        <v/>
      </c>
      <c r="BH344" s="42" t="str">
        <f>IF(All_Rosters[[#This Row],[Designation]]="Taxi Squad","",
IF(AND(TeamTwelve=All_Rosters[[#This Row],[Team Name]],All_Rosters[[#This Row],[Current Years]]&gt;0),All_Rosters[[#This Row],[Index]],""))</f>
        <v/>
      </c>
      <c r="BI344" s="42" t="str">
        <f>IFERROR(SMALL($BH$2:$BH$1000,ROWS($BH$2:BH344)),"")</f>
        <v/>
      </c>
      <c r="BJ344" s="42" t="str">
        <f>IF(AND(All_Rosters[[#This Row],[Designation]]="Taxi Squad",TeamTwelve=All_Rosters[[#This Row],[Team Name]],All_Rosters[[#This Row],[Current Years]]&gt;0),All_Rosters[[#This Row],[Index]],"")</f>
        <v/>
      </c>
      <c r="BK344" s="42" t="str">
        <f>IFERROR(SMALL($BJ$2:$BJ$1000,ROWS($BJ$2:BJ344)),"")</f>
        <v/>
      </c>
    </row>
    <row r="345" spans="1:63" x14ac:dyDescent="0.45">
      <c r="A345" t="s">
        <v>533</v>
      </c>
      <c r="B345" t="s">
        <v>199</v>
      </c>
      <c r="C345" t="s">
        <v>56</v>
      </c>
      <c r="D345" t="s">
        <v>65</v>
      </c>
      <c r="E345">
        <v>5</v>
      </c>
      <c r="F345">
        <v>3</v>
      </c>
      <c r="G345">
        <v>5</v>
      </c>
      <c r="H345" t="s">
        <v>1</v>
      </c>
      <c r="J345">
        <v>9</v>
      </c>
      <c r="K345">
        <v>344</v>
      </c>
      <c r="L345" t="str">
        <f>IF(All_Rosters[[#This Row],[Designation]]="Taxi Squad","",
IF(AND(TeamSelection=All_Rosters[[#This Row],[Team Name]],All_Rosters[[#This Row],[Current Years]]&gt;0),All_Rosters[[#This Row],[Index]],""))</f>
        <v/>
      </c>
      <c r="M345" t="str">
        <f>IFERROR(SMALL($L$2:$L$1000,ROWS($L$2:L345)),"")</f>
        <v/>
      </c>
      <c r="N345" t="str">
        <f>IF(AND(All_Rosters[[#This Row],[Designation]]="Taxi Squad",TeamSelection=All_Rosters[[#This Row],[Team Name]],All_Rosters[[#This Row],[Current Years]]&gt;0),All_Rosters[[#This Row],[Index]],"")</f>
        <v/>
      </c>
      <c r="O345" t="str">
        <f>IFERROR(SMALL($N$2:$N$1000,ROWS($N$2:N345)),"")</f>
        <v/>
      </c>
      <c r="P345" t="str">
        <f>IF(All_Rosters[[#This Row],[Designation]]="Taxi Squad","",
IF(AND(TeamOne=All_Rosters[[#This Row],[Team Name]],All_Rosters[[#This Row],[Current Years]]&gt;0),All_Rosters[[#This Row],[Index]],""))</f>
        <v/>
      </c>
      <c r="Q345" t="str">
        <f>IFERROR(SMALL($P$2:$P$1000,ROWS($P$2:P345)),"")</f>
        <v/>
      </c>
      <c r="R345" t="str">
        <f>IF(AND(All_Rosters[[#This Row],[Designation]]="Taxi Squad",TeamOne=All_Rosters[[#This Row],[Team Name]],All_Rosters[[#This Row],[Current Years]]&gt;0),All_Rosters[[#This Row],[Index]],"")</f>
        <v/>
      </c>
      <c r="S345" t="str">
        <f>IFERROR(SMALL($R$2:$R$1000,ROWS($R$2:R345)),"")</f>
        <v/>
      </c>
      <c r="T345" t="str">
        <f>IF(All_Rosters[[#This Row],[Designation]]="Taxi Squad","",
IF(AND(TeamTwo=All_Rosters[[#This Row],[Team Name]],All_Rosters[[#This Row],[Current Years]]&gt;0),All_Rosters[[#This Row],[Index]],""))</f>
        <v/>
      </c>
      <c r="U345" t="str">
        <f>IFERROR(SMALL($T$2:$T$1000,ROWS($T$2:T345)),"")</f>
        <v/>
      </c>
      <c r="V345" t="str">
        <f>IF(AND(All_Rosters[[#This Row],[Designation]]="Taxi Squad",TeamTwo=All_Rosters[[#This Row],[Team Name]],All_Rosters[[#This Row],[Current Years]]&gt;0),All_Rosters[[#This Row],[Index]],"")</f>
        <v/>
      </c>
      <c r="W345" t="str">
        <f>IFERROR(SMALL($V$2:$V$1000,ROWS($V$2:V345)),"")</f>
        <v/>
      </c>
      <c r="X345" s="42" t="str">
        <f>IF(All_Rosters[[#This Row],[Designation]]="Taxi Squad","",
IF(AND(TeamThree=All_Rosters[[#This Row],[Team Name]],All_Rosters[[#This Row],[Current Years]]&gt;0),All_Rosters[[#This Row],[Index]],""))</f>
        <v/>
      </c>
      <c r="Y345" s="42" t="str">
        <f>IFERROR(SMALL($X$2:$X$1000,ROWS($X$2:X345)),"")</f>
        <v/>
      </c>
      <c r="Z345" s="42" t="str">
        <f>IF(AND(All_Rosters[[#This Row],[Designation]]="Taxi Squad",TeamThree=All_Rosters[[#This Row],[Team Name]],All_Rosters[[#This Row],[Current Years]]&gt;0),All_Rosters[[#This Row],[Index]],"")</f>
        <v/>
      </c>
      <c r="AA345" s="42" t="str">
        <f>IFERROR(SMALL($Z$2:$Z$1000,ROWS($Z$2:Z345)),"")</f>
        <v/>
      </c>
      <c r="AB345" s="42" t="str">
        <f>IF(All_Rosters[[#This Row],[Designation]]="Taxi Squad","",
IF(AND(TeamFour=All_Rosters[[#This Row],[Team Name]],All_Rosters[[#This Row],[Current Years]]&gt;0),All_Rosters[[#This Row],[Index]],""))</f>
        <v/>
      </c>
      <c r="AC345" s="42" t="str">
        <f>IFERROR(SMALL($AB$2:$AB$1000,ROWS($AB$2:AB345)),"")</f>
        <v/>
      </c>
      <c r="AD345" s="42" t="str">
        <f>IF(AND(All_Rosters[[#This Row],[Designation]]="Taxi Squad",TeamFour=All_Rosters[[#This Row],[Team Name]],All_Rosters[[#This Row],[Current Years]]&gt;0),All_Rosters[[#This Row],[Index]],"")</f>
        <v/>
      </c>
      <c r="AE345" s="42" t="str">
        <f>IFERROR(SMALL($AD$2:$AD$1000,ROWS($AD$2:AD345)),"")</f>
        <v/>
      </c>
      <c r="AF345" s="42" t="str">
        <f>IF(All_Rosters[[#This Row],[Designation]]="Taxi Squad","",
IF(AND(TeamFive=All_Rosters[[#This Row],[Team Name]],All_Rosters[[#This Row],[Current Years]]&gt;0),All_Rosters[[#This Row],[Index]],""))</f>
        <v/>
      </c>
      <c r="AG345" s="42" t="str">
        <f>IFERROR(SMALL($AF$2:$AF$1000,ROWS($AF$2:AF345)),"")</f>
        <v/>
      </c>
      <c r="AH345" s="42" t="str">
        <f>IF(AND(All_Rosters[[#This Row],[Designation]]="Taxi Squad",TeamFive=All_Rosters[[#This Row],[Team Name]],All_Rosters[[#This Row],[Current Years]]&gt;0),All_Rosters[[#This Row],[Index]],"")</f>
        <v/>
      </c>
      <c r="AI345" s="42" t="str">
        <f>IFERROR(SMALL($AH$2:$AH$1000,ROWS($AH$2:AH345)),"")</f>
        <v/>
      </c>
      <c r="AJ345" s="42" t="str">
        <f>IF(All_Rosters[[#This Row],[Designation]]="Taxi Squad","",
IF(AND(TeamSix=All_Rosters[[#This Row],[Team Name]],All_Rosters[[#This Row],[Current Years]]&gt;0),All_Rosters[[#This Row],[Index]],""))</f>
        <v/>
      </c>
      <c r="AK345" s="42" t="str">
        <f>IFERROR(SMALL($AJ$2:$AJ$1000,ROWS($AJ$2:AJ345)),"")</f>
        <v/>
      </c>
      <c r="AL345" s="42" t="str">
        <f>IF(AND(All_Rosters[[#This Row],[Designation]]="Taxi Squad",TeamSix=All_Rosters[[#This Row],[Team Name]],All_Rosters[[#This Row],[Current Years]]&gt;0),All_Rosters[[#This Row],[Index]],"")</f>
        <v/>
      </c>
      <c r="AM345" s="42" t="str">
        <f>IFERROR(SMALL($AL$2:$AL$1000,ROWS($AL$2:AL345)),"")</f>
        <v/>
      </c>
      <c r="AN345" s="42" t="str">
        <f>IF(All_Rosters[[#This Row],[Designation]]="Taxi Squad","",
IF(AND(TeamSeven=All_Rosters[[#This Row],[Team Name]],All_Rosters[[#This Row],[Current Years]]&gt;0),All_Rosters[[#This Row],[Index]],""))</f>
        <v/>
      </c>
      <c r="AO345" s="42" t="str">
        <f>IFERROR(SMALL($AN$2:$AN$1000,ROWS($AN$2:AN345)),"")</f>
        <v/>
      </c>
      <c r="AP345" s="42" t="str">
        <f>IF(AND(All_Rosters[[#This Row],[Designation]]="Taxi Squad",TeamSeven=All_Rosters[[#This Row],[Team Name]],All_Rosters[[#This Row],[Current Years]]&gt;0),All_Rosters[[#This Row],[Index]],"")</f>
        <v/>
      </c>
      <c r="AQ345" s="42" t="str">
        <f>IFERROR(SMALL($AP$2:$AP$1000,ROWS($AP$2:AP345)),"")</f>
        <v/>
      </c>
      <c r="AR345" s="42" t="str">
        <f>IF(All_Rosters[[#This Row],[Designation]]="Taxi Squad","",
IF(AND(TeamEight=All_Rosters[[#This Row],[Team Name]],All_Rosters[[#This Row],[Current Years]]&gt;0),All_Rosters[[#This Row],[Index]],""))</f>
        <v/>
      </c>
      <c r="AS345" s="42" t="str">
        <f>IFERROR(SMALL($AR$2:$AR$1000,ROWS($AR$2:AR345)),"")</f>
        <v/>
      </c>
      <c r="AT345" s="42" t="str">
        <f>IF(AND(All_Rosters[[#This Row],[Designation]]="Taxi Squad",TeamEight=All_Rosters[[#This Row],[Team Name]],All_Rosters[[#This Row],[Current Years]]&gt;0),All_Rosters[[#This Row],[Index]],"")</f>
        <v/>
      </c>
      <c r="AU345" s="42" t="str">
        <f>IFERROR(SMALL($AT$2:$AT$1000,ROWS($AT$2:AT345)),"")</f>
        <v/>
      </c>
      <c r="AV345" s="42">
        <f>IF(All_Rosters[[#This Row],[Designation]]="Taxi Squad","",
IF(AND(TeamNine=All_Rosters[[#This Row],[Team Name]],All_Rosters[[#This Row],[Current Years]]&gt;0),All_Rosters[[#This Row],[Index]],""))</f>
        <v>344</v>
      </c>
      <c r="AW345" s="42" t="str">
        <f>IFERROR(SMALL($AV$2:$AV$1000,ROWS($AV$2:AV345)),"")</f>
        <v/>
      </c>
      <c r="AX345" s="42" t="str">
        <f>IF(AND(All_Rosters[[#This Row],[Designation]]="Taxi Squad",TeamNine=All_Rosters[[#This Row],[Team Name]],All_Rosters[[#This Row],[Current Years]]&gt;0),All_Rosters[[#This Row],[Index]],"")</f>
        <v/>
      </c>
      <c r="AY345" s="42" t="str">
        <f>IFERROR(SMALL($AX$2:$AX$1000,ROWS($AX$2:AX345)),"")</f>
        <v/>
      </c>
      <c r="AZ345" s="42" t="str">
        <f>IF(All_Rosters[[#This Row],[Designation]]="Taxi Squad","",
IF(AND(TeamTen=All_Rosters[[#This Row],[Team Name]],All_Rosters[[#This Row],[Current Years]]&gt;0),All_Rosters[[#This Row],[Index]],""))</f>
        <v/>
      </c>
      <c r="BA345" s="42" t="str">
        <f>IFERROR(SMALL($AZ$2:$AZ$1000,ROWS($AZ$2:AZ345)),"")</f>
        <v/>
      </c>
      <c r="BB345" s="42" t="str">
        <f>IF(AND(All_Rosters[[#This Row],[Designation]]="Taxi Squad",TeamTen=All_Rosters[[#This Row],[Team Name]],All_Rosters[[#This Row],[Current Years]]&gt;0),All_Rosters[[#This Row],[Index]],"")</f>
        <v/>
      </c>
      <c r="BC345" s="42" t="str">
        <f>IFERROR(SMALL($BB$2:$BB$1000,ROWS($BB$2:BB345)),"")</f>
        <v/>
      </c>
      <c r="BD345" s="42" t="str">
        <f>IF(All_Rosters[[#This Row],[Designation]]="Taxi Squad","",
IF(AND(TeamEleven=All_Rosters[[#This Row],[Team Name]],All_Rosters[[#This Row],[Current Years]]&gt;0),All_Rosters[[#This Row],[Index]],""))</f>
        <v/>
      </c>
      <c r="BE345" s="42" t="str">
        <f>IFERROR(SMALL($BD$2:$BD$1000,ROWS($BD$2:BD345)),"")</f>
        <v/>
      </c>
      <c r="BF345" s="42" t="str">
        <f>IF(AND(All_Rosters[[#This Row],[Designation]]="Taxi Squad",TeamEleven=All_Rosters[[#This Row],[Team Name]],All_Rosters[[#This Row],[Current Years]]&gt;0),All_Rosters[[#This Row],[Index]],"")</f>
        <v/>
      </c>
      <c r="BG345" s="42" t="str">
        <f>IFERROR(SMALL($BF$2:$BF$1000,ROWS($BF$2:BF345)),"")</f>
        <v/>
      </c>
      <c r="BH345" s="42" t="str">
        <f>IF(All_Rosters[[#This Row],[Designation]]="Taxi Squad","",
IF(AND(TeamTwelve=All_Rosters[[#This Row],[Team Name]],All_Rosters[[#This Row],[Current Years]]&gt;0),All_Rosters[[#This Row],[Index]],""))</f>
        <v/>
      </c>
      <c r="BI345" s="42" t="str">
        <f>IFERROR(SMALL($BH$2:$BH$1000,ROWS($BH$2:BH345)),"")</f>
        <v/>
      </c>
      <c r="BJ345" s="42" t="str">
        <f>IF(AND(All_Rosters[[#This Row],[Designation]]="Taxi Squad",TeamTwelve=All_Rosters[[#This Row],[Team Name]],All_Rosters[[#This Row],[Current Years]]&gt;0),All_Rosters[[#This Row],[Index]],"")</f>
        <v/>
      </c>
      <c r="BK345" s="42" t="str">
        <f>IFERROR(SMALL($BJ$2:$BJ$1000,ROWS($BJ$2:BJ345)),"")</f>
        <v/>
      </c>
    </row>
    <row r="346" spans="1:63" x14ac:dyDescent="0.45">
      <c r="A346" t="s">
        <v>533</v>
      </c>
      <c r="B346" t="s">
        <v>504</v>
      </c>
      <c r="C346" t="s">
        <v>35</v>
      </c>
      <c r="D346" t="s">
        <v>9</v>
      </c>
      <c r="E346">
        <v>2</v>
      </c>
      <c r="F346">
        <v>4</v>
      </c>
      <c r="G346">
        <v>2</v>
      </c>
      <c r="H346" t="s">
        <v>1</v>
      </c>
      <c r="I346" t="s">
        <v>2</v>
      </c>
      <c r="J346">
        <v>9</v>
      </c>
      <c r="K346">
        <v>345</v>
      </c>
      <c r="L346" t="str">
        <f>IF(All_Rosters[[#This Row],[Designation]]="Taxi Squad","",
IF(AND(TeamSelection=All_Rosters[[#This Row],[Team Name]],All_Rosters[[#This Row],[Current Years]]&gt;0),All_Rosters[[#This Row],[Index]],""))</f>
        <v/>
      </c>
      <c r="M346" t="str">
        <f>IFERROR(SMALL($L$2:$L$1000,ROWS($L$2:L346)),"")</f>
        <v/>
      </c>
      <c r="N346" t="str">
        <f>IF(AND(All_Rosters[[#This Row],[Designation]]="Taxi Squad",TeamSelection=All_Rosters[[#This Row],[Team Name]],All_Rosters[[#This Row],[Current Years]]&gt;0),All_Rosters[[#This Row],[Index]],"")</f>
        <v/>
      </c>
      <c r="O346" t="str">
        <f>IFERROR(SMALL($N$2:$N$1000,ROWS($N$2:N346)),"")</f>
        <v/>
      </c>
      <c r="P346" t="str">
        <f>IF(All_Rosters[[#This Row],[Designation]]="Taxi Squad","",
IF(AND(TeamOne=All_Rosters[[#This Row],[Team Name]],All_Rosters[[#This Row],[Current Years]]&gt;0),All_Rosters[[#This Row],[Index]],""))</f>
        <v/>
      </c>
      <c r="Q346" t="str">
        <f>IFERROR(SMALL($P$2:$P$1000,ROWS($P$2:P346)),"")</f>
        <v/>
      </c>
      <c r="R346" t="str">
        <f>IF(AND(All_Rosters[[#This Row],[Designation]]="Taxi Squad",TeamOne=All_Rosters[[#This Row],[Team Name]],All_Rosters[[#This Row],[Current Years]]&gt;0),All_Rosters[[#This Row],[Index]],"")</f>
        <v/>
      </c>
      <c r="S346" t="str">
        <f>IFERROR(SMALL($R$2:$R$1000,ROWS($R$2:R346)),"")</f>
        <v/>
      </c>
      <c r="T346" t="str">
        <f>IF(All_Rosters[[#This Row],[Designation]]="Taxi Squad","",
IF(AND(TeamTwo=All_Rosters[[#This Row],[Team Name]],All_Rosters[[#This Row],[Current Years]]&gt;0),All_Rosters[[#This Row],[Index]],""))</f>
        <v/>
      </c>
      <c r="U346" t="str">
        <f>IFERROR(SMALL($T$2:$T$1000,ROWS($T$2:T346)),"")</f>
        <v/>
      </c>
      <c r="V346" t="str">
        <f>IF(AND(All_Rosters[[#This Row],[Designation]]="Taxi Squad",TeamTwo=All_Rosters[[#This Row],[Team Name]],All_Rosters[[#This Row],[Current Years]]&gt;0),All_Rosters[[#This Row],[Index]],"")</f>
        <v/>
      </c>
      <c r="W346" t="str">
        <f>IFERROR(SMALL($V$2:$V$1000,ROWS($V$2:V346)),"")</f>
        <v/>
      </c>
      <c r="X346" s="42" t="str">
        <f>IF(All_Rosters[[#This Row],[Designation]]="Taxi Squad","",
IF(AND(TeamThree=All_Rosters[[#This Row],[Team Name]],All_Rosters[[#This Row],[Current Years]]&gt;0),All_Rosters[[#This Row],[Index]],""))</f>
        <v/>
      </c>
      <c r="Y346" s="42" t="str">
        <f>IFERROR(SMALL($X$2:$X$1000,ROWS($X$2:X346)),"")</f>
        <v/>
      </c>
      <c r="Z346" s="42" t="str">
        <f>IF(AND(All_Rosters[[#This Row],[Designation]]="Taxi Squad",TeamThree=All_Rosters[[#This Row],[Team Name]],All_Rosters[[#This Row],[Current Years]]&gt;0),All_Rosters[[#This Row],[Index]],"")</f>
        <v/>
      </c>
      <c r="AA346" s="42" t="str">
        <f>IFERROR(SMALL($Z$2:$Z$1000,ROWS($Z$2:Z346)),"")</f>
        <v/>
      </c>
      <c r="AB346" s="42" t="str">
        <f>IF(All_Rosters[[#This Row],[Designation]]="Taxi Squad","",
IF(AND(TeamFour=All_Rosters[[#This Row],[Team Name]],All_Rosters[[#This Row],[Current Years]]&gt;0),All_Rosters[[#This Row],[Index]],""))</f>
        <v/>
      </c>
      <c r="AC346" s="42" t="str">
        <f>IFERROR(SMALL($AB$2:$AB$1000,ROWS($AB$2:AB346)),"")</f>
        <v/>
      </c>
      <c r="AD346" s="42" t="str">
        <f>IF(AND(All_Rosters[[#This Row],[Designation]]="Taxi Squad",TeamFour=All_Rosters[[#This Row],[Team Name]],All_Rosters[[#This Row],[Current Years]]&gt;0),All_Rosters[[#This Row],[Index]],"")</f>
        <v/>
      </c>
      <c r="AE346" s="42" t="str">
        <f>IFERROR(SMALL($AD$2:$AD$1000,ROWS($AD$2:AD346)),"")</f>
        <v/>
      </c>
      <c r="AF346" s="42" t="str">
        <f>IF(All_Rosters[[#This Row],[Designation]]="Taxi Squad","",
IF(AND(TeamFive=All_Rosters[[#This Row],[Team Name]],All_Rosters[[#This Row],[Current Years]]&gt;0),All_Rosters[[#This Row],[Index]],""))</f>
        <v/>
      </c>
      <c r="AG346" s="42" t="str">
        <f>IFERROR(SMALL($AF$2:$AF$1000,ROWS($AF$2:AF346)),"")</f>
        <v/>
      </c>
      <c r="AH346" s="42" t="str">
        <f>IF(AND(All_Rosters[[#This Row],[Designation]]="Taxi Squad",TeamFive=All_Rosters[[#This Row],[Team Name]],All_Rosters[[#This Row],[Current Years]]&gt;0),All_Rosters[[#This Row],[Index]],"")</f>
        <v/>
      </c>
      <c r="AI346" s="42" t="str">
        <f>IFERROR(SMALL($AH$2:$AH$1000,ROWS($AH$2:AH346)),"")</f>
        <v/>
      </c>
      <c r="AJ346" s="42" t="str">
        <f>IF(All_Rosters[[#This Row],[Designation]]="Taxi Squad","",
IF(AND(TeamSix=All_Rosters[[#This Row],[Team Name]],All_Rosters[[#This Row],[Current Years]]&gt;0),All_Rosters[[#This Row],[Index]],""))</f>
        <v/>
      </c>
      <c r="AK346" s="42" t="str">
        <f>IFERROR(SMALL($AJ$2:$AJ$1000,ROWS($AJ$2:AJ346)),"")</f>
        <v/>
      </c>
      <c r="AL346" s="42" t="str">
        <f>IF(AND(All_Rosters[[#This Row],[Designation]]="Taxi Squad",TeamSix=All_Rosters[[#This Row],[Team Name]],All_Rosters[[#This Row],[Current Years]]&gt;0),All_Rosters[[#This Row],[Index]],"")</f>
        <v/>
      </c>
      <c r="AM346" s="42" t="str">
        <f>IFERROR(SMALL($AL$2:$AL$1000,ROWS($AL$2:AL346)),"")</f>
        <v/>
      </c>
      <c r="AN346" s="42" t="str">
        <f>IF(All_Rosters[[#This Row],[Designation]]="Taxi Squad","",
IF(AND(TeamSeven=All_Rosters[[#This Row],[Team Name]],All_Rosters[[#This Row],[Current Years]]&gt;0),All_Rosters[[#This Row],[Index]],""))</f>
        <v/>
      </c>
      <c r="AO346" s="42" t="str">
        <f>IFERROR(SMALL($AN$2:$AN$1000,ROWS($AN$2:AN346)),"")</f>
        <v/>
      </c>
      <c r="AP346" s="42" t="str">
        <f>IF(AND(All_Rosters[[#This Row],[Designation]]="Taxi Squad",TeamSeven=All_Rosters[[#This Row],[Team Name]],All_Rosters[[#This Row],[Current Years]]&gt;0),All_Rosters[[#This Row],[Index]],"")</f>
        <v/>
      </c>
      <c r="AQ346" s="42" t="str">
        <f>IFERROR(SMALL($AP$2:$AP$1000,ROWS($AP$2:AP346)),"")</f>
        <v/>
      </c>
      <c r="AR346" s="42" t="str">
        <f>IF(All_Rosters[[#This Row],[Designation]]="Taxi Squad","",
IF(AND(TeamEight=All_Rosters[[#This Row],[Team Name]],All_Rosters[[#This Row],[Current Years]]&gt;0),All_Rosters[[#This Row],[Index]],""))</f>
        <v/>
      </c>
      <c r="AS346" s="42" t="str">
        <f>IFERROR(SMALL($AR$2:$AR$1000,ROWS($AR$2:AR346)),"")</f>
        <v/>
      </c>
      <c r="AT346" s="42" t="str">
        <f>IF(AND(All_Rosters[[#This Row],[Designation]]="Taxi Squad",TeamEight=All_Rosters[[#This Row],[Team Name]],All_Rosters[[#This Row],[Current Years]]&gt;0),All_Rosters[[#This Row],[Index]],"")</f>
        <v/>
      </c>
      <c r="AU346" s="42" t="str">
        <f>IFERROR(SMALL($AT$2:$AT$1000,ROWS($AT$2:AT346)),"")</f>
        <v/>
      </c>
      <c r="AV346" s="42" t="str">
        <f>IF(All_Rosters[[#This Row],[Designation]]="Taxi Squad","",
IF(AND(TeamNine=All_Rosters[[#This Row],[Team Name]],All_Rosters[[#This Row],[Current Years]]&gt;0),All_Rosters[[#This Row],[Index]],""))</f>
        <v/>
      </c>
      <c r="AW346" s="42" t="str">
        <f>IFERROR(SMALL($AV$2:$AV$1000,ROWS($AV$2:AV346)),"")</f>
        <v/>
      </c>
      <c r="AX346" s="42">
        <f>IF(AND(All_Rosters[[#This Row],[Designation]]="Taxi Squad",TeamNine=All_Rosters[[#This Row],[Team Name]],All_Rosters[[#This Row],[Current Years]]&gt;0),All_Rosters[[#This Row],[Index]],"")</f>
        <v>345</v>
      </c>
      <c r="AY346" s="42" t="str">
        <f>IFERROR(SMALL($AX$2:$AX$1000,ROWS($AX$2:AX346)),"")</f>
        <v/>
      </c>
      <c r="AZ346" s="42" t="str">
        <f>IF(All_Rosters[[#This Row],[Designation]]="Taxi Squad","",
IF(AND(TeamTen=All_Rosters[[#This Row],[Team Name]],All_Rosters[[#This Row],[Current Years]]&gt;0),All_Rosters[[#This Row],[Index]],""))</f>
        <v/>
      </c>
      <c r="BA346" s="42" t="str">
        <f>IFERROR(SMALL($AZ$2:$AZ$1000,ROWS($AZ$2:AZ346)),"")</f>
        <v/>
      </c>
      <c r="BB346" s="42" t="str">
        <f>IF(AND(All_Rosters[[#This Row],[Designation]]="Taxi Squad",TeamTen=All_Rosters[[#This Row],[Team Name]],All_Rosters[[#This Row],[Current Years]]&gt;0),All_Rosters[[#This Row],[Index]],"")</f>
        <v/>
      </c>
      <c r="BC346" s="42" t="str">
        <f>IFERROR(SMALL($BB$2:$BB$1000,ROWS($BB$2:BB346)),"")</f>
        <v/>
      </c>
      <c r="BD346" s="42" t="str">
        <f>IF(All_Rosters[[#This Row],[Designation]]="Taxi Squad","",
IF(AND(TeamEleven=All_Rosters[[#This Row],[Team Name]],All_Rosters[[#This Row],[Current Years]]&gt;0),All_Rosters[[#This Row],[Index]],""))</f>
        <v/>
      </c>
      <c r="BE346" s="42" t="str">
        <f>IFERROR(SMALL($BD$2:$BD$1000,ROWS($BD$2:BD346)),"")</f>
        <v/>
      </c>
      <c r="BF346" s="42" t="str">
        <f>IF(AND(All_Rosters[[#This Row],[Designation]]="Taxi Squad",TeamEleven=All_Rosters[[#This Row],[Team Name]],All_Rosters[[#This Row],[Current Years]]&gt;0),All_Rosters[[#This Row],[Index]],"")</f>
        <v/>
      </c>
      <c r="BG346" s="42" t="str">
        <f>IFERROR(SMALL($BF$2:$BF$1000,ROWS($BF$2:BF346)),"")</f>
        <v/>
      </c>
      <c r="BH346" s="42" t="str">
        <f>IF(All_Rosters[[#This Row],[Designation]]="Taxi Squad","",
IF(AND(TeamTwelve=All_Rosters[[#This Row],[Team Name]],All_Rosters[[#This Row],[Current Years]]&gt;0),All_Rosters[[#This Row],[Index]],""))</f>
        <v/>
      </c>
      <c r="BI346" s="42" t="str">
        <f>IFERROR(SMALL($BH$2:$BH$1000,ROWS($BH$2:BH346)),"")</f>
        <v/>
      </c>
      <c r="BJ346" s="42" t="str">
        <f>IF(AND(All_Rosters[[#This Row],[Designation]]="Taxi Squad",TeamTwelve=All_Rosters[[#This Row],[Team Name]],All_Rosters[[#This Row],[Current Years]]&gt;0),All_Rosters[[#This Row],[Index]],"")</f>
        <v/>
      </c>
      <c r="BK346" s="42" t="str">
        <f>IFERROR(SMALL($BJ$2:$BJ$1000,ROWS($BJ$2:BJ346)),"")</f>
        <v/>
      </c>
    </row>
    <row r="347" spans="1:63" x14ac:dyDescent="0.45">
      <c r="A347" t="s">
        <v>533</v>
      </c>
      <c r="B347" t="s">
        <v>202</v>
      </c>
      <c r="C347" t="s">
        <v>167</v>
      </c>
      <c r="D347" t="s">
        <v>9</v>
      </c>
      <c r="E347">
        <v>1</v>
      </c>
      <c r="F347">
        <v>4</v>
      </c>
      <c r="G347">
        <v>1</v>
      </c>
      <c r="H347" t="s">
        <v>1</v>
      </c>
      <c r="I347" t="s">
        <v>2</v>
      </c>
      <c r="J347">
        <v>9</v>
      </c>
      <c r="K347">
        <v>346</v>
      </c>
      <c r="L347" t="str">
        <f>IF(All_Rosters[[#This Row],[Designation]]="Taxi Squad","",
IF(AND(TeamSelection=All_Rosters[[#This Row],[Team Name]],All_Rosters[[#This Row],[Current Years]]&gt;0),All_Rosters[[#This Row],[Index]],""))</f>
        <v/>
      </c>
      <c r="M347" t="str">
        <f>IFERROR(SMALL($L$2:$L$1000,ROWS($L$2:L347)),"")</f>
        <v/>
      </c>
      <c r="N347" t="str">
        <f>IF(AND(All_Rosters[[#This Row],[Designation]]="Taxi Squad",TeamSelection=All_Rosters[[#This Row],[Team Name]],All_Rosters[[#This Row],[Current Years]]&gt;0),All_Rosters[[#This Row],[Index]],"")</f>
        <v/>
      </c>
      <c r="O347" t="str">
        <f>IFERROR(SMALL($N$2:$N$1000,ROWS($N$2:N347)),"")</f>
        <v/>
      </c>
      <c r="P347" t="str">
        <f>IF(All_Rosters[[#This Row],[Designation]]="Taxi Squad","",
IF(AND(TeamOne=All_Rosters[[#This Row],[Team Name]],All_Rosters[[#This Row],[Current Years]]&gt;0),All_Rosters[[#This Row],[Index]],""))</f>
        <v/>
      </c>
      <c r="Q347" t="str">
        <f>IFERROR(SMALL($P$2:$P$1000,ROWS($P$2:P347)),"")</f>
        <v/>
      </c>
      <c r="R347" t="str">
        <f>IF(AND(All_Rosters[[#This Row],[Designation]]="Taxi Squad",TeamOne=All_Rosters[[#This Row],[Team Name]],All_Rosters[[#This Row],[Current Years]]&gt;0),All_Rosters[[#This Row],[Index]],"")</f>
        <v/>
      </c>
      <c r="S347" t="str">
        <f>IFERROR(SMALL($R$2:$R$1000,ROWS($R$2:R347)),"")</f>
        <v/>
      </c>
      <c r="T347" t="str">
        <f>IF(All_Rosters[[#This Row],[Designation]]="Taxi Squad","",
IF(AND(TeamTwo=All_Rosters[[#This Row],[Team Name]],All_Rosters[[#This Row],[Current Years]]&gt;0),All_Rosters[[#This Row],[Index]],""))</f>
        <v/>
      </c>
      <c r="U347" t="str">
        <f>IFERROR(SMALL($T$2:$T$1000,ROWS($T$2:T347)),"")</f>
        <v/>
      </c>
      <c r="V347" t="str">
        <f>IF(AND(All_Rosters[[#This Row],[Designation]]="Taxi Squad",TeamTwo=All_Rosters[[#This Row],[Team Name]],All_Rosters[[#This Row],[Current Years]]&gt;0),All_Rosters[[#This Row],[Index]],"")</f>
        <v/>
      </c>
      <c r="W347" t="str">
        <f>IFERROR(SMALL($V$2:$V$1000,ROWS($V$2:V347)),"")</f>
        <v/>
      </c>
      <c r="X347" s="42" t="str">
        <f>IF(All_Rosters[[#This Row],[Designation]]="Taxi Squad","",
IF(AND(TeamThree=All_Rosters[[#This Row],[Team Name]],All_Rosters[[#This Row],[Current Years]]&gt;0),All_Rosters[[#This Row],[Index]],""))</f>
        <v/>
      </c>
      <c r="Y347" s="42" t="str">
        <f>IFERROR(SMALL($X$2:$X$1000,ROWS($X$2:X347)),"")</f>
        <v/>
      </c>
      <c r="Z347" s="42" t="str">
        <f>IF(AND(All_Rosters[[#This Row],[Designation]]="Taxi Squad",TeamThree=All_Rosters[[#This Row],[Team Name]],All_Rosters[[#This Row],[Current Years]]&gt;0),All_Rosters[[#This Row],[Index]],"")</f>
        <v/>
      </c>
      <c r="AA347" s="42" t="str">
        <f>IFERROR(SMALL($Z$2:$Z$1000,ROWS($Z$2:Z347)),"")</f>
        <v/>
      </c>
      <c r="AB347" s="42" t="str">
        <f>IF(All_Rosters[[#This Row],[Designation]]="Taxi Squad","",
IF(AND(TeamFour=All_Rosters[[#This Row],[Team Name]],All_Rosters[[#This Row],[Current Years]]&gt;0),All_Rosters[[#This Row],[Index]],""))</f>
        <v/>
      </c>
      <c r="AC347" s="42" t="str">
        <f>IFERROR(SMALL($AB$2:$AB$1000,ROWS($AB$2:AB347)),"")</f>
        <v/>
      </c>
      <c r="AD347" s="42" t="str">
        <f>IF(AND(All_Rosters[[#This Row],[Designation]]="Taxi Squad",TeamFour=All_Rosters[[#This Row],[Team Name]],All_Rosters[[#This Row],[Current Years]]&gt;0),All_Rosters[[#This Row],[Index]],"")</f>
        <v/>
      </c>
      <c r="AE347" s="42" t="str">
        <f>IFERROR(SMALL($AD$2:$AD$1000,ROWS($AD$2:AD347)),"")</f>
        <v/>
      </c>
      <c r="AF347" s="42" t="str">
        <f>IF(All_Rosters[[#This Row],[Designation]]="Taxi Squad","",
IF(AND(TeamFive=All_Rosters[[#This Row],[Team Name]],All_Rosters[[#This Row],[Current Years]]&gt;0),All_Rosters[[#This Row],[Index]],""))</f>
        <v/>
      </c>
      <c r="AG347" s="42" t="str">
        <f>IFERROR(SMALL($AF$2:$AF$1000,ROWS($AF$2:AF347)),"")</f>
        <v/>
      </c>
      <c r="AH347" s="42" t="str">
        <f>IF(AND(All_Rosters[[#This Row],[Designation]]="Taxi Squad",TeamFive=All_Rosters[[#This Row],[Team Name]],All_Rosters[[#This Row],[Current Years]]&gt;0),All_Rosters[[#This Row],[Index]],"")</f>
        <v/>
      </c>
      <c r="AI347" s="42" t="str">
        <f>IFERROR(SMALL($AH$2:$AH$1000,ROWS($AH$2:AH347)),"")</f>
        <v/>
      </c>
      <c r="AJ347" s="42" t="str">
        <f>IF(All_Rosters[[#This Row],[Designation]]="Taxi Squad","",
IF(AND(TeamSix=All_Rosters[[#This Row],[Team Name]],All_Rosters[[#This Row],[Current Years]]&gt;0),All_Rosters[[#This Row],[Index]],""))</f>
        <v/>
      </c>
      <c r="AK347" s="42" t="str">
        <f>IFERROR(SMALL($AJ$2:$AJ$1000,ROWS($AJ$2:AJ347)),"")</f>
        <v/>
      </c>
      <c r="AL347" s="42" t="str">
        <f>IF(AND(All_Rosters[[#This Row],[Designation]]="Taxi Squad",TeamSix=All_Rosters[[#This Row],[Team Name]],All_Rosters[[#This Row],[Current Years]]&gt;0),All_Rosters[[#This Row],[Index]],"")</f>
        <v/>
      </c>
      <c r="AM347" s="42" t="str">
        <f>IFERROR(SMALL($AL$2:$AL$1000,ROWS($AL$2:AL347)),"")</f>
        <v/>
      </c>
      <c r="AN347" s="42" t="str">
        <f>IF(All_Rosters[[#This Row],[Designation]]="Taxi Squad","",
IF(AND(TeamSeven=All_Rosters[[#This Row],[Team Name]],All_Rosters[[#This Row],[Current Years]]&gt;0),All_Rosters[[#This Row],[Index]],""))</f>
        <v/>
      </c>
      <c r="AO347" s="42" t="str">
        <f>IFERROR(SMALL($AN$2:$AN$1000,ROWS($AN$2:AN347)),"")</f>
        <v/>
      </c>
      <c r="AP347" s="42" t="str">
        <f>IF(AND(All_Rosters[[#This Row],[Designation]]="Taxi Squad",TeamSeven=All_Rosters[[#This Row],[Team Name]],All_Rosters[[#This Row],[Current Years]]&gt;0),All_Rosters[[#This Row],[Index]],"")</f>
        <v/>
      </c>
      <c r="AQ347" s="42" t="str">
        <f>IFERROR(SMALL($AP$2:$AP$1000,ROWS($AP$2:AP347)),"")</f>
        <v/>
      </c>
      <c r="AR347" s="42" t="str">
        <f>IF(All_Rosters[[#This Row],[Designation]]="Taxi Squad","",
IF(AND(TeamEight=All_Rosters[[#This Row],[Team Name]],All_Rosters[[#This Row],[Current Years]]&gt;0),All_Rosters[[#This Row],[Index]],""))</f>
        <v/>
      </c>
      <c r="AS347" s="42" t="str">
        <f>IFERROR(SMALL($AR$2:$AR$1000,ROWS($AR$2:AR347)),"")</f>
        <v/>
      </c>
      <c r="AT347" s="42" t="str">
        <f>IF(AND(All_Rosters[[#This Row],[Designation]]="Taxi Squad",TeamEight=All_Rosters[[#This Row],[Team Name]],All_Rosters[[#This Row],[Current Years]]&gt;0),All_Rosters[[#This Row],[Index]],"")</f>
        <v/>
      </c>
      <c r="AU347" s="42" t="str">
        <f>IFERROR(SMALL($AT$2:$AT$1000,ROWS($AT$2:AT347)),"")</f>
        <v/>
      </c>
      <c r="AV347" s="42" t="str">
        <f>IF(All_Rosters[[#This Row],[Designation]]="Taxi Squad","",
IF(AND(TeamNine=All_Rosters[[#This Row],[Team Name]],All_Rosters[[#This Row],[Current Years]]&gt;0),All_Rosters[[#This Row],[Index]],""))</f>
        <v/>
      </c>
      <c r="AW347" s="42" t="str">
        <f>IFERROR(SMALL($AV$2:$AV$1000,ROWS($AV$2:AV347)),"")</f>
        <v/>
      </c>
      <c r="AX347" s="42">
        <f>IF(AND(All_Rosters[[#This Row],[Designation]]="Taxi Squad",TeamNine=All_Rosters[[#This Row],[Team Name]],All_Rosters[[#This Row],[Current Years]]&gt;0),All_Rosters[[#This Row],[Index]],"")</f>
        <v>346</v>
      </c>
      <c r="AY347" s="42" t="str">
        <f>IFERROR(SMALL($AX$2:$AX$1000,ROWS($AX$2:AX347)),"")</f>
        <v/>
      </c>
      <c r="AZ347" s="42" t="str">
        <f>IF(All_Rosters[[#This Row],[Designation]]="Taxi Squad","",
IF(AND(TeamTen=All_Rosters[[#This Row],[Team Name]],All_Rosters[[#This Row],[Current Years]]&gt;0),All_Rosters[[#This Row],[Index]],""))</f>
        <v/>
      </c>
      <c r="BA347" s="42" t="str">
        <f>IFERROR(SMALL($AZ$2:$AZ$1000,ROWS($AZ$2:AZ347)),"")</f>
        <v/>
      </c>
      <c r="BB347" s="42" t="str">
        <f>IF(AND(All_Rosters[[#This Row],[Designation]]="Taxi Squad",TeamTen=All_Rosters[[#This Row],[Team Name]],All_Rosters[[#This Row],[Current Years]]&gt;0),All_Rosters[[#This Row],[Index]],"")</f>
        <v/>
      </c>
      <c r="BC347" s="42" t="str">
        <f>IFERROR(SMALL($BB$2:$BB$1000,ROWS($BB$2:BB347)),"")</f>
        <v/>
      </c>
      <c r="BD347" s="42" t="str">
        <f>IF(All_Rosters[[#This Row],[Designation]]="Taxi Squad","",
IF(AND(TeamEleven=All_Rosters[[#This Row],[Team Name]],All_Rosters[[#This Row],[Current Years]]&gt;0),All_Rosters[[#This Row],[Index]],""))</f>
        <v/>
      </c>
      <c r="BE347" s="42" t="str">
        <f>IFERROR(SMALL($BD$2:$BD$1000,ROWS($BD$2:BD347)),"")</f>
        <v/>
      </c>
      <c r="BF347" s="42" t="str">
        <f>IF(AND(All_Rosters[[#This Row],[Designation]]="Taxi Squad",TeamEleven=All_Rosters[[#This Row],[Team Name]],All_Rosters[[#This Row],[Current Years]]&gt;0),All_Rosters[[#This Row],[Index]],"")</f>
        <v/>
      </c>
      <c r="BG347" s="42" t="str">
        <f>IFERROR(SMALL($BF$2:$BF$1000,ROWS($BF$2:BF347)),"")</f>
        <v/>
      </c>
      <c r="BH347" s="42" t="str">
        <f>IF(All_Rosters[[#This Row],[Designation]]="Taxi Squad","",
IF(AND(TeamTwelve=All_Rosters[[#This Row],[Team Name]],All_Rosters[[#This Row],[Current Years]]&gt;0),All_Rosters[[#This Row],[Index]],""))</f>
        <v/>
      </c>
      <c r="BI347" s="42" t="str">
        <f>IFERROR(SMALL($BH$2:$BH$1000,ROWS($BH$2:BH347)),"")</f>
        <v/>
      </c>
      <c r="BJ347" s="42" t="str">
        <f>IF(AND(All_Rosters[[#This Row],[Designation]]="Taxi Squad",TeamTwelve=All_Rosters[[#This Row],[Team Name]],All_Rosters[[#This Row],[Current Years]]&gt;0),All_Rosters[[#This Row],[Index]],"")</f>
        <v/>
      </c>
      <c r="BK347" s="42" t="str">
        <f>IFERROR(SMALL($BJ$2:$BJ$1000,ROWS($BJ$2:BJ347)),"")</f>
        <v/>
      </c>
    </row>
    <row r="348" spans="1:63" x14ac:dyDescent="0.45">
      <c r="A348" t="s">
        <v>533</v>
      </c>
      <c r="B348" t="s">
        <v>203</v>
      </c>
      <c r="C348" t="s">
        <v>13</v>
      </c>
      <c r="D348" t="s">
        <v>27</v>
      </c>
      <c r="E348">
        <v>2</v>
      </c>
      <c r="F348">
        <v>4</v>
      </c>
      <c r="G348">
        <v>2</v>
      </c>
      <c r="H348" t="s">
        <v>1</v>
      </c>
      <c r="I348" t="s">
        <v>2</v>
      </c>
      <c r="J348">
        <v>9</v>
      </c>
      <c r="K348">
        <v>347</v>
      </c>
      <c r="L348" t="str">
        <f>IF(All_Rosters[[#This Row],[Designation]]="Taxi Squad","",
IF(AND(TeamSelection=All_Rosters[[#This Row],[Team Name]],All_Rosters[[#This Row],[Current Years]]&gt;0),All_Rosters[[#This Row],[Index]],""))</f>
        <v/>
      </c>
      <c r="M348" t="str">
        <f>IFERROR(SMALL($L$2:$L$1000,ROWS($L$2:L348)),"")</f>
        <v/>
      </c>
      <c r="N348" t="str">
        <f>IF(AND(All_Rosters[[#This Row],[Designation]]="Taxi Squad",TeamSelection=All_Rosters[[#This Row],[Team Name]],All_Rosters[[#This Row],[Current Years]]&gt;0),All_Rosters[[#This Row],[Index]],"")</f>
        <v/>
      </c>
      <c r="O348" t="str">
        <f>IFERROR(SMALL($N$2:$N$1000,ROWS($N$2:N348)),"")</f>
        <v/>
      </c>
      <c r="P348" t="str">
        <f>IF(All_Rosters[[#This Row],[Designation]]="Taxi Squad","",
IF(AND(TeamOne=All_Rosters[[#This Row],[Team Name]],All_Rosters[[#This Row],[Current Years]]&gt;0),All_Rosters[[#This Row],[Index]],""))</f>
        <v/>
      </c>
      <c r="Q348" t="str">
        <f>IFERROR(SMALL($P$2:$P$1000,ROWS($P$2:P348)),"")</f>
        <v/>
      </c>
      <c r="R348" t="str">
        <f>IF(AND(All_Rosters[[#This Row],[Designation]]="Taxi Squad",TeamOne=All_Rosters[[#This Row],[Team Name]],All_Rosters[[#This Row],[Current Years]]&gt;0),All_Rosters[[#This Row],[Index]],"")</f>
        <v/>
      </c>
      <c r="S348" t="str">
        <f>IFERROR(SMALL($R$2:$R$1000,ROWS($R$2:R348)),"")</f>
        <v/>
      </c>
      <c r="T348" t="str">
        <f>IF(All_Rosters[[#This Row],[Designation]]="Taxi Squad","",
IF(AND(TeamTwo=All_Rosters[[#This Row],[Team Name]],All_Rosters[[#This Row],[Current Years]]&gt;0),All_Rosters[[#This Row],[Index]],""))</f>
        <v/>
      </c>
      <c r="U348" t="str">
        <f>IFERROR(SMALL($T$2:$T$1000,ROWS($T$2:T348)),"")</f>
        <v/>
      </c>
      <c r="V348" t="str">
        <f>IF(AND(All_Rosters[[#This Row],[Designation]]="Taxi Squad",TeamTwo=All_Rosters[[#This Row],[Team Name]],All_Rosters[[#This Row],[Current Years]]&gt;0),All_Rosters[[#This Row],[Index]],"")</f>
        <v/>
      </c>
      <c r="W348" t="str">
        <f>IFERROR(SMALL($V$2:$V$1000,ROWS($V$2:V348)),"")</f>
        <v/>
      </c>
      <c r="X348" s="42" t="str">
        <f>IF(All_Rosters[[#This Row],[Designation]]="Taxi Squad","",
IF(AND(TeamThree=All_Rosters[[#This Row],[Team Name]],All_Rosters[[#This Row],[Current Years]]&gt;0),All_Rosters[[#This Row],[Index]],""))</f>
        <v/>
      </c>
      <c r="Y348" s="42" t="str">
        <f>IFERROR(SMALL($X$2:$X$1000,ROWS($X$2:X348)),"")</f>
        <v/>
      </c>
      <c r="Z348" s="42" t="str">
        <f>IF(AND(All_Rosters[[#This Row],[Designation]]="Taxi Squad",TeamThree=All_Rosters[[#This Row],[Team Name]],All_Rosters[[#This Row],[Current Years]]&gt;0),All_Rosters[[#This Row],[Index]],"")</f>
        <v/>
      </c>
      <c r="AA348" s="42" t="str">
        <f>IFERROR(SMALL($Z$2:$Z$1000,ROWS($Z$2:Z348)),"")</f>
        <v/>
      </c>
      <c r="AB348" s="42" t="str">
        <f>IF(All_Rosters[[#This Row],[Designation]]="Taxi Squad","",
IF(AND(TeamFour=All_Rosters[[#This Row],[Team Name]],All_Rosters[[#This Row],[Current Years]]&gt;0),All_Rosters[[#This Row],[Index]],""))</f>
        <v/>
      </c>
      <c r="AC348" s="42" t="str">
        <f>IFERROR(SMALL($AB$2:$AB$1000,ROWS($AB$2:AB348)),"")</f>
        <v/>
      </c>
      <c r="AD348" s="42" t="str">
        <f>IF(AND(All_Rosters[[#This Row],[Designation]]="Taxi Squad",TeamFour=All_Rosters[[#This Row],[Team Name]],All_Rosters[[#This Row],[Current Years]]&gt;0),All_Rosters[[#This Row],[Index]],"")</f>
        <v/>
      </c>
      <c r="AE348" s="42" t="str">
        <f>IFERROR(SMALL($AD$2:$AD$1000,ROWS($AD$2:AD348)),"")</f>
        <v/>
      </c>
      <c r="AF348" s="42" t="str">
        <f>IF(All_Rosters[[#This Row],[Designation]]="Taxi Squad","",
IF(AND(TeamFive=All_Rosters[[#This Row],[Team Name]],All_Rosters[[#This Row],[Current Years]]&gt;0),All_Rosters[[#This Row],[Index]],""))</f>
        <v/>
      </c>
      <c r="AG348" s="42" t="str">
        <f>IFERROR(SMALL($AF$2:$AF$1000,ROWS($AF$2:AF348)),"")</f>
        <v/>
      </c>
      <c r="AH348" s="42" t="str">
        <f>IF(AND(All_Rosters[[#This Row],[Designation]]="Taxi Squad",TeamFive=All_Rosters[[#This Row],[Team Name]],All_Rosters[[#This Row],[Current Years]]&gt;0),All_Rosters[[#This Row],[Index]],"")</f>
        <v/>
      </c>
      <c r="AI348" s="42" t="str">
        <f>IFERROR(SMALL($AH$2:$AH$1000,ROWS($AH$2:AH348)),"")</f>
        <v/>
      </c>
      <c r="AJ348" s="42" t="str">
        <f>IF(All_Rosters[[#This Row],[Designation]]="Taxi Squad","",
IF(AND(TeamSix=All_Rosters[[#This Row],[Team Name]],All_Rosters[[#This Row],[Current Years]]&gt;0),All_Rosters[[#This Row],[Index]],""))</f>
        <v/>
      </c>
      <c r="AK348" s="42" t="str">
        <f>IFERROR(SMALL($AJ$2:$AJ$1000,ROWS($AJ$2:AJ348)),"")</f>
        <v/>
      </c>
      <c r="AL348" s="42" t="str">
        <f>IF(AND(All_Rosters[[#This Row],[Designation]]="Taxi Squad",TeamSix=All_Rosters[[#This Row],[Team Name]],All_Rosters[[#This Row],[Current Years]]&gt;0),All_Rosters[[#This Row],[Index]],"")</f>
        <v/>
      </c>
      <c r="AM348" s="42" t="str">
        <f>IFERROR(SMALL($AL$2:$AL$1000,ROWS($AL$2:AL348)),"")</f>
        <v/>
      </c>
      <c r="AN348" s="42" t="str">
        <f>IF(All_Rosters[[#This Row],[Designation]]="Taxi Squad","",
IF(AND(TeamSeven=All_Rosters[[#This Row],[Team Name]],All_Rosters[[#This Row],[Current Years]]&gt;0),All_Rosters[[#This Row],[Index]],""))</f>
        <v/>
      </c>
      <c r="AO348" s="42" t="str">
        <f>IFERROR(SMALL($AN$2:$AN$1000,ROWS($AN$2:AN348)),"")</f>
        <v/>
      </c>
      <c r="AP348" s="42" t="str">
        <f>IF(AND(All_Rosters[[#This Row],[Designation]]="Taxi Squad",TeamSeven=All_Rosters[[#This Row],[Team Name]],All_Rosters[[#This Row],[Current Years]]&gt;0),All_Rosters[[#This Row],[Index]],"")</f>
        <v/>
      </c>
      <c r="AQ348" s="42" t="str">
        <f>IFERROR(SMALL($AP$2:$AP$1000,ROWS($AP$2:AP348)),"")</f>
        <v/>
      </c>
      <c r="AR348" s="42" t="str">
        <f>IF(All_Rosters[[#This Row],[Designation]]="Taxi Squad","",
IF(AND(TeamEight=All_Rosters[[#This Row],[Team Name]],All_Rosters[[#This Row],[Current Years]]&gt;0),All_Rosters[[#This Row],[Index]],""))</f>
        <v/>
      </c>
      <c r="AS348" s="42" t="str">
        <f>IFERROR(SMALL($AR$2:$AR$1000,ROWS($AR$2:AR348)),"")</f>
        <v/>
      </c>
      <c r="AT348" s="42" t="str">
        <f>IF(AND(All_Rosters[[#This Row],[Designation]]="Taxi Squad",TeamEight=All_Rosters[[#This Row],[Team Name]],All_Rosters[[#This Row],[Current Years]]&gt;0),All_Rosters[[#This Row],[Index]],"")</f>
        <v/>
      </c>
      <c r="AU348" s="42" t="str">
        <f>IFERROR(SMALL($AT$2:$AT$1000,ROWS($AT$2:AT348)),"")</f>
        <v/>
      </c>
      <c r="AV348" s="42" t="str">
        <f>IF(All_Rosters[[#This Row],[Designation]]="Taxi Squad","",
IF(AND(TeamNine=All_Rosters[[#This Row],[Team Name]],All_Rosters[[#This Row],[Current Years]]&gt;0),All_Rosters[[#This Row],[Index]],""))</f>
        <v/>
      </c>
      <c r="AW348" s="42" t="str">
        <f>IFERROR(SMALL($AV$2:$AV$1000,ROWS($AV$2:AV348)),"")</f>
        <v/>
      </c>
      <c r="AX348" s="42">
        <f>IF(AND(All_Rosters[[#This Row],[Designation]]="Taxi Squad",TeamNine=All_Rosters[[#This Row],[Team Name]],All_Rosters[[#This Row],[Current Years]]&gt;0),All_Rosters[[#This Row],[Index]],"")</f>
        <v>347</v>
      </c>
      <c r="AY348" s="42" t="str">
        <f>IFERROR(SMALL($AX$2:$AX$1000,ROWS($AX$2:AX348)),"")</f>
        <v/>
      </c>
      <c r="AZ348" s="42" t="str">
        <f>IF(All_Rosters[[#This Row],[Designation]]="Taxi Squad","",
IF(AND(TeamTen=All_Rosters[[#This Row],[Team Name]],All_Rosters[[#This Row],[Current Years]]&gt;0),All_Rosters[[#This Row],[Index]],""))</f>
        <v/>
      </c>
      <c r="BA348" s="42" t="str">
        <f>IFERROR(SMALL($AZ$2:$AZ$1000,ROWS($AZ$2:AZ348)),"")</f>
        <v/>
      </c>
      <c r="BB348" s="42" t="str">
        <f>IF(AND(All_Rosters[[#This Row],[Designation]]="Taxi Squad",TeamTen=All_Rosters[[#This Row],[Team Name]],All_Rosters[[#This Row],[Current Years]]&gt;0),All_Rosters[[#This Row],[Index]],"")</f>
        <v/>
      </c>
      <c r="BC348" s="42" t="str">
        <f>IFERROR(SMALL($BB$2:$BB$1000,ROWS($BB$2:BB348)),"")</f>
        <v/>
      </c>
      <c r="BD348" s="42" t="str">
        <f>IF(All_Rosters[[#This Row],[Designation]]="Taxi Squad","",
IF(AND(TeamEleven=All_Rosters[[#This Row],[Team Name]],All_Rosters[[#This Row],[Current Years]]&gt;0),All_Rosters[[#This Row],[Index]],""))</f>
        <v/>
      </c>
      <c r="BE348" s="42" t="str">
        <f>IFERROR(SMALL($BD$2:$BD$1000,ROWS($BD$2:BD348)),"")</f>
        <v/>
      </c>
      <c r="BF348" s="42" t="str">
        <f>IF(AND(All_Rosters[[#This Row],[Designation]]="Taxi Squad",TeamEleven=All_Rosters[[#This Row],[Team Name]],All_Rosters[[#This Row],[Current Years]]&gt;0),All_Rosters[[#This Row],[Index]],"")</f>
        <v/>
      </c>
      <c r="BG348" s="42" t="str">
        <f>IFERROR(SMALL($BF$2:$BF$1000,ROWS($BF$2:BF348)),"")</f>
        <v/>
      </c>
      <c r="BH348" s="42" t="str">
        <f>IF(All_Rosters[[#This Row],[Designation]]="Taxi Squad","",
IF(AND(TeamTwelve=All_Rosters[[#This Row],[Team Name]],All_Rosters[[#This Row],[Current Years]]&gt;0),All_Rosters[[#This Row],[Index]],""))</f>
        <v/>
      </c>
      <c r="BI348" s="42" t="str">
        <f>IFERROR(SMALL($BH$2:$BH$1000,ROWS($BH$2:BH348)),"")</f>
        <v/>
      </c>
      <c r="BJ348" s="42" t="str">
        <f>IF(AND(All_Rosters[[#This Row],[Designation]]="Taxi Squad",TeamTwelve=All_Rosters[[#This Row],[Team Name]],All_Rosters[[#This Row],[Current Years]]&gt;0),All_Rosters[[#This Row],[Index]],"")</f>
        <v/>
      </c>
      <c r="BK348" s="42" t="str">
        <f>IFERROR(SMALL($BJ$2:$BJ$1000,ROWS($BJ$2:BJ348)),"")</f>
        <v/>
      </c>
    </row>
    <row r="349" spans="1:63" x14ac:dyDescent="0.45">
      <c r="A349" t="s">
        <v>533</v>
      </c>
      <c r="B349" t="s">
        <v>204</v>
      </c>
      <c r="C349" t="s">
        <v>107</v>
      </c>
      <c r="D349" t="s">
        <v>45</v>
      </c>
      <c r="E349">
        <v>2</v>
      </c>
      <c r="F349">
        <v>4</v>
      </c>
      <c r="G349">
        <v>2</v>
      </c>
      <c r="H349" t="s">
        <v>1</v>
      </c>
      <c r="I349" t="s">
        <v>2</v>
      </c>
      <c r="J349">
        <v>9</v>
      </c>
      <c r="K349">
        <v>348</v>
      </c>
      <c r="L349" t="str">
        <f>IF(All_Rosters[[#This Row],[Designation]]="Taxi Squad","",
IF(AND(TeamSelection=All_Rosters[[#This Row],[Team Name]],All_Rosters[[#This Row],[Current Years]]&gt;0),All_Rosters[[#This Row],[Index]],""))</f>
        <v/>
      </c>
      <c r="M349" t="str">
        <f>IFERROR(SMALL($L$2:$L$1000,ROWS($L$2:L349)),"")</f>
        <v/>
      </c>
      <c r="N349" t="str">
        <f>IF(AND(All_Rosters[[#This Row],[Designation]]="Taxi Squad",TeamSelection=All_Rosters[[#This Row],[Team Name]],All_Rosters[[#This Row],[Current Years]]&gt;0),All_Rosters[[#This Row],[Index]],"")</f>
        <v/>
      </c>
      <c r="O349" t="str">
        <f>IFERROR(SMALL($N$2:$N$1000,ROWS($N$2:N349)),"")</f>
        <v/>
      </c>
      <c r="P349" t="str">
        <f>IF(All_Rosters[[#This Row],[Designation]]="Taxi Squad","",
IF(AND(TeamOne=All_Rosters[[#This Row],[Team Name]],All_Rosters[[#This Row],[Current Years]]&gt;0),All_Rosters[[#This Row],[Index]],""))</f>
        <v/>
      </c>
      <c r="Q349" t="str">
        <f>IFERROR(SMALL($P$2:$P$1000,ROWS($P$2:P349)),"")</f>
        <v/>
      </c>
      <c r="R349" t="str">
        <f>IF(AND(All_Rosters[[#This Row],[Designation]]="Taxi Squad",TeamOne=All_Rosters[[#This Row],[Team Name]],All_Rosters[[#This Row],[Current Years]]&gt;0),All_Rosters[[#This Row],[Index]],"")</f>
        <v/>
      </c>
      <c r="S349" t="str">
        <f>IFERROR(SMALL($R$2:$R$1000,ROWS($R$2:R349)),"")</f>
        <v/>
      </c>
      <c r="T349" t="str">
        <f>IF(All_Rosters[[#This Row],[Designation]]="Taxi Squad","",
IF(AND(TeamTwo=All_Rosters[[#This Row],[Team Name]],All_Rosters[[#This Row],[Current Years]]&gt;0),All_Rosters[[#This Row],[Index]],""))</f>
        <v/>
      </c>
      <c r="U349" t="str">
        <f>IFERROR(SMALL($T$2:$T$1000,ROWS($T$2:T349)),"")</f>
        <v/>
      </c>
      <c r="V349" t="str">
        <f>IF(AND(All_Rosters[[#This Row],[Designation]]="Taxi Squad",TeamTwo=All_Rosters[[#This Row],[Team Name]],All_Rosters[[#This Row],[Current Years]]&gt;0),All_Rosters[[#This Row],[Index]],"")</f>
        <v/>
      </c>
      <c r="W349" t="str">
        <f>IFERROR(SMALL($V$2:$V$1000,ROWS($V$2:V349)),"")</f>
        <v/>
      </c>
      <c r="X349" s="42" t="str">
        <f>IF(All_Rosters[[#This Row],[Designation]]="Taxi Squad","",
IF(AND(TeamThree=All_Rosters[[#This Row],[Team Name]],All_Rosters[[#This Row],[Current Years]]&gt;0),All_Rosters[[#This Row],[Index]],""))</f>
        <v/>
      </c>
      <c r="Y349" s="42" t="str">
        <f>IFERROR(SMALL($X$2:$X$1000,ROWS($X$2:X349)),"")</f>
        <v/>
      </c>
      <c r="Z349" s="42" t="str">
        <f>IF(AND(All_Rosters[[#This Row],[Designation]]="Taxi Squad",TeamThree=All_Rosters[[#This Row],[Team Name]],All_Rosters[[#This Row],[Current Years]]&gt;0),All_Rosters[[#This Row],[Index]],"")</f>
        <v/>
      </c>
      <c r="AA349" s="42" t="str">
        <f>IFERROR(SMALL($Z$2:$Z$1000,ROWS($Z$2:Z349)),"")</f>
        <v/>
      </c>
      <c r="AB349" s="42" t="str">
        <f>IF(All_Rosters[[#This Row],[Designation]]="Taxi Squad","",
IF(AND(TeamFour=All_Rosters[[#This Row],[Team Name]],All_Rosters[[#This Row],[Current Years]]&gt;0),All_Rosters[[#This Row],[Index]],""))</f>
        <v/>
      </c>
      <c r="AC349" s="42" t="str">
        <f>IFERROR(SMALL($AB$2:$AB$1000,ROWS($AB$2:AB349)),"")</f>
        <v/>
      </c>
      <c r="AD349" s="42" t="str">
        <f>IF(AND(All_Rosters[[#This Row],[Designation]]="Taxi Squad",TeamFour=All_Rosters[[#This Row],[Team Name]],All_Rosters[[#This Row],[Current Years]]&gt;0),All_Rosters[[#This Row],[Index]],"")</f>
        <v/>
      </c>
      <c r="AE349" s="42" t="str">
        <f>IFERROR(SMALL($AD$2:$AD$1000,ROWS($AD$2:AD349)),"")</f>
        <v/>
      </c>
      <c r="AF349" s="42" t="str">
        <f>IF(All_Rosters[[#This Row],[Designation]]="Taxi Squad","",
IF(AND(TeamFive=All_Rosters[[#This Row],[Team Name]],All_Rosters[[#This Row],[Current Years]]&gt;0),All_Rosters[[#This Row],[Index]],""))</f>
        <v/>
      </c>
      <c r="AG349" s="42" t="str">
        <f>IFERROR(SMALL($AF$2:$AF$1000,ROWS($AF$2:AF349)),"")</f>
        <v/>
      </c>
      <c r="AH349" s="42" t="str">
        <f>IF(AND(All_Rosters[[#This Row],[Designation]]="Taxi Squad",TeamFive=All_Rosters[[#This Row],[Team Name]],All_Rosters[[#This Row],[Current Years]]&gt;0),All_Rosters[[#This Row],[Index]],"")</f>
        <v/>
      </c>
      <c r="AI349" s="42" t="str">
        <f>IFERROR(SMALL($AH$2:$AH$1000,ROWS($AH$2:AH349)),"")</f>
        <v/>
      </c>
      <c r="AJ349" s="42" t="str">
        <f>IF(All_Rosters[[#This Row],[Designation]]="Taxi Squad","",
IF(AND(TeamSix=All_Rosters[[#This Row],[Team Name]],All_Rosters[[#This Row],[Current Years]]&gt;0),All_Rosters[[#This Row],[Index]],""))</f>
        <v/>
      </c>
      <c r="AK349" s="42" t="str">
        <f>IFERROR(SMALL($AJ$2:$AJ$1000,ROWS($AJ$2:AJ349)),"")</f>
        <v/>
      </c>
      <c r="AL349" s="42" t="str">
        <f>IF(AND(All_Rosters[[#This Row],[Designation]]="Taxi Squad",TeamSix=All_Rosters[[#This Row],[Team Name]],All_Rosters[[#This Row],[Current Years]]&gt;0),All_Rosters[[#This Row],[Index]],"")</f>
        <v/>
      </c>
      <c r="AM349" s="42" t="str">
        <f>IFERROR(SMALL($AL$2:$AL$1000,ROWS($AL$2:AL349)),"")</f>
        <v/>
      </c>
      <c r="AN349" s="42" t="str">
        <f>IF(All_Rosters[[#This Row],[Designation]]="Taxi Squad","",
IF(AND(TeamSeven=All_Rosters[[#This Row],[Team Name]],All_Rosters[[#This Row],[Current Years]]&gt;0),All_Rosters[[#This Row],[Index]],""))</f>
        <v/>
      </c>
      <c r="AO349" s="42" t="str">
        <f>IFERROR(SMALL($AN$2:$AN$1000,ROWS($AN$2:AN349)),"")</f>
        <v/>
      </c>
      <c r="AP349" s="42" t="str">
        <f>IF(AND(All_Rosters[[#This Row],[Designation]]="Taxi Squad",TeamSeven=All_Rosters[[#This Row],[Team Name]],All_Rosters[[#This Row],[Current Years]]&gt;0),All_Rosters[[#This Row],[Index]],"")</f>
        <v/>
      </c>
      <c r="AQ349" s="42" t="str">
        <f>IFERROR(SMALL($AP$2:$AP$1000,ROWS($AP$2:AP349)),"")</f>
        <v/>
      </c>
      <c r="AR349" s="42" t="str">
        <f>IF(All_Rosters[[#This Row],[Designation]]="Taxi Squad","",
IF(AND(TeamEight=All_Rosters[[#This Row],[Team Name]],All_Rosters[[#This Row],[Current Years]]&gt;0),All_Rosters[[#This Row],[Index]],""))</f>
        <v/>
      </c>
      <c r="AS349" s="42" t="str">
        <f>IFERROR(SMALL($AR$2:$AR$1000,ROWS($AR$2:AR349)),"")</f>
        <v/>
      </c>
      <c r="AT349" s="42" t="str">
        <f>IF(AND(All_Rosters[[#This Row],[Designation]]="Taxi Squad",TeamEight=All_Rosters[[#This Row],[Team Name]],All_Rosters[[#This Row],[Current Years]]&gt;0),All_Rosters[[#This Row],[Index]],"")</f>
        <v/>
      </c>
      <c r="AU349" s="42" t="str">
        <f>IFERROR(SMALL($AT$2:$AT$1000,ROWS($AT$2:AT349)),"")</f>
        <v/>
      </c>
      <c r="AV349" s="42" t="str">
        <f>IF(All_Rosters[[#This Row],[Designation]]="Taxi Squad","",
IF(AND(TeamNine=All_Rosters[[#This Row],[Team Name]],All_Rosters[[#This Row],[Current Years]]&gt;0),All_Rosters[[#This Row],[Index]],""))</f>
        <v/>
      </c>
      <c r="AW349" s="42" t="str">
        <f>IFERROR(SMALL($AV$2:$AV$1000,ROWS($AV$2:AV349)),"")</f>
        <v/>
      </c>
      <c r="AX349" s="42">
        <f>IF(AND(All_Rosters[[#This Row],[Designation]]="Taxi Squad",TeamNine=All_Rosters[[#This Row],[Team Name]],All_Rosters[[#This Row],[Current Years]]&gt;0),All_Rosters[[#This Row],[Index]],"")</f>
        <v>348</v>
      </c>
      <c r="AY349" s="42" t="str">
        <f>IFERROR(SMALL($AX$2:$AX$1000,ROWS($AX$2:AX349)),"")</f>
        <v/>
      </c>
      <c r="AZ349" s="42" t="str">
        <f>IF(All_Rosters[[#This Row],[Designation]]="Taxi Squad","",
IF(AND(TeamTen=All_Rosters[[#This Row],[Team Name]],All_Rosters[[#This Row],[Current Years]]&gt;0),All_Rosters[[#This Row],[Index]],""))</f>
        <v/>
      </c>
      <c r="BA349" s="42" t="str">
        <f>IFERROR(SMALL($AZ$2:$AZ$1000,ROWS($AZ$2:AZ349)),"")</f>
        <v/>
      </c>
      <c r="BB349" s="42" t="str">
        <f>IF(AND(All_Rosters[[#This Row],[Designation]]="Taxi Squad",TeamTen=All_Rosters[[#This Row],[Team Name]],All_Rosters[[#This Row],[Current Years]]&gt;0),All_Rosters[[#This Row],[Index]],"")</f>
        <v/>
      </c>
      <c r="BC349" s="42" t="str">
        <f>IFERROR(SMALL($BB$2:$BB$1000,ROWS($BB$2:BB349)),"")</f>
        <v/>
      </c>
      <c r="BD349" s="42" t="str">
        <f>IF(All_Rosters[[#This Row],[Designation]]="Taxi Squad","",
IF(AND(TeamEleven=All_Rosters[[#This Row],[Team Name]],All_Rosters[[#This Row],[Current Years]]&gt;0),All_Rosters[[#This Row],[Index]],""))</f>
        <v/>
      </c>
      <c r="BE349" s="42" t="str">
        <f>IFERROR(SMALL($BD$2:$BD$1000,ROWS($BD$2:BD349)),"")</f>
        <v/>
      </c>
      <c r="BF349" s="42" t="str">
        <f>IF(AND(All_Rosters[[#This Row],[Designation]]="Taxi Squad",TeamEleven=All_Rosters[[#This Row],[Team Name]],All_Rosters[[#This Row],[Current Years]]&gt;0),All_Rosters[[#This Row],[Index]],"")</f>
        <v/>
      </c>
      <c r="BG349" s="42" t="str">
        <f>IFERROR(SMALL($BF$2:$BF$1000,ROWS($BF$2:BF349)),"")</f>
        <v/>
      </c>
      <c r="BH349" s="42" t="str">
        <f>IF(All_Rosters[[#This Row],[Designation]]="Taxi Squad","",
IF(AND(TeamTwelve=All_Rosters[[#This Row],[Team Name]],All_Rosters[[#This Row],[Current Years]]&gt;0),All_Rosters[[#This Row],[Index]],""))</f>
        <v/>
      </c>
      <c r="BI349" s="42" t="str">
        <f>IFERROR(SMALL($BH$2:$BH$1000,ROWS($BH$2:BH349)),"")</f>
        <v/>
      </c>
      <c r="BJ349" s="42" t="str">
        <f>IF(AND(All_Rosters[[#This Row],[Designation]]="Taxi Squad",TeamTwelve=All_Rosters[[#This Row],[Team Name]],All_Rosters[[#This Row],[Current Years]]&gt;0),All_Rosters[[#This Row],[Index]],"")</f>
        <v/>
      </c>
      <c r="BK349" s="42" t="str">
        <f>IFERROR(SMALL($BJ$2:$BJ$1000,ROWS($BJ$2:BJ349)),"")</f>
        <v/>
      </c>
    </row>
    <row r="350" spans="1:63" x14ac:dyDescent="0.45">
      <c r="A350" t="s">
        <v>533</v>
      </c>
      <c r="B350" t="s">
        <v>205</v>
      </c>
      <c r="C350" t="s">
        <v>151</v>
      </c>
      <c r="D350" t="s">
        <v>49</v>
      </c>
      <c r="E350">
        <v>3</v>
      </c>
      <c r="F350">
        <v>4</v>
      </c>
      <c r="G350">
        <v>3</v>
      </c>
      <c r="H350" t="s">
        <v>1</v>
      </c>
      <c r="I350" t="s">
        <v>2</v>
      </c>
      <c r="J350">
        <v>9</v>
      </c>
      <c r="K350">
        <v>349</v>
      </c>
      <c r="L350" t="str">
        <f>IF(All_Rosters[[#This Row],[Designation]]="Taxi Squad","",
IF(AND(TeamSelection=All_Rosters[[#This Row],[Team Name]],All_Rosters[[#This Row],[Current Years]]&gt;0),All_Rosters[[#This Row],[Index]],""))</f>
        <v/>
      </c>
      <c r="M350" t="str">
        <f>IFERROR(SMALL($L$2:$L$1000,ROWS($L$2:L350)),"")</f>
        <v/>
      </c>
      <c r="N350" t="str">
        <f>IF(AND(All_Rosters[[#This Row],[Designation]]="Taxi Squad",TeamSelection=All_Rosters[[#This Row],[Team Name]],All_Rosters[[#This Row],[Current Years]]&gt;0),All_Rosters[[#This Row],[Index]],"")</f>
        <v/>
      </c>
      <c r="O350" t="str">
        <f>IFERROR(SMALL($N$2:$N$1000,ROWS($N$2:N350)),"")</f>
        <v/>
      </c>
      <c r="P350" t="str">
        <f>IF(All_Rosters[[#This Row],[Designation]]="Taxi Squad","",
IF(AND(TeamOne=All_Rosters[[#This Row],[Team Name]],All_Rosters[[#This Row],[Current Years]]&gt;0),All_Rosters[[#This Row],[Index]],""))</f>
        <v/>
      </c>
      <c r="Q350" t="str">
        <f>IFERROR(SMALL($P$2:$P$1000,ROWS($P$2:P350)),"")</f>
        <v/>
      </c>
      <c r="R350" t="str">
        <f>IF(AND(All_Rosters[[#This Row],[Designation]]="Taxi Squad",TeamOne=All_Rosters[[#This Row],[Team Name]],All_Rosters[[#This Row],[Current Years]]&gt;0),All_Rosters[[#This Row],[Index]],"")</f>
        <v/>
      </c>
      <c r="S350" t="str">
        <f>IFERROR(SMALL($R$2:$R$1000,ROWS($R$2:R350)),"")</f>
        <v/>
      </c>
      <c r="T350" t="str">
        <f>IF(All_Rosters[[#This Row],[Designation]]="Taxi Squad","",
IF(AND(TeamTwo=All_Rosters[[#This Row],[Team Name]],All_Rosters[[#This Row],[Current Years]]&gt;0),All_Rosters[[#This Row],[Index]],""))</f>
        <v/>
      </c>
      <c r="U350" t="str">
        <f>IFERROR(SMALL($T$2:$T$1000,ROWS($T$2:T350)),"")</f>
        <v/>
      </c>
      <c r="V350" t="str">
        <f>IF(AND(All_Rosters[[#This Row],[Designation]]="Taxi Squad",TeamTwo=All_Rosters[[#This Row],[Team Name]],All_Rosters[[#This Row],[Current Years]]&gt;0),All_Rosters[[#This Row],[Index]],"")</f>
        <v/>
      </c>
      <c r="W350" t="str">
        <f>IFERROR(SMALL($V$2:$V$1000,ROWS($V$2:V350)),"")</f>
        <v/>
      </c>
      <c r="X350" s="42" t="str">
        <f>IF(All_Rosters[[#This Row],[Designation]]="Taxi Squad","",
IF(AND(TeamThree=All_Rosters[[#This Row],[Team Name]],All_Rosters[[#This Row],[Current Years]]&gt;0),All_Rosters[[#This Row],[Index]],""))</f>
        <v/>
      </c>
      <c r="Y350" s="42" t="str">
        <f>IFERROR(SMALL($X$2:$X$1000,ROWS($X$2:X350)),"")</f>
        <v/>
      </c>
      <c r="Z350" s="42" t="str">
        <f>IF(AND(All_Rosters[[#This Row],[Designation]]="Taxi Squad",TeamThree=All_Rosters[[#This Row],[Team Name]],All_Rosters[[#This Row],[Current Years]]&gt;0),All_Rosters[[#This Row],[Index]],"")</f>
        <v/>
      </c>
      <c r="AA350" s="42" t="str">
        <f>IFERROR(SMALL($Z$2:$Z$1000,ROWS($Z$2:Z350)),"")</f>
        <v/>
      </c>
      <c r="AB350" s="42" t="str">
        <f>IF(All_Rosters[[#This Row],[Designation]]="Taxi Squad","",
IF(AND(TeamFour=All_Rosters[[#This Row],[Team Name]],All_Rosters[[#This Row],[Current Years]]&gt;0),All_Rosters[[#This Row],[Index]],""))</f>
        <v/>
      </c>
      <c r="AC350" s="42" t="str">
        <f>IFERROR(SMALL($AB$2:$AB$1000,ROWS($AB$2:AB350)),"")</f>
        <v/>
      </c>
      <c r="AD350" s="42" t="str">
        <f>IF(AND(All_Rosters[[#This Row],[Designation]]="Taxi Squad",TeamFour=All_Rosters[[#This Row],[Team Name]],All_Rosters[[#This Row],[Current Years]]&gt;0),All_Rosters[[#This Row],[Index]],"")</f>
        <v/>
      </c>
      <c r="AE350" s="42" t="str">
        <f>IFERROR(SMALL($AD$2:$AD$1000,ROWS($AD$2:AD350)),"")</f>
        <v/>
      </c>
      <c r="AF350" s="42" t="str">
        <f>IF(All_Rosters[[#This Row],[Designation]]="Taxi Squad","",
IF(AND(TeamFive=All_Rosters[[#This Row],[Team Name]],All_Rosters[[#This Row],[Current Years]]&gt;0),All_Rosters[[#This Row],[Index]],""))</f>
        <v/>
      </c>
      <c r="AG350" s="42" t="str">
        <f>IFERROR(SMALL($AF$2:$AF$1000,ROWS($AF$2:AF350)),"")</f>
        <v/>
      </c>
      <c r="AH350" s="42" t="str">
        <f>IF(AND(All_Rosters[[#This Row],[Designation]]="Taxi Squad",TeamFive=All_Rosters[[#This Row],[Team Name]],All_Rosters[[#This Row],[Current Years]]&gt;0),All_Rosters[[#This Row],[Index]],"")</f>
        <v/>
      </c>
      <c r="AI350" s="42" t="str">
        <f>IFERROR(SMALL($AH$2:$AH$1000,ROWS($AH$2:AH350)),"")</f>
        <v/>
      </c>
      <c r="AJ350" s="42" t="str">
        <f>IF(All_Rosters[[#This Row],[Designation]]="Taxi Squad","",
IF(AND(TeamSix=All_Rosters[[#This Row],[Team Name]],All_Rosters[[#This Row],[Current Years]]&gt;0),All_Rosters[[#This Row],[Index]],""))</f>
        <v/>
      </c>
      <c r="AK350" s="42" t="str">
        <f>IFERROR(SMALL($AJ$2:$AJ$1000,ROWS($AJ$2:AJ350)),"")</f>
        <v/>
      </c>
      <c r="AL350" s="42" t="str">
        <f>IF(AND(All_Rosters[[#This Row],[Designation]]="Taxi Squad",TeamSix=All_Rosters[[#This Row],[Team Name]],All_Rosters[[#This Row],[Current Years]]&gt;0),All_Rosters[[#This Row],[Index]],"")</f>
        <v/>
      </c>
      <c r="AM350" s="42" t="str">
        <f>IFERROR(SMALL($AL$2:$AL$1000,ROWS($AL$2:AL350)),"")</f>
        <v/>
      </c>
      <c r="AN350" s="42" t="str">
        <f>IF(All_Rosters[[#This Row],[Designation]]="Taxi Squad","",
IF(AND(TeamSeven=All_Rosters[[#This Row],[Team Name]],All_Rosters[[#This Row],[Current Years]]&gt;0),All_Rosters[[#This Row],[Index]],""))</f>
        <v/>
      </c>
      <c r="AO350" s="42" t="str">
        <f>IFERROR(SMALL($AN$2:$AN$1000,ROWS($AN$2:AN350)),"")</f>
        <v/>
      </c>
      <c r="AP350" s="42" t="str">
        <f>IF(AND(All_Rosters[[#This Row],[Designation]]="Taxi Squad",TeamSeven=All_Rosters[[#This Row],[Team Name]],All_Rosters[[#This Row],[Current Years]]&gt;0),All_Rosters[[#This Row],[Index]],"")</f>
        <v/>
      </c>
      <c r="AQ350" s="42" t="str">
        <f>IFERROR(SMALL($AP$2:$AP$1000,ROWS($AP$2:AP350)),"")</f>
        <v/>
      </c>
      <c r="AR350" s="42" t="str">
        <f>IF(All_Rosters[[#This Row],[Designation]]="Taxi Squad","",
IF(AND(TeamEight=All_Rosters[[#This Row],[Team Name]],All_Rosters[[#This Row],[Current Years]]&gt;0),All_Rosters[[#This Row],[Index]],""))</f>
        <v/>
      </c>
      <c r="AS350" s="42" t="str">
        <f>IFERROR(SMALL($AR$2:$AR$1000,ROWS($AR$2:AR350)),"")</f>
        <v/>
      </c>
      <c r="AT350" s="42" t="str">
        <f>IF(AND(All_Rosters[[#This Row],[Designation]]="Taxi Squad",TeamEight=All_Rosters[[#This Row],[Team Name]],All_Rosters[[#This Row],[Current Years]]&gt;0),All_Rosters[[#This Row],[Index]],"")</f>
        <v/>
      </c>
      <c r="AU350" s="42" t="str">
        <f>IFERROR(SMALL($AT$2:$AT$1000,ROWS($AT$2:AT350)),"")</f>
        <v/>
      </c>
      <c r="AV350" s="42" t="str">
        <f>IF(All_Rosters[[#This Row],[Designation]]="Taxi Squad","",
IF(AND(TeamNine=All_Rosters[[#This Row],[Team Name]],All_Rosters[[#This Row],[Current Years]]&gt;0),All_Rosters[[#This Row],[Index]],""))</f>
        <v/>
      </c>
      <c r="AW350" s="42" t="str">
        <f>IFERROR(SMALL($AV$2:$AV$1000,ROWS($AV$2:AV350)),"")</f>
        <v/>
      </c>
      <c r="AX350" s="42">
        <f>IF(AND(All_Rosters[[#This Row],[Designation]]="Taxi Squad",TeamNine=All_Rosters[[#This Row],[Team Name]],All_Rosters[[#This Row],[Current Years]]&gt;0),All_Rosters[[#This Row],[Index]],"")</f>
        <v>349</v>
      </c>
      <c r="AY350" s="42" t="str">
        <f>IFERROR(SMALL($AX$2:$AX$1000,ROWS($AX$2:AX350)),"")</f>
        <v/>
      </c>
      <c r="AZ350" s="42" t="str">
        <f>IF(All_Rosters[[#This Row],[Designation]]="Taxi Squad","",
IF(AND(TeamTen=All_Rosters[[#This Row],[Team Name]],All_Rosters[[#This Row],[Current Years]]&gt;0),All_Rosters[[#This Row],[Index]],""))</f>
        <v/>
      </c>
      <c r="BA350" s="42" t="str">
        <f>IFERROR(SMALL($AZ$2:$AZ$1000,ROWS($AZ$2:AZ350)),"")</f>
        <v/>
      </c>
      <c r="BB350" s="42" t="str">
        <f>IF(AND(All_Rosters[[#This Row],[Designation]]="Taxi Squad",TeamTen=All_Rosters[[#This Row],[Team Name]],All_Rosters[[#This Row],[Current Years]]&gt;0),All_Rosters[[#This Row],[Index]],"")</f>
        <v/>
      </c>
      <c r="BC350" s="42" t="str">
        <f>IFERROR(SMALL($BB$2:$BB$1000,ROWS($BB$2:BB350)),"")</f>
        <v/>
      </c>
      <c r="BD350" s="42" t="str">
        <f>IF(All_Rosters[[#This Row],[Designation]]="Taxi Squad","",
IF(AND(TeamEleven=All_Rosters[[#This Row],[Team Name]],All_Rosters[[#This Row],[Current Years]]&gt;0),All_Rosters[[#This Row],[Index]],""))</f>
        <v/>
      </c>
      <c r="BE350" s="42" t="str">
        <f>IFERROR(SMALL($BD$2:$BD$1000,ROWS($BD$2:BD350)),"")</f>
        <v/>
      </c>
      <c r="BF350" s="42" t="str">
        <f>IF(AND(All_Rosters[[#This Row],[Designation]]="Taxi Squad",TeamEleven=All_Rosters[[#This Row],[Team Name]],All_Rosters[[#This Row],[Current Years]]&gt;0),All_Rosters[[#This Row],[Index]],"")</f>
        <v/>
      </c>
      <c r="BG350" s="42" t="str">
        <f>IFERROR(SMALL($BF$2:$BF$1000,ROWS($BF$2:BF350)),"")</f>
        <v/>
      </c>
      <c r="BH350" s="42" t="str">
        <f>IF(All_Rosters[[#This Row],[Designation]]="Taxi Squad","",
IF(AND(TeamTwelve=All_Rosters[[#This Row],[Team Name]],All_Rosters[[#This Row],[Current Years]]&gt;0),All_Rosters[[#This Row],[Index]],""))</f>
        <v/>
      </c>
      <c r="BI350" s="42" t="str">
        <f>IFERROR(SMALL($BH$2:$BH$1000,ROWS($BH$2:BH350)),"")</f>
        <v/>
      </c>
      <c r="BJ350" s="42" t="str">
        <f>IF(AND(All_Rosters[[#This Row],[Designation]]="Taxi Squad",TeamTwelve=All_Rosters[[#This Row],[Team Name]],All_Rosters[[#This Row],[Current Years]]&gt;0),All_Rosters[[#This Row],[Index]],"")</f>
        <v/>
      </c>
      <c r="BK350" s="42" t="str">
        <f>IFERROR(SMALL($BJ$2:$BJ$1000,ROWS($BJ$2:BJ350)),"")</f>
        <v/>
      </c>
    </row>
    <row r="351" spans="1:63" x14ac:dyDescent="0.45">
      <c r="A351" t="s">
        <v>528</v>
      </c>
      <c r="B351" t="s">
        <v>397</v>
      </c>
      <c r="C351" t="s">
        <v>32</v>
      </c>
      <c r="D351" t="s">
        <v>9</v>
      </c>
      <c r="E351">
        <v>212</v>
      </c>
      <c r="F351">
        <v>3</v>
      </c>
      <c r="G351">
        <v>212</v>
      </c>
      <c r="H351" t="s">
        <v>1</v>
      </c>
      <c r="J351">
        <v>10</v>
      </c>
      <c r="K351">
        <v>350</v>
      </c>
      <c r="L351" t="str">
        <f>IF(All_Rosters[[#This Row],[Designation]]="Taxi Squad","",
IF(AND(TeamSelection=All_Rosters[[#This Row],[Team Name]],All_Rosters[[#This Row],[Current Years]]&gt;0),All_Rosters[[#This Row],[Index]],""))</f>
        <v/>
      </c>
      <c r="M351" t="str">
        <f>IFERROR(SMALL($L$2:$L$1000,ROWS($L$2:L351)),"")</f>
        <v/>
      </c>
      <c r="N351" t="str">
        <f>IF(AND(All_Rosters[[#This Row],[Designation]]="Taxi Squad",TeamSelection=All_Rosters[[#This Row],[Team Name]],All_Rosters[[#This Row],[Current Years]]&gt;0),All_Rosters[[#This Row],[Index]],"")</f>
        <v/>
      </c>
      <c r="O351" t="str">
        <f>IFERROR(SMALL($N$2:$N$1000,ROWS($N$2:N351)),"")</f>
        <v/>
      </c>
      <c r="P351" t="str">
        <f>IF(All_Rosters[[#This Row],[Designation]]="Taxi Squad","",
IF(AND(TeamOne=All_Rosters[[#This Row],[Team Name]],All_Rosters[[#This Row],[Current Years]]&gt;0),All_Rosters[[#This Row],[Index]],""))</f>
        <v/>
      </c>
      <c r="Q351" t="str">
        <f>IFERROR(SMALL($P$2:$P$1000,ROWS($P$2:P351)),"")</f>
        <v/>
      </c>
      <c r="R351" t="str">
        <f>IF(AND(All_Rosters[[#This Row],[Designation]]="Taxi Squad",TeamOne=All_Rosters[[#This Row],[Team Name]],All_Rosters[[#This Row],[Current Years]]&gt;0),All_Rosters[[#This Row],[Index]],"")</f>
        <v/>
      </c>
      <c r="S351" t="str">
        <f>IFERROR(SMALL($R$2:$R$1000,ROWS($R$2:R351)),"")</f>
        <v/>
      </c>
      <c r="T351" t="str">
        <f>IF(All_Rosters[[#This Row],[Designation]]="Taxi Squad","",
IF(AND(TeamTwo=All_Rosters[[#This Row],[Team Name]],All_Rosters[[#This Row],[Current Years]]&gt;0),All_Rosters[[#This Row],[Index]],""))</f>
        <v/>
      </c>
      <c r="U351" t="str">
        <f>IFERROR(SMALL($T$2:$T$1000,ROWS($T$2:T351)),"")</f>
        <v/>
      </c>
      <c r="V351" t="str">
        <f>IF(AND(All_Rosters[[#This Row],[Designation]]="Taxi Squad",TeamTwo=All_Rosters[[#This Row],[Team Name]],All_Rosters[[#This Row],[Current Years]]&gt;0),All_Rosters[[#This Row],[Index]],"")</f>
        <v/>
      </c>
      <c r="W351" t="str">
        <f>IFERROR(SMALL($V$2:$V$1000,ROWS($V$2:V351)),"")</f>
        <v/>
      </c>
      <c r="X351" s="42" t="str">
        <f>IF(All_Rosters[[#This Row],[Designation]]="Taxi Squad","",
IF(AND(TeamThree=All_Rosters[[#This Row],[Team Name]],All_Rosters[[#This Row],[Current Years]]&gt;0),All_Rosters[[#This Row],[Index]],""))</f>
        <v/>
      </c>
      <c r="Y351" s="42" t="str">
        <f>IFERROR(SMALL($X$2:$X$1000,ROWS($X$2:X351)),"")</f>
        <v/>
      </c>
      <c r="Z351" s="42" t="str">
        <f>IF(AND(All_Rosters[[#This Row],[Designation]]="Taxi Squad",TeamThree=All_Rosters[[#This Row],[Team Name]],All_Rosters[[#This Row],[Current Years]]&gt;0),All_Rosters[[#This Row],[Index]],"")</f>
        <v/>
      </c>
      <c r="AA351" s="42" t="str">
        <f>IFERROR(SMALL($Z$2:$Z$1000,ROWS($Z$2:Z351)),"")</f>
        <v/>
      </c>
      <c r="AB351" s="42" t="str">
        <f>IF(All_Rosters[[#This Row],[Designation]]="Taxi Squad","",
IF(AND(TeamFour=All_Rosters[[#This Row],[Team Name]],All_Rosters[[#This Row],[Current Years]]&gt;0),All_Rosters[[#This Row],[Index]],""))</f>
        <v/>
      </c>
      <c r="AC351" s="42" t="str">
        <f>IFERROR(SMALL($AB$2:$AB$1000,ROWS($AB$2:AB351)),"")</f>
        <v/>
      </c>
      <c r="AD351" s="42" t="str">
        <f>IF(AND(All_Rosters[[#This Row],[Designation]]="Taxi Squad",TeamFour=All_Rosters[[#This Row],[Team Name]],All_Rosters[[#This Row],[Current Years]]&gt;0),All_Rosters[[#This Row],[Index]],"")</f>
        <v/>
      </c>
      <c r="AE351" s="42" t="str">
        <f>IFERROR(SMALL($AD$2:$AD$1000,ROWS($AD$2:AD351)),"")</f>
        <v/>
      </c>
      <c r="AF351" s="42" t="str">
        <f>IF(All_Rosters[[#This Row],[Designation]]="Taxi Squad","",
IF(AND(TeamFive=All_Rosters[[#This Row],[Team Name]],All_Rosters[[#This Row],[Current Years]]&gt;0),All_Rosters[[#This Row],[Index]],""))</f>
        <v/>
      </c>
      <c r="AG351" s="42" t="str">
        <f>IFERROR(SMALL($AF$2:$AF$1000,ROWS($AF$2:AF351)),"")</f>
        <v/>
      </c>
      <c r="AH351" s="42" t="str">
        <f>IF(AND(All_Rosters[[#This Row],[Designation]]="Taxi Squad",TeamFive=All_Rosters[[#This Row],[Team Name]],All_Rosters[[#This Row],[Current Years]]&gt;0),All_Rosters[[#This Row],[Index]],"")</f>
        <v/>
      </c>
      <c r="AI351" s="42" t="str">
        <f>IFERROR(SMALL($AH$2:$AH$1000,ROWS($AH$2:AH351)),"")</f>
        <v/>
      </c>
      <c r="AJ351" s="42" t="str">
        <f>IF(All_Rosters[[#This Row],[Designation]]="Taxi Squad","",
IF(AND(TeamSix=All_Rosters[[#This Row],[Team Name]],All_Rosters[[#This Row],[Current Years]]&gt;0),All_Rosters[[#This Row],[Index]],""))</f>
        <v/>
      </c>
      <c r="AK351" s="42" t="str">
        <f>IFERROR(SMALL($AJ$2:$AJ$1000,ROWS($AJ$2:AJ351)),"")</f>
        <v/>
      </c>
      <c r="AL351" s="42" t="str">
        <f>IF(AND(All_Rosters[[#This Row],[Designation]]="Taxi Squad",TeamSix=All_Rosters[[#This Row],[Team Name]],All_Rosters[[#This Row],[Current Years]]&gt;0),All_Rosters[[#This Row],[Index]],"")</f>
        <v/>
      </c>
      <c r="AM351" s="42" t="str">
        <f>IFERROR(SMALL($AL$2:$AL$1000,ROWS($AL$2:AL351)),"")</f>
        <v/>
      </c>
      <c r="AN351" s="42" t="str">
        <f>IF(All_Rosters[[#This Row],[Designation]]="Taxi Squad","",
IF(AND(TeamSeven=All_Rosters[[#This Row],[Team Name]],All_Rosters[[#This Row],[Current Years]]&gt;0),All_Rosters[[#This Row],[Index]],""))</f>
        <v/>
      </c>
      <c r="AO351" s="42" t="str">
        <f>IFERROR(SMALL($AN$2:$AN$1000,ROWS($AN$2:AN351)),"")</f>
        <v/>
      </c>
      <c r="AP351" s="42" t="str">
        <f>IF(AND(All_Rosters[[#This Row],[Designation]]="Taxi Squad",TeamSeven=All_Rosters[[#This Row],[Team Name]],All_Rosters[[#This Row],[Current Years]]&gt;0),All_Rosters[[#This Row],[Index]],"")</f>
        <v/>
      </c>
      <c r="AQ351" s="42" t="str">
        <f>IFERROR(SMALL($AP$2:$AP$1000,ROWS($AP$2:AP351)),"")</f>
        <v/>
      </c>
      <c r="AR351" s="42" t="str">
        <f>IF(All_Rosters[[#This Row],[Designation]]="Taxi Squad","",
IF(AND(TeamEight=All_Rosters[[#This Row],[Team Name]],All_Rosters[[#This Row],[Current Years]]&gt;0),All_Rosters[[#This Row],[Index]],""))</f>
        <v/>
      </c>
      <c r="AS351" s="42" t="str">
        <f>IFERROR(SMALL($AR$2:$AR$1000,ROWS($AR$2:AR351)),"")</f>
        <v/>
      </c>
      <c r="AT351" s="42" t="str">
        <f>IF(AND(All_Rosters[[#This Row],[Designation]]="Taxi Squad",TeamEight=All_Rosters[[#This Row],[Team Name]],All_Rosters[[#This Row],[Current Years]]&gt;0),All_Rosters[[#This Row],[Index]],"")</f>
        <v/>
      </c>
      <c r="AU351" s="42" t="str">
        <f>IFERROR(SMALL($AT$2:$AT$1000,ROWS($AT$2:AT351)),"")</f>
        <v/>
      </c>
      <c r="AV351" s="42" t="str">
        <f>IF(All_Rosters[[#This Row],[Designation]]="Taxi Squad","",
IF(AND(TeamNine=All_Rosters[[#This Row],[Team Name]],All_Rosters[[#This Row],[Current Years]]&gt;0),All_Rosters[[#This Row],[Index]],""))</f>
        <v/>
      </c>
      <c r="AW351" s="42" t="str">
        <f>IFERROR(SMALL($AV$2:$AV$1000,ROWS($AV$2:AV351)),"")</f>
        <v/>
      </c>
      <c r="AX351" s="42" t="str">
        <f>IF(AND(All_Rosters[[#This Row],[Designation]]="Taxi Squad",TeamNine=All_Rosters[[#This Row],[Team Name]],All_Rosters[[#This Row],[Current Years]]&gt;0),All_Rosters[[#This Row],[Index]],"")</f>
        <v/>
      </c>
      <c r="AY351" s="42" t="str">
        <f>IFERROR(SMALL($AX$2:$AX$1000,ROWS($AX$2:AX351)),"")</f>
        <v/>
      </c>
      <c r="AZ351" s="42">
        <f>IF(All_Rosters[[#This Row],[Designation]]="Taxi Squad","",
IF(AND(TeamTen=All_Rosters[[#This Row],[Team Name]],All_Rosters[[#This Row],[Current Years]]&gt;0),All_Rosters[[#This Row],[Index]],""))</f>
        <v>350</v>
      </c>
      <c r="BA351" s="42" t="str">
        <f>IFERROR(SMALL($AZ$2:$AZ$1000,ROWS($AZ$2:AZ351)),"")</f>
        <v/>
      </c>
      <c r="BB351" s="42" t="str">
        <f>IF(AND(All_Rosters[[#This Row],[Designation]]="Taxi Squad",TeamTen=All_Rosters[[#This Row],[Team Name]],All_Rosters[[#This Row],[Current Years]]&gt;0),All_Rosters[[#This Row],[Index]],"")</f>
        <v/>
      </c>
      <c r="BC351" s="42" t="str">
        <f>IFERROR(SMALL($BB$2:$BB$1000,ROWS($BB$2:BB351)),"")</f>
        <v/>
      </c>
      <c r="BD351" s="42" t="str">
        <f>IF(All_Rosters[[#This Row],[Designation]]="Taxi Squad","",
IF(AND(TeamEleven=All_Rosters[[#This Row],[Team Name]],All_Rosters[[#This Row],[Current Years]]&gt;0),All_Rosters[[#This Row],[Index]],""))</f>
        <v/>
      </c>
      <c r="BE351" s="42" t="str">
        <f>IFERROR(SMALL($BD$2:$BD$1000,ROWS($BD$2:BD351)),"")</f>
        <v/>
      </c>
      <c r="BF351" s="42" t="str">
        <f>IF(AND(All_Rosters[[#This Row],[Designation]]="Taxi Squad",TeamEleven=All_Rosters[[#This Row],[Team Name]],All_Rosters[[#This Row],[Current Years]]&gt;0),All_Rosters[[#This Row],[Index]],"")</f>
        <v/>
      </c>
      <c r="BG351" s="42" t="str">
        <f>IFERROR(SMALL($BF$2:$BF$1000,ROWS($BF$2:BF351)),"")</f>
        <v/>
      </c>
      <c r="BH351" s="42" t="str">
        <f>IF(All_Rosters[[#This Row],[Designation]]="Taxi Squad","",
IF(AND(TeamTwelve=All_Rosters[[#This Row],[Team Name]],All_Rosters[[#This Row],[Current Years]]&gt;0),All_Rosters[[#This Row],[Index]],""))</f>
        <v/>
      </c>
      <c r="BI351" s="42" t="str">
        <f>IFERROR(SMALL($BH$2:$BH$1000,ROWS($BH$2:BH351)),"")</f>
        <v/>
      </c>
      <c r="BJ351" s="42" t="str">
        <f>IF(AND(All_Rosters[[#This Row],[Designation]]="Taxi Squad",TeamTwelve=All_Rosters[[#This Row],[Team Name]],All_Rosters[[#This Row],[Current Years]]&gt;0),All_Rosters[[#This Row],[Index]],"")</f>
        <v/>
      </c>
      <c r="BK351" s="42" t="str">
        <f>IFERROR(SMALL($BJ$2:$BJ$1000,ROWS($BJ$2:BJ351)),"")</f>
        <v/>
      </c>
    </row>
    <row r="352" spans="1:63" x14ac:dyDescent="0.45">
      <c r="A352" t="s">
        <v>528</v>
      </c>
      <c r="B352" t="s">
        <v>398</v>
      </c>
      <c r="C352" t="s">
        <v>98</v>
      </c>
      <c r="D352" t="s">
        <v>9</v>
      </c>
      <c r="E352">
        <v>89</v>
      </c>
      <c r="F352">
        <v>4</v>
      </c>
      <c r="G352">
        <v>89</v>
      </c>
      <c r="H352" t="s">
        <v>1</v>
      </c>
      <c r="J352">
        <v>10</v>
      </c>
      <c r="K352">
        <v>351</v>
      </c>
      <c r="L352" t="str">
        <f>IF(All_Rosters[[#This Row],[Designation]]="Taxi Squad","",
IF(AND(TeamSelection=All_Rosters[[#This Row],[Team Name]],All_Rosters[[#This Row],[Current Years]]&gt;0),All_Rosters[[#This Row],[Index]],""))</f>
        <v/>
      </c>
      <c r="M352" t="str">
        <f>IFERROR(SMALL($L$2:$L$1000,ROWS($L$2:L352)),"")</f>
        <v/>
      </c>
      <c r="N352" t="str">
        <f>IF(AND(All_Rosters[[#This Row],[Designation]]="Taxi Squad",TeamSelection=All_Rosters[[#This Row],[Team Name]],All_Rosters[[#This Row],[Current Years]]&gt;0),All_Rosters[[#This Row],[Index]],"")</f>
        <v/>
      </c>
      <c r="O352" t="str">
        <f>IFERROR(SMALL($N$2:$N$1000,ROWS($N$2:N352)),"")</f>
        <v/>
      </c>
      <c r="P352" t="str">
        <f>IF(All_Rosters[[#This Row],[Designation]]="Taxi Squad","",
IF(AND(TeamOne=All_Rosters[[#This Row],[Team Name]],All_Rosters[[#This Row],[Current Years]]&gt;0),All_Rosters[[#This Row],[Index]],""))</f>
        <v/>
      </c>
      <c r="Q352" t="str">
        <f>IFERROR(SMALL($P$2:$P$1000,ROWS($P$2:P352)),"")</f>
        <v/>
      </c>
      <c r="R352" t="str">
        <f>IF(AND(All_Rosters[[#This Row],[Designation]]="Taxi Squad",TeamOne=All_Rosters[[#This Row],[Team Name]],All_Rosters[[#This Row],[Current Years]]&gt;0),All_Rosters[[#This Row],[Index]],"")</f>
        <v/>
      </c>
      <c r="S352" t="str">
        <f>IFERROR(SMALL($R$2:$R$1000,ROWS($R$2:R352)),"")</f>
        <v/>
      </c>
      <c r="T352" t="str">
        <f>IF(All_Rosters[[#This Row],[Designation]]="Taxi Squad","",
IF(AND(TeamTwo=All_Rosters[[#This Row],[Team Name]],All_Rosters[[#This Row],[Current Years]]&gt;0),All_Rosters[[#This Row],[Index]],""))</f>
        <v/>
      </c>
      <c r="U352" t="str">
        <f>IFERROR(SMALL($T$2:$T$1000,ROWS($T$2:T352)),"")</f>
        <v/>
      </c>
      <c r="V352" t="str">
        <f>IF(AND(All_Rosters[[#This Row],[Designation]]="Taxi Squad",TeamTwo=All_Rosters[[#This Row],[Team Name]],All_Rosters[[#This Row],[Current Years]]&gt;0),All_Rosters[[#This Row],[Index]],"")</f>
        <v/>
      </c>
      <c r="W352" t="str">
        <f>IFERROR(SMALL($V$2:$V$1000,ROWS($V$2:V352)),"")</f>
        <v/>
      </c>
      <c r="X352" s="42" t="str">
        <f>IF(All_Rosters[[#This Row],[Designation]]="Taxi Squad","",
IF(AND(TeamThree=All_Rosters[[#This Row],[Team Name]],All_Rosters[[#This Row],[Current Years]]&gt;0),All_Rosters[[#This Row],[Index]],""))</f>
        <v/>
      </c>
      <c r="Y352" s="42" t="str">
        <f>IFERROR(SMALL($X$2:$X$1000,ROWS($X$2:X352)),"")</f>
        <v/>
      </c>
      <c r="Z352" s="42" t="str">
        <f>IF(AND(All_Rosters[[#This Row],[Designation]]="Taxi Squad",TeamThree=All_Rosters[[#This Row],[Team Name]],All_Rosters[[#This Row],[Current Years]]&gt;0),All_Rosters[[#This Row],[Index]],"")</f>
        <v/>
      </c>
      <c r="AA352" s="42" t="str">
        <f>IFERROR(SMALL($Z$2:$Z$1000,ROWS($Z$2:Z352)),"")</f>
        <v/>
      </c>
      <c r="AB352" s="42" t="str">
        <f>IF(All_Rosters[[#This Row],[Designation]]="Taxi Squad","",
IF(AND(TeamFour=All_Rosters[[#This Row],[Team Name]],All_Rosters[[#This Row],[Current Years]]&gt;0),All_Rosters[[#This Row],[Index]],""))</f>
        <v/>
      </c>
      <c r="AC352" s="42" t="str">
        <f>IFERROR(SMALL($AB$2:$AB$1000,ROWS($AB$2:AB352)),"")</f>
        <v/>
      </c>
      <c r="AD352" s="42" t="str">
        <f>IF(AND(All_Rosters[[#This Row],[Designation]]="Taxi Squad",TeamFour=All_Rosters[[#This Row],[Team Name]],All_Rosters[[#This Row],[Current Years]]&gt;0),All_Rosters[[#This Row],[Index]],"")</f>
        <v/>
      </c>
      <c r="AE352" s="42" t="str">
        <f>IFERROR(SMALL($AD$2:$AD$1000,ROWS($AD$2:AD352)),"")</f>
        <v/>
      </c>
      <c r="AF352" s="42" t="str">
        <f>IF(All_Rosters[[#This Row],[Designation]]="Taxi Squad","",
IF(AND(TeamFive=All_Rosters[[#This Row],[Team Name]],All_Rosters[[#This Row],[Current Years]]&gt;0),All_Rosters[[#This Row],[Index]],""))</f>
        <v/>
      </c>
      <c r="AG352" s="42" t="str">
        <f>IFERROR(SMALL($AF$2:$AF$1000,ROWS($AF$2:AF352)),"")</f>
        <v/>
      </c>
      <c r="AH352" s="42" t="str">
        <f>IF(AND(All_Rosters[[#This Row],[Designation]]="Taxi Squad",TeamFive=All_Rosters[[#This Row],[Team Name]],All_Rosters[[#This Row],[Current Years]]&gt;0),All_Rosters[[#This Row],[Index]],"")</f>
        <v/>
      </c>
      <c r="AI352" s="42" t="str">
        <f>IFERROR(SMALL($AH$2:$AH$1000,ROWS($AH$2:AH352)),"")</f>
        <v/>
      </c>
      <c r="AJ352" s="42" t="str">
        <f>IF(All_Rosters[[#This Row],[Designation]]="Taxi Squad","",
IF(AND(TeamSix=All_Rosters[[#This Row],[Team Name]],All_Rosters[[#This Row],[Current Years]]&gt;0),All_Rosters[[#This Row],[Index]],""))</f>
        <v/>
      </c>
      <c r="AK352" s="42" t="str">
        <f>IFERROR(SMALL($AJ$2:$AJ$1000,ROWS($AJ$2:AJ352)),"")</f>
        <v/>
      </c>
      <c r="AL352" s="42" t="str">
        <f>IF(AND(All_Rosters[[#This Row],[Designation]]="Taxi Squad",TeamSix=All_Rosters[[#This Row],[Team Name]],All_Rosters[[#This Row],[Current Years]]&gt;0),All_Rosters[[#This Row],[Index]],"")</f>
        <v/>
      </c>
      <c r="AM352" s="42" t="str">
        <f>IFERROR(SMALL($AL$2:$AL$1000,ROWS($AL$2:AL352)),"")</f>
        <v/>
      </c>
      <c r="AN352" s="42" t="str">
        <f>IF(All_Rosters[[#This Row],[Designation]]="Taxi Squad","",
IF(AND(TeamSeven=All_Rosters[[#This Row],[Team Name]],All_Rosters[[#This Row],[Current Years]]&gt;0),All_Rosters[[#This Row],[Index]],""))</f>
        <v/>
      </c>
      <c r="AO352" s="42" t="str">
        <f>IFERROR(SMALL($AN$2:$AN$1000,ROWS($AN$2:AN352)),"")</f>
        <v/>
      </c>
      <c r="AP352" s="42" t="str">
        <f>IF(AND(All_Rosters[[#This Row],[Designation]]="Taxi Squad",TeamSeven=All_Rosters[[#This Row],[Team Name]],All_Rosters[[#This Row],[Current Years]]&gt;0),All_Rosters[[#This Row],[Index]],"")</f>
        <v/>
      </c>
      <c r="AQ352" s="42" t="str">
        <f>IFERROR(SMALL($AP$2:$AP$1000,ROWS($AP$2:AP352)),"")</f>
        <v/>
      </c>
      <c r="AR352" s="42" t="str">
        <f>IF(All_Rosters[[#This Row],[Designation]]="Taxi Squad","",
IF(AND(TeamEight=All_Rosters[[#This Row],[Team Name]],All_Rosters[[#This Row],[Current Years]]&gt;0),All_Rosters[[#This Row],[Index]],""))</f>
        <v/>
      </c>
      <c r="AS352" s="42" t="str">
        <f>IFERROR(SMALL($AR$2:$AR$1000,ROWS($AR$2:AR352)),"")</f>
        <v/>
      </c>
      <c r="AT352" s="42" t="str">
        <f>IF(AND(All_Rosters[[#This Row],[Designation]]="Taxi Squad",TeamEight=All_Rosters[[#This Row],[Team Name]],All_Rosters[[#This Row],[Current Years]]&gt;0),All_Rosters[[#This Row],[Index]],"")</f>
        <v/>
      </c>
      <c r="AU352" s="42" t="str">
        <f>IFERROR(SMALL($AT$2:$AT$1000,ROWS($AT$2:AT352)),"")</f>
        <v/>
      </c>
      <c r="AV352" s="42" t="str">
        <f>IF(All_Rosters[[#This Row],[Designation]]="Taxi Squad","",
IF(AND(TeamNine=All_Rosters[[#This Row],[Team Name]],All_Rosters[[#This Row],[Current Years]]&gt;0),All_Rosters[[#This Row],[Index]],""))</f>
        <v/>
      </c>
      <c r="AW352" s="42" t="str">
        <f>IFERROR(SMALL($AV$2:$AV$1000,ROWS($AV$2:AV352)),"")</f>
        <v/>
      </c>
      <c r="AX352" s="42" t="str">
        <f>IF(AND(All_Rosters[[#This Row],[Designation]]="Taxi Squad",TeamNine=All_Rosters[[#This Row],[Team Name]],All_Rosters[[#This Row],[Current Years]]&gt;0),All_Rosters[[#This Row],[Index]],"")</f>
        <v/>
      </c>
      <c r="AY352" s="42" t="str">
        <f>IFERROR(SMALL($AX$2:$AX$1000,ROWS($AX$2:AX352)),"")</f>
        <v/>
      </c>
      <c r="AZ352" s="42">
        <f>IF(All_Rosters[[#This Row],[Designation]]="Taxi Squad","",
IF(AND(TeamTen=All_Rosters[[#This Row],[Team Name]],All_Rosters[[#This Row],[Current Years]]&gt;0),All_Rosters[[#This Row],[Index]],""))</f>
        <v>351</v>
      </c>
      <c r="BA352" s="42" t="str">
        <f>IFERROR(SMALL($AZ$2:$AZ$1000,ROWS($AZ$2:AZ352)),"")</f>
        <v/>
      </c>
      <c r="BB352" s="42" t="str">
        <f>IF(AND(All_Rosters[[#This Row],[Designation]]="Taxi Squad",TeamTen=All_Rosters[[#This Row],[Team Name]],All_Rosters[[#This Row],[Current Years]]&gt;0),All_Rosters[[#This Row],[Index]],"")</f>
        <v/>
      </c>
      <c r="BC352" s="42" t="str">
        <f>IFERROR(SMALL($BB$2:$BB$1000,ROWS($BB$2:BB352)),"")</f>
        <v/>
      </c>
      <c r="BD352" s="42" t="str">
        <f>IF(All_Rosters[[#This Row],[Designation]]="Taxi Squad","",
IF(AND(TeamEleven=All_Rosters[[#This Row],[Team Name]],All_Rosters[[#This Row],[Current Years]]&gt;0),All_Rosters[[#This Row],[Index]],""))</f>
        <v/>
      </c>
      <c r="BE352" s="42" t="str">
        <f>IFERROR(SMALL($BD$2:$BD$1000,ROWS($BD$2:BD352)),"")</f>
        <v/>
      </c>
      <c r="BF352" s="42" t="str">
        <f>IF(AND(All_Rosters[[#This Row],[Designation]]="Taxi Squad",TeamEleven=All_Rosters[[#This Row],[Team Name]],All_Rosters[[#This Row],[Current Years]]&gt;0),All_Rosters[[#This Row],[Index]],"")</f>
        <v/>
      </c>
      <c r="BG352" s="42" t="str">
        <f>IFERROR(SMALL($BF$2:$BF$1000,ROWS($BF$2:BF352)),"")</f>
        <v/>
      </c>
      <c r="BH352" s="42" t="str">
        <f>IF(All_Rosters[[#This Row],[Designation]]="Taxi Squad","",
IF(AND(TeamTwelve=All_Rosters[[#This Row],[Team Name]],All_Rosters[[#This Row],[Current Years]]&gt;0),All_Rosters[[#This Row],[Index]],""))</f>
        <v/>
      </c>
      <c r="BI352" s="42" t="str">
        <f>IFERROR(SMALL($BH$2:$BH$1000,ROWS($BH$2:BH352)),"")</f>
        <v/>
      </c>
      <c r="BJ352" s="42" t="str">
        <f>IF(AND(All_Rosters[[#This Row],[Designation]]="Taxi Squad",TeamTwelve=All_Rosters[[#This Row],[Team Name]],All_Rosters[[#This Row],[Current Years]]&gt;0),All_Rosters[[#This Row],[Index]],"")</f>
        <v/>
      </c>
      <c r="BK352" s="42" t="str">
        <f>IFERROR(SMALL($BJ$2:$BJ$1000,ROWS($BJ$2:BJ352)),"")</f>
        <v/>
      </c>
    </row>
    <row r="353" spans="1:63" x14ac:dyDescent="0.45">
      <c r="A353" t="s">
        <v>528</v>
      </c>
      <c r="B353" t="s">
        <v>399</v>
      </c>
      <c r="C353" t="s">
        <v>54</v>
      </c>
      <c r="D353" t="s">
        <v>9</v>
      </c>
      <c r="E353">
        <v>57</v>
      </c>
      <c r="F353">
        <v>3</v>
      </c>
      <c r="G353">
        <v>57</v>
      </c>
      <c r="H353" t="s">
        <v>1</v>
      </c>
      <c r="J353">
        <v>10</v>
      </c>
      <c r="K353">
        <v>352</v>
      </c>
      <c r="L353" t="str">
        <f>IF(All_Rosters[[#This Row],[Designation]]="Taxi Squad","",
IF(AND(TeamSelection=All_Rosters[[#This Row],[Team Name]],All_Rosters[[#This Row],[Current Years]]&gt;0),All_Rosters[[#This Row],[Index]],""))</f>
        <v/>
      </c>
      <c r="M353" t="str">
        <f>IFERROR(SMALL($L$2:$L$1000,ROWS($L$2:L353)),"")</f>
        <v/>
      </c>
      <c r="N353" t="str">
        <f>IF(AND(All_Rosters[[#This Row],[Designation]]="Taxi Squad",TeamSelection=All_Rosters[[#This Row],[Team Name]],All_Rosters[[#This Row],[Current Years]]&gt;0),All_Rosters[[#This Row],[Index]],"")</f>
        <v/>
      </c>
      <c r="O353" t="str">
        <f>IFERROR(SMALL($N$2:$N$1000,ROWS($N$2:N353)),"")</f>
        <v/>
      </c>
      <c r="P353" t="str">
        <f>IF(All_Rosters[[#This Row],[Designation]]="Taxi Squad","",
IF(AND(TeamOne=All_Rosters[[#This Row],[Team Name]],All_Rosters[[#This Row],[Current Years]]&gt;0),All_Rosters[[#This Row],[Index]],""))</f>
        <v/>
      </c>
      <c r="Q353" t="str">
        <f>IFERROR(SMALL($P$2:$P$1000,ROWS($P$2:P353)),"")</f>
        <v/>
      </c>
      <c r="R353" t="str">
        <f>IF(AND(All_Rosters[[#This Row],[Designation]]="Taxi Squad",TeamOne=All_Rosters[[#This Row],[Team Name]],All_Rosters[[#This Row],[Current Years]]&gt;0),All_Rosters[[#This Row],[Index]],"")</f>
        <v/>
      </c>
      <c r="S353" t="str">
        <f>IFERROR(SMALL($R$2:$R$1000,ROWS($R$2:R353)),"")</f>
        <v/>
      </c>
      <c r="T353" t="str">
        <f>IF(All_Rosters[[#This Row],[Designation]]="Taxi Squad","",
IF(AND(TeamTwo=All_Rosters[[#This Row],[Team Name]],All_Rosters[[#This Row],[Current Years]]&gt;0),All_Rosters[[#This Row],[Index]],""))</f>
        <v/>
      </c>
      <c r="U353" t="str">
        <f>IFERROR(SMALL($T$2:$T$1000,ROWS($T$2:T353)),"")</f>
        <v/>
      </c>
      <c r="V353" t="str">
        <f>IF(AND(All_Rosters[[#This Row],[Designation]]="Taxi Squad",TeamTwo=All_Rosters[[#This Row],[Team Name]],All_Rosters[[#This Row],[Current Years]]&gt;0),All_Rosters[[#This Row],[Index]],"")</f>
        <v/>
      </c>
      <c r="W353" t="str">
        <f>IFERROR(SMALL($V$2:$V$1000,ROWS($V$2:V353)),"")</f>
        <v/>
      </c>
      <c r="X353" s="42" t="str">
        <f>IF(All_Rosters[[#This Row],[Designation]]="Taxi Squad","",
IF(AND(TeamThree=All_Rosters[[#This Row],[Team Name]],All_Rosters[[#This Row],[Current Years]]&gt;0),All_Rosters[[#This Row],[Index]],""))</f>
        <v/>
      </c>
      <c r="Y353" s="42" t="str">
        <f>IFERROR(SMALL($X$2:$X$1000,ROWS($X$2:X353)),"")</f>
        <v/>
      </c>
      <c r="Z353" s="42" t="str">
        <f>IF(AND(All_Rosters[[#This Row],[Designation]]="Taxi Squad",TeamThree=All_Rosters[[#This Row],[Team Name]],All_Rosters[[#This Row],[Current Years]]&gt;0),All_Rosters[[#This Row],[Index]],"")</f>
        <v/>
      </c>
      <c r="AA353" s="42" t="str">
        <f>IFERROR(SMALL($Z$2:$Z$1000,ROWS($Z$2:Z353)),"")</f>
        <v/>
      </c>
      <c r="AB353" s="42" t="str">
        <f>IF(All_Rosters[[#This Row],[Designation]]="Taxi Squad","",
IF(AND(TeamFour=All_Rosters[[#This Row],[Team Name]],All_Rosters[[#This Row],[Current Years]]&gt;0),All_Rosters[[#This Row],[Index]],""))</f>
        <v/>
      </c>
      <c r="AC353" s="42" t="str">
        <f>IFERROR(SMALL($AB$2:$AB$1000,ROWS($AB$2:AB353)),"")</f>
        <v/>
      </c>
      <c r="AD353" s="42" t="str">
        <f>IF(AND(All_Rosters[[#This Row],[Designation]]="Taxi Squad",TeamFour=All_Rosters[[#This Row],[Team Name]],All_Rosters[[#This Row],[Current Years]]&gt;0),All_Rosters[[#This Row],[Index]],"")</f>
        <v/>
      </c>
      <c r="AE353" s="42" t="str">
        <f>IFERROR(SMALL($AD$2:$AD$1000,ROWS($AD$2:AD353)),"")</f>
        <v/>
      </c>
      <c r="AF353" s="42" t="str">
        <f>IF(All_Rosters[[#This Row],[Designation]]="Taxi Squad","",
IF(AND(TeamFive=All_Rosters[[#This Row],[Team Name]],All_Rosters[[#This Row],[Current Years]]&gt;0),All_Rosters[[#This Row],[Index]],""))</f>
        <v/>
      </c>
      <c r="AG353" s="42" t="str">
        <f>IFERROR(SMALL($AF$2:$AF$1000,ROWS($AF$2:AF353)),"")</f>
        <v/>
      </c>
      <c r="AH353" s="42" t="str">
        <f>IF(AND(All_Rosters[[#This Row],[Designation]]="Taxi Squad",TeamFive=All_Rosters[[#This Row],[Team Name]],All_Rosters[[#This Row],[Current Years]]&gt;0),All_Rosters[[#This Row],[Index]],"")</f>
        <v/>
      </c>
      <c r="AI353" s="42" t="str">
        <f>IFERROR(SMALL($AH$2:$AH$1000,ROWS($AH$2:AH353)),"")</f>
        <v/>
      </c>
      <c r="AJ353" s="42" t="str">
        <f>IF(All_Rosters[[#This Row],[Designation]]="Taxi Squad","",
IF(AND(TeamSix=All_Rosters[[#This Row],[Team Name]],All_Rosters[[#This Row],[Current Years]]&gt;0),All_Rosters[[#This Row],[Index]],""))</f>
        <v/>
      </c>
      <c r="AK353" s="42" t="str">
        <f>IFERROR(SMALL($AJ$2:$AJ$1000,ROWS($AJ$2:AJ353)),"")</f>
        <v/>
      </c>
      <c r="AL353" s="42" t="str">
        <f>IF(AND(All_Rosters[[#This Row],[Designation]]="Taxi Squad",TeamSix=All_Rosters[[#This Row],[Team Name]],All_Rosters[[#This Row],[Current Years]]&gt;0),All_Rosters[[#This Row],[Index]],"")</f>
        <v/>
      </c>
      <c r="AM353" s="42" t="str">
        <f>IFERROR(SMALL($AL$2:$AL$1000,ROWS($AL$2:AL353)),"")</f>
        <v/>
      </c>
      <c r="AN353" s="42" t="str">
        <f>IF(All_Rosters[[#This Row],[Designation]]="Taxi Squad","",
IF(AND(TeamSeven=All_Rosters[[#This Row],[Team Name]],All_Rosters[[#This Row],[Current Years]]&gt;0),All_Rosters[[#This Row],[Index]],""))</f>
        <v/>
      </c>
      <c r="AO353" s="42" t="str">
        <f>IFERROR(SMALL($AN$2:$AN$1000,ROWS($AN$2:AN353)),"")</f>
        <v/>
      </c>
      <c r="AP353" s="42" t="str">
        <f>IF(AND(All_Rosters[[#This Row],[Designation]]="Taxi Squad",TeamSeven=All_Rosters[[#This Row],[Team Name]],All_Rosters[[#This Row],[Current Years]]&gt;0),All_Rosters[[#This Row],[Index]],"")</f>
        <v/>
      </c>
      <c r="AQ353" s="42" t="str">
        <f>IFERROR(SMALL($AP$2:$AP$1000,ROWS($AP$2:AP353)),"")</f>
        <v/>
      </c>
      <c r="AR353" s="42" t="str">
        <f>IF(All_Rosters[[#This Row],[Designation]]="Taxi Squad","",
IF(AND(TeamEight=All_Rosters[[#This Row],[Team Name]],All_Rosters[[#This Row],[Current Years]]&gt;0),All_Rosters[[#This Row],[Index]],""))</f>
        <v/>
      </c>
      <c r="AS353" s="42" t="str">
        <f>IFERROR(SMALL($AR$2:$AR$1000,ROWS($AR$2:AR353)),"")</f>
        <v/>
      </c>
      <c r="AT353" s="42" t="str">
        <f>IF(AND(All_Rosters[[#This Row],[Designation]]="Taxi Squad",TeamEight=All_Rosters[[#This Row],[Team Name]],All_Rosters[[#This Row],[Current Years]]&gt;0),All_Rosters[[#This Row],[Index]],"")</f>
        <v/>
      </c>
      <c r="AU353" s="42" t="str">
        <f>IFERROR(SMALL($AT$2:$AT$1000,ROWS($AT$2:AT353)),"")</f>
        <v/>
      </c>
      <c r="AV353" s="42" t="str">
        <f>IF(All_Rosters[[#This Row],[Designation]]="Taxi Squad","",
IF(AND(TeamNine=All_Rosters[[#This Row],[Team Name]],All_Rosters[[#This Row],[Current Years]]&gt;0),All_Rosters[[#This Row],[Index]],""))</f>
        <v/>
      </c>
      <c r="AW353" s="42" t="str">
        <f>IFERROR(SMALL($AV$2:$AV$1000,ROWS($AV$2:AV353)),"")</f>
        <v/>
      </c>
      <c r="AX353" s="42" t="str">
        <f>IF(AND(All_Rosters[[#This Row],[Designation]]="Taxi Squad",TeamNine=All_Rosters[[#This Row],[Team Name]],All_Rosters[[#This Row],[Current Years]]&gt;0),All_Rosters[[#This Row],[Index]],"")</f>
        <v/>
      </c>
      <c r="AY353" s="42" t="str">
        <f>IFERROR(SMALL($AX$2:$AX$1000,ROWS($AX$2:AX353)),"")</f>
        <v/>
      </c>
      <c r="AZ353" s="42">
        <f>IF(All_Rosters[[#This Row],[Designation]]="Taxi Squad","",
IF(AND(TeamTen=All_Rosters[[#This Row],[Team Name]],All_Rosters[[#This Row],[Current Years]]&gt;0),All_Rosters[[#This Row],[Index]],""))</f>
        <v>352</v>
      </c>
      <c r="BA353" s="42" t="str">
        <f>IFERROR(SMALL($AZ$2:$AZ$1000,ROWS($AZ$2:AZ353)),"")</f>
        <v/>
      </c>
      <c r="BB353" s="42" t="str">
        <f>IF(AND(All_Rosters[[#This Row],[Designation]]="Taxi Squad",TeamTen=All_Rosters[[#This Row],[Team Name]],All_Rosters[[#This Row],[Current Years]]&gt;0),All_Rosters[[#This Row],[Index]],"")</f>
        <v/>
      </c>
      <c r="BC353" s="42" t="str">
        <f>IFERROR(SMALL($BB$2:$BB$1000,ROWS($BB$2:BB353)),"")</f>
        <v/>
      </c>
      <c r="BD353" s="42" t="str">
        <f>IF(All_Rosters[[#This Row],[Designation]]="Taxi Squad","",
IF(AND(TeamEleven=All_Rosters[[#This Row],[Team Name]],All_Rosters[[#This Row],[Current Years]]&gt;0),All_Rosters[[#This Row],[Index]],""))</f>
        <v/>
      </c>
      <c r="BE353" s="42" t="str">
        <f>IFERROR(SMALL($BD$2:$BD$1000,ROWS($BD$2:BD353)),"")</f>
        <v/>
      </c>
      <c r="BF353" s="42" t="str">
        <f>IF(AND(All_Rosters[[#This Row],[Designation]]="Taxi Squad",TeamEleven=All_Rosters[[#This Row],[Team Name]],All_Rosters[[#This Row],[Current Years]]&gt;0),All_Rosters[[#This Row],[Index]],"")</f>
        <v/>
      </c>
      <c r="BG353" s="42" t="str">
        <f>IFERROR(SMALL($BF$2:$BF$1000,ROWS($BF$2:BF353)),"")</f>
        <v/>
      </c>
      <c r="BH353" s="42" t="str">
        <f>IF(All_Rosters[[#This Row],[Designation]]="Taxi Squad","",
IF(AND(TeamTwelve=All_Rosters[[#This Row],[Team Name]],All_Rosters[[#This Row],[Current Years]]&gt;0),All_Rosters[[#This Row],[Index]],""))</f>
        <v/>
      </c>
      <c r="BI353" s="42" t="str">
        <f>IFERROR(SMALL($BH$2:$BH$1000,ROWS($BH$2:BH353)),"")</f>
        <v/>
      </c>
      <c r="BJ353" s="42" t="str">
        <f>IF(AND(All_Rosters[[#This Row],[Designation]]="Taxi Squad",TeamTwelve=All_Rosters[[#This Row],[Team Name]],All_Rosters[[#This Row],[Current Years]]&gt;0),All_Rosters[[#This Row],[Index]],"")</f>
        <v/>
      </c>
      <c r="BK353" s="42" t="str">
        <f>IFERROR(SMALL($BJ$2:$BJ$1000,ROWS($BJ$2:BJ353)),"")</f>
        <v/>
      </c>
    </row>
    <row r="354" spans="1:63" x14ac:dyDescent="0.45">
      <c r="A354" t="s">
        <v>528</v>
      </c>
      <c r="B354" t="s">
        <v>505</v>
      </c>
      <c r="C354" t="s">
        <v>47</v>
      </c>
      <c r="D354" t="s">
        <v>9</v>
      </c>
      <c r="E354">
        <v>17</v>
      </c>
      <c r="F354">
        <v>3</v>
      </c>
      <c r="G354">
        <v>17</v>
      </c>
      <c r="H354" t="s">
        <v>1</v>
      </c>
      <c r="J354">
        <v>10</v>
      </c>
      <c r="K354">
        <v>353</v>
      </c>
      <c r="L354" t="str">
        <f>IF(All_Rosters[[#This Row],[Designation]]="Taxi Squad","",
IF(AND(TeamSelection=All_Rosters[[#This Row],[Team Name]],All_Rosters[[#This Row],[Current Years]]&gt;0),All_Rosters[[#This Row],[Index]],""))</f>
        <v/>
      </c>
      <c r="M354" t="str">
        <f>IFERROR(SMALL($L$2:$L$1000,ROWS($L$2:L354)),"")</f>
        <v/>
      </c>
      <c r="N354" t="str">
        <f>IF(AND(All_Rosters[[#This Row],[Designation]]="Taxi Squad",TeamSelection=All_Rosters[[#This Row],[Team Name]],All_Rosters[[#This Row],[Current Years]]&gt;0),All_Rosters[[#This Row],[Index]],"")</f>
        <v/>
      </c>
      <c r="O354" t="str">
        <f>IFERROR(SMALL($N$2:$N$1000,ROWS($N$2:N354)),"")</f>
        <v/>
      </c>
      <c r="P354" t="str">
        <f>IF(All_Rosters[[#This Row],[Designation]]="Taxi Squad","",
IF(AND(TeamOne=All_Rosters[[#This Row],[Team Name]],All_Rosters[[#This Row],[Current Years]]&gt;0),All_Rosters[[#This Row],[Index]],""))</f>
        <v/>
      </c>
      <c r="Q354" t="str">
        <f>IFERROR(SMALL($P$2:$P$1000,ROWS($P$2:P354)),"")</f>
        <v/>
      </c>
      <c r="R354" t="str">
        <f>IF(AND(All_Rosters[[#This Row],[Designation]]="Taxi Squad",TeamOne=All_Rosters[[#This Row],[Team Name]],All_Rosters[[#This Row],[Current Years]]&gt;0),All_Rosters[[#This Row],[Index]],"")</f>
        <v/>
      </c>
      <c r="S354" t="str">
        <f>IFERROR(SMALL($R$2:$R$1000,ROWS($R$2:R354)),"")</f>
        <v/>
      </c>
      <c r="T354" t="str">
        <f>IF(All_Rosters[[#This Row],[Designation]]="Taxi Squad","",
IF(AND(TeamTwo=All_Rosters[[#This Row],[Team Name]],All_Rosters[[#This Row],[Current Years]]&gt;0),All_Rosters[[#This Row],[Index]],""))</f>
        <v/>
      </c>
      <c r="U354" t="str">
        <f>IFERROR(SMALL($T$2:$T$1000,ROWS($T$2:T354)),"")</f>
        <v/>
      </c>
      <c r="V354" t="str">
        <f>IF(AND(All_Rosters[[#This Row],[Designation]]="Taxi Squad",TeamTwo=All_Rosters[[#This Row],[Team Name]],All_Rosters[[#This Row],[Current Years]]&gt;0),All_Rosters[[#This Row],[Index]],"")</f>
        <v/>
      </c>
      <c r="W354" t="str">
        <f>IFERROR(SMALL($V$2:$V$1000,ROWS($V$2:V354)),"")</f>
        <v/>
      </c>
      <c r="X354" s="42" t="str">
        <f>IF(All_Rosters[[#This Row],[Designation]]="Taxi Squad","",
IF(AND(TeamThree=All_Rosters[[#This Row],[Team Name]],All_Rosters[[#This Row],[Current Years]]&gt;0),All_Rosters[[#This Row],[Index]],""))</f>
        <v/>
      </c>
      <c r="Y354" s="42" t="str">
        <f>IFERROR(SMALL($X$2:$X$1000,ROWS($X$2:X354)),"")</f>
        <v/>
      </c>
      <c r="Z354" s="42" t="str">
        <f>IF(AND(All_Rosters[[#This Row],[Designation]]="Taxi Squad",TeamThree=All_Rosters[[#This Row],[Team Name]],All_Rosters[[#This Row],[Current Years]]&gt;0),All_Rosters[[#This Row],[Index]],"")</f>
        <v/>
      </c>
      <c r="AA354" s="42" t="str">
        <f>IFERROR(SMALL($Z$2:$Z$1000,ROWS($Z$2:Z354)),"")</f>
        <v/>
      </c>
      <c r="AB354" s="42" t="str">
        <f>IF(All_Rosters[[#This Row],[Designation]]="Taxi Squad","",
IF(AND(TeamFour=All_Rosters[[#This Row],[Team Name]],All_Rosters[[#This Row],[Current Years]]&gt;0),All_Rosters[[#This Row],[Index]],""))</f>
        <v/>
      </c>
      <c r="AC354" s="42" t="str">
        <f>IFERROR(SMALL($AB$2:$AB$1000,ROWS($AB$2:AB354)),"")</f>
        <v/>
      </c>
      <c r="AD354" s="42" t="str">
        <f>IF(AND(All_Rosters[[#This Row],[Designation]]="Taxi Squad",TeamFour=All_Rosters[[#This Row],[Team Name]],All_Rosters[[#This Row],[Current Years]]&gt;0),All_Rosters[[#This Row],[Index]],"")</f>
        <v/>
      </c>
      <c r="AE354" s="42" t="str">
        <f>IFERROR(SMALL($AD$2:$AD$1000,ROWS($AD$2:AD354)),"")</f>
        <v/>
      </c>
      <c r="AF354" s="42" t="str">
        <f>IF(All_Rosters[[#This Row],[Designation]]="Taxi Squad","",
IF(AND(TeamFive=All_Rosters[[#This Row],[Team Name]],All_Rosters[[#This Row],[Current Years]]&gt;0),All_Rosters[[#This Row],[Index]],""))</f>
        <v/>
      </c>
      <c r="AG354" s="42" t="str">
        <f>IFERROR(SMALL($AF$2:$AF$1000,ROWS($AF$2:AF354)),"")</f>
        <v/>
      </c>
      <c r="AH354" s="42" t="str">
        <f>IF(AND(All_Rosters[[#This Row],[Designation]]="Taxi Squad",TeamFive=All_Rosters[[#This Row],[Team Name]],All_Rosters[[#This Row],[Current Years]]&gt;0),All_Rosters[[#This Row],[Index]],"")</f>
        <v/>
      </c>
      <c r="AI354" s="42" t="str">
        <f>IFERROR(SMALL($AH$2:$AH$1000,ROWS($AH$2:AH354)),"")</f>
        <v/>
      </c>
      <c r="AJ354" s="42" t="str">
        <f>IF(All_Rosters[[#This Row],[Designation]]="Taxi Squad","",
IF(AND(TeamSix=All_Rosters[[#This Row],[Team Name]],All_Rosters[[#This Row],[Current Years]]&gt;0),All_Rosters[[#This Row],[Index]],""))</f>
        <v/>
      </c>
      <c r="AK354" s="42" t="str">
        <f>IFERROR(SMALL($AJ$2:$AJ$1000,ROWS($AJ$2:AJ354)),"")</f>
        <v/>
      </c>
      <c r="AL354" s="42" t="str">
        <f>IF(AND(All_Rosters[[#This Row],[Designation]]="Taxi Squad",TeamSix=All_Rosters[[#This Row],[Team Name]],All_Rosters[[#This Row],[Current Years]]&gt;0),All_Rosters[[#This Row],[Index]],"")</f>
        <v/>
      </c>
      <c r="AM354" s="42" t="str">
        <f>IFERROR(SMALL($AL$2:$AL$1000,ROWS($AL$2:AL354)),"")</f>
        <v/>
      </c>
      <c r="AN354" s="42" t="str">
        <f>IF(All_Rosters[[#This Row],[Designation]]="Taxi Squad","",
IF(AND(TeamSeven=All_Rosters[[#This Row],[Team Name]],All_Rosters[[#This Row],[Current Years]]&gt;0),All_Rosters[[#This Row],[Index]],""))</f>
        <v/>
      </c>
      <c r="AO354" s="42" t="str">
        <f>IFERROR(SMALL($AN$2:$AN$1000,ROWS($AN$2:AN354)),"")</f>
        <v/>
      </c>
      <c r="AP354" s="42" t="str">
        <f>IF(AND(All_Rosters[[#This Row],[Designation]]="Taxi Squad",TeamSeven=All_Rosters[[#This Row],[Team Name]],All_Rosters[[#This Row],[Current Years]]&gt;0),All_Rosters[[#This Row],[Index]],"")</f>
        <v/>
      </c>
      <c r="AQ354" s="42" t="str">
        <f>IFERROR(SMALL($AP$2:$AP$1000,ROWS($AP$2:AP354)),"")</f>
        <v/>
      </c>
      <c r="AR354" s="42" t="str">
        <f>IF(All_Rosters[[#This Row],[Designation]]="Taxi Squad","",
IF(AND(TeamEight=All_Rosters[[#This Row],[Team Name]],All_Rosters[[#This Row],[Current Years]]&gt;0),All_Rosters[[#This Row],[Index]],""))</f>
        <v/>
      </c>
      <c r="AS354" s="42" t="str">
        <f>IFERROR(SMALL($AR$2:$AR$1000,ROWS($AR$2:AR354)),"")</f>
        <v/>
      </c>
      <c r="AT354" s="42" t="str">
        <f>IF(AND(All_Rosters[[#This Row],[Designation]]="Taxi Squad",TeamEight=All_Rosters[[#This Row],[Team Name]],All_Rosters[[#This Row],[Current Years]]&gt;0),All_Rosters[[#This Row],[Index]],"")</f>
        <v/>
      </c>
      <c r="AU354" s="42" t="str">
        <f>IFERROR(SMALL($AT$2:$AT$1000,ROWS($AT$2:AT354)),"")</f>
        <v/>
      </c>
      <c r="AV354" s="42" t="str">
        <f>IF(All_Rosters[[#This Row],[Designation]]="Taxi Squad","",
IF(AND(TeamNine=All_Rosters[[#This Row],[Team Name]],All_Rosters[[#This Row],[Current Years]]&gt;0),All_Rosters[[#This Row],[Index]],""))</f>
        <v/>
      </c>
      <c r="AW354" s="42" t="str">
        <f>IFERROR(SMALL($AV$2:$AV$1000,ROWS($AV$2:AV354)),"")</f>
        <v/>
      </c>
      <c r="AX354" s="42" t="str">
        <f>IF(AND(All_Rosters[[#This Row],[Designation]]="Taxi Squad",TeamNine=All_Rosters[[#This Row],[Team Name]],All_Rosters[[#This Row],[Current Years]]&gt;0),All_Rosters[[#This Row],[Index]],"")</f>
        <v/>
      </c>
      <c r="AY354" s="42" t="str">
        <f>IFERROR(SMALL($AX$2:$AX$1000,ROWS($AX$2:AX354)),"")</f>
        <v/>
      </c>
      <c r="AZ354" s="42">
        <f>IF(All_Rosters[[#This Row],[Designation]]="Taxi Squad","",
IF(AND(TeamTen=All_Rosters[[#This Row],[Team Name]],All_Rosters[[#This Row],[Current Years]]&gt;0),All_Rosters[[#This Row],[Index]],""))</f>
        <v>353</v>
      </c>
      <c r="BA354" s="42" t="str">
        <f>IFERROR(SMALL($AZ$2:$AZ$1000,ROWS($AZ$2:AZ354)),"")</f>
        <v/>
      </c>
      <c r="BB354" s="42" t="str">
        <f>IF(AND(All_Rosters[[#This Row],[Designation]]="Taxi Squad",TeamTen=All_Rosters[[#This Row],[Team Name]],All_Rosters[[#This Row],[Current Years]]&gt;0),All_Rosters[[#This Row],[Index]],"")</f>
        <v/>
      </c>
      <c r="BC354" s="42" t="str">
        <f>IFERROR(SMALL($BB$2:$BB$1000,ROWS($BB$2:BB354)),"")</f>
        <v/>
      </c>
      <c r="BD354" s="42" t="str">
        <f>IF(All_Rosters[[#This Row],[Designation]]="Taxi Squad","",
IF(AND(TeamEleven=All_Rosters[[#This Row],[Team Name]],All_Rosters[[#This Row],[Current Years]]&gt;0),All_Rosters[[#This Row],[Index]],""))</f>
        <v/>
      </c>
      <c r="BE354" s="42" t="str">
        <f>IFERROR(SMALL($BD$2:$BD$1000,ROWS($BD$2:BD354)),"")</f>
        <v/>
      </c>
      <c r="BF354" s="42" t="str">
        <f>IF(AND(All_Rosters[[#This Row],[Designation]]="Taxi Squad",TeamEleven=All_Rosters[[#This Row],[Team Name]],All_Rosters[[#This Row],[Current Years]]&gt;0),All_Rosters[[#This Row],[Index]],"")</f>
        <v/>
      </c>
      <c r="BG354" s="42" t="str">
        <f>IFERROR(SMALL($BF$2:$BF$1000,ROWS($BF$2:BF354)),"")</f>
        <v/>
      </c>
      <c r="BH354" s="42" t="str">
        <f>IF(All_Rosters[[#This Row],[Designation]]="Taxi Squad","",
IF(AND(TeamTwelve=All_Rosters[[#This Row],[Team Name]],All_Rosters[[#This Row],[Current Years]]&gt;0),All_Rosters[[#This Row],[Index]],""))</f>
        <v/>
      </c>
      <c r="BI354" s="42" t="str">
        <f>IFERROR(SMALL($BH$2:$BH$1000,ROWS($BH$2:BH354)),"")</f>
        <v/>
      </c>
      <c r="BJ354" s="42" t="str">
        <f>IF(AND(All_Rosters[[#This Row],[Designation]]="Taxi Squad",TeamTwelve=All_Rosters[[#This Row],[Team Name]],All_Rosters[[#This Row],[Current Years]]&gt;0),All_Rosters[[#This Row],[Index]],"")</f>
        <v/>
      </c>
      <c r="BK354" s="42" t="str">
        <f>IFERROR(SMALL($BJ$2:$BJ$1000,ROWS($BJ$2:BJ354)),"")</f>
        <v/>
      </c>
    </row>
    <row r="355" spans="1:63" x14ac:dyDescent="0.45">
      <c r="A355" t="s">
        <v>528</v>
      </c>
      <c r="B355" t="s">
        <v>400</v>
      </c>
      <c r="C355" t="s">
        <v>162</v>
      </c>
      <c r="D355" t="s">
        <v>16</v>
      </c>
      <c r="E355">
        <v>49</v>
      </c>
      <c r="F355">
        <v>4</v>
      </c>
      <c r="G355">
        <v>49</v>
      </c>
      <c r="H355" t="s">
        <v>1</v>
      </c>
      <c r="J355">
        <v>10</v>
      </c>
      <c r="K355">
        <v>354</v>
      </c>
      <c r="L355" t="str">
        <f>IF(All_Rosters[[#This Row],[Designation]]="Taxi Squad","",
IF(AND(TeamSelection=All_Rosters[[#This Row],[Team Name]],All_Rosters[[#This Row],[Current Years]]&gt;0),All_Rosters[[#This Row],[Index]],""))</f>
        <v/>
      </c>
      <c r="M355" t="str">
        <f>IFERROR(SMALL($L$2:$L$1000,ROWS($L$2:L355)),"")</f>
        <v/>
      </c>
      <c r="N355" t="str">
        <f>IF(AND(All_Rosters[[#This Row],[Designation]]="Taxi Squad",TeamSelection=All_Rosters[[#This Row],[Team Name]],All_Rosters[[#This Row],[Current Years]]&gt;0),All_Rosters[[#This Row],[Index]],"")</f>
        <v/>
      </c>
      <c r="O355" t="str">
        <f>IFERROR(SMALL($N$2:$N$1000,ROWS($N$2:N355)),"")</f>
        <v/>
      </c>
      <c r="P355" t="str">
        <f>IF(All_Rosters[[#This Row],[Designation]]="Taxi Squad","",
IF(AND(TeamOne=All_Rosters[[#This Row],[Team Name]],All_Rosters[[#This Row],[Current Years]]&gt;0),All_Rosters[[#This Row],[Index]],""))</f>
        <v/>
      </c>
      <c r="Q355" t="str">
        <f>IFERROR(SMALL($P$2:$P$1000,ROWS($P$2:P355)),"")</f>
        <v/>
      </c>
      <c r="R355" t="str">
        <f>IF(AND(All_Rosters[[#This Row],[Designation]]="Taxi Squad",TeamOne=All_Rosters[[#This Row],[Team Name]],All_Rosters[[#This Row],[Current Years]]&gt;0),All_Rosters[[#This Row],[Index]],"")</f>
        <v/>
      </c>
      <c r="S355" t="str">
        <f>IFERROR(SMALL($R$2:$R$1000,ROWS($R$2:R355)),"")</f>
        <v/>
      </c>
      <c r="T355" t="str">
        <f>IF(All_Rosters[[#This Row],[Designation]]="Taxi Squad","",
IF(AND(TeamTwo=All_Rosters[[#This Row],[Team Name]],All_Rosters[[#This Row],[Current Years]]&gt;0),All_Rosters[[#This Row],[Index]],""))</f>
        <v/>
      </c>
      <c r="U355" t="str">
        <f>IFERROR(SMALL($T$2:$T$1000,ROWS($T$2:T355)),"")</f>
        <v/>
      </c>
      <c r="V355" t="str">
        <f>IF(AND(All_Rosters[[#This Row],[Designation]]="Taxi Squad",TeamTwo=All_Rosters[[#This Row],[Team Name]],All_Rosters[[#This Row],[Current Years]]&gt;0),All_Rosters[[#This Row],[Index]],"")</f>
        <v/>
      </c>
      <c r="W355" t="str">
        <f>IFERROR(SMALL($V$2:$V$1000,ROWS($V$2:V355)),"")</f>
        <v/>
      </c>
      <c r="X355" s="42" t="str">
        <f>IF(All_Rosters[[#This Row],[Designation]]="Taxi Squad","",
IF(AND(TeamThree=All_Rosters[[#This Row],[Team Name]],All_Rosters[[#This Row],[Current Years]]&gt;0),All_Rosters[[#This Row],[Index]],""))</f>
        <v/>
      </c>
      <c r="Y355" s="42" t="str">
        <f>IFERROR(SMALL($X$2:$X$1000,ROWS($X$2:X355)),"")</f>
        <v/>
      </c>
      <c r="Z355" s="42" t="str">
        <f>IF(AND(All_Rosters[[#This Row],[Designation]]="Taxi Squad",TeamThree=All_Rosters[[#This Row],[Team Name]],All_Rosters[[#This Row],[Current Years]]&gt;0),All_Rosters[[#This Row],[Index]],"")</f>
        <v/>
      </c>
      <c r="AA355" s="42" t="str">
        <f>IFERROR(SMALL($Z$2:$Z$1000,ROWS($Z$2:Z355)),"")</f>
        <v/>
      </c>
      <c r="AB355" s="42" t="str">
        <f>IF(All_Rosters[[#This Row],[Designation]]="Taxi Squad","",
IF(AND(TeamFour=All_Rosters[[#This Row],[Team Name]],All_Rosters[[#This Row],[Current Years]]&gt;0),All_Rosters[[#This Row],[Index]],""))</f>
        <v/>
      </c>
      <c r="AC355" s="42" t="str">
        <f>IFERROR(SMALL($AB$2:$AB$1000,ROWS($AB$2:AB355)),"")</f>
        <v/>
      </c>
      <c r="AD355" s="42" t="str">
        <f>IF(AND(All_Rosters[[#This Row],[Designation]]="Taxi Squad",TeamFour=All_Rosters[[#This Row],[Team Name]],All_Rosters[[#This Row],[Current Years]]&gt;0),All_Rosters[[#This Row],[Index]],"")</f>
        <v/>
      </c>
      <c r="AE355" s="42" t="str">
        <f>IFERROR(SMALL($AD$2:$AD$1000,ROWS($AD$2:AD355)),"")</f>
        <v/>
      </c>
      <c r="AF355" s="42" t="str">
        <f>IF(All_Rosters[[#This Row],[Designation]]="Taxi Squad","",
IF(AND(TeamFive=All_Rosters[[#This Row],[Team Name]],All_Rosters[[#This Row],[Current Years]]&gt;0),All_Rosters[[#This Row],[Index]],""))</f>
        <v/>
      </c>
      <c r="AG355" s="42" t="str">
        <f>IFERROR(SMALL($AF$2:$AF$1000,ROWS($AF$2:AF355)),"")</f>
        <v/>
      </c>
      <c r="AH355" s="42" t="str">
        <f>IF(AND(All_Rosters[[#This Row],[Designation]]="Taxi Squad",TeamFive=All_Rosters[[#This Row],[Team Name]],All_Rosters[[#This Row],[Current Years]]&gt;0),All_Rosters[[#This Row],[Index]],"")</f>
        <v/>
      </c>
      <c r="AI355" s="42" t="str">
        <f>IFERROR(SMALL($AH$2:$AH$1000,ROWS($AH$2:AH355)),"")</f>
        <v/>
      </c>
      <c r="AJ355" s="42" t="str">
        <f>IF(All_Rosters[[#This Row],[Designation]]="Taxi Squad","",
IF(AND(TeamSix=All_Rosters[[#This Row],[Team Name]],All_Rosters[[#This Row],[Current Years]]&gt;0),All_Rosters[[#This Row],[Index]],""))</f>
        <v/>
      </c>
      <c r="AK355" s="42" t="str">
        <f>IFERROR(SMALL($AJ$2:$AJ$1000,ROWS($AJ$2:AJ355)),"")</f>
        <v/>
      </c>
      <c r="AL355" s="42" t="str">
        <f>IF(AND(All_Rosters[[#This Row],[Designation]]="Taxi Squad",TeamSix=All_Rosters[[#This Row],[Team Name]],All_Rosters[[#This Row],[Current Years]]&gt;0),All_Rosters[[#This Row],[Index]],"")</f>
        <v/>
      </c>
      <c r="AM355" s="42" t="str">
        <f>IFERROR(SMALL($AL$2:$AL$1000,ROWS($AL$2:AL355)),"")</f>
        <v/>
      </c>
      <c r="AN355" s="42" t="str">
        <f>IF(All_Rosters[[#This Row],[Designation]]="Taxi Squad","",
IF(AND(TeamSeven=All_Rosters[[#This Row],[Team Name]],All_Rosters[[#This Row],[Current Years]]&gt;0),All_Rosters[[#This Row],[Index]],""))</f>
        <v/>
      </c>
      <c r="AO355" s="42" t="str">
        <f>IFERROR(SMALL($AN$2:$AN$1000,ROWS($AN$2:AN355)),"")</f>
        <v/>
      </c>
      <c r="AP355" s="42" t="str">
        <f>IF(AND(All_Rosters[[#This Row],[Designation]]="Taxi Squad",TeamSeven=All_Rosters[[#This Row],[Team Name]],All_Rosters[[#This Row],[Current Years]]&gt;0),All_Rosters[[#This Row],[Index]],"")</f>
        <v/>
      </c>
      <c r="AQ355" s="42" t="str">
        <f>IFERROR(SMALL($AP$2:$AP$1000,ROWS($AP$2:AP355)),"")</f>
        <v/>
      </c>
      <c r="AR355" s="42" t="str">
        <f>IF(All_Rosters[[#This Row],[Designation]]="Taxi Squad","",
IF(AND(TeamEight=All_Rosters[[#This Row],[Team Name]],All_Rosters[[#This Row],[Current Years]]&gt;0),All_Rosters[[#This Row],[Index]],""))</f>
        <v/>
      </c>
      <c r="AS355" s="42" t="str">
        <f>IFERROR(SMALL($AR$2:$AR$1000,ROWS($AR$2:AR355)),"")</f>
        <v/>
      </c>
      <c r="AT355" s="42" t="str">
        <f>IF(AND(All_Rosters[[#This Row],[Designation]]="Taxi Squad",TeamEight=All_Rosters[[#This Row],[Team Name]],All_Rosters[[#This Row],[Current Years]]&gt;0),All_Rosters[[#This Row],[Index]],"")</f>
        <v/>
      </c>
      <c r="AU355" s="42" t="str">
        <f>IFERROR(SMALL($AT$2:$AT$1000,ROWS($AT$2:AT355)),"")</f>
        <v/>
      </c>
      <c r="AV355" s="42" t="str">
        <f>IF(All_Rosters[[#This Row],[Designation]]="Taxi Squad","",
IF(AND(TeamNine=All_Rosters[[#This Row],[Team Name]],All_Rosters[[#This Row],[Current Years]]&gt;0),All_Rosters[[#This Row],[Index]],""))</f>
        <v/>
      </c>
      <c r="AW355" s="42" t="str">
        <f>IFERROR(SMALL($AV$2:$AV$1000,ROWS($AV$2:AV355)),"")</f>
        <v/>
      </c>
      <c r="AX355" s="42" t="str">
        <f>IF(AND(All_Rosters[[#This Row],[Designation]]="Taxi Squad",TeamNine=All_Rosters[[#This Row],[Team Name]],All_Rosters[[#This Row],[Current Years]]&gt;0),All_Rosters[[#This Row],[Index]],"")</f>
        <v/>
      </c>
      <c r="AY355" s="42" t="str">
        <f>IFERROR(SMALL($AX$2:$AX$1000,ROWS($AX$2:AX355)),"")</f>
        <v/>
      </c>
      <c r="AZ355" s="42">
        <f>IF(All_Rosters[[#This Row],[Designation]]="Taxi Squad","",
IF(AND(TeamTen=All_Rosters[[#This Row],[Team Name]],All_Rosters[[#This Row],[Current Years]]&gt;0),All_Rosters[[#This Row],[Index]],""))</f>
        <v>354</v>
      </c>
      <c r="BA355" s="42" t="str">
        <f>IFERROR(SMALL($AZ$2:$AZ$1000,ROWS($AZ$2:AZ355)),"")</f>
        <v/>
      </c>
      <c r="BB355" s="42" t="str">
        <f>IF(AND(All_Rosters[[#This Row],[Designation]]="Taxi Squad",TeamTen=All_Rosters[[#This Row],[Team Name]],All_Rosters[[#This Row],[Current Years]]&gt;0),All_Rosters[[#This Row],[Index]],"")</f>
        <v/>
      </c>
      <c r="BC355" s="42" t="str">
        <f>IFERROR(SMALL($BB$2:$BB$1000,ROWS($BB$2:BB355)),"")</f>
        <v/>
      </c>
      <c r="BD355" s="42" t="str">
        <f>IF(All_Rosters[[#This Row],[Designation]]="Taxi Squad","",
IF(AND(TeamEleven=All_Rosters[[#This Row],[Team Name]],All_Rosters[[#This Row],[Current Years]]&gt;0),All_Rosters[[#This Row],[Index]],""))</f>
        <v/>
      </c>
      <c r="BE355" s="42" t="str">
        <f>IFERROR(SMALL($BD$2:$BD$1000,ROWS($BD$2:BD355)),"")</f>
        <v/>
      </c>
      <c r="BF355" s="42" t="str">
        <f>IF(AND(All_Rosters[[#This Row],[Designation]]="Taxi Squad",TeamEleven=All_Rosters[[#This Row],[Team Name]],All_Rosters[[#This Row],[Current Years]]&gt;0),All_Rosters[[#This Row],[Index]],"")</f>
        <v/>
      </c>
      <c r="BG355" s="42" t="str">
        <f>IFERROR(SMALL($BF$2:$BF$1000,ROWS($BF$2:BF355)),"")</f>
        <v/>
      </c>
      <c r="BH355" s="42" t="str">
        <f>IF(All_Rosters[[#This Row],[Designation]]="Taxi Squad","",
IF(AND(TeamTwelve=All_Rosters[[#This Row],[Team Name]],All_Rosters[[#This Row],[Current Years]]&gt;0),All_Rosters[[#This Row],[Index]],""))</f>
        <v/>
      </c>
      <c r="BI355" s="42" t="str">
        <f>IFERROR(SMALL($BH$2:$BH$1000,ROWS($BH$2:BH355)),"")</f>
        <v/>
      </c>
      <c r="BJ355" s="42" t="str">
        <f>IF(AND(All_Rosters[[#This Row],[Designation]]="Taxi Squad",TeamTwelve=All_Rosters[[#This Row],[Team Name]],All_Rosters[[#This Row],[Current Years]]&gt;0),All_Rosters[[#This Row],[Index]],"")</f>
        <v/>
      </c>
      <c r="BK355" s="42" t="str">
        <f>IFERROR(SMALL($BJ$2:$BJ$1000,ROWS($BJ$2:BJ355)),"")</f>
        <v/>
      </c>
    </row>
    <row r="356" spans="1:63" x14ac:dyDescent="0.45">
      <c r="A356" t="s">
        <v>528</v>
      </c>
      <c r="B356" t="s">
        <v>401</v>
      </c>
      <c r="C356" t="s">
        <v>29</v>
      </c>
      <c r="D356" t="s">
        <v>16</v>
      </c>
      <c r="E356">
        <v>32</v>
      </c>
      <c r="F356">
        <v>3</v>
      </c>
      <c r="G356">
        <v>32</v>
      </c>
      <c r="H356" t="s">
        <v>1</v>
      </c>
      <c r="J356">
        <v>10</v>
      </c>
      <c r="K356">
        <v>355</v>
      </c>
      <c r="L356" t="str">
        <f>IF(All_Rosters[[#This Row],[Designation]]="Taxi Squad","",
IF(AND(TeamSelection=All_Rosters[[#This Row],[Team Name]],All_Rosters[[#This Row],[Current Years]]&gt;0),All_Rosters[[#This Row],[Index]],""))</f>
        <v/>
      </c>
      <c r="M356" t="str">
        <f>IFERROR(SMALL($L$2:$L$1000,ROWS($L$2:L356)),"")</f>
        <v/>
      </c>
      <c r="N356" t="str">
        <f>IF(AND(All_Rosters[[#This Row],[Designation]]="Taxi Squad",TeamSelection=All_Rosters[[#This Row],[Team Name]],All_Rosters[[#This Row],[Current Years]]&gt;0),All_Rosters[[#This Row],[Index]],"")</f>
        <v/>
      </c>
      <c r="O356" t="str">
        <f>IFERROR(SMALL($N$2:$N$1000,ROWS($N$2:N356)),"")</f>
        <v/>
      </c>
      <c r="P356" t="str">
        <f>IF(All_Rosters[[#This Row],[Designation]]="Taxi Squad","",
IF(AND(TeamOne=All_Rosters[[#This Row],[Team Name]],All_Rosters[[#This Row],[Current Years]]&gt;0),All_Rosters[[#This Row],[Index]],""))</f>
        <v/>
      </c>
      <c r="Q356" t="str">
        <f>IFERROR(SMALL($P$2:$P$1000,ROWS($P$2:P356)),"")</f>
        <v/>
      </c>
      <c r="R356" t="str">
        <f>IF(AND(All_Rosters[[#This Row],[Designation]]="Taxi Squad",TeamOne=All_Rosters[[#This Row],[Team Name]],All_Rosters[[#This Row],[Current Years]]&gt;0),All_Rosters[[#This Row],[Index]],"")</f>
        <v/>
      </c>
      <c r="S356" t="str">
        <f>IFERROR(SMALL($R$2:$R$1000,ROWS($R$2:R356)),"")</f>
        <v/>
      </c>
      <c r="T356" t="str">
        <f>IF(All_Rosters[[#This Row],[Designation]]="Taxi Squad","",
IF(AND(TeamTwo=All_Rosters[[#This Row],[Team Name]],All_Rosters[[#This Row],[Current Years]]&gt;0),All_Rosters[[#This Row],[Index]],""))</f>
        <v/>
      </c>
      <c r="U356" t="str">
        <f>IFERROR(SMALL($T$2:$T$1000,ROWS($T$2:T356)),"")</f>
        <v/>
      </c>
      <c r="V356" t="str">
        <f>IF(AND(All_Rosters[[#This Row],[Designation]]="Taxi Squad",TeamTwo=All_Rosters[[#This Row],[Team Name]],All_Rosters[[#This Row],[Current Years]]&gt;0),All_Rosters[[#This Row],[Index]],"")</f>
        <v/>
      </c>
      <c r="W356" t="str">
        <f>IFERROR(SMALL($V$2:$V$1000,ROWS($V$2:V356)),"")</f>
        <v/>
      </c>
      <c r="X356" s="42" t="str">
        <f>IF(All_Rosters[[#This Row],[Designation]]="Taxi Squad","",
IF(AND(TeamThree=All_Rosters[[#This Row],[Team Name]],All_Rosters[[#This Row],[Current Years]]&gt;0),All_Rosters[[#This Row],[Index]],""))</f>
        <v/>
      </c>
      <c r="Y356" s="42" t="str">
        <f>IFERROR(SMALL($X$2:$X$1000,ROWS($X$2:X356)),"")</f>
        <v/>
      </c>
      <c r="Z356" s="42" t="str">
        <f>IF(AND(All_Rosters[[#This Row],[Designation]]="Taxi Squad",TeamThree=All_Rosters[[#This Row],[Team Name]],All_Rosters[[#This Row],[Current Years]]&gt;0),All_Rosters[[#This Row],[Index]],"")</f>
        <v/>
      </c>
      <c r="AA356" s="42" t="str">
        <f>IFERROR(SMALL($Z$2:$Z$1000,ROWS($Z$2:Z356)),"")</f>
        <v/>
      </c>
      <c r="AB356" s="42" t="str">
        <f>IF(All_Rosters[[#This Row],[Designation]]="Taxi Squad","",
IF(AND(TeamFour=All_Rosters[[#This Row],[Team Name]],All_Rosters[[#This Row],[Current Years]]&gt;0),All_Rosters[[#This Row],[Index]],""))</f>
        <v/>
      </c>
      <c r="AC356" s="42" t="str">
        <f>IFERROR(SMALL($AB$2:$AB$1000,ROWS($AB$2:AB356)),"")</f>
        <v/>
      </c>
      <c r="AD356" s="42" t="str">
        <f>IF(AND(All_Rosters[[#This Row],[Designation]]="Taxi Squad",TeamFour=All_Rosters[[#This Row],[Team Name]],All_Rosters[[#This Row],[Current Years]]&gt;0),All_Rosters[[#This Row],[Index]],"")</f>
        <v/>
      </c>
      <c r="AE356" s="42" t="str">
        <f>IFERROR(SMALL($AD$2:$AD$1000,ROWS($AD$2:AD356)),"")</f>
        <v/>
      </c>
      <c r="AF356" s="42" t="str">
        <f>IF(All_Rosters[[#This Row],[Designation]]="Taxi Squad","",
IF(AND(TeamFive=All_Rosters[[#This Row],[Team Name]],All_Rosters[[#This Row],[Current Years]]&gt;0),All_Rosters[[#This Row],[Index]],""))</f>
        <v/>
      </c>
      <c r="AG356" s="42" t="str">
        <f>IFERROR(SMALL($AF$2:$AF$1000,ROWS($AF$2:AF356)),"")</f>
        <v/>
      </c>
      <c r="AH356" s="42" t="str">
        <f>IF(AND(All_Rosters[[#This Row],[Designation]]="Taxi Squad",TeamFive=All_Rosters[[#This Row],[Team Name]],All_Rosters[[#This Row],[Current Years]]&gt;0),All_Rosters[[#This Row],[Index]],"")</f>
        <v/>
      </c>
      <c r="AI356" s="42" t="str">
        <f>IFERROR(SMALL($AH$2:$AH$1000,ROWS($AH$2:AH356)),"")</f>
        <v/>
      </c>
      <c r="AJ356" s="42" t="str">
        <f>IF(All_Rosters[[#This Row],[Designation]]="Taxi Squad","",
IF(AND(TeamSix=All_Rosters[[#This Row],[Team Name]],All_Rosters[[#This Row],[Current Years]]&gt;0),All_Rosters[[#This Row],[Index]],""))</f>
        <v/>
      </c>
      <c r="AK356" s="42" t="str">
        <f>IFERROR(SMALL($AJ$2:$AJ$1000,ROWS($AJ$2:AJ356)),"")</f>
        <v/>
      </c>
      <c r="AL356" s="42" t="str">
        <f>IF(AND(All_Rosters[[#This Row],[Designation]]="Taxi Squad",TeamSix=All_Rosters[[#This Row],[Team Name]],All_Rosters[[#This Row],[Current Years]]&gt;0),All_Rosters[[#This Row],[Index]],"")</f>
        <v/>
      </c>
      <c r="AM356" s="42" t="str">
        <f>IFERROR(SMALL($AL$2:$AL$1000,ROWS($AL$2:AL356)),"")</f>
        <v/>
      </c>
      <c r="AN356" s="42" t="str">
        <f>IF(All_Rosters[[#This Row],[Designation]]="Taxi Squad","",
IF(AND(TeamSeven=All_Rosters[[#This Row],[Team Name]],All_Rosters[[#This Row],[Current Years]]&gt;0),All_Rosters[[#This Row],[Index]],""))</f>
        <v/>
      </c>
      <c r="AO356" s="42" t="str">
        <f>IFERROR(SMALL($AN$2:$AN$1000,ROWS($AN$2:AN356)),"")</f>
        <v/>
      </c>
      <c r="AP356" s="42" t="str">
        <f>IF(AND(All_Rosters[[#This Row],[Designation]]="Taxi Squad",TeamSeven=All_Rosters[[#This Row],[Team Name]],All_Rosters[[#This Row],[Current Years]]&gt;0),All_Rosters[[#This Row],[Index]],"")</f>
        <v/>
      </c>
      <c r="AQ356" s="42" t="str">
        <f>IFERROR(SMALL($AP$2:$AP$1000,ROWS($AP$2:AP356)),"")</f>
        <v/>
      </c>
      <c r="AR356" s="42" t="str">
        <f>IF(All_Rosters[[#This Row],[Designation]]="Taxi Squad","",
IF(AND(TeamEight=All_Rosters[[#This Row],[Team Name]],All_Rosters[[#This Row],[Current Years]]&gt;0),All_Rosters[[#This Row],[Index]],""))</f>
        <v/>
      </c>
      <c r="AS356" s="42" t="str">
        <f>IFERROR(SMALL($AR$2:$AR$1000,ROWS($AR$2:AR356)),"")</f>
        <v/>
      </c>
      <c r="AT356" s="42" t="str">
        <f>IF(AND(All_Rosters[[#This Row],[Designation]]="Taxi Squad",TeamEight=All_Rosters[[#This Row],[Team Name]],All_Rosters[[#This Row],[Current Years]]&gt;0),All_Rosters[[#This Row],[Index]],"")</f>
        <v/>
      </c>
      <c r="AU356" s="42" t="str">
        <f>IFERROR(SMALL($AT$2:$AT$1000,ROWS($AT$2:AT356)),"")</f>
        <v/>
      </c>
      <c r="AV356" s="42" t="str">
        <f>IF(All_Rosters[[#This Row],[Designation]]="Taxi Squad","",
IF(AND(TeamNine=All_Rosters[[#This Row],[Team Name]],All_Rosters[[#This Row],[Current Years]]&gt;0),All_Rosters[[#This Row],[Index]],""))</f>
        <v/>
      </c>
      <c r="AW356" s="42" t="str">
        <f>IFERROR(SMALL($AV$2:$AV$1000,ROWS($AV$2:AV356)),"")</f>
        <v/>
      </c>
      <c r="AX356" s="42" t="str">
        <f>IF(AND(All_Rosters[[#This Row],[Designation]]="Taxi Squad",TeamNine=All_Rosters[[#This Row],[Team Name]],All_Rosters[[#This Row],[Current Years]]&gt;0),All_Rosters[[#This Row],[Index]],"")</f>
        <v/>
      </c>
      <c r="AY356" s="42" t="str">
        <f>IFERROR(SMALL($AX$2:$AX$1000,ROWS($AX$2:AX356)),"")</f>
        <v/>
      </c>
      <c r="AZ356" s="42">
        <f>IF(All_Rosters[[#This Row],[Designation]]="Taxi Squad","",
IF(AND(TeamTen=All_Rosters[[#This Row],[Team Name]],All_Rosters[[#This Row],[Current Years]]&gt;0),All_Rosters[[#This Row],[Index]],""))</f>
        <v>355</v>
      </c>
      <c r="BA356" s="42" t="str">
        <f>IFERROR(SMALL($AZ$2:$AZ$1000,ROWS($AZ$2:AZ356)),"")</f>
        <v/>
      </c>
      <c r="BB356" s="42" t="str">
        <f>IF(AND(All_Rosters[[#This Row],[Designation]]="Taxi Squad",TeamTen=All_Rosters[[#This Row],[Team Name]],All_Rosters[[#This Row],[Current Years]]&gt;0),All_Rosters[[#This Row],[Index]],"")</f>
        <v/>
      </c>
      <c r="BC356" s="42" t="str">
        <f>IFERROR(SMALL($BB$2:$BB$1000,ROWS($BB$2:BB356)),"")</f>
        <v/>
      </c>
      <c r="BD356" s="42" t="str">
        <f>IF(All_Rosters[[#This Row],[Designation]]="Taxi Squad","",
IF(AND(TeamEleven=All_Rosters[[#This Row],[Team Name]],All_Rosters[[#This Row],[Current Years]]&gt;0),All_Rosters[[#This Row],[Index]],""))</f>
        <v/>
      </c>
      <c r="BE356" s="42" t="str">
        <f>IFERROR(SMALL($BD$2:$BD$1000,ROWS($BD$2:BD356)),"")</f>
        <v/>
      </c>
      <c r="BF356" s="42" t="str">
        <f>IF(AND(All_Rosters[[#This Row],[Designation]]="Taxi Squad",TeamEleven=All_Rosters[[#This Row],[Team Name]],All_Rosters[[#This Row],[Current Years]]&gt;0),All_Rosters[[#This Row],[Index]],"")</f>
        <v/>
      </c>
      <c r="BG356" s="42" t="str">
        <f>IFERROR(SMALL($BF$2:$BF$1000,ROWS($BF$2:BF356)),"")</f>
        <v/>
      </c>
      <c r="BH356" s="42" t="str">
        <f>IF(All_Rosters[[#This Row],[Designation]]="Taxi Squad","",
IF(AND(TeamTwelve=All_Rosters[[#This Row],[Team Name]],All_Rosters[[#This Row],[Current Years]]&gt;0),All_Rosters[[#This Row],[Index]],""))</f>
        <v/>
      </c>
      <c r="BI356" s="42" t="str">
        <f>IFERROR(SMALL($BH$2:$BH$1000,ROWS($BH$2:BH356)),"")</f>
        <v/>
      </c>
      <c r="BJ356" s="42" t="str">
        <f>IF(AND(All_Rosters[[#This Row],[Designation]]="Taxi Squad",TeamTwelve=All_Rosters[[#This Row],[Team Name]],All_Rosters[[#This Row],[Current Years]]&gt;0),All_Rosters[[#This Row],[Index]],"")</f>
        <v/>
      </c>
      <c r="BK356" s="42" t="str">
        <f>IFERROR(SMALL($BJ$2:$BJ$1000,ROWS($BJ$2:BJ356)),"")</f>
        <v/>
      </c>
    </row>
    <row r="357" spans="1:63" x14ac:dyDescent="0.45">
      <c r="A357" t="s">
        <v>528</v>
      </c>
      <c r="B357" t="s">
        <v>402</v>
      </c>
      <c r="C357" t="s">
        <v>24</v>
      </c>
      <c r="D357" t="s">
        <v>16</v>
      </c>
      <c r="E357">
        <v>25</v>
      </c>
      <c r="F357">
        <v>3</v>
      </c>
      <c r="G357">
        <v>25</v>
      </c>
      <c r="H357" t="s">
        <v>1</v>
      </c>
      <c r="J357">
        <v>10</v>
      </c>
      <c r="K357">
        <v>356</v>
      </c>
      <c r="L357" t="str">
        <f>IF(All_Rosters[[#This Row],[Designation]]="Taxi Squad","",
IF(AND(TeamSelection=All_Rosters[[#This Row],[Team Name]],All_Rosters[[#This Row],[Current Years]]&gt;0),All_Rosters[[#This Row],[Index]],""))</f>
        <v/>
      </c>
      <c r="M357" t="str">
        <f>IFERROR(SMALL($L$2:$L$1000,ROWS($L$2:L357)),"")</f>
        <v/>
      </c>
      <c r="N357" t="str">
        <f>IF(AND(All_Rosters[[#This Row],[Designation]]="Taxi Squad",TeamSelection=All_Rosters[[#This Row],[Team Name]],All_Rosters[[#This Row],[Current Years]]&gt;0),All_Rosters[[#This Row],[Index]],"")</f>
        <v/>
      </c>
      <c r="O357" t="str">
        <f>IFERROR(SMALL($N$2:$N$1000,ROWS($N$2:N357)),"")</f>
        <v/>
      </c>
      <c r="P357" t="str">
        <f>IF(All_Rosters[[#This Row],[Designation]]="Taxi Squad","",
IF(AND(TeamOne=All_Rosters[[#This Row],[Team Name]],All_Rosters[[#This Row],[Current Years]]&gt;0),All_Rosters[[#This Row],[Index]],""))</f>
        <v/>
      </c>
      <c r="Q357" t="str">
        <f>IFERROR(SMALL($P$2:$P$1000,ROWS($P$2:P357)),"")</f>
        <v/>
      </c>
      <c r="R357" t="str">
        <f>IF(AND(All_Rosters[[#This Row],[Designation]]="Taxi Squad",TeamOne=All_Rosters[[#This Row],[Team Name]],All_Rosters[[#This Row],[Current Years]]&gt;0),All_Rosters[[#This Row],[Index]],"")</f>
        <v/>
      </c>
      <c r="S357" t="str">
        <f>IFERROR(SMALL($R$2:$R$1000,ROWS($R$2:R357)),"")</f>
        <v/>
      </c>
      <c r="T357" t="str">
        <f>IF(All_Rosters[[#This Row],[Designation]]="Taxi Squad","",
IF(AND(TeamTwo=All_Rosters[[#This Row],[Team Name]],All_Rosters[[#This Row],[Current Years]]&gt;0),All_Rosters[[#This Row],[Index]],""))</f>
        <v/>
      </c>
      <c r="U357" t="str">
        <f>IFERROR(SMALL($T$2:$T$1000,ROWS($T$2:T357)),"")</f>
        <v/>
      </c>
      <c r="V357" t="str">
        <f>IF(AND(All_Rosters[[#This Row],[Designation]]="Taxi Squad",TeamTwo=All_Rosters[[#This Row],[Team Name]],All_Rosters[[#This Row],[Current Years]]&gt;0),All_Rosters[[#This Row],[Index]],"")</f>
        <v/>
      </c>
      <c r="W357" t="str">
        <f>IFERROR(SMALL($V$2:$V$1000,ROWS($V$2:V357)),"")</f>
        <v/>
      </c>
      <c r="X357" s="42" t="str">
        <f>IF(All_Rosters[[#This Row],[Designation]]="Taxi Squad","",
IF(AND(TeamThree=All_Rosters[[#This Row],[Team Name]],All_Rosters[[#This Row],[Current Years]]&gt;0),All_Rosters[[#This Row],[Index]],""))</f>
        <v/>
      </c>
      <c r="Y357" s="42" t="str">
        <f>IFERROR(SMALL($X$2:$X$1000,ROWS($X$2:X357)),"")</f>
        <v/>
      </c>
      <c r="Z357" s="42" t="str">
        <f>IF(AND(All_Rosters[[#This Row],[Designation]]="Taxi Squad",TeamThree=All_Rosters[[#This Row],[Team Name]],All_Rosters[[#This Row],[Current Years]]&gt;0),All_Rosters[[#This Row],[Index]],"")</f>
        <v/>
      </c>
      <c r="AA357" s="42" t="str">
        <f>IFERROR(SMALL($Z$2:$Z$1000,ROWS($Z$2:Z357)),"")</f>
        <v/>
      </c>
      <c r="AB357" s="42" t="str">
        <f>IF(All_Rosters[[#This Row],[Designation]]="Taxi Squad","",
IF(AND(TeamFour=All_Rosters[[#This Row],[Team Name]],All_Rosters[[#This Row],[Current Years]]&gt;0),All_Rosters[[#This Row],[Index]],""))</f>
        <v/>
      </c>
      <c r="AC357" s="42" t="str">
        <f>IFERROR(SMALL($AB$2:$AB$1000,ROWS($AB$2:AB357)),"")</f>
        <v/>
      </c>
      <c r="AD357" s="42" t="str">
        <f>IF(AND(All_Rosters[[#This Row],[Designation]]="Taxi Squad",TeamFour=All_Rosters[[#This Row],[Team Name]],All_Rosters[[#This Row],[Current Years]]&gt;0),All_Rosters[[#This Row],[Index]],"")</f>
        <v/>
      </c>
      <c r="AE357" s="42" t="str">
        <f>IFERROR(SMALL($AD$2:$AD$1000,ROWS($AD$2:AD357)),"")</f>
        <v/>
      </c>
      <c r="AF357" s="42" t="str">
        <f>IF(All_Rosters[[#This Row],[Designation]]="Taxi Squad","",
IF(AND(TeamFive=All_Rosters[[#This Row],[Team Name]],All_Rosters[[#This Row],[Current Years]]&gt;0),All_Rosters[[#This Row],[Index]],""))</f>
        <v/>
      </c>
      <c r="AG357" s="42" t="str">
        <f>IFERROR(SMALL($AF$2:$AF$1000,ROWS($AF$2:AF357)),"")</f>
        <v/>
      </c>
      <c r="AH357" s="42" t="str">
        <f>IF(AND(All_Rosters[[#This Row],[Designation]]="Taxi Squad",TeamFive=All_Rosters[[#This Row],[Team Name]],All_Rosters[[#This Row],[Current Years]]&gt;0),All_Rosters[[#This Row],[Index]],"")</f>
        <v/>
      </c>
      <c r="AI357" s="42" t="str">
        <f>IFERROR(SMALL($AH$2:$AH$1000,ROWS($AH$2:AH357)),"")</f>
        <v/>
      </c>
      <c r="AJ357" s="42" t="str">
        <f>IF(All_Rosters[[#This Row],[Designation]]="Taxi Squad","",
IF(AND(TeamSix=All_Rosters[[#This Row],[Team Name]],All_Rosters[[#This Row],[Current Years]]&gt;0),All_Rosters[[#This Row],[Index]],""))</f>
        <v/>
      </c>
      <c r="AK357" s="42" t="str">
        <f>IFERROR(SMALL($AJ$2:$AJ$1000,ROWS($AJ$2:AJ357)),"")</f>
        <v/>
      </c>
      <c r="AL357" s="42" t="str">
        <f>IF(AND(All_Rosters[[#This Row],[Designation]]="Taxi Squad",TeamSix=All_Rosters[[#This Row],[Team Name]],All_Rosters[[#This Row],[Current Years]]&gt;0),All_Rosters[[#This Row],[Index]],"")</f>
        <v/>
      </c>
      <c r="AM357" s="42" t="str">
        <f>IFERROR(SMALL($AL$2:$AL$1000,ROWS($AL$2:AL357)),"")</f>
        <v/>
      </c>
      <c r="AN357" s="42" t="str">
        <f>IF(All_Rosters[[#This Row],[Designation]]="Taxi Squad","",
IF(AND(TeamSeven=All_Rosters[[#This Row],[Team Name]],All_Rosters[[#This Row],[Current Years]]&gt;0),All_Rosters[[#This Row],[Index]],""))</f>
        <v/>
      </c>
      <c r="AO357" s="42" t="str">
        <f>IFERROR(SMALL($AN$2:$AN$1000,ROWS($AN$2:AN357)),"")</f>
        <v/>
      </c>
      <c r="AP357" s="42" t="str">
        <f>IF(AND(All_Rosters[[#This Row],[Designation]]="Taxi Squad",TeamSeven=All_Rosters[[#This Row],[Team Name]],All_Rosters[[#This Row],[Current Years]]&gt;0),All_Rosters[[#This Row],[Index]],"")</f>
        <v/>
      </c>
      <c r="AQ357" s="42" t="str">
        <f>IFERROR(SMALL($AP$2:$AP$1000,ROWS($AP$2:AP357)),"")</f>
        <v/>
      </c>
      <c r="AR357" s="42" t="str">
        <f>IF(All_Rosters[[#This Row],[Designation]]="Taxi Squad","",
IF(AND(TeamEight=All_Rosters[[#This Row],[Team Name]],All_Rosters[[#This Row],[Current Years]]&gt;0),All_Rosters[[#This Row],[Index]],""))</f>
        <v/>
      </c>
      <c r="AS357" s="42" t="str">
        <f>IFERROR(SMALL($AR$2:$AR$1000,ROWS($AR$2:AR357)),"")</f>
        <v/>
      </c>
      <c r="AT357" s="42" t="str">
        <f>IF(AND(All_Rosters[[#This Row],[Designation]]="Taxi Squad",TeamEight=All_Rosters[[#This Row],[Team Name]],All_Rosters[[#This Row],[Current Years]]&gt;0),All_Rosters[[#This Row],[Index]],"")</f>
        <v/>
      </c>
      <c r="AU357" s="42" t="str">
        <f>IFERROR(SMALL($AT$2:$AT$1000,ROWS($AT$2:AT357)),"")</f>
        <v/>
      </c>
      <c r="AV357" s="42" t="str">
        <f>IF(All_Rosters[[#This Row],[Designation]]="Taxi Squad","",
IF(AND(TeamNine=All_Rosters[[#This Row],[Team Name]],All_Rosters[[#This Row],[Current Years]]&gt;0),All_Rosters[[#This Row],[Index]],""))</f>
        <v/>
      </c>
      <c r="AW357" s="42" t="str">
        <f>IFERROR(SMALL($AV$2:$AV$1000,ROWS($AV$2:AV357)),"")</f>
        <v/>
      </c>
      <c r="AX357" s="42" t="str">
        <f>IF(AND(All_Rosters[[#This Row],[Designation]]="Taxi Squad",TeamNine=All_Rosters[[#This Row],[Team Name]],All_Rosters[[#This Row],[Current Years]]&gt;0),All_Rosters[[#This Row],[Index]],"")</f>
        <v/>
      </c>
      <c r="AY357" s="42" t="str">
        <f>IFERROR(SMALL($AX$2:$AX$1000,ROWS($AX$2:AX357)),"")</f>
        <v/>
      </c>
      <c r="AZ357" s="42">
        <f>IF(All_Rosters[[#This Row],[Designation]]="Taxi Squad","",
IF(AND(TeamTen=All_Rosters[[#This Row],[Team Name]],All_Rosters[[#This Row],[Current Years]]&gt;0),All_Rosters[[#This Row],[Index]],""))</f>
        <v>356</v>
      </c>
      <c r="BA357" s="42" t="str">
        <f>IFERROR(SMALL($AZ$2:$AZ$1000,ROWS($AZ$2:AZ357)),"")</f>
        <v/>
      </c>
      <c r="BB357" s="42" t="str">
        <f>IF(AND(All_Rosters[[#This Row],[Designation]]="Taxi Squad",TeamTen=All_Rosters[[#This Row],[Team Name]],All_Rosters[[#This Row],[Current Years]]&gt;0),All_Rosters[[#This Row],[Index]],"")</f>
        <v/>
      </c>
      <c r="BC357" s="42" t="str">
        <f>IFERROR(SMALL($BB$2:$BB$1000,ROWS($BB$2:BB357)),"")</f>
        <v/>
      </c>
      <c r="BD357" s="42" t="str">
        <f>IF(All_Rosters[[#This Row],[Designation]]="Taxi Squad","",
IF(AND(TeamEleven=All_Rosters[[#This Row],[Team Name]],All_Rosters[[#This Row],[Current Years]]&gt;0),All_Rosters[[#This Row],[Index]],""))</f>
        <v/>
      </c>
      <c r="BE357" s="42" t="str">
        <f>IFERROR(SMALL($BD$2:$BD$1000,ROWS($BD$2:BD357)),"")</f>
        <v/>
      </c>
      <c r="BF357" s="42" t="str">
        <f>IF(AND(All_Rosters[[#This Row],[Designation]]="Taxi Squad",TeamEleven=All_Rosters[[#This Row],[Team Name]],All_Rosters[[#This Row],[Current Years]]&gt;0),All_Rosters[[#This Row],[Index]],"")</f>
        <v/>
      </c>
      <c r="BG357" s="42" t="str">
        <f>IFERROR(SMALL($BF$2:$BF$1000,ROWS($BF$2:BF357)),"")</f>
        <v/>
      </c>
      <c r="BH357" s="42" t="str">
        <f>IF(All_Rosters[[#This Row],[Designation]]="Taxi Squad","",
IF(AND(TeamTwelve=All_Rosters[[#This Row],[Team Name]],All_Rosters[[#This Row],[Current Years]]&gt;0),All_Rosters[[#This Row],[Index]],""))</f>
        <v/>
      </c>
      <c r="BI357" s="42" t="str">
        <f>IFERROR(SMALL($BH$2:$BH$1000,ROWS($BH$2:BH357)),"")</f>
        <v/>
      </c>
      <c r="BJ357" s="42" t="str">
        <f>IF(AND(All_Rosters[[#This Row],[Designation]]="Taxi Squad",TeamTwelve=All_Rosters[[#This Row],[Team Name]],All_Rosters[[#This Row],[Current Years]]&gt;0),All_Rosters[[#This Row],[Index]],"")</f>
        <v/>
      </c>
      <c r="BK357" s="42" t="str">
        <f>IFERROR(SMALL($BJ$2:$BJ$1000,ROWS($BJ$2:BJ357)),"")</f>
        <v/>
      </c>
    </row>
    <row r="358" spans="1:63" x14ac:dyDescent="0.45">
      <c r="A358" t="s">
        <v>528</v>
      </c>
      <c r="B358" t="s">
        <v>403</v>
      </c>
      <c r="C358" t="s">
        <v>880</v>
      </c>
      <c r="D358" t="s">
        <v>16</v>
      </c>
      <c r="E358">
        <v>23</v>
      </c>
      <c r="F358">
        <v>3</v>
      </c>
      <c r="G358">
        <v>23</v>
      </c>
      <c r="H358" t="s">
        <v>1</v>
      </c>
      <c r="J358">
        <v>10</v>
      </c>
      <c r="K358">
        <v>357</v>
      </c>
      <c r="L358" t="str">
        <f>IF(All_Rosters[[#This Row],[Designation]]="Taxi Squad","",
IF(AND(TeamSelection=All_Rosters[[#This Row],[Team Name]],All_Rosters[[#This Row],[Current Years]]&gt;0),All_Rosters[[#This Row],[Index]],""))</f>
        <v/>
      </c>
      <c r="M358" t="str">
        <f>IFERROR(SMALL($L$2:$L$1000,ROWS($L$2:L358)),"")</f>
        <v/>
      </c>
      <c r="N358" t="str">
        <f>IF(AND(All_Rosters[[#This Row],[Designation]]="Taxi Squad",TeamSelection=All_Rosters[[#This Row],[Team Name]],All_Rosters[[#This Row],[Current Years]]&gt;0),All_Rosters[[#This Row],[Index]],"")</f>
        <v/>
      </c>
      <c r="O358" t="str">
        <f>IFERROR(SMALL($N$2:$N$1000,ROWS($N$2:N358)),"")</f>
        <v/>
      </c>
      <c r="P358" t="str">
        <f>IF(All_Rosters[[#This Row],[Designation]]="Taxi Squad","",
IF(AND(TeamOne=All_Rosters[[#This Row],[Team Name]],All_Rosters[[#This Row],[Current Years]]&gt;0),All_Rosters[[#This Row],[Index]],""))</f>
        <v/>
      </c>
      <c r="Q358" t="str">
        <f>IFERROR(SMALL($P$2:$P$1000,ROWS($P$2:P358)),"")</f>
        <v/>
      </c>
      <c r="R358" t="str">
        <f>IF(AND(All_Rosters[[#This Row],[Designation]]="Taxi Squad",TeamOne=All_Rosters[[#This Row],[Team Name]],All_Rosters[[#This Row],[Current Years]]&gt;0),All_Rosters[[#This Row],[Index]],"")</f>
        <v/>
      </c>
      <c r="S358" t="str">
        <f>IFERROR(SMALL($R$2:$R$1000,ROWS($R$2:R358)),"")</f>
        <v/>
      </c>
      <c r="T358" t="str">
        <f>IF(All_Rosters[[#This Row],[Designation]]="Taxi Squad","",
IF(AND(TeamTwo=All_Rosters[[#This Row],[Team Name]],All_Rosters[[#This Row],[Current Years]]&gt;0),All_Rosters[[#This Row],[Index]],""))</f>
        <v/>
      </c>
      <c r="U358" t="str">
        <f>IFERROR(SMALL($T$2:$T$1000,ROWS($T$2:T358)),"")</f>
        <v/>
      </c>
      <c r="V358" t="str">
        <f>IF(AND(All_Rosters[[#This Row],[Designation]]="Taxi Squad",TeamTwo=All_Rosters[[#This Row],[Team Name]],All_Rosters[[#This Row],[Current Years]]&gt;0),All_Rosters[[#This Row],[Index]],"")</f>
        <v/>
      </c>
      <c r="W358" t="str">
        <f>IFERROR(SMALL($V$2:$V$1000,ROWS($V$2:V358)),"")</f>
        <v/>
      </c>
      <c r="X358" s="42" t="str">
        <f>IF(All_Rosters[[#This Row],[Designation]]="Taxi Squad","",
IF(AND(TeamThree=All_Rosters[[#This Row],[Team Name]],All_Rosters[[#This Row],[Current Years]]&gt;0),All_Rosters[[#This Row],[Index]],""))</f>
        <v/>
      </c>
      <c r="Y358" s="42" t="str">
        <f>IFERROR(SMALL($X$2:$X$1000,ROWS($X$2:X358)),"")</f>
        <v/>
      </c>
      <c r="Z358" s="42" t="str">
        <f>IF(AND(All_Rosters[[#This Row],[Designation]]="Taxi Squad",TeamThree=All_Rosters[[#This Row],[Team Name]],All_Rosters[[#This Row],[Current Years]]&gt;0),All_Rosters[[#This Row],[Index]],"")</f>
        <v/>
      </c>
      <c r="AA358" s="42" t="str">
        <f>IFERROR(SMALL($Z$2:$Z$1000,ROWS($Z$2:Z358)),"")</f>
        <v/>
      </c>
      <c r="AB358" s="42" t="str">
        <f>IF(All_Rosters[[#This Row],[Designation]]="Taxi Squad","",
IF(AND(TeamFour=All_Rosters[[#This Row],[Team Name]],All_Rosters[[#This Row],[Current Years]]&gt;0),All_Rosters[[#This Row],[Index]],""))</f>
        <v/>
      </c>
      <c r="AC358" s="42" t="str">
        <f>IFERROR(SMALL($AB$2:$AB$1000,ROWS($AB$2:AB358)),"")</f>
        <v/>
      </c>
      <c r="AD358" s="42" t="str">
        <f>IF(AND(All_Rosters[[#This Row],[Designation]]="Taxi Squad",TeamFour=All_Rosters[[#This Row],[Team Name]],All_Rosters[[#This Row],[Current Years]]&gt;0),All_Rosters[[#This Row],[Index]],"")</f>
        <v/>
      </c>
      <c r="AE358" s="42" t="str">
        <f>IFERROR(SMALL($AD$2:$AD$1000,ROWS($AD$2:AD358)),"")</f>
        <v/>
      </c>
      <c r="AF358" s="42" t="str">
        <f>IF(All_Rosters[[#This Row],[Designation]]="Taxi Squad","",
IF(AND(TeamFive=All_Rosters[[#This Row],[Team Name]],All_Rosters[[#This Row],[Current Years]]&gt;0),All_Rosters[[#This Row],[Index]],""))</f>
        <v/>
      </c>
      <c r="AG358" s="42" t="str">
        <f>IFERROR(SMALL($AF$2:$AF$1000,ROWS($AF$2:AF358)),"")</f>
        <v/>
      </c>
      <c r="AH358" s="42" t="str">
        <f>IF(AND(All_Rosters[[#This Row],[Designation]]="Taxi Squad",TeamFive=All_Rosters[[#This Row],[Team Name]],All_Rosters[[#This Row],[Current Years]]&gt;0),All_Rosters[[#This Row],[Index]],"")</f>
        <v/>
      </c>
      <c r="AI358" s="42" t="str">
        <f>IFERROR(SMALL($AH$2:$AH$1000,ROWS($AH$2:AH358)),"")</f>
        <v/>
      </c>
      <c r="AJ358" s="42" t="str">
        <f>IF(All_Rosters[[#This Row],[Designation]]="Taxi Squad","",
IF(AND(TeamSix=All_Rosters[[#This Row],[Team Name]],All_Rosters[[#This Row],[Current Years]]&gt;0),All_Rosters[[#This Row],[Index]],""))</f>
        <v/>
      </c>
      <c r="AK358" s="42" t="str">
        <f>IFERROR(SMALL($AJ$2:$AJ$1000,ROWS($AJ$2:AJ358)),"")</f>
        <v/>
      </c>
      <c r="AL358" s="42" t="str">
        <f>IF(AND(All_Rosters[[#This Row],[Designation]]="Taxi Squad",TeamSix=All_Rosters[[#This Row],[Team Name]],All_Rosters[[#This Row],[Current Years]]&gt;0),All_Rosters[[#This Row],[Index]],"")</f>
        <v/>
      </c>
      <c r="AM358" s="42" t="str">
        <f>IFERROR(SMALL($AL$2:$AL$1000,ROWS($AL$2:AL358)),"")</f>
        <v/>
      </c>
      <c r="AN358" s="42" t="str">
        <f>IF(All_Rosters[[#This Row],[Designation]]="Taxi Squad","",
IF(AND(TeamSeven=All_Rosters[[#This Row],[Team Name]],All_Rosters[[#This Row],[Current Years]]&gt;0),All_Rosters[[#This Row],[Index]],""))</f>
        <v/>
      </c>
      <c r="AO358" s="42" t="str">
        <f>IFERROR(SMALL($AN$2:$AN$1000,ROWS($AN$2:AN358)),"")</f>
        <v/>
      </c>
      <c r="AP358" s="42" t="str">
        <f>IF(AND(All_Rosters[[#This Row],[Designation]]="Taxi Squad",TeamSeven=All_Rosters[[#This Row],[Team Name]],All_Rosters[[#This Row],[Current Years]]&gt;0),All_Rosters[[#This Row],[Index]],"")</f>
        <v/>
      </c>
      <c r="AQ358" s="42" t="str">
        <f>IFERROR(SMALL($AP$2:$AP$1000,ROWS($AP$2:AP358)),"")</f>
        <v/>
      </c>
      <c r="AR358" s="42" t="str">
        <f>IF(All_Rosters[[#This Row],[Designation]]="Taxi Squad","",
IF(AND(TeamEight=All_Rosters[[#This Row],[Team Name]],All_Rosters[[#This Row],[Current Years]]&gt;0),All_Rosters[[#This Row],[Index]],""))</f>
        <v/>
      </c>
      <c r="AS358" s="42" t="str">
        <f>IFERROR(SMALL($AR$2:$AR$1000,ROWS($AR$2:AR358)),"")</f>
        <v/>
      </c>
      <c r="AT358" s="42" t="str">
        <f>IF(AND(All_Rosters[[#This Row],[Designation]]="Taxi Squad",TeamEight=All_Rosters[[#This Row],[Team Name]],All_Rosters[[#This Row],[Current Years]]&gt;0),All_Rosters[[#This Row],[Index]],"")</f>
        <v/>
      </c>
      <c r="AU358" s="42" t="str">
        <f>IFERROR(SMALL($AT$2:$AT$1000,ROWS($AT$2:AT358)),"")</f>
        <v/>
      </c>
      <c r="AV358" s="42" t="str">
        <f>IF(All_Rosters[[#This Row],[Designation]]="Taxi Squad","",
IF(AND(TeamNine=All_Rosters[[#This Row],[Team Name]],All_Rosters[[#This Row],[Current Years]]&gt;0),All_Rosters[[#This Row],[Index]],""))</f>
        <v/>
      </c>
      <c r="AW358" s="42" t="str">
        <f>IFERROR(SMALL($AV$2:$AV$1000,ROWS($AV$2:AV358)),"")</f>
        <v/>
      </c>
      <c r="AX358" s="42" t="str">
        <f>IF(AND(All_Rosters[[#This Row],[Designation]]="Taxi Squad",TeamNine=All_Rosters[[#This Row],[Team Name]],All_Rosters[[#This Row],[Current Years]]&gt;0),All_Rosters[[#This Row],[Index]],"")</f>
        <v/>
      </c>
      <c r="AY358" s="42" t="str">
        <f>IFERROR(SMALL($AX$2:$AX$1000,ROWS($AX$2:AX358)),"")</f>
        <v/>
      </c>
      <c r="AZ358" s="42">
        <f>IF(All_Rosters[[#This Row],[Designation]]="Taxi Squad","",
IF(AND(TeamTen=All_Rosters[[#This Row],[Team Name]],All_Rosters[[#This Row],[Current Years]]&gt;0),All_Rosters[[#This Row],[Index]],""))</f>
        <v>357</v>
      </c>
      <c r="BA358" s="42" t="str">
        <f>IFERROR(SMALL($AZ$2:$AZ$1000,ROWS($AZ$2:AZ358)),"")</f>
        <v/>
      </c>
      <c r="BB358" s="42" t="str">
        <f>IF(AND(All_Rosters[[#This Row],[Designation]]="Taxi Squad",TeamTen=All_Rosters[[#This Row],[Team Name]],All_Rosters[[#This Row],[Current Years]]&gt;0),All_Rosters[[#This Row],[Index]],"")</f>
        <v/>
      </c>
      <c r="BC358" s="42" t="str">
        <f>IFERROR(SMALL($BB$2:$BB$1000,ROWS($BB$2:BB358)),"")</f>
        <v/>
      </c>
      <c r="BD358" s="42" t="str">
        <f>IF(All_Rosters[[#This Row],[Designation]]="Taxi Squad","",
IF(AND(TeamEleven=All_Rosters[[#This Row],[Team Name]],All_Rosters[[#This Row],[Current Years]]&gt;0),All_Rosters[[#This Row],[Index]],""))</f>
        <v/>
      </c>
      <c r="BE358" s="42" t="str">
        <f>IFERROR(SMALL($BD$2:$BD$1000,ROWS($BD$2:BD358)),"")</f>
        <v/>
      </c>
      <c r="BF358" s="42" t="str">
        <f>IF(AND(All_Rosters[[#This Row],[Designation]]="Taxi Squad",TeamEleven=All_Rosters[[#This Row],[Team Name]],All_Rosters[[#This Row],[Current Years]]&gt;0),All_Rosters[[#This Row],[Index]],"")</f>
        <v/>
      </c>
      <c r="BG358" s="42" t="str">
        <f>IFERROR(SMALL($BF$2:$BF$1000,ROWS($BF$2:BF358)),"")</f>
        <v/>
      </c>
      <c r="BH358" s="42" t="str">
        <f>IF(All_Rosters[[#This Row],[Designation]]="Taxi Squad","",
IF(AND(TeamTwelve=All_Rosters[[#This Row],[Team Name]],All_Rosters[[#This Row],[Current Years]]&gt;0),All_Rosters[[#This Row],[Index]],""))</f>
        <v/>
      </c>
      <c r="BI358" s="42" t="str">
        <f>IFERROR(SMALL($BH$2:$BH$1000,ROWS($BH$2:BH358)),"")</f>
        <v/>
      </c>
      <c r="BJ358" s="42" t="str">
        <f>IF(AND(All_Rosters[[#This Row],[Designation]]="Taxi Squad",TeamTwelve=All_Rosters[[#This Row],[Team Name]],All_Rosters[[#This Row],[Current Years]]&gt;0),All_Rosters[[#This Row],[Index]],"")</f>
        <v/>
      </c>
      <c r="BK358" s="42" t="str">
        <f>IFERROR(SMALL($BJ$2:$BJ$1000,ROWS($BJ$2:BJ358)),"")</f>
        <v/>
      </c>
    </row>
    <row r="359" spans="1:63" x14ac:dyDescent="0.45">
      <c r="A359" t="s">
        <v>528</v>
      </c>
      <c r="B359" t="s">
        <v>404</v>
      </c>
      <c r="C359" t="s">
        <v>73</v>
      </c>
      <c r="D359" t="s">
        <v>16</v>
      </c>
      <c r="E359">
        <v>5</v>
      </c>
      <c r="F359">
        <v>3</v>
      </c>
      <c r="G359">
        <v>5</v>
      </c>
      <c r="H359" t="s">
        <v>1</v>
      </c>
      <c r="J359">
        <v>10</v>
      </c>
      <c r="K359">
        <v>358</v>
      </c>
      <c r="L359" t="str">
        <f>IF(All_Rosters[[#This Row],[Designation]]="Taxi Squad","",
IF(AND(TeamSelection=All_Rosters[[#This Row],[Team Name]],All_Rosters[[#This Row],[Current Years]]&gt;0),All_Rosters[[#This Row],[Index]],""))</f>
        <v/>
      </c>
      <c r="M359" t="str">
        <f>IFERROR(SMALL($L$2:$L$1000,ROWS($L$2:L359)),"")</f>
        <v/>
      </c>
      <c r="N359" t="str">
        <f>IF(AND(All_Rosters[[#This Row],[Designation]]="Taxi Squad",TeamSelection=All_Rosters[[#This Row],[Team Name]],All_Rosters[[#This Row],[Current Years]]&gt;0),All_Rosters[[#This Row],[Index]],"")</f>
        <v/>
      </c>
      <c r="O359" t="str">
        <f>IFERROR(SMALL($N$2:$N$1000,ROWS($N$2:N359)),"")</f>
        <v/>
      </c>
      <c r="P359" t="str">
        <f>IF(All_Rosters[[#This Row],[Designation]]="Taxi Squad","",
IF(AND(TeamOne=All_Rosters[[#This Row],[Team Name]],All_Rosters[[#This Row],[Current Years]]&gt;0),All_Rosters[[#This Row],[Index]],""))</f>
        <v/>
      </c>
      <c r="Q359" t="str">
        <f>IFERROR(SMALL($P$2:$P$1000,ROWS($P$2:P359)),"")</f>
        <v/>
      </c>
      <c r="R359" t="str">
        <f>IF(AND(All_Rosters[[#This Row],[Designation]]="Taxi Squad",TeamOne=All_Rosters[[#This Row],[Team Name]],All_Rosters[[#This Row],[Current Years]]&gt;0),All_Rosters[[#This Row],[Index]],"")</f>
        <v/>
      </c>
      <c r="S359" t="str">
        <f>IFERROR(SMALL($R$2:$R$1000,ROWS($R$2:R359)),"")</f>
        <v/>
      </c>
      <c r="T359" t="str">
        <f>IF(All_Rosters[[#This Row],[Designation]]="Taxi Squad","",
IF(AND(TeamTwo=All_Rosters[[#This Row],[Team Name]],All_Rosters[[#This Row],[Current Years]]&gt;0),All_Rosters[[#This Row],[Index]],""))</f>
        <v/>
      </c>
      <c r="U359" t="str">
        <f>IFERROR(SMALL($T$2:$T$1000,ROWS($T$2:T359)),"")</f>
        <v/>
      </c>
      <c r="V359" t="str">
        <f>IF(AND(All_Rosters[[#This Row],[Designation]]="Taxi Squad",TeamTwo=All_Rosters[[#This Row],[Team Name]],All_Rosters[[#This Row],[Current Years]]&gt;0),All_Rosters[[#This Row],[Index]],"")</f>
        <v/>
      </c>
      <c r="W359" t="str">
        <f>IFERROR(SMALL($V$2:$V$1000,ROWS($V$2:V359)),"")</f>
        <v/>
      </c>
      <c r="X359" s="42" t="str">
        <f>IF(All_Rosters[[#This Row],[Designation]]="Taxi Squad","",
IF(AND(TeamThree=All_Rosters[[#This Row],[Team Name]],All_Rosters[[#This Row],[Current Years]]&gt;0),All_Rosters[[#This Row],[Index]],""))</f>
        <v/>
      </c>
      <c r="Y359" s="42" t="str">
        <f>IFERROR(SMALL($X$2:$X$1000,ROWS($X$2:X359)),"")</f>
        <v/>
      </c>
      <c r="Z359" s="42" t="str">
        <f>IF(AND(All_Rosters[[#This Row],[Designation]]="Taxi Squad",TeamThree=All_Rosters[[#This Row],[Team Name]],All_Rosters[[#This Row],[Current Years]]&gt;0),All_Rosters[[#This Row],[Index]],"")</f>
        <v/>
      </c>
      <c r="AA359" s="42" t="str">
        <f>IFERROR(SMALL($Z$2:$Z$1000,ROWS($Z$2:Z359)),"")</f>
        <v/>
      </c>
      <c r="AB359" s="42" t="str">
        <f>IF(All_Rosters[[#This Row],[Designation]]="Taxi Squad","",
IF(AND(TeamFour=All_Rosters[[#This Row],[Team Name]],All_Rosters[[#This Row],[Current Years]]&gt;0),All_Rosters[[#This Row],[Index]],""))</f>
        <v/>
      </c>
      <c r="AC359" s="42" t="str">
        <f>IFERROR(SMALL($AB$2:$AB$1000,ROWS($AB$2:AB359)),"")</f>
        <v/>
      </c>
      <c r="AD359" s="42" t="str">
        <f>IF(AND(All_Rosters[[#This Row],[Designation]]="Taxi Squad",TeamFour=All_Rosters[[#This Row],[Team Name]],All_Rosters[[#This Row],[Current Years]]&gt;0),All_Rosters[[#This Row],[Index]],"")</f>
        <v/>
      </c>
      <c r="AE359" s="42" t="str">
        <f>IFERROR(SMALL($AD$2:$AD$1000,ROWS($AD$2:AD359)),"")</f>
        <v/>
      </c>
      <c r="AF359" s="42" t="str">
        <f>IF(All_Rosters[[#This Row],[Designation]]="Taxi Squad","",
IF(AND(TeamFive=All_Rosters[[#This Row],[Team Name]],All_Rosters[[#This Row],[Current Years]]&gt;0),All_Rosters[[#This Row],[Index]],""))</f>
        <v/>
      </c>
      <c r="AG359" s="42" t="str">
        <f>IFERROR(SMALL($AF$2:$AF$1000,ROWS($AF$2:AF359)),"")</f>
        <v/>
      </c>
      <c r="AH359" s="42" t="str">
        <f>IF(AND(All_Rosters[[#This Row],[Designation]]="Taxi Squad",TeamFive=All_Rosters[[#This Row],[Team Name]],All_Rosters[[#This Row],[Current Years]]&gt;0),All_Rosters[[#This Row],[Index]],"")</f>
        <v/>
      </c>
      <c r="AI359" s="42" t="str">
        <f>IFERROR(SMALL($AH$2:$AH$1000,ROWS($AH$2:AH359)),"")</f>
        <v/>
      </c>
      <c r="AJ359" s="42" t="str">
        <f>IF(All_Rosters[[#This Row],[Designation]]="Taxi Squad","",
IF(AND(TeamSix=All_Rosters[[#This Row],[Team Name]],All_Rosters[[#This Row],[Current Years]]&gt;0),All_Rosters[[#This Row],[Index]],""))</f>
        <v/>
      </c>
      <c r="AK359" s="42" t="str">
        <f>IFERROR(SMALL($AJ$2:$AJ$1000,ROWS($AJ$2:AJ359)),"")</f>
        <v/>
      </c>
      <c r="AL359" s="42" t="str">
        <f>IF(AND(All_Rosters[[#This Row],[Designation]]="Taxi Squad",TeamSix=All_Rosters[[#This Row],[Team Name]],All_Rosters[[#This Row],[Current Years]]&gt;0),All_Rosters[[#This Row],[Index]],"")</f>
        <v/>
      </c>
      <c r="AM359" s="42" t="str">
        <f>IFERROR(SMALL($AL$2:$AL$1000,ROWS($AL$2:AL359)),"")</f>
        <v/>
      </c>
      <c r="AN359" s="42" t="str">
        <f>IF(All_Rosters[[#This Row],[Designation]]="Taxi Squad","",
IF(AND(TeamSeven=All_Rosters[[#This Row],[Team Name]],All_Rosters[[#This Row],[Current Years]]&gt;0),All_Rosters[[#This Row],[Index]],""))</f>
        <v/>
      </c>
      <c r="AO359" s="42" t="str">
        <f>IFERROR(SMALL($AN$2:$AN$1000,ROWS($AN$2:AN359)),"")</f>
        <v/>
      </c>
      <c r="AP359" s="42" t="str">
        <f>IF(AND(All_Rosters[[#This Row],[Designation]]="Taxi Squad",TeamSeven=All_Rosters[[#This Row],[Team Name]],All_Rosters[[#This Row],[Current Years]]&gt;0),All_Rosters[[#This Row],[Index]],"")</f>
        <v/>
      </c>
      <c r="AQ359" s="42" t="str">
        <f>IFERROR(SMALL($AP$2:$AP$1000,ROWS($AP$2:AP359)),"")</f>
        <v/>
      </c>
      <c r="AR359" s="42" t="str">
        <f>IF(All_Rosters[[#This Row],[Designation]]="Taxi Squad","",
IF(AND(TeamEight=All_Rosters[[#This Row],[Team Name]],All_Rosters[[#This Row],[Current Years]]&gt;0),All_Rosters[[#This Row],[Index]],""))</f>
        <v/>
      </c>
      <c r="AS359" s="42" t="str">
        <f>IFERROR(SMALL($AR$2:$AR$1000,ROWS($AR$2:AR359)),"")</f>
        <v/>
      </c>
      <c r="AT359" s="42" t="str">
        <f>IF(AND(All_Rosters[[#This Row],[Designation]]="Taxi Squad",TeamEight=All_Rosters[[#This Row],[Team Name]],All_Rosters[[#This Row],[Current Years]]&gt;0),All_Rosters[[#This Row],[Index]],"")</f>
        <v/>
      </c>
      <c r="AU359" s="42" t="str">
        <f>IFERROR(SMALL($AT$2:$AT$1000,ROWS($AT$2:AT359)),"")</f>
        <v/>
      </c>
      <c r="AV359" s="42" t="str">
        <f>IF(All_Rosters[[#This Row],[Designation]]="Taxi Squad","",
IF(AND(TeamNine=All_Rosters[[#This Row],[Team Name]],All_Rosters[[#This Row],[Current Years]]&gt;0),All_Rosters[[#This Row],[Index]],""))</f>
        <v/>
      </c>
      <c r="AW359" s="42" t="str">
        <f>IFERROR(SMALL($AV$2:$AV$1000,ROWS($AV$2:AV359)),"")</f>
        <v/>
      </c>
      <c r="AX359" s="42" t="str">
        <f>IF(AND(All_Rosters[[#This Row],[Designation]]="Taxi Squad",TeamNine=All_Rosters[[#This Row],[Team Name]],All_Rosters[[#This Row],[Current Years]]&gt;0),All_Rosters[[#This Row],[Index]],"")</f>
        <v/>
      </c>
      <c r="AY359" s="42" t="str">
        <f>IFERROR(SMALL($AX$2:$AX$1000,ROWS($AX$2:AX359)),"")</f>
        <v/>
      </c>
      <c r="AZ359" s="42">
        <f>IF(All_Rosters[[#This Row],[Designation]]="Taxi Squad","",
IF(AND(TeamTen=All_Rosters[[#This Row],[Team Name]],All_Rosters[[#This Row],[Current Years]]&gt;0),All_Rosters[[#This Row],[Index]],""))</f>
        <v>358</v>
      </c>
      <c r="BA359" s="42" t="str">
        <f>IFERROR(SMALL($AZ$2:$AZ$1000,ROWS($AZ$2:AZ359)),"")</f>
        <v/>
      </c>
      <c r="BB359" s="42" t="str">
        <f>IF(AND(All_Rosters[[#This Row],[Designation]]="Taxi Squad",TeamTen=All_Rosters[[#This Row],[Team Name]],All_Rosters[[#This Row],[Current Years]]&gt;0),All_Rosters[[#This Row],[Index]],"")</f>
        <v/>
      </c>
      <c r="BC359" s="42" t="str">
        <f>IFERROR(SMALL($BB$2:$BB$1000,ROWS($BB$2:BB359)),"")</f>
        <v/>
      </c>
      <c r="BD359" s="42" t="str">
        <f>IF(All_Rosters[[#This Row],[Designation]]="Taxi Squad","",
IF(AND(TeamEleven=All_Rosters[[#This Row],[Team Name]],All_Rosters[[#This Row],[Current Years]]&gt;0),All_Rosters[[#This Row],[Index]],""))</f>
        <v/>
      </c>
      <c r="BE359" s="42" t="str">
        <f>IFERROR(SMALL($BD$2:$BD$1000,ROWS($BD$2:BD359)),"")</f>
        <v/>
      </c>
      <c r="BF359" s="42" t="str">
        <f>IF(AND(All_Rosters[[#This Row],[Designation]]="Taxi Squad",TeamEleven=All_Rosters[[#This Row],[Team Name]],All_Rosters[[#This Row],[Current Years]]&gt;0),All_Rosters[[#This Row],[Index]],"")</f>
        <v/>
      </c>
      <c r="BG359" s="42" t="str">
        <f>IFERROR(SMALL($BF$2:$BF$1000,ROWS($BF$2:BF359)),"")</f>
        <v/>
      </c>
      <c r="BH359" s="42" t="str">
        <f>IF(All_Rosters[[#This Row],[Designation]]="Taxi Squad","",
IF(AND(TeamTwelve=All_Rosters[[#This Row],[Team Name]],All_Rosters[[#This Row],[Current Years]]&gt;0),All_Rosters[[#This Row],[Index]],""))</f>
        <v/>
      </c>
      <c r="BI359" s="42" t="str">
        <f>IFERROR(SMALL($BH$2:$BH$1000,ROWS($BH$2:BH359)),"")</f>
        <v/>
      </c>
      <c r="BJ359" s="42" t="str">
        <f>IF(AND(All_Rosters[[#This Row],[Designation]]="Taxi Squad",TeamTwelve=All_Rosters[[#This Row],[Team Name]],All_Rosters[[#This Row],[Current Years]]&gt;0),All_Rosters[[#This Row],[Index]],"")</f>
        <v/>
      </c>
      <c r="BK359" s="42" t="str">
        <f>IFERROR(SMALL($BJ$2:$BJ$1000,ROWS($BJ$2:BJ359)),"")</f>
        <v/>
      </c>
    </row>
    <row r="360" spans="1:63" x14ac:dyDescent="0.45">
      <c r="A360" t="s">
        <v>528</v>
      </c>
      <c r="B360" t="s">
        <v>405</v>
      </c>
      <c r="C360" t="s">
        <v>47</v>
      </c>
      <c r="D360" t="s">
        <v>27</v>
      </c>
      <c r="E360">
        <v>149</v>
      </c>
      <c r="F360">
        <v>3</v>
      </c>
      <c r="G360">
        <v>149</v>
      </c>
      <c r="H360" t="s">
        <v>1</v>
      </c>
      <c r="J360">
        <v>10</v>
      </c>
      <c r="K360">
        <v>359</v>
      </c>
      <c r="L360" t="str">
        <f>IF(All_Rosters[[#This Row],[Designation]]="Taxi Squad","",
IF(AND(TeamSelection=All_Rosters[[#This Row],[Team Name]],All_Rosters[[#This Row],[Current Years]]&gt;0),All_Rosters[[#This Row],[Index]],""))</f>
        <v/>
      </c>
      <c r="M360" t="str">
        <f>IFERROR(SMALL($L$2:$L$1000,ROWS($L$2:L360)),"")</f>
        <v/>
      </c>
      <c r="N360" t="str">
        <f>IF(AND(All_Rosters[[#This Row],[Designation]]="Taxi Squad",TeamSelection=All_Rosters[[#This Row],[Team Name]],All_Rosters[[#This Row],[Current Years]]&gt;0),All_Rosters[[#This Row],[Index]],"")</f>
        <v/>
      </c>
      <c r="O360" t="str">
        <f>IFERROR(SMALL($N$2:$N$1000,ROWS($N$2:N360)),"")</f>
        <v/>
      </c>
      <c r="P360" t="str">
        <f>IF(All_Rosters[[#This Row],[Designation]]="Taxi Squad","",
IF(AND(TeamOne=All_Rosters[[#This Row],[Team Name]],All_Rosters[[#This Row],[Current Years]]&gt;0),All_Rosters[[#This Row],[Index]],""))</f>
        <v/>
      </c>
      <c r="Q360" t="str">
        <f>IFERROR(SMALL($P$2:$P$1000,ROWS($P$2:P360)),"")</f>
        <v/>
      </c>
      <c r="R360" t="str">
        <f>IF(AND(All_Rosters[[#This Row],[Designation]]="Taxi Squad",TeamOne=All_Rosters[[#This Row],[Team Name]],All_Rosters[[#This Row],[Current Years]]&gt;0),All_Rosters[[#This Row],[Index]],"")</f>
        <v/>
      </c>
      <c r="S360" t="str">
        <f>IFERROR(SMALL($R$2:$R$1000,ROWS($R$2:R360)),"")</f>
        <v/>
      </c>
      <c r="T360" t="str">
        <f>IF(All_Rosters[[#This Row],[Designation]]="Taxi Squad","",
IF(AND(TeamTwo=All_Rosters[[#This Row],[Team Name]],All_Rosters[[#This Row],[Current Years]]&gt;0),All_Rosters[[#This Row],[Index]],""))</f>
        <v/>
      </c>
      <c r="U360" t="str">
        <f>IFERROR(SMALL($T$2:$T$1000,ROWS($T$2:T360)),"")</f>
        <v/>
      </c>
      <c r="V360" t="str">
        <f>IF(AND(All_Rosters[[#This Row],[Designation]]="Taxi Squad",TeamTwo=All_Rosters[[#This Row],[Team Name]],All_Rosters[[#This Row],[Current Years]]&gt;0),All_Rosters[[#This Row],[Index]],"")</f>
        <v/>
      </c>
      <c r="W360" t="str">
        <f>IFERROR(SMALL($V$2:$V$1000,ROWS($V$2:V360)),"")</f>
        <v/>
      </c>
      <c r="X360" s="42" t="str">
        <f>IF(All_Rosters[[#This Row],[Designation]]="Taxi Squad","",
IF(AND(TeamThree=All_Rosters[[#This Row],[Team Name]],All_Rosters[[#This Row],[Current Years]]&gt;0),All_Rosters[[#This Row],[Index]],""))</f>
        <v/>
      </c>
      <c r="Y360" s="42" t="str">
        <f>IFERROR(SMALL($X$2:$X$1000,ROWS($X$2:X360)),"")</f>
        <v/>
      </c>
      <c r="Z360" s="42" t="str">
        <f>IF(AND(All_Rosters[[#This Row],[Designation]]="Taxi Squad",TeamThree=All_Rosters[[#This Row],[Team Name]],All_Rosters[[#This Row],[Current Years]]&gt;0),All_Rosters[[#This Row],[Index]],"")</f>
        <v/>
      </c>
      <c r="AA360" s="42" t="str">
        <f>IFERROR(SMALL($Z$2:$Z$1000,ROWS($Z$2:Z360)),"")</f>
        <v/>
      </c>
      <c r="AB360" s="42" t="str">
        <f>IF(All_Rosters[[#This Row],[Designation]]="Taxi Squad","",
IF(AND(TeamFour=All_Rosters[[#This Row],[Team Name]],All_Rosters[[#This Row],[Current Years]]&gt;0),All_Rosters[[#This Row],[Index]],""))</f>
        <v/>
      </c>
      <c r="AC360" s="42" t="str">
        <f>IFERROR(SMALL($AB$2:$AB$1000,ROWS($AB$2:AB360)),"")</f>
        <v/>
      </c>
      <c r="AD360" s="42" t="str">
        <f>IF(AND(All_Rosters[[#This Row],[Designation]]="Taxi Squad",TeamFour=All_Rosters[[#This Row],[Team Name]],All_Rosters[[#This Row],[Current Years]]&gt;0),All_Rosters[[#This Row],[Index]],"")</f>
        <v/>
      </c>
      <c r="AE360" s="42" t="str">
        <f>IFERROR(SMALL($AD$2:$AD$1000,ROWS($AD$2:AD360)),"")</f>
        <v/>
      </c>
      <c r="AF360" s="42" t="str">
        <f>IF(All_Rosters[[#This Row],[Designation]]="Taxi Squad","",
IF(AND(TeamFive=All_Rosters[[#This Row],[Team Name]],All_Rosters[[#This Row],[Current Years]]&gt;0),All_Rosters[[#This Row],[Index]],""))</f>
        <v/>
      </c>
      <c r="AG360" s="42" t="str">
        <f>IFERROR(SMALL($AF$2:$AF$1000,ROWS($AF$2:AF360)),"")</f>
        <v/>
      </c>
      <c r="AH360" s="42" t="str">
        <f>IF(AND(All_Rosters[[#This Row],[Designation]]="Taxi Squad",TeamFive=All_Rosters[[#This Row],[Team Name]],All_Rosters[[#This Row],[Current Years]]&gt;0),All_Rosters[[#This Row],[Index]],"")</f>
        <v/>
      </c>
      <c r="AI360" s="42" t="str">
        <f>IFERROR(SMALL($AH$2:$AH$1000,ROWS($AH$2:AH360)),"")</f>
        <v/>
      </c>
      <c r="AJ360" s="42" t="str">
        <f>IF(All_Rosters[[#This Row],[Designation]]="Taxi Squad","",
IF(AND(TeamSix=All_Rosters[[#This Row],[Team Name]],All_Rosters[[#This Row],[Current Years]]&gt;0),All_Rosters[[#This Row],[Index]],""))</f>
        <v/>
      </c>
      <c r="AK360" s="42" t="str">
        <f>IFERROR(SMALL($AJ$2:$AJ$1000,ROWS($AJ$2:AJ360)),"")</f>
        <v/>
      </c>
      <c r="AL360" s="42" t="str">
        <f>IF(AND(All_Rosters[[#This Row],[Designation]]="Taxi Squad",TeamSix=All_Rosters[[#This Row],[Team Name]],All_Rosters[[#This Row],[Current Years]]&gt;0),All_Rosters[[#This Row],[Index]],"")</f>
        <v/>
      </c>
      <c r="AM360" s="42" t="str">
        <f>IFERROR(SMALL($AL$2:$AL$1000,ROWS($AL$2:AL360)),"")</f>
        <v/>
      </c>
      <c r="AN360" s="42" t="str">
        <f>IF(All_Rosters[[#This Row],[Designation]]="Taxi Squad","",
IF(AND(TeamSeven=All_Rosters[[#This Row],[Team Name]],All_Rosters[[#This Row],[Current Years]]&gt;0),All_Rosters[[#This Row],[Index]],""))</f>
        <v/>
      </c>
      <c r="AO360" s="42" t="str">
        <f>IFERROR(SMALL($AN$2:$AN$1000,ROWS($AN$2:AN360)),"")</f>
        <v/>
      </c>
      <c r="AP360" s="42" t="str">
        <f>IF(AND(All_Rosters[[#This Row],[Designation]]="Taxi Squad",TeamSeven=All_Rosters[[#This Row],[Team Name]],All_Rosters[[#This Row],[Current Years]]&gt;0),All_Rosters[[#This Row],[Index]],"")</f>
        <v/>
      </c>
      <c r="AQ360" s="42" t="str">
        <f>IFERROR(SMALL($AP$2:$AP$1000,ROWS($AP$2:AP360)),"")</f>
        <v/>
      </c>
      <c r="AR360" s="42" t="str">
        <f>IF(All_Rosters[[#This Row],[Designation]]="Taxi Squad","",
IF(AND(TeamEight=All_Rosters[[#This Row],[Team Name]],All_Rosters[[#This Row],[Current Years]]&gt;0),All_Rosters[[#This Row],[Index]],""))</f>
        <v/>
      </c>
      <c r="AS360" s="42" t="str">
        <f>IFERROR(SMALL($AR$2:$AR$1000,ROWS($AR$2:AR360)),"")</f>
        <v/>
      </c>
      <c r="AT360" s="42" t="str">
        <f>IF(AND(All_Rosters[[#This Row],[Designation]]="Taxi Squad",TeamEight=All_Rosters[[#This Row],[Team Name]],All_Rosters[[#This Row],[Current Years]]&gt;0),All_Rosters[[#This Row],[Index]],"")</f>
        <v/>
      </c>
      <c r="AU360" s="42" t="str">
        <f>IFERROR(SMALL($AT$2:$AT$1000,ROWS($AT$2:AT360)),"")</f>
        <v/>
      </c>
      <c r="AV360" s="42" t="str">
        <f>IF(All_Rosters[[#This Row],[Designation]]="Taxi Squad","",
IF(AND(TeamNine=All_Rosters[[#This Row],[Team Name]],All_Rosters[[#This Row],[Current Years]]&gt;0),All_Rosters[[#This Row],[Index]],""))</f>
        <v/>
      </c>
      <c r="AW360" s="42" t="str">
        <f>IFERROR(SMALL($AV$2:$AV$1000,ROWS($AV$2:AV360)),"")</f>
        <v/>
      </c>
      <c r="AX360" s="42" t="str">
        <f>IF(AND(All_Rosters[[#This Row],[Designation]]="Taxi Squad",TeamNine=All_Rosters[[#This Row],[Team Name]],All_Rosters[[#This Row],[Current Years]]&gt;0),All_Rosters[[#This Row],[Index]],"")</f>
        <v/>
      </c>
      <c r="AY360" s="42" t="str">
        <f>IFERROR(SMALL($AX$2:$AX$1000,ROWS($AX$2:AX360)),"")</f>
        <v/>
      </c>
      <c r="AZ360" s="42">
        <f>IF(All_Rosters[[#This Row],[Designation]]="Taxi Squad","",
IF(AND(TeamTen=All_Rosters[[#This Row],[Team Name]],All_Rosters[[#This Row],[Current Years]]&gt;0),All_Rosters[[#This Row],[Index]],""))</f>
        <v>359</v>
      </c>
      <c r="BA360" s="42" t="str">
        <f>IFERROR(SMALL($AZ$2:$AZ$1000,ROWS($AZ$2:AZ360)),"")</f>
        <v/>
      </c>
      <c r="BB360" s="42" t="str">
        <f>IF(AND(All_Rosters[[#This Row],[Designation]]="Taxi Squad",TeamTen=All_Rosters[[#This Row],[Team Name]],All_Rosters[[#This Row],[Current Years]]&gt;0),All_Rosters[[#This Row],[Index]],"")</f>
        <v/>
      </c>
      <c r="BC360" s="42" t="str">
        <f>IFERROR(SMALL($BB$2:$BB$1000,ROWS($BB$2:BB360)),"")</f>
        <v/>
      </c>
      <c r="BD360" s="42" t="str">
        <f>IF(All_Rosters[[#This Row],[Designation]]="Taxi Squad","",
IF(AND(TeamEleven=All_Rosters[[#This Row],[Team Name]],All_Rosters[[#This Row],[Current Years]]&gt;0),All_Rosters[[#This Row],[Index]],""))</f>
        <v/>
      </c>
      <c r="BE360" s="42" t="str">
        <f>IFERROR(SMALL($BD$2:$BD$1000,ROWS($BD$2:BD360)),"")</f>
        <v/>
      </c>
      <c r="BF360" s="42" t="str">
        <f>IF(AND(All_Rosters[[#This Row],[Designation]]="Taxi Squad",TeamEleven=All_Rosters[[#This Row],[Team Name]],All_Rosters[[#This Row],[Current Years]]&gt;0),All_Rosters[[#This Row],[Index]],"")</f>
        <v/>
      </c>
      <c r="BG360" s="42" t="str">
        <f>IFERROR(SMALL($BF$2:$BF$1000,ROWS($BF$2:BF360)),"")</f>
        <v/>
      </c>
      <c r="BH360" s="42" t="str">
        <f>IF(All_Rosters[[#This Row],[Designation]]="Taxi Squad","",
IF(AND(TeamTwelve=All_Rosters[[#This Row],[Team Name]],All_Rosters[[#This Row],[Current Years]]&gt;0),All_Rosters[[#This Row],[Index]],""))</f>
        <v/>
      </c>
      <c r="BI360" s="42" t="str">
        <f>IFERROR(SMALL($BH$2:$BH$1000,ROWS($BH$2:BH360)),"")</f>
        <v/>
      </c>
      <c r="BJ360" s="42" t="str">
        <f>IF(AND(All_Rosters[[#This Row],[Designation]]="Taxi Squad",TeamTwelve=All_Rosters[[#This Row],[Team Name]],All_Rosters[[#This Row],[Current Years]]&gt;0),All_Rosters[[#This Row],[Index]],"")</f>
        <v/>
      </c>
      <c r="BK360" s="42" t="str">
        <f>IFERROR(SMALL($BJ$2:$BJ$1000,ROWS($BJ$2:BJ360)),"")</f>
        <v/>
      </c>
    </row>
    <row r="361" spans="1:63" x14ac:dyDescent="0.45">
      <c r="A361" t="s">
        <v>528</v>
      </c>
      <c r="B361" t="s">
        <v>406</v>
      </c>
      <c r="C361" t="s">
        <v>107</v>
      </c>
      <c r="D361" t="s">
        <v>27</v>
      </c>
      <c r="E361">
        <v>112</v>
      </c>
      <c r="F361">
        <v>3</v>
      </c>
      <c r="G361">
        <v>112</v>
      </c>
      <c r="H361" t="s">
        <v>1</v>
      </c>
      <c r="J361">
        <v>10</v>
      </c>
      <c r="K361">
        <v>360</v>
      </c>
      <c r="L361" t="str">
        <f>IF(All_Rosters[[#This Row],[Designation]]="Taxi Squad","",
IF(AND(TeamSelection=All_Rosters[[#This Row],[Team Name]],All_Rosters[[#This Row],[Current Years]]&gt;0),All_Rosters[[#This Row],[Index]],""))</f>
        <v/>
      </c>
      <c r="M361" t="str">
        <f>IFERROR(SMALL($L$2:$L$1000,ROWS($L$2:L361)),"")</f>
        <v/>
      </c>
      <c r="N361" t="str">
        <f>IF(AND(All_Rosters[[#This Row],[Designation]]="Taxi Squad",TeamSelection=All_Rosters[[#This Row],[Team Name]],All_Rosters[[#This Row],[Current Years]]&gt;0),All_Rosters[[#This Row],[Index]],"")</f>
        <v/>
      </c>
      <c r="O361" t="str">
        <f>IFERROR(SMALL($N$2:$N$1000,ROWS($N$2:N361)),"")</f>
        <v/>
      </c>
      <c r="P361" t="str">
        <f>IF(All_Rosters[[#This Row],[Designation]]="Taxi Squad","",
IF(AND(TeamOne=All_Rosters[[#This Row],[Team Name]],All_Rosters[[#This Row],[Current Years]]&gt;0),All_Rosters[[#This Row],[Index]],""))</f>
        <v/>
      </c>
      <c r="Q361" t="str">
        <f>IFERROR(SMALL($P$2:$P$1000,ROWS($P$2:P361)),"")</f>
        <v/>
      </c>
      <c r="R361" t="str">
        <f>IF(AND(All_Rosters[[#This Row],[Designation]]="Taxi Squad",TeamOne=All_Rosters[[#This Row],[Team Name]],All_Rosters[[#This Row],[Current Years]]&gt;0),All_Rosters[[#This Row],[Index]],"")</f>
        <v/>
      </c>
      <c r="S361" t="str">
        <f>IFERROR(SMALL($R$2:$R$1000,ROWS($R$2:R361)),"")</f>
        <v/>
      </c>
      <c r="T361" t="str">
        <f>IF(All_Rosters[[#This Row],[Designation]]="Taxi Squad","",
IF(AND(TeamTwo=All_Rosters[[#This Row],[Team Name]],All_Rosters[[#This Row],[Current Years]]&gt;0),All_Rosters[[#This Row],[Index]],""))</f>
        <v/>
      </c>
      <c r="U361" t="str">
        <f>IFERROR(SMALL($T$2:$T$1000,ROWS($T$2:T361)),"")</f>
        <v/>
      </c>
      <c r="V361" t="str">
        <f>IF(AND(All_Rosters[[#This Row],[Designation]]="Taxi Squad",TeamTwo=All_Rosters[[#This Row],[Team Name]],All_Rosters[[#This Row],[Current Years]]&gt;0),All_Rosters[[#This Row],[Index]],"")</f>
        <v/>
      </c>
      <c r="W361" t="str">
        <f>IFERROR(SMALL($V$2:$V$1000,ROWS($V$2:V361)),"")</f>
        <v/>
      </c>
      <c r="X361" s="42" t="str">
        <f>IF(All_Rosters[[#This Row],[Designation]]="Taxi Squad","",
IF(AND(TeamThree=All_Rosters[[#This Row],[Team Name]],All_Rosters[[#This Row],[Current Years]]&gt;0),All_Rosters[[#This Row],[Index]],""))</f>
        <v/>
      </c>
      <c r="Y361" s="42" t="str">
        <f>IFERROR(SMALL($X$2:$X$1000,ROWS($X$2:X361)),"")</f>
        <v/>
      </c>
      <c r="Z361" s="42" t="str">
        <f>IF(AND(All_Rosters[[#This Row],[Designation]]="Taxi Squad",TeamThree=All_Rosters[[#This Row],[Team Name]],All_Rosters[[#This Row],[Current Years]]&gt;0),All_Rosters[[#This Row],[Index]],"")</f>
        <v/>
      </c>
      <c r="AA361" s="42" t="str">
        <f>IFERROR(SMALL($Z$2:$Z$1000,ROWS($Z$2:Z361)),"")</f>
        <v/>
      </c>
      <c r="AB361" s="42" t="str">
        <f>IF(All_Rosters[[#This Row],[Designation]]="Taxi Squad","",
IF(AND(TeamFour=All_Rosters[[#This Row],[Team Name]],All_Rosters[[#This Row],[Current Years]]&gt;0),All_Rosters[[#This Row],[Index]],""))</f>
        <v/>
      </c>
      <c r="AC361" s="42" t="str">
        <f>IFERROR(SMALL($AB$2:$AB$1000,ROWS($AB$2:AB361)),"")</f>
        <v/>
      </c>
      <c r="AD361" s="42" t="str">
        <f>IF(AND(All_Rosters[[#This Row],[Designation]]="Taxi Squad",TeamFour=All_Rosters[[#This Row],[Team Name]],All_Rosters[[#This Row],[Current Years]]&gt;0),All_Rosters[[#This Row],[Index]],"")</f>
        <v/>
      </c>
      <c r="AE361" s="42" t="str">
        <f>IFERROR(SMALL($AD$2:$AD$1000,ROWS($AD$2:AD361)),"")</f>
        <v/>
      </c>
      <c r="AF361" s="42" t="str">
        <f>IF(All_Rosters[[#This Row],[Designation]]="Taxi Squad","",
IF(AND(TeamFive=All_Rosters[[#This Row],[Team Name]],All_Rosters[[#This Row],[Current Years]]&gt;0),All_Rosters[[#This Row],[Index]],""))</f>
        <v/>
      </c>
      <c r="AG361" s="42" t="str">
        <f>IFERROR(SMALL($AF$2:$AF$1000,ROWS($AF$2:AF361)),"")</f>
        <v/>
      </c>
      <c r="AH361" s="42" t="str">
        <f>IF(AND(All_Rosters[[#This Row],[Designation]]="Taxi Squad",TeamFive=All_Rosters[[#This Row],[Team Name]],All_Rosters[[#This Row],[Current Years]]&gt;0),All_Rosters[[#This Row],[Index]],"")</f>
        <v/>
      </c>
      <c r="AI361" s="42" t="str">
        <f>IFERROR(SMALL($AH$2:$AH$1000,ROWS($AH$2:AH361)),"")</f>
        <v/>
      </c>
      <c r="AJ361" s="42" t="str">
        <f>IF(All_Rosters[[#This Row],[Designation]]="Taxi Squad","",
IF(AND(TeamSix=All_Rosters[[#This Row],[Team Name]],All_Rosters[[#This Row],[Current Years]]&gt;0),All_Rosters[[#This Row],[Index]],""))</f>
        <v/>
      </c>
      <c r="AK361" s="42" t="str">
        <f>IFERROR(SMALL($AJ$2:$AJ$1000,ROWS($AJ$2:AJ361)),"")</f>
        <v/>
      </c>
      <c r="AL361" s="42" t="str">
        <f>IF(AND(All_Rosters[[#This Row],[Designation]]="Taxi Squad",TeamSix=All_Rosters[[#This Row],[Team Name]],All_Rosters[[#This Row],[Current Years]]&gt;0),All_Rosters[[#This Row],[Index]],"")</f>
        <v/>
      </c>
      <c r="AM361" s="42" t="str">
        <f>IFERROR(SMALL($AL$2:$AL$1000,ROWS($AL$2:AL361)),"")</f>
        <v/>
      </c>
      <c r="AN361" s="42" t="str">
        <f>IF(All_Rosters[[#This Row],[Designation]]="Taxi Squad","",
IF(AND(TeamSeven=All_Rosters[[#This Row],[Team Name]],All_Rosters[[#This Row],[Current Years]]&gt;0),All_Rosters[[#This Row],[Index]],""))</f>
        <v/>
      </c>
      <c r="AO361" s="42" t="str">
        <f>IFERROR(SMALL($AN$2:$AN$1000,ROWS($AN$2:AN361)),"")</f>
        <v/>
      </c>
      <c r="AP361" s="42" t="str">
        <f>IF(AND(All_Rosters[[#This Row],[Designation]]="Taxi Squad",TeamSeven=All_Rosters[[#This Row],[Team Name]],All_Rosters[[#This Row],[Current Years]]&gt;0),All_Rosters[[#This Row],[Index]],"")</f>
        <v/>
      </c>
      <c r="AQ361" s="42" t="str">
        <f>IFERROR(SMALL($AP$2:$AP$1000,ROWS($AP$2:AP361)),"")</f>
        <v/>
      </c>
      <c r="AR361" s="42" t="str">
        <f>IF(All_Rosters[[#This Row],[Designation]]="Taxi Squad","",
IF(AND(TeamEight=All_Rosters[[#This Row],[Team Name]],All_Rosters[[#This Row],[Current Years]]&gt;0),All_Rosters[[#This Row],[Index]],""))</f>
        <v/>
      </c>
      <c r="AS361" s="42" t="str">
        <f>IFERROR(SMALL($AR$2:$AR$1000,ROWS($AR$2:AR361)),"")</f>
        <v/>
      </c>
      <c r="AT361" s="42" t="str">
        <f>IF(AND(All_Rosters[[#This Row],[Designation]]="Taxi Squad",TeamEight=All_Rosters[[#This Row],[Team Name]],All_Rosters[[#This Row],[Current Years]]&gt;0),All_Rosters[[#This Row],[Index]],"")</f>
        <v/>
      </c>
      <c r="AU361" s="42" t="str">
        <f>IFERROR(SMALL($AT$2:$AT$1000,ROWS($AT$2:AT361)),"")</f>
        <v/>
      </c>
      <c r="AV361" s="42" t="str">
        <f>IF(All_Rosters[[#This Row],[Designation]]="Taxi Squad","",
IF(AND(TeamNine=All_Rosters[[#This Row],[Team Name]],All_Rosters[[#This Row],[Current Years]]&gt;0),All_Rosters[[#This Row],[Index]],""))</f>
        <v/>
      </c>
      <c r="AW361" s="42" t="str">
        <f>IFERROR(SMALL($AV$2:$AV$1000,ROWS($AV$2:AV361)),"")</f>
        <v/>
      </c>
      <c r="AX361" s="42" t="str">
        <f>IF(AND(All_Rosters[[#This Row],[Designation]]="Taxi Squad",TeamNine=All_Rosters[[#This Row],[Team Name]],All_Rosters[[#This Row],[Current Years]]&gt;0),All_Rosters[[#This Row],[Index]],"")</f>
        <v/>
      </c>
      <c r="AY361" s="42" t="str">
        <f>IFERROR(SMALL($AX$2:$AX$1000,ROWS($AX$2:AX361)),"")</f>
        <v/>
      </c>
      <c r="AZ361" s="42">
        <f>IF(All_Rosters[[#This Row],[Designation]]="Taxi Squad","",
IF(AND(TeamTen=All_Rosters[[#This Row],[Team Name]],All_Rosters[[#This Row],[Current Years]]&gt;0),All_Rosters[[#This Row],[Index]],""))</f>
        <v>360</v>
      </c>
      <c r="BA361" s="42" t="str">
        <f>IFERROR(SMALL($AZ$2:$AZ$1000,ROWS($AZ$2:AZ361)),"")</f>
        <v/>
      </c>
      <c r="BB361" s="42" t="str">
        <f>IF(AND(All_Rosters[[#This Row],[Designation]]="Taxi Squad",TeamTen=All_Rosters[[#This Row],[Team Name]],All_Rosters[[#This Row],[Current Years]]&gt;0),All_Rosters[[#This Row],[Index]],"")</f>
        <v/>
      </c>
      <c r="BC361" s="42" t="str">
        <f>IFERROR(SMALL($BB$2:$BB$1000,ROWS($BB$2:BB361)),"")</f>
        <v/>
      </c>
      <c r="BD361" s="42" t="str">
        <f>IF(All_Rosters[[#This Row],[Designation]]="Taxi Squad","",
IF(AND(TeamEleven=All_Rosters[[#This Row],[Team Name]],All_Rosters[[#This Row],[Current Years]]&gt;0),All_Rosters[[#This Row],[Index]],""))</f>
        <v/>
      </c>
      <c r="BE361" s="42" t="str">
        <f>IFERROR(SMALL($BD$2:$BD$1000,ROWS($BD$2:BD361)),"")</f>
        <v/>
      </c>
      <c r="BF361" s="42" t="str">
        <f>IF(AND(All_Rosters[[#This Row],[Designation]]="Taxi Squad",TeamEleven=All_Rosters[[#This Row],[Team Name]],All_Rosters[[#This Row],[Current Years]]&gt;0),All_Rosters[[#This Row],[Index]],"")</f>
        <v/>
      </c>
      <c r="BG361" s="42" t="str">
        <f>IFERROR(SMALL($BF$2:$BF$1000,ROWS($BF$2:BF361)),"")</f>
        <v/>
      </c>
      <c r="BH361" s="42" t="str">
        <f>IF(All_Rosters[[#This Row],[Designation]]="Taxi Squad","",
IF(AND(TeamTwelve=All_Rosters[[#This Row],[Team Name]],All_Rosters[[#This Row],[Current Years]]&gt;0),All_Rosters[[#This Row],[Index]],""))</f>
        <v/>
      </c>
      <c r="BI361" s="42" t="str">
        <f>IFERROR(SMALL($BH$2:$BH$1000,ROWS($BH$2:BH361)),"")</f>
        <v/>
      </c>
      <c r="BJ361" s="42" t="str">
        <f>IF(AND(All_Rosters[[#This Row],[Designation]]="Taxi Squad",TeamTwelve=All_Rosters[[#This Row],[Team Name]],All_Rosters[[#This Row],[Current Years]]&gt;0),All_Rosters[[#This Row],[Index]],"")</f>
        <v/>
      </c>
      <c r="BK361" s="42" t="str">
        <f>IFERROR(SMALL($BJ$2:$BJ$1000,ROWS($BJ$2:BJ361)),"")</f>
        <v/>
      </c>
    </row>
    <row r="362" spans="1:63" x14ac:dyDescent="0.45">
      <c r="A362" t="s">
        <v>528</v>
      </c>
      <c r="B362" t="s">
        <v>407</v>
      </c>
      <c r="C362" t="s">
        <v>87</v>
      </c>
      <c r="D362" t="s">
        <v>27</v>
      </c>
      <c r="E362">
        <v>98</v>
      </c>
      <c r="F362">
        <v>3</v>
      </c>
      <c r="G362">
        <v>98</v>
      </c>
      <c r="H362" t="s">
        <v>1</v>
      </c>
      <c r="J362">
        <v>10</v>
      </c>
      <c r="K362">
        <v>361</v>
      </c>
      <c r="L362" t="str">
        <f>IF(All_Rosters[[#This Row],[Designation]]="Taxi Squad","",
IF(AND(TeamSelection=All_Rosters[[#This Row],[Team Name]],All_Rosters[[#This Row],[Current Years]]&gt;0),All_Rosters[[#This Row],[Index]],""))</f>
        <v/>
      </c>
      <c r="M362" t="str">
        <f>IFERROR(SMALL($L$2:$L$1000,ROWS($L$2:L362)),"")</f>
        <v/>
      </c>
      <c r="N362" t="str">
        <f>IF(AND(All_Rosters[[#This Row],[Designation]]="Taxi Squad",TeamSelection=All_Rosters[[#This Row],[Team Name]],All_Rosters[[#This Row],[Current Years]]&gt;0),All_Rosters[[#This Row],[Index]],"")</f>
        <v/>
      </c>
      <c r="O362" t="str">
        <f>IFERROR(SMALL($N$2:$N$1000,ROWS($N$2:N362)),"")</f>
        <v/>
      </c>
      <c r="P362" t="str">
        <f>IF(All_Rosters[[#This Row],[Designation]]="Taxi Squad","",
IF(AND(TeamOne=All_Rosters[[#This Row],[Team Name]],All_Rosters[[#This Row],[Current Years]]&gt;0),All_Rosters[[#This Row],[Index]],""))</f>
        <v/>
      </c>
      <c r="Q362" t="str">
        <f>IFERROR(SMALL($P$2:$P$1000,ROWS($P$2:P362)),"")</f>
        <v/>
      </c>
      <c r="R362" t="str">
        <f>IF(AND(All_Rosters[[#This Row],[Designation]]="Taxi Squad",TeamOne=All_Rosters[[#This Row],[Team Name]],All_Rosters[[#This Row],[Current Years]]&gt;0),All_Rosters[[#This Row],[Index]],"")</f>
        <v/>
      </c>
      <c r="S362" t="str">
        <f>IFERROR(SMALL($R$2:$R$1000,ROWS($R$2:R362)),"")</f>
        <v/>
      </c>
      <c r="T362" t="str">
        <f>IF(All_Rosters[[#This Row],[Designation]]="Taxi Squad","",
IF(AND(TeamTwo=All_Rosters[[#This Row],[Team Name]],All_Rosters[[#This Row],[Current Years]]&gt;0),All_Rosters[[#This Row],[Index]],""))</f>
        <v/>
      </c>
      <c r="U362" t="str">
        <f>IFERROR(SMALL($T$2:$T$1000,ROWS($T$2:T362)),"")</f>
        <v/>
      </c>
      <c r="V362" t="str">
        <f>IF(AND(All_Rosters[[#This Row],[Designation]]="Taxi Squad",TeamTwo=All_Rosters[[#This Row],[Team Name]],All_Rosters[[#This Row],[Current Years]]&gt;0),All_Rosters[[#This Row],[Index]],"")</f>
        <v/>
      </c>
      <c r="W362" t="str">
        <f>IFERROR(SMALL($V$2:$V$1000,ROWS($V$2:V362)),"")</f>
        <v/>
      </c>
      <c r="X362" s="42" t="str">
        <f>IF(All_Rosters[[#This Row],[Designation]]="Taxi Squad","",
IF(AND(TeamThree=All_Rosters[[#This Row],[Team Name]],All_Rosters[[#This Row],[Current Years]]&gt;0),All_Rosters[[#This Row],[Index]],""))</f>
        <v/>
      </c>
      <c r="Y362" s="42" t="str">
        <f>IFERROR(SMALL($X$2:$X$1000,ROWS($X$2:X362)),"")</f>
        <v/>
      </c>
      <c r="Z362" s="42" t="str">
        <f>IF(AND(All_Rosters[[#This Row],[Designation]]="Taxi Squad",TeamThree=All_Rosters[[#This Row],[Team Name]],All_Rosters[[#This Row],[Current Years]]&gt;0),All_Rosters[[#This Row],[Index]],"")</f>
        <v/>
      </c>
      <c r="AA362" s="42" t="str">
        <f>IFERROR(SMALL($Z$2:$Z$1000,ROWS($Z$2:Z362)),"")</f>
        <v/>
      </c>
      <c r="AB362" s="42" t="str">
        <f>IF(All_Rosters[[#This Row],[Designation]]="Taxi Squad","",
IF(AND(TeamFour=All_Rosters[[#This Row],[Team Name]],All_Rosters[[#This Row],[Current Years]]&gt;0),All_Rosters[[#This Row],[Index]],""))</f>
        <v/>
      </c>
      <c r="AC362" s="42" t="str">
        <f>IFERROR(SMALL($AB$2:$AB$1000,ROWS($AB$2:AB362)),"")</f>
        <v/>
      </c>
      <c r="AD362" s="42" t="str">
        <f>IF(AND(All_Rosters[[#This Row],[Designation]]="Taxi Squad",TeamFour=All_Rosters[[#This Row],[Team Name]],All_Rosters[[#This Row],[Current Years]]&gt;0),All_Rosters[[#This Row],[Index]],"")</f>
        <v/>
      </c>
      <c r="AE362" s="42" t="str">
        <f>IFERROR(SMALL($AD$2:$AD$1000,ROWS($AD$2:AD362)),"")</f>
        <v/>
      </c>
      <c r="AF362" s="42" t="str">
        <f>IF(All_Rosters[[#This Row],[Designation]]="Taxi Squad","",
IF(AND(TeamFive=All_Rosters[[#This Row],[Team Name]],All_Rosters[[#This Row],[Current Years]]&gt;0),All_Rosters[[#This Row],[Index]],""))</f>
        <v/>
      </c>
      <c r="AG362" s="42" t="str">
        <f>IFERROR(SMALL($AF$2:$AF$1000,ROWS($AF$2:AF362)),"")</f>
        <v/>
      </c>
      <c r="AH362" s="42" t="str">
        <f>IF(AND(All_Rosters[[#This Row],[Designation]]="Taxi Squad",TeamFive=All_Rosters[[#This Row],[Team Name]],All_Rosters[[#This Row],[Current Years]]&gt;0),All_Rosters[[#This Row],[Index]],"")</f>
        <v/>
      </c>
      <c r="AI362" s="42" t="str">
        <f>IFERROR(SMALL($AH$2:$AH$1000,ROWS($AH$2:AH362)),"")</f>
        <v/>
      </c>
      <c r="AJ362" s="42" t="str">
        <f>IF(All_Rosters[[#This Row],[Designation]]="Taxi Squad","",
IF(AND(TeamSix=All_Rosters[[#This Row],[Team Name]],All_Rosters[[#This Row],[Current Years]]&gt;0),All_Rosters[[#This Row],[Index]],""))</f>
        <v/>
      </c>
      <c r="AK362" s="42" t="str">
        <f>IFERROR(SMALL($AJ$2:$AJ$1000,ROWS($AJ$2:AJ362)),"")</f>
        <v/>
      </c>
      <c r="AL362" s="42" t="str">
        <f>IF(AND(All_Rosters[[#This Row],[Designation]]="Taxi Squad",TeamSix=All_Rosters[[#This Row],[Team Name]],All_Rosters[[#This Row],[Current Years]]&gt;0),All_Rosters[[#This Row],[Index]],"")</f>
        <v/>
      </c>
      <c r="AM362" s="42" t="str">
        <f>IFERROR(SMALL($AL$2:$AL$1000,ROWS($AL$2:AL362)),"")</f>
        <v/>
      </c>
      <c r="AN362" s="42" t="str">
        <f>IF(All_Rosters[[#This Row],[Designation]]="Taxi Squad","",
IF(AND(TeamSeven=All_Rosters[[#This Row],[Team Name]],All_Rosters[[#This Row],[Current Years]]&gt;0),All_Rosters[[#This Row],[Index]],""))</f>
        <v/>
      </c>
      <c r="AO362" s="42" t="str">
        <f>IFERROR(SMALL($AN$2:$AN$1000,ROWS($AN$2:AN362)),"")</f>
        <v/>
      </c>
      <c r="AP362" s="42" t="str">
        <f>IF(AND(All_Rosters[[#This Row],[Designation]]="Taxi Squad",TeamSeven=All_Rosters[[#This Row],[Team Name]],All_Rosters[[#This Row],[Current Years]]&gt;0),All_Rosters[[#This Row],[Index]],"")</f>
        <v/>
      </c>
      <c r="AQ362" s="42" t="str">
        <f>IFERROR(SMALL($AP$2:$AP$1000,ROWS($AP$2:AP362)),"")</f>
        <v/>
      </c>
      <c r="AR362" s="42" t="str">
        <f>IF(All_Rosters[[#This Row],[Designation]]="Taxi Squad","",
IF(AND(TeamEight=All_Rosters[[#This Row],[Team Name]],All_Rosters[[#This Row],[Current Years]]&gt;0),All_Rosters[[#This Row],[Index]],""))</f>
        <v/>
      </c>
      <c r="AS362" s="42" t="str">
        <f>IFERROR(SMALL($AR$2:$AR$1000,ROWS($AR$2:AR362)),"")</f>
        <v/>
      </c>
      <c r="AT362" s="42" t="str">
        <f>IF(AND(All_Rosters[[#This Row],[Designation]]="Taxi Squad",TeamEight=All_Rosters[[#This Row],[Team Name]],All_Rosters[[#This Row],[Current Years]]&gt;0),All_Rosters[[#This Row],[Index]],"")</f>
        <v/>
      </c>
      <c r="AU362" s="42" t="str">
        <f>IFERROR(SMALL($AT$2:$AT$1000,ROWS($AT$2:AT362)),"")</f>
        <v/>
      </c>
      <c r="AV362" s="42" t="str">
        <f>IF(All_Rosters[[#This Row],[Designation]]="Taxi Squad","",
IF(AND(TeamNine=All_Rosters[[#This Row],[Team Name]],All_Rosters[[#This Row],[Current Years]]&gt;0),All_Rosters[[#This Row],[Index]],""))</f>
        <v/>
      </c>
      <c r="AW362" s="42" t="str">
        <f>IFERROR(SMALL($AV$2:$AV$1000,ROWS($AV$2:AV362)),"")</f>
        <v/>
      </c>
      <c r="AX362" s="42" t="str">
        <f>IF(AND(All_Rosters[[#This Row],[Designation]]="Taxi Squad",TeamNine=All_Rosters[[#This Row],[Team Name]],All_Rosters[[#This Row],[Current Years]]&gt;0),All_Rosters[[#This Row],[Index]],"")</f>
        <v/>
      </c>
      <c r="AY362" s="42" t="str">
        <f>IFERROR(SMALL($AX$2:$AX$1000,ROWS($AX$2:AX362)),"")</f>
        <v/>
      </c>
      <c r="AZ362" s="42">
        <f>IF(All_Rosters[[#This Row],[Designation]]="Taxi Squad","",
IF(AND(TeamTen=All_Rosters[[#This Row],[Team Name]],All_Rosters[[#This Row],[Current Years]]&gt;0),All_Rosters[[#This Row],[Index]],""))</f>
        <v>361</v>
      </c>
      <c r="BA362" s="42" t="str">
        <f>IFERROR(SMALL($AZ$2:$AZ$1000,ROWS($AZ$2:AZ362)),"")</f>
        <v/>
      </c>
      <c r="BB362" s="42" t="str">
        <f>IF(AND(All_Rosters[[#This Row],[Designation]]="Taxi Squad",TeamTen=All_Rosters[[#This Row],[Team Name]],All_Rosters[[#This Row],[Current Years]]&gt;0),All_Rosters[[#This Row],[Index]],"")</f>
        <v/>
      </c>
      <c r="BC362" s="42" t="str">
        <f>IFERROR(SMALL($BB$2:$BB$1000,ROWS($BB$2:BB362)),"")</f>
        <v/>
      </c>
      <c r="BD362" s="42" t="str">
        <f>IF(All_Rosters[[#This Row],[Designation]]="Taxi Squad","",
IF(AND(TeamEleven=All_Rosters[[#This Row],[Team Name]],All_Rosters[[#This Row],[Current Years]]&gt;0),All_Rosters[[#This Row],[Index]],""))</f>
        <v/>
      </c>
      <c r="BE362" s="42" t="str">
        <f>IFERROR(SMALL($BD$2:$BD$1000,ROWS($BD$2:BD362)),"")</f>
        <v/>
      </c>
      <c r="BF362" s="42" t="str">
        <f>IF(AND(All_Rosters[[#This Row],[Designation]]="Taxi Squad",TeamEleven=All_Rosters[[#This Row],[Team Name]],All_Rosters[[#This Row],[Current Years]]&gt;0),All_Rosters[[#This Row],[Index]],"")</f>
        <v/>
      </c>
      <c r="BG362" s="42" t="str">
        <f>IFERROR(SMALL($BF$2:$BF$1000,ROWS($BF$2:BF362)),"")</f>
        <v/>
      </c>
      <c r="BH362" s="42" t="str">
        <f>IF(All_Rosters[[#This Row],[Designation]]="Taxi Squad","",
IF(AND(TeamTwelve=All_Rosters[[#This Row],[Team Name]],All_Rosters[[#This Row],[Current Years]]&gt;0),All_Rosters[[#This Row],[Index]],""))</f>
        <v/>
      </c>
      <c r="BI362" s="42" t="str">
        <f>IFERROR(SMALL($BH$2:$BH$1000,ROWS($BH$2:BH362)),"")</f>
        <v/>
      </c>
      <c r="BJ362" s="42" t="str">
        <f>IF(AND(All_Rosters[[#This Row],[Designation]]="Taxi Squad",TeamTwelve=All_Rosters[[#This Row],[Team Name]],All_Rosters[[#This Row],[Current Years]]&gt;0),All_Rosters[[#This Row],[Index]],"")</f>
        <v/>
      </c>
      <c r="BK362" s="42" t="str">
        <f>IFERROR(SMALL($BJ$2:$BJ$1000,ROWS($BJ$2:BJ362)),"")</f>
        <v/>
      </c>
    </row>
    <row r="363" spans="1:63" x14ac:dyDescent="0.45">
      <c r="A363" t="s">
        <v>528</v>
      </c>
      <c r="B363" t="s">
        <v>408</v>
      </c>
      <c r="C363" t="s">
        <v>54</v>
      </c>
      <c r="D363" t="s">
        <v>27</v>
      </c>
      <c r="E363">
        <v>93</v>
      </c>
      <c r="F363">
        <v>3</v>
      </c>
      <c r="G363">
        <v>93</v>
      </c>
      <c r="H363" t="s">
        <v>1</v>
      </c>
      <c r="J363">
        <v>10</v>
      </c>
      <c r="K363">
        <v>362</v>
      </c>
      <c r="L363" t="str">
        <f>IF(All_Rosters[[#This Row],[Designation]]="Taxi Squad","",
IF(AND(TeamSelection=All_Rosters[[#This Row],[Team Name]],All_Rosters[[#This Row],[Current Years]]&gt;0),All_Rosters[[#This Row],[Index]],""))</f>
        <v/>
      </c>
      <c r="M363" t="str">
        <f>IFERROR(SMALL($L$2:$L$1000,ROWS($L$2:L363)),"")</f>
        <v/>
      </c>
      <c r="N363" t="str">
        <f>IF(AND(All_Rosters[[#This Row],[Designation]]="Taxi Squad",TeamSelection=All_Rosters[[#This Row],[Team Name]],All_Rosters[[#This Row],[Current Years]]&gt;0),All_Rosters[[#This Row],[Index]],"")</f>
        <v/>
      </c>
      <c r="O363" t="str">
        <f>IFERROR(SMALL($N$2:$N$1000,ROWS($N$2:N363)),"")</f>
        <v/>
      </c>
      <c r="P363" t="str">
        <f>IF(All_Rosters[[#This Row],[Designation]]="Taxi Squad","",
IF(AND(TeamOne=All_Rosters[[#This Row],[Team Name]],All_Rosters[[#This Row],[Current Years]]&gt;0),All_Rosters[[#This Row],[Index]],""))</f>
        <v/>
      </c>
      <c r="Q363" t="str">
        <f>IFERROR(SMALL($P$2:$P$1000,ROWS($P$2:P363)),"")</f>
        <v/>
      </c>
      <c r="R363" t="str">
        <f>IF(AND(All_Rosters[[#This Row],[Designation]]="Taxi Squad",TeamOne=All_Rosters[[#This Row],[Team Name]],All_Rosters[[#This Row],[Current Years]]&gt;0),All_Rosters[[#This Row],[Index]],"")</f>
        <v/>
      </c>
      <c r="S363" t="str">
        <f>IFERROR(SMALL($R$2:$R$1000,ROWS($R$2:R363)),"")</f>
        <v/>
      </c>
      <c r="T363" t="str">
        <f>IF(All_Rosters[[#This Row],[Designation]]="Taxi Squad","",
IF(AND(TeamTwo=All_Rosters[[#This Row],[Team Name]],All_Rosters[[#This Row],[Current Years]]&gt;0),All_Rosters[[#This Row],[Index]],""))</f>
        <v/>
      </c>
      <c r="U363" t="str">
        <f>IFERROR(SMALL($T$2:$T$1000,ROWS($T$2:T363)),"")</f>
        <v/>
      </c>
      <c r="V363" t="str">
        <f>IF(AND(All_Rosters[[#This Row],[Designation]]="Taxi Squad",TeamTwo=All_Rosters[[#This Row],[Team Name]],All_Rosters[[#This Row],[Current Years]]&gt;0),All_Rosters[[#This Row],[Index]],"")</f>
        <v/>
      </c>
      <c r="W363" t="str">
        <f>IFERROR(SMALL($V$2:$V$1000,ROWS($V$2:V363)),"")</f>
        <v/>
      </c>
      <c r="X363" s="42" t="str">
        <f>IF(All_Rosters[[#This Row],[Designation]]="Taxi Squad","",
IF(AND(TeamThree=All_Rosters[[#This Row],[Team Name]],All_Rosters[[#This Row],[Current Years]]&gt;0),All_Rosters[[#This Row],[Index]],""))</f>
        <v/>
      </c>
      <c r="Y363" s="42" t="str">
        <f>IFERROR(SMALL($X$2:$X$1000,ROWS($X$2:X363)),"")</f>
        <v/>
      </c>
      <c r="Z363" s="42" t="str">
        <f>IF(AND(All_Rosters[[#This Row],[Designation]]="Taxi Squad",TeamThree=All_Rosters[[#This Row],[Team Name]],All_Rosters[[#This Row],[Current Years]]&gt;0),All_Rosters[[#This Row],[Index]],"")</f>
        <v/>
      </c>
      <c r="AA363" s="42" t="str">
        <f>IFERROR(SMALL($Z$2:$Z$1000,ROWS($Z$2:Z363)),"")</f>
        <v/>
      </c>
      <c r="AB363" s="42" t="str">
        <f>IF(All_Rosters[[#This Row],[Designation]]="Taxi Squad","",
IF(AND(TeamFour=All_Rosters[[#This Row],[Team Name]],All_Rosters[[#This Row],[Current Years]]&gt;0),All_Rosters[[#This Row],[Index]],""))</f>
        <v/>
      </c>
      <c r="AC363" s="42" t="str">
        <f>IFERROR(SMALL($AB$2:$AB$1000,ROWS($AB$2:AB363)),"")</f>
        <v/>
      </c>
      <c r="AD363" s="42" t="str">
        <f>IF(AND(All_Rosters[[#This Row],[Designation]]="Taxi Squad",TeamFour=All_Rosters[[#This Row],[Team Name]],All_Rosters[[#This Row],[Current Years]]&gt;0),All_Rosters[[#This Row],[Index]],"")</f>
        <v/>
      </c>
      <c r="AE363" s="42" t="str">
        <f>IFERROR(SMALL($AD$2:$AD$1000,ROWS($AD$2:AD363)),"")</f>
        <v/>
      </c>
      <c r="AF363" s="42" t="str">
        <f>IF(All_Rosters[[#This Row],[Designation]]="Taxi Squad","",
IF(AND(TeamFive=All_Rosters[[#This Row],[Team Name]],All_Rosters[[#This Row],[Current Years]]&gt;0),All_Rosters[[#This Row],[Index]],""))</f>
        <v/>
      </c>
      <c r="AG363" s="42" t="str">
        <f>IFERROR(SMALL($AF$2:$AF$1000,ROWS($AF$2:AF363)),"")</f>
        <v/>
      </c>
      <c r="AH363" s="42" t="str">
        <f>IF(AND(All_Rosters[[#This Row],[Designation]]="Taxi Squad",TeamFive=All_Rosters[[#This Row],[Team Name]],All_Rosters[[#This Row],[Current Years]]&gt;0),All_Rosters[[#This Row],[Index]],"")</f>
        <v/>
      </c>
      <c r="AI363" s="42" t="str">
        <f>IFERROR(SMALL($AH$2:$AH$1000,ROWS($AH$2:AH363)),"")</f>
        <v/>
      </c>
      <c r="AJ363" s="42" t="str">
        <f>IF(All_Rosters[[#This Row],[Designation]]="Taxi Squad","",
IF(AND(TeamSix=All_Rosters[[#This Row],[Team Name]],All_Rosters[[#This Row],[Current Years]]&gt;0),All_Rosters[[#This Row],[Index]],""))</f>
        <v/>
      </c>
      <c r="AK363" s="42" t="str">
        <f>IFERROR(SMALL($AJ$2:$AJ$1000,ROWS($AJ$2:AJ363)),"")</f>
        <v/>
      </c>
      <c r="AL363" s="42" t="str">
        <f>IF(AND(All_Rosters[[#This Row],[Designation]]="Taxi Squad",TeamSix=All_Rosters[[#This Row],[Team Name]],All_Rosters[[#This Row],[Current Years]]&gt;0),All_Rosters[[#This Row],[Index]],"")</f>
        <v/>
      </c>
      <c r="AM363" s="42" t="str">
        <f>IFERROR(SMALL($AL$2:$AL$1000,ROWS($AL$2:AL363)),"")</f>
        <v/>
      </c>
      <c r="AN363" s="42" t="str">
        <f>IF(All_Rosters[[#This Row],[Designation]]="Taxi Squad","",
IF(AND(TeamSeven=All_Rosters[[#This Row],[Team Name]],All_Rosters[[#This Row],[Current Years]]&gt;0),All_Rosters[[#This Row],[Index]],""))</f>
        <v/>
      </c>
      <c r="AO363" s="42" t="str">
        <f>IFERROR(SMALL($AN$2:$AN$1000,ROWS($AN$2:AN363)),"")</f>
        <v/>
      </c>
      <c r="AP363" s="42" t="str">
        <f>IF(AND(All_Rosters[[#This Row],[Designation]]="Taxi Squad",TeamSeven=All_Rosters[[#This Row],[Team Name]],All_Rosters[[#This Row],[Current Years]]&gt;0),All_Rosters[[#This Row],[Index]],"")</f>
        <v/>
      </c>
      <c r="AQ363" s="42" t="str">
        <f>IFERROR(SMALL($AP$2:$AP$1000,ROWS($AP$2:AP363)),"")</f>
        <v/>
      </c>
      <c r="AR363" s="42" t="str">
        <f>IF(All_Rosters[[#This Row],[Designation]]="Taxi Squad","",
IF(AND(TeamEight=All_Rosters[[#This Row],[Team Name]],All_Rosters[[#This Row],[Current Years]]&gt;0),All_Rosters[[#This Row],[Index]],""))</f>
        <v/>
      </c>
      <c r="AS363" s="42" t="str">
        <f>IFERROR(SMALL($AR$2:$AR$1000,ROWS($AR$2:AR363)),"")</f>
        <v/>
      </c>
      <c r="AT363" s="42" t="str">
        <f>IF(AND(All_Rosters[[#This Row],[Designation]]="Taxi Squad",TeamEight=All_Rosters[[#This Row],[Team Name]],All_Rosters[[#This Row],[Current Years]]&gt;0),All_Rosters[[#This Row],[Index]],"")</f>
        <v/>
      </c>
      <c r="AU363" s="42" t="str">
        <f>IFERROR(SMALL($AT$2:$AT$1000,ROWS($AT$2:AT363)),"")</f>
        <v/>
      </c>
      <c r="AV363" s="42" t="str">
        <f>IF(All_Rosters[[#This Row],[Designation]]="Taxi Squad","",
IF(AND(TeamNine=All_Rosters[[#This Row],[Team Name]],All_Rosters[[#This Row],[Current Years]]&gt;0),All_Rosters[[#This Row],[Index]],""))</f>
        <v/>
      </c>
      <c r="AW363" s="42" t="str">
        <f>IFERROR(SMALL($AV$2:$AV$1000,ROWS($AV$2:AV363)),"")</f>
        <v/>
      </c>
      <c r="AX363" s="42" t="str">
        <f>IF(AND(All_Rosters[[#This Row],[Designation]]="Taxi Squad",TeamNine=All_Rosters[[#This Row],[Team Name]],All_Rosters[[#This Row],[Current Years]]&gt;0),All_Rosters[[#This Row],[Index]],"")</f>
        <v/>
      </c>
      <c r="AY363" s="42" t="str">
        <f>IFERROR(SMALL($AX$2:$AX$1000,ROWS($AX$2:AX363)),"")</f>
        <v/>
      </c>
      <c r="AZ363" s="42">
        <f>IF(All_Rosters[[#This Row],[Designation]]="Taxi Squad","",
IF(AND(TeamTen=All_Rosters[[#This Row],[Team Name]],All_Rosters[[#This Row],[Current Years]]&gt;0),All_Rosters[[#This Row],[Index]],""))</f>
        <v>362</v>
      </c>
      <c r="BA363" s="42" t="str">
        <f>IFERROR(SMALL($AZ$2:$AZ$1000,ROWS($AZ$2:AZ363)),"")</f>
        <v/>
      </c>
      <c r="BB363" s="42" t="str">
        <f>IF(AND(All_Rosters[[#This Row],[Designation]]="Taxi Squad",TeamTen=All_Rosters[[#This Row],[Team Name]],All_Rosters[[#This Row],[Current Years]]&gt;0),All_Rosters[[#This Row],[Index]],"")</f>
        <v/>
      </c>
      <c r="BC363" s="42" t="str">
        <f>IFERROR(SMALL($BB$2:$BB$1000,ROWS($BB$2:BB363)),"")</f>
        <v/>
      </c>
      <c r="BD363" s="42" t="str">
        <f>IF(All_Rosters[[#This Row],[Designation]]="Taxi Squad","",
IF(AND(TeamEleven=All_Rosters[[#This Row],[Team Name]],All_Rosters[[#This Row],[Current Years]]&gt;0),All_Rosters[[#This Row],[Index]],""))</f>
        <v/>
      </c>
      <c r="BE363" s="42" t="str">
        <f>IFERROR(SMALL($BD$2:$BD$1000,ROWS($BD$2:BD363)),"")</f>
        <v/>
      </c>
      <c r="BF363" s="42" t="str">
        <f>IF(AND(All_Rosters[[#This Row],[Designation]]="Taxi Squad",TeamEleven=All_Rosters[[#This Row],[Team Name]],All_Rosters[[#This Row],[Current Years]]&gt;0),All_Rosters[[#This Row],[Index]],"")</f>
        <v/>
      </c>
      <c r="BG363" s="42" t="str">
        <f>IFERROR(SMALL($BF$2:$BF$1000,ROWS($BF$2:BF363)),"")</f>
        <v/>
      </c>
      <c r="BH363" s="42" t="str">
        <f>IF(All_Rosters[[#This Row],[Designation]]="Taxi Squad","",
IF(AND(TeamTwelve=All_Rosters[[#This Row],[Team Name]],All_Rosters[[#This Row],[Current Years]]&gt;0),All_Rosters[[#This Row],[Index]],""))</f>
        <v/>
      </c>
      <c r="BI363" s="42" t="str">
        <f>IFERROR(SMALL($BH$2:$BH$1000,ROWS($BH$2:BH363)),"")</f>
        <v/>
      </c>
      <c r="BJ363" s="42" t="str">
        <f>IF(AND(All_Rosters[[#This Row],[Designation]]="Taxi Squad",TeamTwelve=All_Rosters[[#This Row],[Team Name]],All_Rosters[[#This Row],[Current Years]]&gt;0),All_Rosters[[#This Row],[Index]],"")</f>
        <v/>
      </c>
      <c r="BK363" s="42" t="str">
        <f>IFERROR(SMALL($BJ$2:$BJ$1000,ROWS($BJ$2:BJ363)),"")</f>
        <v/>
      </c>
    </row>
    <row r="364" spans="1:63" x14ac:dyDescent="0.45">
      <c r="A364" t="s">
        <v>528</v>
      </c>
      <c r="B364" t="s">
        <v>409</v>
      </c>
      <c r="C364" t="s">
        <v>20</v>
      </c>
      <c r="D364" t="s">
        <v>27</v>
      </c>
      <c r="E364">
        <v>57</v>
      </c>
      <c r="F364">
        <v>3</v>
      </c>
      <c r="G364">
        <v>57</v>
      </c>
      <c r="H364" t="s">
        <v>1</v>
      </c>
      <c r="J364">
        <v>10</v>
      </c>
      <c r="K364">
        <v>363</v>
      </c>
      <c r="L364" t="str">
        <f>IF(All_Rosters[[#This Row],[Designation]]="Taxi Squad","",
IF(AND(TeamSelection=All_Rosters[[#This Row],[Team Name]],All_Rosters[[#This Row],[Current Years]]&gt;0),All_Rosters[[#This Row],[Index]],""))</f>
        <v/>
      </c>
      <c r="M364" t="str">
        <f>IFERROR(SMALL($L$2:$L$1000,ROWS($L$2:L364)),"")</f>
        <v/>
      </c>
      <c r="N364" t="str">
        <f>IF(AND(All_Rosters[[#This Row],[Designation]]="Taxi Squad",TeamSelection=All_Rosters[[#This Row],[Team Name]],All_Rosters[[#This Row],[Current Years]]&gt;0),All_Rosters[[#This Row],[Index]],"")</f>
        <v/>
      </c>
      <c r="O364" t="str">
        <f>IFERROR(SMALL($N$2:$N$1000,ROWS($N$2:N364)),"")</f>
        <v/>
      </c>
      <c r="P364" t="str">
        <f>IF(All_Rosters[[#This Row],[Designation]]="Taxi Squad","",
IF(AND(TeamOne=All_Rosters[[#This Row],[Team Name]],All_Rosters[[#This Row],[Current Years]]&gt;0),All_Rosters[[#This Row],[Index]],""))</f>
        <v/>
      </c>
      <c r="Q364" t="str">
        <f>IFERROR(SMALL($P$2:$P$1000,ROWS($P$2:P364)),"")</f>
        <v/>
      </c>
      <c r="R364" t="str">
        <f>IF(AND(All_Rosters[[#This Row],[Designation]]="Taxi Squad",TeamOne=All_Rosters[[#This Row],[Team Name]],All_Rosters[[#This Row],[Current Years]]&gt;0),All_Rosters[[#This Row],[Index]],"")</f>
        <v/>
      </c>
      <c r="S364" t="str">
        <f>IFERROR(SMALL($R$2:$R$1000,ROWS($R$2:R364)),"")</f>
        <v/>
      </c>
      <c r="T364" t="str">
        <f>IF(All_Rosters[[#This Row],[Designation]]="Taxi Squad","",
IF(AND(TeamTwo=All_Rosters[[#This Row],[Team Name]],All_Rosters[[#This Row],[Current Years]]&gt;0),All_Rosters[[#This Row],[Index]],""))</f>
        <v/>
      </c>
      <c r="U364" t="str">
        <f>IFERROR(SMALL($T$2:$T$1000,ROWS($T$2:T364)),"")</f>
        <v/>
      </c>
      <c r="V364" t="str">
        <f>IF(AND(All_Rosters[[#This Row],[Designation]]="Taxi Squad",TeamTwo=All_Rosters[[#This Row],[Team Name]],All_Rosters[[#This Row],[Current Years]]&gt;0),All_Rosters[[#This Row],[Index]],"")</f>
        <v/>
      </c>
      <c r="W364" t="str">
        <f>IFERROR(SMALL($V$2:$V$1000,ROWS($V$2:V364)),"")</f>
        <v/>
      </c>
      <c r="X364" s="42" t="str">
        <f>IF(All_Rosters[[#This Row],[Designation]]="Taxi Squad","",
IF(AND(TeamThree=All_Rosters[[#This Row],[Team Name]],All_Rosters[[#This Row],[Current Years]]&gt;0),All_Rosters[[#This Row],[Index]],""))</f>
        <v/>
      </c>
      <c r="Y364" s="42" t="str">
        <f>IFERROR(SMALL($X$2:$X$1000,ROWS($X$2:X364)),"")</f>
        <v/>
      </c>
      <c r="Z364" s="42" t="str">
        <f>IF(AND(All_Rosters[[#This Row],[Designation]]="Taxi Squad",TeamThree=All_Rosters[[#This Row],[Team Name]],All_Rosters[[#This Row],[Current Years]]&gt;0),All_Rosters[[#This Row],[Index]],"")</f>
        <v/>
      </c>
      <c r="AA364" s="42" t="str">
        <f>IFERROR(SMALL($Z$2:$Z$1000,ROWS($Z$2:Z364)),"")</f>
        <v/>
      </c>
      <c r="AB364" s="42" t="str">
        <f>IF(All_Rosters[[#This Row],[Designation]]="Taxi Squad","",
IF(AND(TeamFour=All_Rosters[[#This Row],[Team Name]],All_Rosters[[#This Row],[Current Years]]&gt;0),All_Rosters[[#This Row],[Index]],""))</f>
        <v/>
      </c>
      <c r="AC364" s="42" t="str">
        <f>IFERROR(SMALL($AB$2:$AB$1000,ROWS($AB$2:AB364)),"")</f>
        <v/>
      </c>
      <c r="AD364" s="42" t="str">
        <f>IF(AND(All_Rosters[[#This Row],[Designation]]="Taxi Squad",TeamFour=All_Rosters[[#This Row],[Team Name]],All_Rosters[[#This Row],[Current Years]]&gt;0),All_Rosters[[#This Row],[Index]],"")</f>
        <v/>
      </c>
      <c r="AE364" s="42" t="str">
        <f>IFERROR(SMALL($AD$2:$AD$1000,ROWS($AD$2:AD364)),"")</f>
        <v/>
      </c>
      <c r="AF364" s="42" t="str">
        <f>IF(All_Rosters[[#This Row],[Designation]]="Taxi Squad","",
IF(AND(TeamFive=All_Rosters[[#This Row],[Team Name]],All_Rosters[[#This Row],[Current Years]]&gt;0),All_Rosters[[#This Row],[Index]],""))</f>
        <v/>
      </c>
      <c r="AG364" s="42" t="str">
        <f>IFERROR(SMALL($AF$2:$AF$1000,ROWS($AF$2:AF364)),"")</f>
        <v/>
      </c>
      <c r="AH364" s="42" t="str">
        <f>IF(AND(All_Rosters[[#This Row],[Designation]]="Taxi Squad",TeamFive=All_Rosters[[#This Row],[Team Name]],All_Rosters[[#This Row],[Current Years]]&gt;0),All_Rosters[[#This Row],[Index]],"")</f>
        <v/>
      </c>
      <c r="AI364" s="42" t="str">
        <f>IFERROR(SMALL($AH$2:$AH$1000,ROWS($AH$2:AH364)),"")</f>
        <v/>
      </c>
      <c r="AJ364" s="42" t="str">
        <f>IF(All_Rosters[[#This Row],[Designation]]="Taxi Squad","",
IF(AND(TeamSix=All_Rosters[[#This Row],[Team Name]],All_Rosters[[#This Row],[Current Years]]&gt;0),All_Rosters[[#This Row],[Index]],""))</f>
        <v/>
      </c>
      <c r="AK364" s="42" t="str">
        <f>IFERROR(SMALL($AJ$2:$AJ$1000,ROWS($AJ$2:AJ364)),"")</f>
        <v/>
      </c>
      <c r="AL364" s="42" t="str">
        <f>IF(AND(All_Rosters[[#This Row],[Designation]]="Taxi Squad",TeamSix=All_Rosters[[#This Row],[Team Name]],All_Rosters[[#This Row],[Current Years]]&gt;0),All_Rosters[[#This Row],[Index]],"")</f>
        <v/>
      </c>
      <c r="AM364" s="42" t="str">
        <f>IFERROR(SMALL($AL$2:$AL$1000,ROWS($AL$2:AL364)),"")</f>
        <v/>
      </c>
      <c r="AN364" s="42" t="str">
        <f>IF(All_Rosters[[#This Row],[Designation]]="Taxi Squad","",
IF(AND(TeamSeven=All_Rosters[[#This Row],[Team Name]],All_Rosters[[#This Row],[Current Years]]&gt;0),All_Rosters[[#This Row],[Index]],""))</f>
        <v/>
      </c>
      <c r="AO364" s="42" t="str">
        <f>IFERROR(SMALL($AN$2:$AN$1000,ROWS($AN$2:AN364)),"")</f>
        <v/>
      </c>
      <c r="AP364" s="42" t="str">
        <f>IF(AND(All_Rosters[[#This Row],[Designation]]="Taxi Squad",TeamSeven=All_Rosters[[#This Row],[Team Name]],All_Rosters[[#This Row],[Current Years]]&gt;0),All_Rosters[[#This Row],[Index]],"")</f>
        <v/>
      </c>
      <c r="AQ364" s="42" t="str">
        <f>IFERROR(SMALL($AP$2:$AP$1000,ROWS($AP$2:AP364)),"")</f>
        <v/>
      </c>
      <c r="AR364" s="42" t="str">
        <f>IF(All_Rosters[[#This Row],[Designation]]="Taxi Squad","",
IF(AND(TeamEight=All_Rosters[[#This Row],[Team Name]],All_Rosters[[#This Row],[Current Years]]&gt;0),All_Rosters[[#This Row],[Index]],""))</f>
        <v/>
      </c>
      <c r="AS364" s="42" t="str">
        <f>IFERROR(SMALL($AR$2:$AR$1000,ROWS($AR$2:AR364)),"")</f>
        <v/>
      </c>
      <c r="AT364" s="42" t="str">
        <f>IF(AND(All_Rosters[[#This Row],[Designation]]="Taxi Squad",TeamEight=All_Rosters[[#This Row],[Team Name]],All_Rosters[[#This Row],[Current Years]]&gt;0),All_Rosters[[#This Row],[Index]],"")</f>
        <v/>
      </c>
      <c r="AU364" s="42" t="str">
        <f>IFERROR(SMALL($AT$2:$AT$1000,ROWS($AT$2:AT364)),"")</f>
        <v/>
      </c>
      <c r="AV364" s="42" t="str">
        <f>IF(All_Rosters[[#This Row],[Designation]]="Taxi Squad","",
IF(AND(TeamNine=All_Rosters[[#This Row],[Team Name]],All_Rosters[[#This Row],[Current Years]]&gt;0),All_Rosters[[#This Row],[Index]],""))</f>
        <v/>
      </c>
      <c r="AW364" s="42" t="str">
        <f>IFERROR(SMALL($AV$2:$AV$1000,ROWS($AV$2:AV364)),"")</f>
        <v/>
      </c>
      <c r="AX364" s="42" t="str">
        <f>IF(AND(All_Rosters[[#This Row],[Designation]]="Taxi Squad",TeamNine=All_Rosters[[#This Row],[Team Name]],All_Rosters[[#This Row],[Current Years]]&gt;0),All_Rosters[[#This Row],[Index]],"")</f>
        <v/>
      </c>
      <c r="AY364" s="42" t="str">
        <f>IFERROR(SMALL($AX$2:$AX$1000,ROWS($AX$2:AX364)),"")</f>
        <v/>
      </c>
      <c r="AZ364" s="42">
        <f>IF(All_Rosters[[#This Row],[Designation]]="Taxi Squad","",
IF(AND(TeamTen=All_Rosters[[#This Row],[Team Name]],All_Rosters[[#This Row],[Current Years]]&gt;0),All_Rosters[[#This Row],[Index]],""))</f>
        <v>363</v>
      </c>
      <c r="BA364" s="42" t="str">
        <f>IFERROR(SMALL($AZ$2:$AZ$1000,ROWS($AZ$2:AZ364)),"")</f>
        <v/>
      </c>
      <c r="BB364" s="42" t="str">
        <f>IF(AND(All_Rosters[[#This Row],[Designation]]="Taxi Squad",TeamTen=All_Rosters[[#This Row],[Team Name]],All_Rosters[[#This Row],[Current Years]]&gt;0),All_Rosters[[#This Row],[Index]],"")</f>
        <v/>
      </c>
      <c r="BC364" s="42" t="str">
        <f>IFERROR(SMALL($BB$2:$BB$1000,ROWS($BB$2:BB364)),"")</f>
        <v/>
      </c>
      <c r="BD364" s="42" t="str">
        <f>IF(All_Rosters[[#This Row],[Designation]]="Taxi Squad","",
IF(AND(TeamEleven=All_Rosters[[#This Row],[Team Name]],All_Rosters[[#This Row],[Current Years]]&gt;0),All_Rosters[[#This Row],[Index]],""))</f>
        <v/>
      </c>
      <c r="BE364" s="42" t="str">
        <f>IFERROR(SMALL($BD$2:$BD$1000,ROWS($BD$2:BD364)),"")</f>
        <v/>
      </c>
      <c r="BF364" s="42" t="str">
        <f>IF(AND(All_Rosters[[#This Row],[Designation]]="Taxi Squad",TeamEleven=All_Rosters[[#This Row],[Team Name]],All_Rosters[[#This Row],[Current Years]]&gt;0),All_Rosters[[#This Row],[Index]],"")</f>
        <v/>
      </c>
      <c r="BG364" s="42" t="str">
        <f>IFERROR(SMALL($BF$2:$BF$1000,ROWS($BF$2:BF364)),"")</f>
        <v/>
      </c>
      <c r="BH364" s="42" t="str">
        <f>IF(All_Rosters[[#This Row],[Designation]]="Taxi Squad","",
IF(AND(TeamTwelve=All_Rosters[[#This Row],[Team Name]],All_Rosters[[#This Row],[Current Years]]&gt;0),All_Rosters[[#This Row],[Index]],""))</f>
        <v/>
      </c>
      <c r="BI364" s="42" t="str">
        <f>IFERROR(SMALL($BH$2:$BH$1000,ROWS($BH$2:BH364)),"")</f>
        <v/>
      </c>
      <c r="BJ364" s="42" t="str">
        <f>IF(AND(All_Rosters[[#This Row],[Designation]]="Taxi Squad",TeamTwelve=All_Rosters[[#This Row],[Team Name]],All_Rosters[[#This Row],[Current Years]]&gt;0),All_Rosters[[#This Row],[Index]],"")</f>
        <v/>
      </c>
      <c r="BK364" s="42" t="str">
        <f>IFERROR(SMALL($BJ$2:$BJ$1000,ROWS($BJ$2:BJ364)),"")</f>
        <v/>
      </c>
    </row>
    <row r="365" spans="1:63" x14ac:dyDescent="0.45">
      <c r="A365" t="s">
        <v>528</v>
      </c>
      <c r="B365" t="s">
        <v>410</v>
      </c>
      <c r="C365" t="s">
        <v>8</v>
      </c>
      <c r="D365" t="s">
        <v>27</v>
      </c>
      <c r="E365">
        <v>30</v>
      </c>
      <c r="F365">
        <v>3</v>
      </c>
      <c r="G365">
        <v>30</v>
      </c>
      <c r="H365" t="s">
        <v>1</v>
      </c>
      <c r="J365">
        <v>10</v>
      </c>
      <c r="K365">
        <v>364</v>
      </c>
      <c r="L365" t="str">
        <f>IF(All_Rosters[[#This Row],[Designation]]="Taxi Squad","",
IF(AND(TeamSelection=All_Rosters[[#This Row],[Team Name]],All_Rosters[[#This Row],[Current Years]]&gt;0),All_Rosters[[#This Row],[Index]],""))</f>
        <v/>
      </c>
      <c r="M365" t="str">
        <f>IFERROR(SMALL($L$2:$L$1000,ROWS($L$2:L365)),"")</f>
        <v/>
      </c>
      <c r="N365" t="str">
        <f>IF(AND(All_Rosters[[#This Row],[Designation]]="Taxi Squad",TeamSelection=All_Rosters[[#This Row],[Team Name]],All_Rosters[[#This Row],[Current Years]]&gt;0),All_Rosters[[#This Row],[Index]],"")</f>
        <v/>
      </c>
      <c r="O365" t="str">
        <f>IFERROR(SMALL($N$2:$N$1000,ROWS($N$2:N365)),"")</f>
        <v/>
      </c>
      <c r="P365" t="str">
        <f>IF(All_Rosters[[#This Row],[Designation]]="Taxi Squad","",
IF(AND(TeamOne=All_Rosters[[#This Row],[Team Name]],All_Rosters[[#This Row],[Current Years]]&gt;0),All_Rosters[[#This Row],[Index]],""))</f>
        <v/>
      </c>
      <c r="Q365" t="str">
        <f>IFERROR(SMALL($P$2:$P$1000,ROWS($P$2:P365)),"")</f>
        <v/>
      </c>
      <c r="R365" t="str">
        <f>IF(AND(All_Rosters[[#This Row],[Designation]]="Taxi Squad",TeamOne=All_Rosters[[#This Row],[Team Name]],All_Rosters[[#This Row],[Current Years]]&gt;0),All_Rosters[[#This Row],[Index]],"")</f>
        <v/>
      </c>
      <c r="S365" t="str">
        <f>IFERROR(SMALL($R$2:$R$1000,ROWS($R$2:R365)),"")</f>
        <v/>
      </c>
      <c r="T365" t="str">
        <f>IF(All_Rosters[[#This Row],[Designation]]="Taxi Squad","",
IF(AND(TeamTwo=All_Rosters[[#This Row],[Team Name]],All_Rosters[[#This Row],[Current Years]]&gt;0),All_Rosters[[#This Row],[Index]],""))</f>
        <v/>
      </c>
      <c r="U365" t="str">
        <f>IFERROR(SMALL($T$2:$T$1000,ROWS($T$2:T365)),"")</f>
        <v/>
      </c>
      <c r="V365" t="str">
        <f>IF(AND(All_Rosters[[#This Row],[Designation]]="Taxi Squad",TeamTwo=All_Rosters[[#This Row],[Team Name]],All_Rosters[[#This Row],[Current Years]]&gt;0),All_Rosters[[#This Row],[Index]],"")</f>
        <v/>
      </c>
      <c r="W365" t="str">
        <f>IFERROR(SMALL($V$2:$V$1000,ROWS($V$2:V365)),"")</f>
        <v/>
      </c>
      <c r="X365" s="42" t="str">
        <f>IF(All_Rosters[[#This Row],[Designation]]="Taxi Squad","",
IF(AND(TeamThree=All_Rosters[[#This Row],[Team Name]],All_Rosters[[#This Row],[Current Years]]&gt;0),All_Rosters[[#This Row],[Index]],""))</f>
        <v/>
      </c>
      <c r="Y365" s="42" t="str">
        <f>IFERROR(SMALL($X$2:$X$1000,ROWS($X$2:X365)),"")</f>
        <v/>
      </c>
      <c r="Z365" s="42" t="str">
        <f>IF(AND(All_Rosters[[#This Row],[Designation]]="Taxi Squad",TeamThree=All_Rosters[[#This Row],[Team Name]],All_Rosters[[#This Row],[Current Years]]&gt;0),All_Rosters[[#This Row],[Index]],"")</f>
        <v/>
      </c>
      <c r="AA365" s="42" t="str">
        <f>IFERROR(SMALL($Z$2:$Z$1000,ROWS($Z$2:Z365)),"")</f>
        <v/>
      </c>
      <c r="AB365" s="42" t="str">
        <f>IF(All_Rosters[[#This Row],[Designation]]="Taxi Squad","",
IF(AND(TeamFour=All_Rosters[[#This Row],[Team Name]],All_Rosters[[#This Row],[Current Years]]&gt;0),All_Rosters[[#This Row],[Index]],""))</f>
        <v/>
      </c>
      <c r="AC365" s="42" t="str">
        <f>IFERROR(SMALL($AB$2:$AB$1000,ROWS($AB$2:AB365)),"")</f>
        <v/>
      </c>
      <c r="AD365" s="42" t="str">
        <f>IF(AND(All_Rosters[[#This Row],[Designation]]="Taxi Squad",TeamFour=All_Rosters[[#This Row],[Team Name]],All_Rosters[[#This Row],[Current Years]]&gt;0),All_Rosters[[#This Row],[Index]],"")</f>
        <v/>
      </c>
      <c r="AE365" s="42" t="str">
        <f>IFERROR(SMALL($AD$2:$AD$1000,ROWS($AD$2:AD365)),"")</f>
        <v/>
      </c>
      <c r="AF365" s="42" t="str">
        <f>IF(All_Rosters[[#This Row],[Designation]]="Taxi Squad","",
IF(AND(TeamFive=All_Rosters[[#This Row],[Team Name]],All_Rosters[[#This Row],[Current Years]]&gt;0),All_Rosters[[#This Row],[Index]],""))</f>
        <v/>
      </c>
      <c r="AG365" s="42" t="str">
        <f>IFERROR(SMALL($AF$2:$AF$1000,ROWS($AF$2:AF365)),"")</f>
        <v/>
      </c>
      <c r="AH365" s="42" t="str">
        <f>IF(AND(All_Rosters[[#This Row],[Designation]]="Taxi Squad",TeamFive=All_Rosters[[#This Row],[Team Name]],All_Rosters[[#This Row],[Current Years]]&gt;0),All_Rosters[[#This Row],[Index]],"")</f>
        <v/>
      </c>
      <c r="AI365" s="42" t="str">
        <f>IFERROR(SMALL($AH$2:$AH$1000,ROWS($AH$2:AH365)),"")</f>
        <v/>
      </c>
      <c r="AJ365" s="42" t="str">
        <f>IF(All_Rosters[[#This Row],[Designation]]="Taxi Squad","",
IF(AND(TeamSix=All_Rosters[[#This Row],[Team Name]],All_Rosters[[#This Row],[Current Years]]&gt;0),All_Rosters[[#This Row],[Index]],""))</f>
        <v/>
      </c>
      <c r="AK365" s="42" t="str">
        <f>IFERROR(SMALL($AJ$2:$AJ$1000,ROWS($AJ$2:AJ365)),"")</f>
        <v/>
      </c>
      <c r="AL365" s="42" t="str">
        <f>IF(AND(All_Rosters[[#This Row],[Designation]]="Taxi Squad",TeamSix=All_Rosters[[#This Row],[Team Name]],All_Rosters[[#This Row],[Current Years]]&gt;0),All_Rosters[[#This Row],[Index]],"")</f>
        <v/>
      </c>
      <c r="AM365" s="42" t="str">
        <f>IFERROR(SMALL($AL$2:$AL$1000,ROWS($AL$2:AL365)),"")</f>
        <v/>
      </c>
      <c r="AN365" s="42" t="str">
        <f>IF(All_Rosters[[#This Row],[Designation]]="Taxi Squad","",
IF(AND(TeamSeven=All_Rosters[[#This Row],[Team Name]],All_Rosters[[#This Row],[Current Years]]&gt;0),All_Rosters[[#This Row],[Index]],""))</f>
        <v/>
      </c>
      <c r="AO365" s="42" t="str">
        <f>IFERROR(SMALL($AN$2:$AN$1000,ROWS($AN$2:AN365)),"")</f>
        <v/>
      </c>
      <c r="AP365" s="42" t="str">
        <f>IF(AND(All_Rosters[[#This Row],[Designation]]="Taxi Squad",TeamSeven=All_Rosters[[#This Row],[Team Name]],All_Rosters[[#This Row],[Current Years]]&gt;0),All_Rosters[[#This Row],[Index]],"")</f>
        <v/>
      </c>
      <c r="AQ365" s="42" t="str">
        <f>IFERROR(SMALL($AP$2:$AP$1000,ROWS($AP$2:AP365)),"")</f>
        <v/>
      </c>
      <c r="AR365" s="42" t="str">
        <f>IF(All_Rosters[[#This Row],[Designation]]="Taxi Squad","",
IF(AND(TeamEight=All_Rosters[[#This Row],[Team Name]],All_Rosters[[#This Row],[Current Years]]&gt;0),All_Rosters[[#This Row],[Index]],""))</f>
        <v/>
      </c>
      <c r="AS365" s="42" t="str">
        <f>IFERROR(SMALL($AR$2:$AR$1000,ROWS($AR$2:AR365)),"")</f>
        <v/>
      </c>
      <c r="AT365" s="42" t="str">
        <f>IF(AND(All_Rosters[[#This Row],[Designation]]="Taxi Squad",TeamEight=All_Rosters[[#This Row],[Team Name]],All_Rosters[[#This Row],[Current Years]]&gt;0),All_Rosters[[#This Row],[Index]],"")</f>
        <v/>
      </c>
      <c r="AU365" s="42" t="str">
        <f>IFERROR(SMALL($AT$2:$AT$1000,ROWS($AT$2:AT365)),"")</f>
        <v/>
      </c>
      <c r="AV365" s="42" t="str">
        <f>IF(All_Rosters[[#This Row],[Designation]]="Taxi Squad","",
IF(AND(TeamNine=All_Rosters[[#This Row],[Team Name]],All_Rosters[[#This Row],[Current Years]]&gt;0),All_Rosters[[#This Row],[Index]],""))</f>
        <v/>
      </c>
      <c r="AW365" s="42" t="str">
        <f>IFERROR(SMALL($AV$2:$AV$1000,ROWS($AV$2:AV365)),"")</f>
        <v/>
      </c>
      <c r="AX365" s="42" t="str">
        <f>IF(AND(All_Rosters[[#This Row],[Designation]]="Taxi Squad",TeamNine=All_Rosters[[#This Row],[Team Name]],All_Rosters[[#This Row],[Current Years]]&gt;0),All_Rosters[[#This Row],[Index]],"")</f>
        <v/>
      </c>
      <c r="AY365" s="42" t="str">
        <f>IFERROR(SMALL($AX$2:$AX$1000,ROWS($AX$2:AX365)),"")</f>
        <v/>
      </c>
      <c r="AZ365" s="42">
        <f>IF(All_Rosters[[#This Row],[Designation]]="Taxi Squad","",
IF(AND(TeamTen=All_Rosters[[#This Row],[Team Name]],All_Rosters[[#This Row],[Current Years]]&gt;0),All_Rosters[[#This Row],[Index]],""))</f>
        <v>364</v>
      </c>
      <c r="BA365" s="42" t="str">
        <f>IFERROR(SMALL($AZ$2:$AZ$1000,ROWS($AZ$2:AZ365)),"")</f>
        <v/>
      </c>
      <c r="BB365" s="42" t="str">
        <f>IF(AND(All_Rosters[[#This Row],[Designation]]="Taxi Squad",TeamTen=All_Rosters[[#This Row],[Team Name]],All_Rosters[[#This Row],[Current Years]]&gt;0),All_Rosters[[#This Row],[Index]],"")</f>
        <v/>
      </c>
      <c r="BC365" s="42" t="str">
        <f>IFERROR(SMALL($BB$2:$BB$1000,ROWS($BB$2:BB365)),"")</f>
        <v/>
      </c>
      <c r="BD365" s="42" t="str">
        <f>IF(All_Rosters[[#This Row],[Designation]]="Taxi Squad","",
IF(AND(TeamEleven=All_Rosters[[#This Row],[Team Name]],All_Rosters[[#This Row],[Current Years]]&gt;0),All_Rosters[[#This Row],[Index]],""))</f>
        <v/>
      </c>
      <c r="BE365" s="42" t="str">
        <f>IFERROR(SMALL($BD$2:$BD$1000,ROWS($BD$2:BD365)),"")</f>
        <v/>
      </c>
      <c r="BF365" s="42" t="str">
        <f>IF(AND(All_Rosters[[#This Row],[Designation]]="Taxi Squad",TeamEleven=All_Rosters[[#This Row],[Team Name]],All_Rosters[[#This Row],[Current Years]]&gt;0),All_Rosters[[#This Row],[Index]],"")</f>
        <v/>
      </c>
      <c r="BG365" s="42" t="str">
        <f>IFERROR(SMALL($BF$2:$BF$1000,ROWS($BF$2:BF365)),"")</f>
        <v/>
      </c>
      <c r="BH365" s="42" t="str">
        <f>IF(All_Rosters[[#This Row],[Designation]]="Taxi Squad","",
IF(AND(TeamTwelve=All_Rosters[[#This Row],[Team Name]],All_Rosters[[#This Row],[Current Years]]&gt;0),All_Rosters[[#This Row],[Index]],""))</f>
        <v/>
      </c>
      <c r="BI365" s="42" t="str">
        <f>IFERROR(SMALL($BH$2:$BH$1000,ROWS($BH$2:BH365)),"")</f>
        <v/>
      </c>
      <c r="BJ365" s="42" t="str">
        <f>IF(AND(All_Rosters[[#This Row],[Designation]]="Taxi Squad",TeamTwelve=All_Rosters[[#This Row],[Team Name]],All_Rosters[[#This Row],[Current Years]]&gt;0),All_Rosters[[#This Row],[Index]],"")</f>
        <v/>
      </c>
      <c r="BK365" s="42" t="str">
        <f>IFERROR(SMALL($BJ$2:$BJ$1000,ROWS($BJ$2:BJ365)),"")</f>
        <v/>
      </c>
    </row>
    <row r="366" spans="1:63" x14ac:dyDescent="0.45">
      <c r="A366" t="s">
        <v>528</v>
      </c>
      <c r="B366" t="s">
        <v>411</v>
      </c>
      <c r="C366" t="s">
        <v>167</v>
      </c>
      <c r="D366" t="s">
        <v>27</v>
      </c>
      <c r="E366">
        <v>9</v>
      </c>
      <c r="F366">
        <v>4</v>
      </c>
      <c r="G366">
        <v>9</v>
      </c>
      <c r="H366" t="s">
        <v>1</v>
      </c>
      <c r="J366">
        <v>10</v>
      </c>
      <c r="K366">
        <v>365</v>
      </c>
      <c r="L366" t="str">
        <f>IF(All_Rosters[[#This Row],[Designation]]="Taxi Squad","",
IF(AND(TeamSelection=All_Rosters[[#This Row],[Team Name]],All_Rosters[[#This Row],[Current Years]]&gt;0),All_Rosters[[#This Row],[Index]],""))</f>
        <v/>
      </c>
      <c r="M366" t="str">
        <f>IFERROR(SMALL($L$2:$L$1000,ROWS($L$2:L366)),"")</f>
        <v/>
      </c>
      <c r="N366" t="str">
        <f>IF(AND(All_Rosters[[#This Row],[Designation]]="Taxi Squad",TeamSelection=All_Rosters[[#This Row],[Team Name]],All_Rosters[[#This Row],[Current Years]]&gt;0),All_Rosters[[#This Row],[Index]],"")</f>
        <v/>
      </c>
      <c r="O366" t="str">
        <f>IFERROR(SMALL($N$2:$N$1000,ROWS($N$2:N366)),"")</f>
        <v/>
      </c>
      <c r="P366" t="str">
        <f>IF(All_Rosters[[#This Row],[Designation]]="Taxi Squad","",
IF(AND(TeamOne=All_Rosters[[#This Row],[Team Name]],All_Rosters[[#This Row],[Current Years]]&gt;0),All_Rosters[[#This Row],[Index]],""))</f>
        <v/>
      </c>
      <c r="Q366" t="str">
        <f>IFERROR(SMALL($P$2:$P$1000,ROWS($P$2:P366)),"")</f>
        <v/>
      </c>
      <c r="R366" t="str">
        <f>IF(AND(All_Rosters[[#This Row],[Designation]]="Taxi Squad",TeamOne=All_Rosters[[#This Row],[Team Name]],All_Rosters[[#This Row],[Current Years]]&gt;0),All_Rosters[[#This Row],[Index]],"")</f>
        <v/>
      </c>
      <c r="S366" t="str">
        <f>IFERROR(SMALL($R$2:$R$1000,ROWS($R$2:R366)),"")</f>
        <v/>
      </c>
      <c r="T366" t="str">
        <f>IF(All_Rosters[[#This Row],[Designation]]="Taxi Squad","",
IF(AND(TeamTwo=All_Rosters[[#This Row],[Team Name]],All_Rosters[[#This Row],[Current Years]]&gt;0),All_Rosters[[#This Row],[Index]],""))</f>
        <v/>
      </c>
      <c r="U366" t="str">
        <f>IFERROR(SMALL($T$2:$T$1000,ROWS($T$2:T366)),"")</f>
        <v/>
      </c>
      <c r="V366" t="str">
        <f>IF(AND(All_Rosters[[#This Row],[Designation]]="Taxi Squad",TeamTwo=All_Rosters[[#This Row],[Team Name]],All_Rosters[[#This Row],[Current Years]]&gt;0),All_Rosters[[#This Row],[Index]],"")</f>
        <v/>
      </c>
      <c r="W366" t="str">
        <f>IFERROR(SMALL($V$2:$V$1000,ROWS($V$2:V366)),"")</f>
        <v/>
      </c>
      <c r="X366" s="42" t="str">
        <f>IF(All_Rosters[[#This Row],[Designation]]="Taxi Squad","",
IF(AND(TeamThree=All_Rosters[[#This Row],[Team Name]],All_Rosters[[#This Row],[Current Years]]&gt;0),All_Rosters[[#This Row],[Index]],""))</f>
        <v/>
      </c>
      <c r="Y366" s="42" t="str">
        <f>IFERROR(SMALL($X$2:$X$1000,ROWS($X$2:X366)),"")</f>
        <v/>
      </c>
      <c r="Z366" s="42" t="str">
        <f>IF(AND(All_Rosters[[#This Row],[Designation]]="Taxi Squad",TeamThree=All_Rosters[[#This Row],[Team Name]],All_Rosters[[#This Row],[Current Years]]&gt;0),All_Rosters[[#This Row],[Index]],"")</f>
        <v/>
      </c>
      <c r="AA366" s="42" t="str">
        <f>IFERROR(SMALL($Z$2:$Z$1000,ROWS($Z$2:Z366)),"")</f>
        <v/>
      </c>
      <c r="AB366" s="42" t="str">
        <f>IF(All_Rosters[[#This Row],[Designation]]="Taxi Squad","",
IF(AND(TeamFour=All_Rosters[[#This Row],[Team Name]],All_Rosters[[#This Row],[Current Years]]&gt;0),All_Rosters[[#This Row],[Index]],""))</f>
        <v/>
      </c>
      <c r="AC366" s="42" t="str">
        <f>IFERROR(SMALL($AB$2:$AB$1000,ROWS($AB$2:AB366)),"")</f>
        <v/>
      </c>
      <c r="AD366" s="42" t="str">
        <f>IF(AND(All_Rosters[[#This Row],[Designation]]="Taxi Squad",TeamFour=All_Rosters[[#This Row],[Team Name]],All_Rosters[[#This Row],[Current Years]]&gt;0),All_Rosters[[#This Row],[Index]],"")</f>
        <v/>
      </c>
      <c r="AE366" s="42" t="str">
        <f>IFERROR(SMALL($AD$2:$AD$1000,ROWS($AD$2:AD366)),"")</f>
        <v/>
      </c>
      <c r="AF366" s="42" t="str">
        <f>IF(All_Rosters[[#This Row],[Designation]]="Taxi Squad","",
IF(AND(TeamFive=All_Rosters[[#This Row],[Team Name]],All_Rosters[[#This Row],[Current Years]]&gt;0),All_Rosters[[#This Row],[Index]],""))</f>
        <v/>
      </c>
      <c r="AG366" s="42" t="str">
        <f>IFERROR(SMALL($AF$2:$AF$1000,ROWS($AF$2:AF366)),"")</f>
        <v/>
      </c>
      <c r="AH366" s="42" t="str">
        <f>IF(AND(All_Rosters[[#This Row],[Designation]]="Taxi Squad",TeamFive=All_Rosters[[#This Row],[Team Name]],All_Rosters[[#This Row],[Current Years]]&gt;0),All_Rosters[[#This Row],[Index]],"")</f>
        <v/>
      </c>
      <c r="AI366" s="42" t="str">
        <f>IFERROR(SMALL($AH$2:$AH$1000,ROWS($AH$2:AH366)),"")</f>
        <v/>
      </c>
      <c r="AJ366" s="42" t="str">
        <f>IF(All_Rosters[[#This Row],[Designation]]="Taxi Squad","",
IF(AND(TeamSix=All_Rosters[[#This Row],[Team Name]],All_Rosters[[#This Row],[Current Years]]&gt;0),All_Rosters[[#This Row],[Index]],""))</f>
        <v/>
      </c>
      <c r="AK366" s="42" t="str">
        <f>IFERROR(SMALL($AJ$2:$AJ$1000,ROWS($AJ$2:AJ366)),"")</f>
        <v/>
      </c>
      <c r="AL366" s="42" t="str">
        <f>IF(AND(All_Rosters[[#This Row],[Designation]]="Taxi Squad",TeamSix=All_Rosters[[#This Row],[Team Name]],All_Rosters[[#This Row],[Current Years]]&gt;0),All_Rosters[[#This Row],[Index]],"")</f>
        <v/>
      </c>
      <c r="AM366" s="42" t="str">
        <f>IFERROR(SMALL($AL$2:$AL$1000,ROWS($AL$2:AL366)),"")</f>
        <v/>
      </c>
      <c r="AN366" s="42" t="str">
        <f>IF(All_Rosters[[#This Row],[Designation]]="Taxi Squad","",
IF(AND(TeamSeven=All_Rosters[[#This Row],[Team Name]],All_Rosters[[#This Row],[Current Years]]&gt;0),All_Rosters[[#This Row],[Index]],""))</f>
        <v/>
      </c>
      <c r="AO366" s="42" t="str">
        <f>IFERROR(SMALL($AN$2:$AN$1000,ROWS($AN$2:AN366)),"")</f>
        <v/>
      </c>
      <c r="AP366" s="42" t="str">
        <f>IF(AND(All_Rosters[[#This Row],[Designation]]="Taxi Squad",TeamSeven=All_Rosters[[#This Row],[Team Name]],All_Rosters[[#This Row],[Current Years]]&gt;0),All_Rosters[[#This Row],[Index]],"")</f>
        <v/>
      </c>
      <c r="AQ366" s="42" t="str">
        <f>IFERROR(SMALL($AP$2:$AP$1000,ROWS($AP$2:AP366)),"")</f>
        <v/>
      </c>
      <c r="AR366" s="42" t="str">
        <f>IF(All_Rosters[[#This Row],[Designation]]="Taxi Squad","",
IF(AND(TeamEight=All_Rosters[[#This Row],[Team Name]],All_Rosters[[#This Row],[Current Years]]&gt;0),All_Rosters[[#This Row],[Index]],""))</f>
        <v/>
      </c>
      <c r="AS366" s="42" t="str">
        <f>IFERROR(SMALL($AR$2:$AR$1000,ROWS($AR$2:AR366)),"")</f>
        <v/>
      </c>
      <c r="AT366" s="42" t="str">
        <f>IF(AND(All_Rosters[[#This Row],[Designation]]="Taxi Squad",TeamEight=All_Rosters[[#This Row],[Team Name]],All_Rosters[[#This Row],[Current Years]]&gt;0),All_Rosters[[#This Row],[Index]],"")</f>
        <v/>
      </c>
      <c r="AU366" s="42" t="str">
        <f>IFERROR(SMALL($AT$2:$AT$1000,ROWS($AT$2:AT366)),"")</f>
        <v/>
      </c>
      <c r="AV366" s="42" t="str">
        <f>IF(All_Rosters[[#This Row],[Designation]]="Taxi Squad","",
IF(AND(TeamNine=All_Rosters[[#This Row],[Team Name]],All_Rosters[[#This Row],[Current Years]]&gt;0),All_Rosters[[#This Row],[Index]],""))</f>
        <v/>
      </c>
      <c r="AW366" s="42" t="str">
        <f>IFERROR(SMALL($AV$2:$AV$1000,ROWS($AV$2:AV366)),"")</f>
        <v/>
      </c>
      <c r="AX366" s="42" t="str">
        <f>IF(AND(All_Rosters[[#This Row],[Designation]]="Taxi Squad",TeamNine=All_Rosters[[#This Row],[Team Name]],All_Rosters[[#This Row],[Current Years]]&gt;0),All_Rosters[[#This Row],[Index]],"")</f>
        <v/>
      </c>
      <c r="AY366" s="42" t="str">
        <f>IFERROR(SMALL($AX$2:$AX$1000,ROWS($AX$2:AX366)),"")</f>
        <v/>
      </c>
      <c r="AZ366" s="42">
        <f>IF(All_Rosters[[#This Row],[Designation]]="Taxi Squad","",
IF(AND(TeamTen=All_Rosters[[#This Row],[Team Name]],All_Rosters[[#This Row],[Current Years]]&gt;0),All_Rosters[[#This Row],[Index]],""))</f>
        <v>365</v>
      </c>
      <c r="BA366" s="42" t="str">
        <f>IFERROR(SMALL($AZ$2:$AZ$1000,ROWS($AZ$2:AZ366)),"")</f>
        <v/>
      </c>
      <c r="BB366" s="42" t="str">
        <f>IF(AND(All_Rosters[[#This Row],[Designation]]="Taxi Squad",TeamTen=All_Rosters[[#This Row],[Team Name]],All_Rosters[[#This Row],[Current Years]]&gt;0),All_Rosters[[#This Row],[Index]],"")</f>
        <v/>
      </c>
      <c r="BC366" s="42" t="str">
        <f>IFERROR(SMALL($BB$2:$BB$1000,ROWS($BB$2:BB366)),"")</f>
        <v/>
      </c>
      <c r="BD366" s="42" t="str">
        <f>IF(All_Rosters[[#This Row],[Designation]]="Taxi Squad","",
IF(AND(TeamEleven=All_Rosters[[#This Row],[Team Name]],All_Rosters[[#This Row],[Current Years]]&gt;0),All_Rosters[[#This Row],[Index]],""))</f>
        <v/>
      </c>
      <c r="BE366" s="42" t="str">
        <f>IFERROR(SMALL($BD$2:$BD$1000,ROWS($BD$2:BD366)),"")</f>
        <v/>
      </c>
      <c r="BF366" s="42" t="str">
        <f>IF(AND(All_Rosters[[#This Row],[Designation]]="Taxi Squad",TeamEleven=All_Rosters[[#This Row],[Team Name]],All_Rosters[[#This Row],[Current Years]]&gt;0),All_Rosters[[#This Row],[Index]],"")</f>
        <v/>
      </c>
      <c r="BG366" s="42" t="str">
        <f>IFERROR(SMALL($BF$2:$BF$1000,ROWS($BF$2:BF366)),"")</f>
        <v/>
      </c>
      <c r="BH366" s="42" t="str">
        <f>IF(All_Rosters[[#This Row],[Designation]]="Taxi Squad","",
IF(AND(TeamTwelve=All_Rosters[[#This Row],[Team Name]],All_Rosters[[#This Row],[Current Years]]&gt;0),All_Rosters[[#This Row],[Index]],""))</f>
        <v/>
      </c>
      <c r="BI366" s="42" t="str">
        <f>IFERROR(SMALL($BH$2:$BH$1000,ROWS($BH$2:BH366)),"")</f>
        <v/>
      </c>
      <c r="BJ366" s="42" t="str">
        <f>IF(AND(All_Rosters[[#This Row],[Designation]]="Taxi Squad",TeamTwelve=All_Rosters[[#This Row],[Team Name]],All_Rosters[[#This Row],[Current Years]]&gt;0),All_Rosters[[#This Row],[Index]],"")</f>
        <v/>
      </c>
      <c r="BK366" s="42" t="str">
        <f>IFERROR(SMALL($BJ$2:$BJ$1000,ROWS($BJ$2:BJ366)),"")</f>
        <v/>
      </c>
    </row>
    <row r="367" spans="1:63" x14ac:dyDescent="0.45">
      <c r="A367" t="s">
        <v>528</v>
      </c>
      <c r="B367" t="s">
        <v>412</v>
      </c>
      <c r="C367" t="s">
        <v>69</v>
      </c>
      <c r="D367" t="s">
        <v>27</v>
      </c>
      <c r="E367">
        <v>7</v>
      </c>
      <c r="F367">
        <v>3</v>
      </c>
      <c r="G367">
        <v>7</v>
      </c>
      <c r="H367" t="s">
        <v>1</v>
      </c>
      <c r="J367">
        <v>10</v>
      </c>
      <c r="K367">
        <v>366</v>
      </c>
      <c r="L367" t="str">
        <f>IF(All_Rosters[[#This Row],[Designation]]="Taxi Squad","",
IF(AND(TeamSelection=All_Rosters[[#This Row],[Team Name]],All_Rosters[[#This Row],[Current Years]]&gt;0),All_Rosters[[#This Row],[Index]],""))</f>
        <v/>
      </c>
      <c r="M367" t="str">
        <f>IFERROR(SMALL($L$2:$L$1000,ROWS($L$2:L367)),"")</f>
        <v/>
      </c>
      <c r="N367" t="str">
        <f>IF(AND(All_Rosters[[#This Row],[Designation]]="Taxi Squad",TeamSelection=All_Rosters[[#This Row],[Team Name]],All_Rosters[[#This Row],[Current Years]]&gt;0),All_Rosters[[#This Row],[Index]],"")</f>
        <v/>
      </c>
      <c r="O367" t="str">
        <f>IFERROR(SMALL($N$2:$N$1000,ROWS($N$2:N367)),"")</f>
        <v/>
      </c>
      <c r="P367" t="str">
        <f>IF(All_Rosters[[#This Row],[Designation]]="Taxi Squad","",
IF(AND(TeamOne=All_Rosters[[#This Row],[Team Name]],All_Rosters[[#This Row],[Current Years]]&gt;0),All_Rosters[[#This Row],[Index]],""))</f>
        <v/>
      </c>
      <c r="Q367" t="str">
        <f>IFERROR(SMALL($P$2:$P$1000,ROWS($P$2:P367)),"")</f>
        <v/>
      </c>
      <c r="R367" t="str">
        <f>IF(AND(All_Rosters[[#This Row],[Designation]]="Taxi Squad",TeamOne=All_Rosters[[#This Row],[Team Name]],All_Rosters[[#This Row],[Current Years]]&gt;0),All_Rosters[[#This Row],[Index]],"")</f>
        <v/>
      </c>
      <c r="S367" t="str">
        <f>IFERROR(SMALL($R$2:$R$1000,ROWS($R$2:R367)),"")</f>
        <v/>
      </c>
      <c r="T367" t="str">
        <f>IF(All_Rosters[[#This Row],[Designation]]="Taxi Squad","",
IF(AND(TeamTwo=All_Rosters[[#This Row],[Team Name]],All_Rosters[[#This Row],[Current Years]]&gt;0),All_Rosters[[#This Row],[Index]],""))</f>
        <v/>
      </c>
      <c r="U367" t="str">
        <f>IFERROR(SMALL($T$2:$T$1000,ROWS($T$2:T367)),"")</f>
        <v/>
      </c>
      <c r="V367" t="str">
        <f>IF(AND(All_Rosters[[#This Row],[Designation]]="Taxi Squad",TeamTwo=All_Rosters[[#This Row],[Team Name]],All_Rosters[[#This Row],[Current Years]]&gt;0),All_Rosters[[#This Row],[Index]],"")</f>
        <v/>
      </c>
      <c r="W367" t="str">
        <f>IFERROR(SMALL($V$2:$V$1000,ROWS($V$2:V367)),"")</f>
        <v/>
      </c>
      <c r="X367" s="42" t="str">
        <f>IF(All_Rosters[[#This Row],[Designation]]="Taxi Squad","",
IF(AND(TeamThree=All_Rosters[[#This Row],[Team Name]],All_Rosters[[#This Row],[Current Years]]&gt;0),All_Rosters[[#This Row],[Index]],""))</f>
        <v/>
      </c>
      <c r="Y367" s="42" t="str">
        <f>IFERROR(SMALL($X$2:$X$1000,ROWS($X$2:X367)),"")</f>
        <v/>
      </c>
      <c r="Z367" s="42" t="str">
        <f>IF(AND(All_Rosters[[#This Row],[Designation]]="Taxi Squad",TeamThree=All_Rosters[[#This Row],[Team Name]],All_Rosters[[#This Row],[Current Years]]&gt;0),All_Rosters[[#This Row],[Index]],"")</f>
        <v/>
      </c>
      <c r="AA367" s="42" t="str">
        <f>IFERROR(SMALL($Z$2:$Z$1000,ROWS($Z$2:Z367)),"")</f>
        <v/>
      </c>
      <c r="AB367" s="42" t="str">
        <f>IF(All_Rosters[[#This Row],[Designation]]="Taxi Squad","",
IF(AND(TeamFour=All_Rosters[[#This Row],[Team Name]],All_Rosters[[#This Row],[Current Years]]&gt;0),All_Rosters[[#This Row],[Index]],""))</f>
        <v/>
      </c>
      <c r="AC367" s="42" t="str">
        <f>IFERROR(SMALL($AB$2:$AB$1000,ROWS($AB$2:AB367)),"")</f>
        <v/>
      </c>
      <c r="AD367" s="42" t="str">
        <f>IF(AND(All_Rosters[[#This Row],[Designation]]="Taxi Squad",TeamFour=All_Rosters[[#This Row],[Team Name]],All_Rosters[[#This Row],[Current Years]]&gt;0),All_Rosters[[#This Row],[Index]],"")</f>
        <v/>
      </c>
      <c r="AE367" s="42" t="str">
        <f>IFERROR(SMALL($AD$2:$AD$1000,ROWS($AD$2:AD367)),"")</f>
        <v/>
      </c>
      <c r="AF367" s="42" t="str">
        <f>IF(All_Rosters[[#This Row],[Designation]]="Taxi Squad","",
IF(AND(TeamFive=All_Rosters[[#This Row],[Team Name]],All_Rosters[[#This Row],[Current Years]]&gt;0),All_Rosters[[#This Row],[Index]],""))</f>
        <v/>
      </c>
      <c r="AG367" s="42" t="str">
        <f>IFERROR(SMALL($AF$2:$AF$1000,ROWS($AF$2:AF367)),"")</f>
        <v/>
      </c>
      <c r="AH367" s="42" t="str">
        <f>IF(AND(All_Rosters[[#This Row],[Designation]]="Taxi Squad",TeamFive=All_Rosters[[#This Row],[Team Name]],All_Rosters[[#This Row],[Current Years]]&gt;0),All_Rosters[[#This Row],[Index]],"")</f>
        <v/>
      </c>
      <c r="AI367" s="42" t="str">
        <f>IFERROR(SMALL($AH$2:$AH$1000,ROWS($AH$2:AH367)),"")</f>
        <v/>
      </c>
      <c r="AJ367" s="42" t="str">
        <f>IF(All_Rosters[[#This Row],[Designation]]="Taxi Squad","",
IF(AND(TeamSix=All_Rosters[[#This Row],[Team Name]],All_Rosters[[#This Row],[Current Years]]&gt;0),All_Rosters[[#This Row],[Index]],""))</f>
        <v/>
      </c>
      <c r="AK367" s="42" t="str">
        <f>IFERROR(SMALL($AJ$2:$AJ$1000,ROWS($AJ$2:AJ367)),"")</f>
        <v/>
      </c>
      <c r="AL367" s="42" t="str">
        <f>IF(AND(All_Rosters[[#This Row],[Designation]]="Taxi Squad",TeamSix=All_Rosters[[#This Row],[Team Name]],All_Rosters[[#This Row],[Current Years]]&gt;0),All_Rosters[[#This Row],[Index]],"")</f>
        <v/>
      </c>
      <c r="AM367" s="42" t="str">
        <f>IFERROR(SMALL($AL$2:$AL$1000,ROWS($AL$2:AL367)),"")</f>
        <v/>
      </c>
      <c r="AN367" s="42" t="str">
        <f>IF(All_Rosters[[#This Row],[Designation]]="Taxi Squad","",
IF(AND(TeamSeven=All_Rosters[[#This Row],[Team Name]],All_Rosters[[#This Row],[Current Years]]&gt;0),All_Rosters[[#This Row],[Index]],""))</f>
        <v/>
      </c>
      <c r="AO367" s="42" t="str">
        <f>IFERROR(SMALL($AN$2:$AN$1000,ROWS($AN$2:AN367)),"")</f>
        <v/>
      </c>
      <c r="AP367" s="42" t="str">
        <f>IF(AND(All_Rosters[[#This Row],[Designation]]="Taxi Squad",TeamSeven=All_Rosters[[#This Row],[Team Name]],All_Rosters[[#This Row],[Current Years]]&gt;0),All_Rosters[[#This Row],[Index]],"")</f>
        <v/>
      </c>
      <c r="AQ367" s="42" t="str">
        <f>IFERROR(SMALL($AP$2:$AP$1000,ROWS($AP$2:AP367)),"")</f>
        <v/>
      </c>
      <c r="AR367" s="42" t="str">
        <f>IF(All_Rosters[[#This Row],[Designation]]="Taxi Squad","",
IF(AND(TeamEight=All_Rosters[[#This Row],[Team Name]],All_Rosters[[#This Row],[Current Years]]&gt;0),All_Rosters[[#This Row],[Index]],""))</f>
        <v/>
      </c>
      <c r="AS367" s="42" t="str">
        <f>IFERROR(SMALL($AR$2:$AR$1000,ROWS($AR$2:AR367)),"")</f>
        <v/>
      </c>
      <c r="AT367" s="42" t="str">
        <f>IF(AND(All_Rosters[[#This Row],[Designation]]="Taxi Squad",TeamEight=All_Rosters[[#This Row],[Team Name]],All_Rosters[[#This Row],[Current Years]]&gt;0),All_Rosters[[#This Row],[Index]],"")</f>
        <v/>
      </c>
      <c r="AU367" s="42" t="str">
        <f>IFERROR(SMALL($AT$2:$AT$1000,ROWS($AT$2:AT367)),"")</f>
        <v/>
      </c>
      <c r="AV367" s="42" t="str">
        <f>IF(All_Rosters[[#This Row],[Designation]]="Taxi Squad","",
IF(AND(TeamNine=All_Rosters[[#This Row],[Team Name]],All_Rosters[[#This Row],[Current Years]]&gt;0),All_Rosters[[#This Row],[Index]],""))</f>
        <v/>
      </c>
      <c r="AW367" s="42" t="str">
        <f>IFERROR(SMALL($AV$2:$AV$1000,ROWS($AV$2:AV367)),"")</f>
        <v/>
      </c>
      <c r="AX367" s="42" t="str">
        <f>IF(AND(All_Rosters[[#This Row],[Designation]]="Taxi Squad",TeamNine=All_Rosters[[#This Row],[Team Name]],All_Rosters[[#This Row],[Current Years]]&gt;0),All_Rosters[[#This Row],[Index]],"")</f>
        <v/>
      </c>
      <c r="AY367" s="42" t="str">
        <f>IFERROR(SMALL($AX$2:$AX$1000,ROWS($AX$2:AX367)),"")</f>
        <v/>
      </c>
      <c r="AZ367" s="42">
        <f>IF(All_Rosters[[#This Row],[Designation]]="Taxi Squad","",
IF(AND(TeamTen=All_Rosters[[#This Row],[Team Name]],All_Rosters[[#This Row],[Current Years]]&gt;0),All_Rosters[[#This Row],[Index]],""))</f>
        <v>366</v>
      </c>
      <c r="BA367" s="42" t="str">
        <f>IFERROR(SMALL($AZ$2:$AZ$1000,ROWS($AZ$2:AZ367)),"")</f>
        <v/>
      </c>
      <c r="BB367" s="42" t="str">
        <f>IF(AND(All_Rosters[[#This Row],[Designation]]="Taxi Squad",TeamTen=All_Rosters[[#This Row],[Team Name]],All_Rosters[[#This Row],[Current Years]]&gt;0),All_Rosters[[#This Row],[Index]],"")</f>
        <v/>
      </c>
      <c r="BC367" s="42" t="str">
        <f>IFERROR(SMALL($BB$2:$BB$1000,ROWS($BB$2:BB367)),"")</f>
        <v/>
      </c>
      <c r="BD367" s="42" t="str">
        <f>IF(All_Rosters[[#This Row],[Designation]]="Taxi Squad","",
IF(AND(TeamEleven=All_Rosters[[#This Row],[Team Name]],All_Rosters[[#This Row],[Current Years]]&gt;0),All_Rosters[[#This Row],[Index]],""))</f>
        <v/>
      </c>
      <c r="BE367" s="42" t="str">
        <f>IFERROR(SMALL($BD$2:$BD$1000,ROWS($BD$2:BD367)),"")</f>
        <v/>
      </c>
      <c r="BF367" s="42" t="str">
        <f>IF(AND(All_Rosters[[#This Row],[Designation]]="Taxi Squad",TeamEleven=All_Rosters[[#This Row],[Team Name]],All_Rosters[[#This Row],[Current Years]]&gt;0),All_Rosters[[#This Row],[Index]],"")</f>
        <v/>
      </c>
      <c r="BG367" s="42" t="str">
        <f>IFERROR(SMALL($BF$2:$BF$1000,ROWS($BF$2:BF367)),"")</f>
        <v/>
      </c>
      <c r="BH367" s="42" t="str">
        <f>IF(All_Rosters[[#This Row],[Designation]]="Taxi Squad","",
IF(AND(TeamTwelve=All_Rosters[[#This Row],[Team Name]],All_Rosters[[#This Row],[Current Years]]&gt;0),All_Rosters[[#This Row],[Index]],""))</f>
        <v/>
      </c>
      <c r="BI367" s="42" t="str">
        <f>IFERROR(SMALL($BH$2:$BH$1000,ROWS($BH$2:BH367)),"")</f>
        <v/>
      </c>
      <c r="BJ367" s="42" t="str">
        <f>IF(AND(All_Rosters[[#This Row],[Designation]]="Taxi Squad",TeamTwelve=All_Rosters[[#This Row],[Team Name]],All_Rosters[[#This Row],[Current Years]]&gt;0),All_Rosters[[#This Row],[Index]],"")</f>
        <v/>
      </c>
      <c r="BK367" s="42" t="str">
        <f>IFERROR(SMALL($BJ$2:$BJ$1000,ROWS($BJ$2:BJ367)),"")</f>
        <v/>
      </c>
    </row>
    <row r="368" spans="1:63" x14ac:dyDescent="0.45">
      <c r="A368" t="s">
        <v>528</v>
      </c>
      <c r="B368" t="s">
        <v>413</v>
      </c>
      <c r="C368" t="s">
        <v>87</v>
      </c>
      <c r="D368" t="s">
        <v>27</v>
      </c>
      <c r="E368">
        <v>5</v>
      </c>
      <c r="F368">
        <v>3</v>
      </c>
      <c r="G368">
        <v>5</v>
      </c>
      <c r="H368" t="s">
        <v>1</v>
      </c>
      <c r="J368">
        <v>10</v>
      </c>
      <c r="K368">
        <v>367</v>
      </c>
      <c r="L368" t="str">
        <f>IF(All_Rosters[[#This Row],[Designation]]="Taxi Squad","",
IF(AND(TeamSelection=All_Rosters[[#This Row],[Team Name]],All_Rosters[[#This Row],[Current Years]]&gt;0),All_Rosters[[#This Row],[Index]],""))</f>
        <v/>
      </c>
      <c r="M368" t="str">
        <f>IFERROR(SMALL($L$2:$L$1000,ROWS($L$2:L368)),"")</f>
        <v/>
      </c>
      <c r="N368" t="str">
        <f>IF(AND(All_Rosters[[#This Row],[Designation]]="Taxi Squad",TeamSelection=All_Rosters[[#This Row],[Team Name]],All_Rosters[[#This Row],[Current Years]]&gt;0),All_Rosters[[#This Row],[Index]],"")</f>
        <v/>
      </c>
      <c r="O368" t="str">
        <f>IFERROR(SMALL($N$2:$N$1000,ROWS($N$2:N368)),"")</f>
        <v/>
      </c>
      <c r="P368" t="str">
        <f>IF(All_Rosters[[#This Row],[Designation]]="Taxi Squad","",
IF(AND(TeamOne=All_Rosters[[#This Row],[Team Name]],All_Rosters[[#This Row],[Current Years]]&gt;0),All_Rosters[[#This Row],[Index]],""))</f>
        <v/>
      </c>
      <c r="Q368" t="str">
        <f>IFERROR(SMALL($P$2:$P$1000,ROWS($P$2:P368)),"")</f>
        <v/>
      </c>
      <c r="R368" t="str">
        <f>IF(AND(All_Rosters[[#This Row],[Designation]]="Taxi Squad",TeamOne=All_Rosters[[#This Row],[Team Name]],All_Rosters[[#This Row],[Current Years]]&gt;0),All_Rosters[[#This Row],[Index]],"")</f>
        <v/>
      </c>
      <c r="S368" t="str">
        <f>IFERROR(SMALL($R$2:$R$1000,ROWS($R$2:R368)),"")</f>
        <v/>
      </c>
      <c r="T368" t="str">
        <f>IF(All_Rosters[[#This Row],[Designation]]="Taxi Squad","",
IF(AND(TeamTwo=All_Rosters[[#This Row],[Team Name]],All_Rosters[[#This Row],[Current Years]]&gt;0),All_Rosters[[#This Row],[Index]],""))</f>
        <v/>
      </c>
      <c r="U368" t="str">
        <f>IFERROR(SMALL($T$2:$T$1000,ROWS($T$2:T368)),"")</f>
        <v/>
      </c>
      <c r="V368" t="str">
        <f>IF(AND(All_Rosters[[#This Row],[Designation]]="Taxi Squad",TeamTwo=All_Rosters[[#This Row],[Team Name]],All_Rosters[[#This Row],[Current Years]]&gt;0),All_Rosters[[#This Row],[Index]],"")</f>
        <v/>
      </c>
      <c r="W368" t="str">
        <f>IFERROR(SMALL($V$2:$V$1000,ROWS($V$2:V368)),"")</f>
        <v/>
      </c>
      <c r="X368" s="42" t="str">
        <f>IF(All_Rosters[[#This Row],[Designation]]="Taxi Squad","",
IF(AND(TeamThree=All_Rosters[[#This Row],[Team Name]],All_Rosters[[#This Row],[Current Years]]&gt;0),All_Rosters[[#This Row],[Index]],""))</f>
        <v/>
      </c>
      <c r="Y368" s="42" t="str">
        <f>IFERROR(SMALL($X$2:$X$1000,ROWS($X$2:X368)),"")</f>
        <v/>
      </c>
      <c r="Z368" s="42" t="str">
        <f>IF(AND(All_Rosters[[#This Row],[Designation]]="Taxi Squad",TeamThree=All_Rosters[[#This Row],[Team Name]],All_Rosters[[#This Row],[Current Years]]&gt;0),All_Rosters[[#This Row],[Index]],"")</f>
        <v/>
      </c>
      <c r="AA368" s="42" t="str">
        <f>IFERROR(SMALL($Z$2:$Z$1000,ROWS($Z$2:Z368)),"")</f>
        <v/>
      </c>
      <c r="AB368" s="42" t="str">
        <f>IF(All_Rosters[[#This Row],[Designation]]="Taxi Squad","",
IF(AND(TeamFour=All_Rosters[[#This Row],[Team Name]],All_Rosters[[#This Row],[Current Years]]&gt;0),All_Rosters[[#This Row],[Index]],""))</f>
        <v/>
      </c>
      <c r="AC368" s="42" t="str">
        <f>IFERROR(SMALL($AB$2:$AB$1000,ROWS($AB$2:AB368)),"")</f>
        <v/>
      </c>
      <c r="AD368" s="42" t="str">
        <f>IF(AND(All_Rosters[[#This Row],[Designation]]="Taxi Squad",TeamFour=All_Rosters[[#This Row],[Team Name]],All_Rosters[[#This Row],[Current Years]]&gt;0),All_Rosters[[#This Row],[Index]],"")</f>
        <v/>
      </c>
      <c r="AE368" s="42" t="str">
        <f>IFERROR(SMALL($AD$2:$AD$1000,ROWS($AD$2:AD368)),"")</f>
        <v/>
      </c>
      <c r="AF368" s="42" t="str">
        <f>IF(All_Rosters[[#This Row],[Designation]]="Taxi Squad","",
IF(AND(TeamFive=All_Rosters[[#This Row],[Team Name]],All_Rosters[[#This Row],[Current Years]]&gt;0),All_Rosters[[#This Row],[Index]],""))</f>
        <v/>
      </c>
      <c r="AG368" s="42" t="str">
        <f>IFERROR(SMALL($AF$2:$AF$1000,ROWS($AF$2:AF368)),"")</f>
        <v/>
      </c>
      <c r="AH368" s="42" t="str">
        <f>IF(AND(All_Rosters[[#This Row],[Designation]]="Taxi Squad",TeamFive=All_Rosters[[#This Row],[Team Name]],All_Rosters[[#This Row],[Current Years]]&gt;0),All_Rosters[[#This Row],[Index]],"")</f>
        <v/>
      </c>
      <c r="AI368" s="42" t="str">
        <f>IFERROR(SMALL($AH$2:$AH$1000,ROWS($AH$2:AH368)),"")</f>
        <v/>
      </c>
      <c r="AJ368" s="42" t="str">
        <f>IF(All_Rosters[[#This Row],[Designation]]="Taxi Squad","",
IF(AND(TeamSix=All_Rosters[[#This Row],[Team Name]],All_Rosters[[#This Row],[Current Years]]&gt;0),All_Rosters[[#This Row],[Index]],""))</f>
        <v/>
      </c>
      <c r="AK368" s="42" t="str">
        <f>IFERROR(SMALL($AJ$2:$AJ$1000,ROWS($AJ$2:AJ368)),"")</f>
        <v/>
      </c>
      <c r="AL368" s="42" t="str">
        <f>IF(AND(All_Rosters[[#This Row],[Designation]]="Taxi Squad",TeamSix=All_Rosters[[#This Row],[Team Name]],All_Rosters[[#This Row],[Current Years]]&gt;0),All_Rosters[[#This Row],[Index]],"")</f>
        <v/>
      </c>
      <c r="AM368" s="42" t="str">
        <f>IFERROR(SMALL($AL$2:$AL$1000,ROWS($AL$2:AL368)),"")</f>
        <v/>
      </c>
      <c r="AN368" s="42" t="str">
        <f>IF(All_Rosters[[#This Row],[Designation]]="Taxi Squad","",
IF(AND(TeamSeven=All_Rosters[[#This Row],[Team Name]],All_Rosters[[#This Row],[Current Years]]&gt;0),All_Rosters[[#This Row],[Index]],""))</f>
        <v/>
      </c>
      <c r="AO368" s="42" t="str">
        <f>IFERROR(SMALL($AN$2:$AN$1000,ROWS($AN$2:AN368)),"")</f>
        <v/>
      </c>
      <c r="AP368" s="42" t="str">
        <f>IF(AND(All_Rosters[[#This Row],[Designation]]="Taxi Squad",TeamSeven=All_Rosters[[#This Row],[Team Name]],All_Rosters[[#This Row],[Current Years]]&gt;0),All_Rosters[[#This Row],[Index]],"")</f>
        <v/>
      </c>
      <c r="AQ368" s="42" t="str">
        <f>IFERROR(SMALL($AP$2:$AP$1000,ROWS($AP$2:AP368)),"")</f>
        <v/>
      </c>
      <c r="AR368" s="42" t="str">
        <f>IF(All_Rosters[[#This Row],[Designation]]="Taxi Squad","",
IF(AND(TeamEight=All_Rosters[[#This Row],[Team Name]],All_Rosters[[#This Row],[Current Years]]&gt;0),All_Rosters[[#This Row],[Index]],""))</f>
        <v/>
      </c>
      <c r="AS368" s="42" t="str">
        <f>IFERROR(SMALL($AR$2:$AR$1000,ROWS($AR$2:AR368)),"")</f>
        <v/>
      </c>
      <c r="AT368" s="42" t="str">
        <f>IF(AND(All_Rosters[[#This Row],[Designation]]="Taxi Squad",TeamEight=All_Rosters[[#This Row],[Team Name]],All_Rosters[[#This Row],[Current Years]]&gt;0),All_Rosters[[#This Row],[Index]],"")</f>
        <v/>
      </c>
      <c r="AU368" s="42" t="str">
        <f>IFERROR(SMALL($AT$2:$AT$1000,ROWS($AT$2:AT368)),"")</f>
        <v/>
      </c>
      <c r="AV368" s="42" t="str">
        <f>IF(All_Rosters[[#This Row],[Designation]]="Taxi Squad","",
IF(AND(TeamNine=All_Rosters[[#This Row],[Team Name]],All_Rosters[[#This Row],[Current Years]]&gt;0),All_Rosters[[#This Row],[Index]],""))</f>
        <v/>
      </c>
      <c r="AW368" s="42" t="str">
        <f>IFERROR(SMALL($AV$2:$AV$1000,ROWS($AV$2:AV368)),"")</f>
        <v/>
      </c>
      <c r="AX368" s="42" t="str">
        <f>IF(AND(All_Rosters[[#This Row],[Designation]]="Taxi Squad",TeamNine=All_Rosters[[#This Row],[Team Name]],All_Rosters[[#This Row],[Current Years]]&gt;0),All_Rosters[[#This Row],[Index]],"")</f>
        <v/>
      </c>
      <c r="AY368" s="42" t="str">
        <f>IFERROR(SMALL($AX$2:$AX$1000,ROWS($AX$2:AX368)),"")</f>
        <v/>
      </c>
      <c r="AZ368" s="42">
        <f>IF(All_Rosters[[#This Row],[Designation]]="Taxi Squad","",
IF(AND(TeamTen=All_Rosters[[#This Row],[Team Name]],All_Rosters[[#This Row],[Current Years]]&gt;0),All_Rosters[[#This Row],[Index]],""))</f>
        <v>367</v>
      </c>
      <c r="BA368" s="42" t="str">
        <f>IFERROR(SMALL($AZ$2:$AZ$1000,ROWS($AZ$2:AZ368)),"")</f>
        <v/>
      </c>
      <c r="BB368" s="42" t="str">
        <f>IF(AND(All_Rosters[[#This Row],[Designation]]="Taxi Squad",TeamTen=All_Rosters[[#This Row],[Team Name]],All_Rosters[[#This Row],[Current Years]]&gt;0),All_Rosters[[#This Row],[Index]],"")</f>
        <v/>
      </c>
      <c r="BC368" s="42" t="str">
        <f>IFERROR(SMALL($BB$2:$BB$1000,ROWS($BB$2:BB368)),"")</f>
        <v/>
      </c>
      <c r="BD368" s="42" t="str">
        <f>IF(All_Rosters[[#This Row],[Designation]]="Taxi Squad","",
IF(AND(TeamEleven=All_Rosters[[#This Row],[Team Name]],All_Rosters[[#This Row],[Current Years]]&gt;0),All_Rosters[[#This Row],[Index]],""))</f>
        <v/>
      </c>
      <c r="BE368" s="42" t="str">
        <f>IFERROR(SMALL($BD$2:$BD$1000,ROWS($BD$2:BD368)),"")</f>
        <v/>
      </c>
      <c r="BF368" s="42" t="str">
        <f>IF(AND(All_Rosters[[#This Row],[Designation]]="Taxi Squad",TeamEleven=All_Rosters[[#This Row],[Team Name]],All_Rosters[[#This Row],[Current Years]]&gt;0),All_Rosters[[#This Row],[Index]],"")</f>
        <v/>
      </c>
      <c r="BG368" s="42" t="str">
        <f>IFERROR(SMALL($BF$2:$BF$1000,ROWS($BF$2:BF368)),"")</f>
        <v/>
      </c>
      <c r="BH368" s="42" t="str">
        <f>IF(All_Rosters[[#This Row],[Designation]]="Taxi Squad","",
IF(AND(TeamTwelve=All_Rosters[[#This Row],[Team Name]],All_Rosters[[#This Row],[Current Years]]&gt;0),All_Rosters[[#This Row],[Index]],""))</f>
        <v/>
      </c>
      <c r="BI368" s="42" t="str">
        <f>IFERROR(SMALL($BH$2:$BH$1000,ROWS($BH$2:BH368)),"")</f>
        <v/>
      </c>
      <c r="BJ368" s="42" t="str">
        <f>IF(AND(All_Rosters[[#This Row],[Designation]]="Taxi Squad",TeamTwelve=All_Rosters[[#This Row],[Team Name]],All_Rosters[[#This Row],[Current Years]]&gt;0),All_Rosters[[#This Row],[Index]],"")</f>
        <v/>
      </c>
      <c r="BK368" s="42" t="str">
        <f>IFERROR(SMALL($BJ$2:$BJ$1000,ROWS($BJ$2:BJ368)),"")</f>
        <v/>
      </c>
    </row>
    <row r="369" spans="1:63" x14ac:dyDescent="0.45">
      <c r="A369" t="s">
        <v>528</v>
      </c>
      <c r="B369" t="s">
        <v>414</v>
      </c>
      <c r="C369" t="s">
        <v>78</v>
      </c>
      <c r="D369" t="s">
        <v>36</v>
      </c>
      <c r="E369">
        <v>32</v>
      </c>
      <c r="F369">
        <v>3</v>
      </c>
      <c r="G369">
        <v>32</v>
      </c>
      <c r="H369" t="s">
        <v>1</v>
      </c>
      <c r="J369">
        <v>10</v>
      </c>
      <c r="K369">
        <v>368</v>
      </c>
      <c r="L369" t="str">
        <f>IF(All_Rosters[[#This Row],[Designation]]="Taxi Squad","",
IF(AND(TeamSelection=All_Rosters[[#This Row],[Team Name]],All_Rosters[[#This Row],[Current Years]]&gt;0),All_Rosters[[#This Row],[Index]],""))</f>
        <v/>
      </c>
      <c r="M369" t="str">
        <f>IFERROR(SMALL($L$2:$L$1000,ROWS($L$2:L369)),"")</f>
        <v/>
      </c>
      <c r="N369" t="str">
        <f>IF(AND(All_Rosters[[#This Row],[Designation]]="Taxi Squad",TeamSelection=All_Rosters[[#This Row],[Team Name]],All_Rosters[[#This Row],[Current Years]]&gt;0),All_Rosters[[#This Row],[Index]],"")</f>
        <v/>
      </c>
      <c r="O369" t="str">
        <f>IFERROR(SMALL($N$2:$N$1000,ROWS($N$2:N369)),"")</f>
        <v/>
      </c>
      <c r="P369" t="str">
        <f>IF(All_Rosters[[#This Row],[Designation]]="Taxi Squad","",
IF(AND(TeamOne=All_Rosters[[#This Row],[Team Name]],All_Rosters[[#This Row],[Current Years]]&gt;0),All_Rosters[[#This Row],[Index]],""))</f>
        <v/>
      </c>
      <c r="Q369" t="str">
        <f>IFERROR(SMALL($P$2:$P$1000,ROWS($P$2:P369)),"")</f>
        <v/>
      </c>
      <c r="R369" t="str">
        <f>IF(AND(All_Rosters[[#This Row],[Designation]]="Taxi Squad",TeamOne=All_Rosters[[#This Row],[Team Name]],All_Rosters[[#This Row],[Current Years]]&gt;0),All_Rosters[[#This Row],[Index]],"")</f>
        <v/>
      </c>
      <c r="S369" t="str">
        <f>IFERROR(SMALL($R$2:$R$1000,ROWS($R$2:R369)),"")</f>
        <v/>
      </c>
      <c r="T369" t="str">
        <f>IF(All_Rosters[[#This Row],[Designation]]="Taxi Squad","",
IF(AND(TeamTwo=All_Rosters[[#This Row],[Team Name]],All_Rosters[[#This Row],[Current Years]]&gt;0),All_Rosters[[#This Row],[Index]],""))</f>
        <v/>
      </c>
      <c r="U369" t="str">
        <f>IFERROR(SMALL($T$2:$T$1000,ROWS($T$2:T369)),"")</f>
        <v/>
      </c>
      <c r="V369" t="str">
        <f>IF(AND(All_Rosters[[#This Row],[Designation]]="Taxi Squad",TeamTwo=All_Rosters[[#This Row],[Team Name]],All_Rosters[[#This Row],[Current Years]]&gt;0),All_Rosters[[#This Row],[Index]],"")</f>
        <v/>
      </c>
      <c r="W369" t="str">
        <f>IFERROR(SMALL($V$2:$V$1000,ROWS($V$2:V369)),"")</f>
        <v/>
      </c>
      <c r="X369" s="42" t="str">
        <f>IF(All_Rosters[[#This Row],[Designation]]="Taxi Squad","",
IF(AND(TeamThree=All_Rosters[[#This Row],[Team Name]],All_Rosters[[#This Row],[Current Years]]&gt;0),All_Rosters[[#This Row],[Index]],""))</f>
        <v/>
      </c>
      <c r="Y369" s="42" t="str">
        <f>IFERROR(SMALL($X$2:$X$1000,ROWS($X$2:X369)),"")</f>
        <v/>
      </c>
      <c r="Z369" s="42" t="str">
        <f>IF(AND(All_Rosters[[#This Row],[Designation]]="Taxi Squad",TeamThree=All_Rosters[[#This Row],[Team Name]],All_Rosters[[#This Row],[Current Years]]&gt;0),All_Rosters[[#This Row],[Index]],"")</f>
        <v/>
      </c>
      <c r="AA369" s="42" t="str">
        <f>IFERROR(SMALL($Z$2:$Z$1000,ROWS($Z$2:Z369)),"")</f>
        <v/>
      </c>
      <c r="AB369" s="42" t="str">
        <f>IF(All_Rosters[[#This Row],[Designation]]="Taxi Squad","",
IF(AND(TeamFour=All_Rosters[[#This Row],[Team Name]],All_Rosters[[#This Row],[Current Years]]&gt;0),All_Rosters[[#This Row],[Index]],""))</f>
        <v/>
      </c>
      <c r="AC369" s="42" t="str">
        <f>IFERROR(SMALL($AB$2:$AB$1000,ROWS($AB$2:AB369)),"")</f>
        <v/>
      </c>
      <c r="AD369" s="42" t="str">
        <f>IF(AND(All_Rosters[[#This Row],[Designation]]="Taxi Squad",TeamFour=All_Rosters[[#This Row],[Team Name]],All_Rosters[[#This Row],[Current Years]]&gt;0),All_Rosters[[#This Row],[Index]],"")</f>
        <v/>
      </c>
      <c r="AE369" s="42" t="str">
        <f>IFERROR(SMALL($AD$2:$AD$1000,ROWS($AD$2:AD369)),"")</f>
        <v/>
      </c>
      <c r="AF369" s="42" t="str">
        <f>IF(All_Rosters[[#This Row],[Designation]]="Taxi Squad","",
IF(AND(TeamFive=All_Rosters[[#This Row],[Team Name]],All_Rosters[[#This Row],[Current Years]]&gt;0),All_Rosters[[#This Row],[Index]],""))</f>
        <v/>
      </c>
      <c r="AG369" s="42" t="str">
        <f>IFERROR(SMALL($AF$2:$AF$1000,ROWS($AF$2:AF369)),"")</f>
        <v/>
      </c>
      <c r="AH369" s="42" t="str">
        <f>IF(AND(All_Rosters[[#This Row],[Designation]]="Taxi Squad",TeamFive=All_Rosters[[#This Row],[Team Name]],All_Rosters[[#This Row],[Current Years]]&gt;0),All_Rosters[[#This Row],[Index]],"")</f>
        <v/>
      </c>
      <c r="AI369" s="42" t="str">
        <f>IFERROR(SMALL($AH$2:$AH$1000,ROWS($AH$2:AH369)),"")</f>
        <v/>
      </c>
      <c r="AJ369" s="42" t="str">
        <f>IF(All_Rosters[[#This Row],[Designation]]="Taxi Squad","",
IF(AND(TeamSix=All_Rosters[[#This Row],[Team Name]],All_Rosters[[#This Row],[Current Years]]&gt;0),All_Rosters[[#This Row],[Index]],""))</f>
        <v/>
      </c>
      <c r="AK369" s="42" t="str">
        <f>IFERROR(SMALL($AJ$2:$AJ$1000,ROWS($AJ$2:AJ369)),"")</f>
        <v/>
      </c>
      <c r="AL369" s="42" t="str">
        <f>IF(AND(All_Rosters[[#This Row],[Designation]]="Taxi Squad",TeamSix=All_Rosters[[#This Row],[Team Name]],All_Rosters[[#This Row],[Current Years]]&gt;0),All_Rosters[[#This Row],[Index]],"")</f>
        <v/>
      </c>
      <c r="AM369" s="42" t="str">
        <f>IFERROR(SMALL($AL$2:$AL$1000,ROWS($AL$2:AL369)),"")</f>
        <v/>
      </c>
      <c r="AN369" s="42" t="str">
        <f>IF(All_Rosters[[#This Row],[Designation]]="Taxi Squad","",
IF(AND(TeamSeven=All_Rosters[[#This Row],[Team Name]],All_Rosters[[#This Row],[Current Years]]&gt;0),All_Rosters[[#This Row],[Index]],""))</f>
        <v/>
      </c>
      <c r="AO369" s="42" t="str">
        <f>IFERROR(SMALL($AN$2:$AN$1000,ROWS($AN$2:AN369)),"")</f>
        <v/>
      </c>
      <c r="AP369" s="42" t="str">
        <f>IF(AND(All_Rosters[[#This Row],[Designation]]="Taxi Squad",TeamSeven=All_Rosters[[#This Row],[Team Name]],All_Rosters[[#This Row],[Current Years]]&gt;0),All_Rosters[[#This Row],[Index]],"")</f>
        <v/>
      </c>
      <c r="AQ369" s="42" t="str">
        <f>IFERROR(SMALL($AP$2:$AP$1000,ROWS($AP$2:AP369)),"")</f>
        <v/>
      </c>
      <c r="AR369" s="42" t="str">
        <f>IF(All_Rosters[[#This Row],[Designation]]="Taxi Squad","",
IF(AND(TeamEight=All_Rosters[[#This Row],[Team Name]],All_Rosters[[#This Row],[Current Years]]&gt;0),All_Rosters[[#This Row],[Index]],""))</f>
        <v/>
      </c>
      <c r="AS369" s="42" t="str">
        <f>IFERROR(SMALL($AR$2:$AR$1000,ROWS($AR$2:AR369)),"")</f>
        <v/>
      </c>
      <c r="AT369" s="42" t="str">
        <f>IF(AND(All_Rosters[[#This Row],[Designation]]="Taxi Squad",TeamEight=All_Rosters[[#This Row],[Team Name]],All_Rosters[[#This Row],[Current Years]]&gt;0),All_Rosters[[#This Row],[Index]],"")</f>
        <v/>
      </c>
      <c r="AU369" s="42" t="str">
        <f>IFERROR(SMALL($AT$2:$AT$1000,ROWS($AT$2:AT369)),"")</f>
        <v/>
      </c>
      <c r="AV369" s="42" t="str">
        <f>IF(All_Rosters[[#This Row],[Designation]]="Taxi Squad","",
IF(AND(TeamNine=All_Rosters[[#This Row],[Team Name]],All_Rosters[[#This Row],[Current Years]]&gt;0),All_Rosters[[#This Row],[Index]],""))</f>
        <v/>
      </c>
      <c r="AW369" s="42" t="str">
        <f>IFERROR(SMALL($AV$2:$AV$1000,ROWS($AV$2:AV369)),"")</f>
        <v/>
      </c>
      <c r="AX369" s="42" t="str">
        <f>IF(AND(All_Rosters[[#This Row],[Designation]]="Taxi Squad",TeamNine=All_Rosters[[#This Row],[Team Name]],All_Rosters[[#This Row],[Current Years]]&gt;0),All_Rosters[[#This Row],[Index]],"")</f>
        <v/>
      </c>
      <c r="AY369" s="42" t="str">
        <f>IFERROR(SMALL($AX$2:$AX$1000,ROWS($AX$2:AX369)),"")</f>
        <v/>
      </c>
      <c r="AZ369" s="42">
        <f>IF(All_Rosters[[#This Row],[Designation]]="Taxi Squad","",
IF(AND(TeamTen=All_Rosters[[#This Row],[Team Name]],All_Rosters[[#This Row],[Current Years]]&gt;0),All_Rosters[[#This Row],[Index]],""))</f>
        <v>368</v>
      </c>
      <c r="BA369" s="42" t="str">
        <f>IFERROR(SMALL($AZ$2:$AZ$1000,ROWS($AZ$2:AZ369)),"")</f>
        <v/>
      </c>
      <c r="BB369" s="42" t="str">
        <f>IF(AND(All_Rosters[[#This Row],[Designation]]="Taxi Squad",TeamTen=All_Rosters[[#This Row],[Team Name]],All_Rosters[[#This Row],[Current Years]]&gt;0),All_Rosters[[#This Row],[Index]],"")</f>
        <v/>
      </c>
      <c r="BC369" s="42" t="str">
        <f>IFERROR(SMALL($BB$2:$BB$1000,ROWS($BB$2:BB369)),"")</f>
        <v/>
      </c>
      <c r="BD369" s="42" t="str">
        <f>IF(All_Rosters[[#This Row],[Designation]]="Taxi Squad","",
IF(AND(TeamEleven=All_Rosters[[#This Row],[Team Name]],All_Rosters[[#This Row],[Current Years]]&gt;0),All_Rosters[[#This Row],[Index]],""))</f>
        <v/>
      </c>
      <c r="BE369" s="42" t="str">
        <f>IFERROR(SMALL($BD$2:$BD$1000,ROWS($BD$2:BD369)),"")</f>
        <v/>
      </c>
      <c r="BF369" s="42" t="str">
        <f>IF(AND(All_Rosters[[#This Row],[Designation]]="Taxi Squad",TeamEleven=All_Rosters[[#This Row],[Team Name]],All_Rosters[[#This Row],[Current Years]]&gt;0),All_Rosters[[#This Row],[Index]],"")</f>
        <v/>
      </c>
      <c r="BG369" s="42" t="str">
        <f>IFERROR(SMALL($BF$2:$BF$1000,ROWS($BF$2:BF369)),"")</f>
        <v/>
      </c>
      <c r="BH369" s="42" t="str">
        <f>IF(All_Rosters[[#This Row],[Designation]]="Taxi Squad","",
IF(AND(TeamTwelve=All_Rosters[[#This Row],[Team Name]],All_Rosters[[#This Row],[Current Years]]&gt;0),All_Rosters[[#This Row],[Index]],""))</f>
        <v/>
      </c>
      <c r="BI369" s="42" t="str">
        <f>IFERROR(SMALL($BH$2:$BH$1000,ROWS($BH$2:BH369)),"")</f>
        <v/>
      </c>
      <c r="BJ369" s="42" t="str">
        <f>IF(AND(All_Rosters[[#This Row],[Designation]]="Taxi Squad",TeamTwelve=All_Rosters[[#This Row],[Team Name]],All_Rosters[[#This Row],[Current Years]]&gt;0),All_Rosters[[#This Row],[Index]],"")</f>
        <v/>
      </c>
      <c r="BK369" s="42" t="str">
        <f>IFERROR(SMALL($BJ$2:$BJ$1000,ROWS($BJ$2:BJ369)),"")</f>
        <v/>
      </c>
    </row>
    <row r="370" spans="1:63" x14ac:dyDescent="0.45">
      <c r="A370" t="s">
        <v>528</v>
      </c>
      <c r="B370" t="s">
        <v>415</v>
      </c>
      <c r="C370" t="s">
        <v>114</v>
      </c>
      <c r="D370" t="s">
        <v>36</v>
      </c>
      <c r="E370">
        <v>20</v>
      </c>
      <c r="F370">
        <v>3</v>
      </c>
      <c r="G370">
        <v>20</v>
      </c>
      <c r="H370" t="s">
        <v>1</v>
      </c>
      <c r="J370">
        <v>10</v>
      </c>
      <c r="K370">
        <v>369</v>
      </c>
      <c r="L370" t="str">
        <f>IF(All_Rosters[[#This Row],[Designation]]="Taxi Squad","",
IF(AND(TeamSelection=All_Rosters[[#This Row],[Team Name]],All_Rosters[[#This Row],[Current Years]]&gt;0),All_Rosters[[#This Row],[Index]],""))</f>
        <v/>
      </c>
      <c r="M370" t="str">
        <f>IFERROR(SMALL($L$2:$L$1000,ROWS($L$2:L370)),"")</f>
        <v/>
      </c>
      <c r="N370" t="str">
        <f>IF(AND(All_Rosters[[#This Row],[Designation]]="Taxi Squad",TeamSelection=All_Rosters[[#This Row],[Team Name]],All_Rosters[[#This Row],[Current Years]]&gt;0),All_Rosters[[#This Row],[Index]],"")</f>
        <v/>
      </c>
      <c r="O370" t="str">
        <f>IFERROR(SMALL($N$2:$N$1000,ROWS($N$2:N370)),"")</f>
        <v/>
      </c>
      <c r="P370" t="str">
        <f>IF(All_Rosters[[#This Row],[Designation]]="Taxi Squad","",
IF(AND(TeamOne=All_Rosters[[#This Row],[Team Name]],All_Rosters[[#This Row],[Current Years]]&gt;0),All_Rosters[[#This Row],[Index]],""))</f>
        <v/>
      </c>
      <c r="Q370" t="str">
        <f>IFERROR(SMALL($P$2:$P$1000,ROWS($P$2:P370)),"")</f>
        <v/>
      </c>
      <c r="R370" t="str">
        <f>IF(AND(All_Rosters[[#This Row],[Designation]]="Taxi Squad",TeamOne=All_Rosters[[#This Row],[Team Name]],All_Rosters[[#This Row],[Current Years]]&gt;0),All_Rosters[[#This Row],[Index]],"")</f>
        <v/>
      </c>
      <c r="S370" t="str">
        <f>IFERROR(SMALL($R$2:$R$1000,ROWS($R$2:R370)),"")</f>
        <v/>
      </c>
      <c r="T370" t="str">
        <f>IF(All_Rosters[[#This Row],[Designation]]="Taxi Squad","",
IF(AND(TeamTwo=All_Rosters[[#This Row],[Team Name]],All_Rosters[[#This Row],[Current Years]]&gt;0),All_Rosters[[#This Row],[Index]],""))</f>
        <v/>
      </c>
      <c r="U370" t="str">
        <f>IFERROR(SMALL($T$2:$T$1000,ROWS($T$2:T370)),"")</f>
        <v/>
      </c>
      <c r="V370" t="str">
        <f>IF(AND(All_Rosters[[#This Row],[Designation]]="Taxi Squad",TeamTwo=All_Rosters[[#This Row],[Team Name]],All_Rosters[[#This Row],[Current Years]]&gt;0),All_Rosters[[#This Row],[Index]],"")</f>
        <v/>
      </c>
      <c r="W370" t="str">
        <f>IFERROR(SMALL($V$2:$V$1000,ROWS($V$2:V370)),"")</f>
        <v/>
      </c>
      <c r="X370" s="42" t="str">
        <f>IF(All_Rosters[[#This Row],[Designation]]="Taxi Squad","",
IF(AND(TeamThree=All_Rosters[[#This Row],[Team Name]],All_Rosters[[#This Row],[Current Years]]&gt;0),All_Rosters[[#This Row],[Index]],""))</f>
        <v/>
      </c>
      <c r="Y370" s="42" t="str">
        <f>IFERROR(SMALL($X$2:$X$1000,ROWS($X$2:X370)),"")</f>
        <v/>
      </c>
      <c r="Z370" s="42" t="str">
        <f>IF(AND(All_Rosters[[#This Row],[Designation]]="Taxi Squad",TeamThree=All_Rosters[[#This Row],[Team Name]],All_Rosters[[#This Row],[Current Years]]&gt;0),All_Rosters[[#This Row],[Index]],"")</f>
        <v/>
      </c>
      <c r="AA370" s="42" t="str">
        <f>IFERROR(SMALL($Z$2:$Z$1000,ROWS($Z$2:Z370)),"")</f>
        <v/>
      </c>
      <c r="AB370" s="42" t="str">
        <f>IF(All_Rosters[[#This Row],[Designation]]="Taxi Squad","",
IF(AND(TeamFour=All_Rosters[[#This Row],[Team Name]],All_Rosters[[#This Row],[Current Years]]&gt;0),All_Rosters[[#This Row],[Index]],""))</f>
        <v/>
      </c>
      <c r="AC370" s="42" t="str">
        <f>IFERROR(SMALL($AB$2:$AB$1000,ROWS($AB$2:AB370)),"")</f>
        <v/>
      </c>
      <c r="AD370" s="42" t="str">
        <f>IF(AND(All_Rosters[[#This Row],[Designation]]="Taxi Squad",TeamFour=All_Rosters[[#This Row],[Team Name]],All_Rosters[[#This Row],[Current Years]]&gt;0),All_Rosters[[#This Row],[Index]],"")</f>
        <v/>
      </c>
      <c r="AE370" s="42" t="str">
        <f>IFERROR(SMALL($AD$2:$AD$1000,ROWS($AD$2:AD370)),"")</f>
        <v/>
      </c>
      <c r="AF370" s="42" t="str">
        <f>IF(All_Rosters[[#This Row],[Designation]]="Taxi Squad","",
IF(AND(TeamFive=All_Rosters[[#This Row],[Team Name]],All_Rosters[[#This Row],[Current Years]]&gt;0),All_Rosters[[#This Row],[Index]],""))</f>
        <v/>
      </c>
      <c r="AG370" s="42" t="str">
        <f>IFERROR(SMALL($AF$2:$AF$1000,ROWS($AF$2:AF370)),"")</f>
        <v/>
      </c>
      <c r="AH370" s="42" t="str">
        <f>IF(AND(All_Rosters[[#This Row],[Designation]]="Taxi Squad",TeamFive=All_Rosters[[#This Row],[Team Name]],All_Rosters[[#This Row],[Current Years]]&gt;0),All_Rosters[[#This Row],[Index]],"")</f>
        <v/>
      </c>
      <c r="AI370" s="42" t="str">
        <f>IFERROR(SMALL($AH$2:$AH$1000,ROWS($AH$2:AH370)),"")</f>
        <v/>
      </c>
      <c r="AJ370" s="42" t="str">
        <f>IF(All_Rosters[[#This Row],[Designation]]="Taxi Squad","",
IF(AND(TeamSix=All_Rosters[[#This Row],[Team Name]],All_Rosters[[#This Row],[Current Years]]&gt;0),All_Rosters[[#This Row],[Index]],""))</f>
        <v/>
      </c>
      <c r="AK370" s="42" t="str">
        <f>IFERROR(SMALL($AJ$2:$AJ$1000,ROWS($AJ$2:AJ370)),"")</f>
        <v/>
      </c>
      <c r="AL370" s="42" t="str">
        <f>IF(AND(All_Rosters[[#This Row],[Designation]]="Taxi Squad",TeamSix=All_Rosters[[#This Row],[Team Name]],All_Rosters[[#This Row],[Current Years]]&gt;0),All_Rosters[[#This Row],[Index]],"")</f>
        <v/>
      </c>
      <c r="AM370" s="42" t="str">
        <f>IFERROR(SMALL($AL$2:$AL$1000,ROWS($AL$2:AL370)),"")</f>
        <v/>
      </c>
      <c r="AN370" s="42" t="str">
        <f>IF(All_Rosters[[#This Row],[Designation]]="Taxi Squad","",
IF(AND(TeamSeven=All_Rosters[[#This Row],[Team Name]],All_Rosters[[#This Row],[Current Years]]&gt;0),All_Rosters[[#This Row],[Index]],""))</f>
        <v/>
      </c>
      <c r="AO370" s="42" t="str">
        <f>IFERROR(SMALL($AN$2:$AN$1000,ROWS($AN$2:AN370)),"")</f>
        <v/>
      </c>
      <c r="AP370" s="42" t="str">
        <f>IF(AND(All_Rosters[[#This Row],[Designation]]="Taxi Squad",TeamSeven=All_Rosters[[#This Row],[Team Name]],All_Rosters[[#This Row],[Current Years]]&gt;0),All_Rosters[[#This Row],[Index]],"")</f>
        <v/>
      </c>
      <c r="AQ370" s="42" t="str">
        <f>IFERROR(SMALL($AP$2:$AP$1000,ROWS($AP$2:AP370)),"")</f>
        <v/>
      </c>
      <c r="AR370" s="42" t="str">
        <f>IF(All_Rosters[[#This Row],[Designation]]="Taxi Squad","",
IF(AND(TeamEight=All_Rosters[[#This Row],[Team Name]],All_Rosters[[#This Row],[Current Years]]&gt;0),All_Rosters[[#This Row],[Index]],""))</f>
        <v/>
      </c>
      <c r="AS370" s="42" t="str">
        <f>IFERROR(SMALL($AR$2:$AR$1000,ROWS($AR$2:AR370)),"")</f>
        <v/>
      </c>
      <c r="AT370" s="42" t="str">
        <f>IF(AND(All_Rosters[[#This Row],[Designation]]="Taxi Squad",TeamEight=All_Rosters[[#This Row],[Team Name]],All_Rosters[[#This Row],[Current Years]]&gt;0),All_Rosters[[#This Row],[Index]],"")</f>
        <v/>
      </c>
      <c r="AU370" s="42" t="str">
        <f>IFERROR(SMALL($AT$2:$AT$1000,ROWS($AT$2:AT370)),"")</f>
        <v/>
      </c>
      <c r="AV370" s="42" t="str">
        <f>IF(All_Rosters[[#This Row],[Designation]]="Taxi Squad","",
IF(AND(TeamNine=All_Rosters[[#This Row],[Team Name]],All_Rosters[[#This Row],[Current Years]]&gt;0),All_Rosters[[#This Row],[Index]],""))</f>
        <v/>
      </c>
      <c r="AW370" s="42" t="str">
        <f>IFERROR(SMALL($AV$2:$AV$1000,ROWS($AV$2:AV370)),"")</f>
        <v/>
      </c>
      <c r="AX370" s="42" t="str">
        <f>IF(AND(All_Rosters[[#This Row],[Designation]]="Taxi Squad",TeamNine=All_Rosters[[#This Row],[Team Name]],All_Rosters[[#This Row],[Current Years]]&gt;0),All_Rosters[[#This Row],[Index]],"")</f>
        <v/>
      </c>
      <c r="AY370" s="42" t="str">
        <f>IFERROR(SMALL($AX$2:$AX$1000,ROWS($AX$2:AX370)),"")</f>
        <v/>
      </c>
      <c r="AZ370" s="42">
        <f>IF(All_Rosters[[#This Row],[Designation]]="Taxi Squad","",
IF(AND(TeamTen=All_Rosters[[#This Row],[Team Name]],All_Rosters[[#This Row],[Current Years]]&gt;0),All_Rosters[[#This Row],[Index]],""))</f>
        <v>369</v>
      </c>
      <c r="BA370" s="42" t="str">
        <f>IFERROR(SMALL($AZ$2:$AZ$1000,ROWS($AZ$2:AZ370)),"")</f>
        <v/>
      </c>
      <c r="BB370" s="42" t="str">
        <f>IF(AND(All_Rosters[[#This Row],[Designation]]="Taxi Squad",TeamTen=All_Rosters[[#This Row],[Team Name]],All_Rosters[[#This Row],[Current Years]]&gt;0),All_Rosters[[#This Row],[Index]],"")</f>
        <v/>
      </c>
      <c r="BC370" s="42" t="str">
        <f>IFERROR(SMALL($BB$2:$BB$1000,ROWS($BB$2:BB370)),"")</f>
        <v/>
      </c>
      <c r="BD370" s="42" t="str">
        <f>IF(All_Rosters[[#This Row],[Designation]]="Taxi Squad","",
IF(AND(TeamEleven=All_Rosters[[#This Row],[Team Name]],All_Rosters[[#This Row],[Current Years]]&gt;0),All_Rosters[[#This Row],[Index]],""))</f>
        <v/>
      </c>
      <c r="BE370" s="42" t="str">
        <f>IFERROR(SMALL($BD$2:$BD$1000,ROWS($BD$2:BD370)),"")</f>
        <v/>
      </c>
      <c r="BF370" s="42" t="str">
        <f>IF(AND(All_Rosters[[#This Row],[Designation]]="Taxi Squad",TeamEleven=All_Rosters[[#This Row],[Team Name]],All_Rosters[[#This Row],[Current Years]]&gt;0),All_Rosters[[#This Row],[Index]],"")</f>
        <v/>
      </c>
      <c r="BG370" s="42" t="str">
        <f>IFERROR(SMALL($BF$2:$BF$1000,ROWS($BF$2:BF370)),"")</f>
        <v/>
      </c>
      <c r="BH370" s="42" t="str">
        <f>IF(All_Rosters[[#This Row],[Designation]]="Taxi Squad","",
IF(AND(TeamTwelve=All_Rosters[[#This Row],[Team Name]],All_Rosters[[#This Row],[Current Years]]&gt;0),All_Rosters[[#This Row],[Index]],""))</f>
        <v/>
      </c>
      <c r="BI370" s="42" t="str">
        <f>IFERROR(SMALL($BH$2:$BH$1000,ROWS($BH$2:BH370)),"")</f>
        <v/>
      </c>
      <c r="BJ370" s="42" t="str">
        <f>IF(AND(All_Rosters[[#This Row],[Designation]]="Taxi Squad",TeamTwelve=All_Rosters[[#This Row],[Team Name]],All_Rosters[[#This Row],[Current Years]]&gt;0),All_Rosters[[#This Row],[Index]],"")</f>
        <v/>
      </c>
      <c r="BK370" s="42" t="str">
        <f>IFERROR(SMALL($BJ$2:$BJ$1000,ROWS($BJ$2:BJ370)),"")</f>
        <v/>
      </c>
    </row>
    <row r="371" spans="1:63" x14ac:dyDescent="0.45">
      <c r="A371" t="s">
        <v>528</v>
      </c>
      <c r="B371" t="s">
        <v>416</v>
      </c>
      <c r="C371" t="s">
        <v>95</v>
      </c>
      <c r="D371" t="s">
        <v>39</v>
      </c>
      <c r="E371">
        <v>3</v>
      </c>
      <c r="F371">
        <v>3</v>
      </c>
      <c r="G371">
        <v>3</v>
      </c>
      <c r="H371" t="s">
        <v>1</v>
      </c>
      <c r="J371">
        <v>10</v>
      </c>
      <c r="K371">
        <v>370</v>
      </c>
      <c r="L371" t="str">
        <f>IF(All_Rosters[[#This Row],[Designation]]="Taxi Squad","",
IF(AND(TeamSelection=All_Rosters[[#This Row],[Team Name]],All_Rosters[[#This Row],[Current Years]]&gt;0),All_Rosters[[#This Row],[Index]],""))</f>
        <v/>
      </c>
      <c r="M371" t="str">
        <f>IFERROR(SMALL($L$2:$L$1000,ROWS($L$2:L371)),"")</f>
        <v/>
      </c>
      <c r="N371" t="str">
        <f>IF(AND(All_Rosters[[#This Row],[Designation]]="Taxi Squad",TeamSelection=All_Rosters[[#This Row],[Team Name]],All_Rosters[[#This Row],[Current Years]]&gt;0),All_Rosters[[#This Row],[Index]],"")</f>
        <v/>
      </c>
      <c r="O371" t="str">
        <f>IFERROR(SMALL($N$2:$N$1000,ROWS($N$2:N371)),"")</f>
        <v/>
      </c>
      <c r="P371" t="str">
        <f>IF(All_Rosters[[#This Row],[Designation]]="Taxi Squad","",
IF(AND(TeamOne=All_Rosters[[#This Row],[Team Name]],All_Rosters[[#This Row],[Current Years]]&gt;0),All_Rosters[[#This Row],[Index]],""))</f>
        <v/>
      </c>
      <c r="Q371" t="str">
        <f>IFERROR(SMALL($P$2:$P$1000,ROWS($P$2:P371)),"")</f>
        <v/>
      </c>
      <c r="R371" t="str">
        <f>IF(AND(All_Rosters[[#This Row],[Designation]]="Taxi Squad",TeamOne=All_Rosters[[#This Row],[Team Name]],All_Rosters[[#This Row],[Current Years]]&gt;0),All_Rosters[[#This Row],[Index]],"")</f>
        <v/>
      </c>
      <c r="S371" t="str">
        <f>IFERROR(SMALL($R$2:$R$1000,ROWS($R$2:R371)),"")</f>
        <v/>
      </c>
      <c r="T371" t="str">
        <f>IF(All_Rosters[[#This Row],[Designation]]="Taxi Squad","",
IF(AND(TeamTwo=All_Rosters[[#This Row],[Team Name]],All_Rosters[[#This Row],[Current Years]]&gt;0),All_Rosters[[#This Row],[Index]],""))</f>
        <v/>
      </c>
      <c r="U371" t="str">
        <f>IFERROR(SMALL($T$2:$T$1000,ROWS($T$2:T371)),"")</f>
        <v/>
      </c>
      <c r="V371" t="str">
        <f>IF(AND(All_Rosters[[#This Row],[Designation]]="Taxi Squad",TeamTwo=All_Rosters[[#This Row],[Team Name]],All_Rosters[[#This Row],[Current Years]]&gt;0),All_Rosters[[#This Row],[Index]],"")</f>
        <v/>
      </c>
      <c r="W371" t="str">
        <f>IFERROR(SMALL($V$2:$V$1000,ROWS($V$2:V371)),"")</f>
        <v/>
      </c>
      <c r="X371" s="42" t="str">
        <f>IF(All_Rosters[[#This Row],[Designation]]="Taxi Squad","",
IF(AND(TeamThree=All_Rosters[[#This Row],[Team Name]],All_Rosters[[#This Row],[Current Years]]&gt;0),All_Rosters[[#This Row],[Index]],""))</f>
        <v/>
      </c>
      <c r="Y371" s="42" t="str">
        <f>IFERROR(SMALL($X$2:$X$1000,ROWS($X$2:X371)),"")</f>
        <v/>
      </c>
      <c r="Z371" s="42" t="str">
        <f>IF(AND(All_Rosters[[#This Row],[Designation]]="Taxi Squad",TeamThree=All_Rosters[[#This Row],[Team Name]],All_Rosters[[#This Row],[Current Years]]&gt;0),All_Rosters[[#This Row],[Index]],"")</f>
        <v/>
      </c>
      <c r="AA371" s="42" t="str">
        <f>IFERROR(SMALL($Z$2:$Z$1000,ROWS($Z$2:Z371)),"")</f>
        <v/>
      </c>
      <c r="AB371" s="42" t="str">
        <f>IF(All_Rosters[[#This Row],[Designation]]="Taxi Squad","",
IF(AND(TeamFour=All_Rosters[[#This Row],[Team Name]],All_Rosters[[#This Row],[Current Years]]&gt;0),All_Rosters[[#This Row],[Index]],""))</f>
        <v/>
      </c>
      <c r="AC371" s="42" t="str">
        <f>IFERROR(SMALL($AB$2:$AB$1000,ROWS($AB$2:AB371)),"")</f>
        <v/>
      </c>
      <c r="AD371" s="42" t="str">
        <f>IF(AND(All_Rosters[[#This Row],[Designation]]="Taxi Squad",TeamFour=All_Rosters[[#This Row],[Team Name]],All_Rosters[[#This Row],[Current Years]]&gt;0),All_Rosters[[#This Row],[Index]],"")</f>
        <v/>
      </c>
      <c r="AE371" s="42" t="str">
        <f>IFERROR(SMALL($AD$2:$AD$1000,ROWS($AD$2:AD371)),"")</f>
        <v/>
      </c>
      <c r="AF371" s="42" t="str">
        <f>IF(All_Rosters[[#This Row],[Designation]]="Taxi Squad","",
IF(AND(TeamFive=All_Rosters[[#This Row],[Team Name]],All_Rosters[[#This Row],[Current Years]]&gt;0),All_Rosters[[#This Row],[Index]],""))</f>
        <v/>
      </c>
      <c r="AG371" s="42" t="str">
        <f>IFERROR(SMALL($AF$2:$AF$1000,ROWS($AF$2:AF371)),"")</f>
        <v/>
      </c>
      <c r="AH371" s="42" t="str">
        <f>IF(AND(All_Rosters[[#This Row],[Designation]]="Taxi Squad",TeamFive=All_Rosters[[#This Row],[Team Name]],All_Rosters[[#This Row],[Current Years]]&gt;0),All_Rosters[[#This Row],[Index]],"")</f>
        <v/>
      </c>
      <c r="AI371" s="42" t="str">
        <f>IFERROR(SMALL($AH$2:$AH$1000,ROWS($AH$2:AH371)),"")</f>
        <v/>
      </c>
      <c r="AJ371" s="42" t="str">
        <f>IF(All_Rosters[[#This Row],[Designation]]="Taxi Squad","",
IF(AND(TeamSix=All_Rosters[[#This Row],[Team Name]],All_Rosters[[#This Row],[Current Years]]&gt;0),All_Rosters[[#This Row],[Index]],""))</f>
        <v/>
      </c>
      <c r="AK371" s="42" t="str">
        <f>IFERROR(SMALL($AJ$2:$AJ$1000,ROWS($AJ$2:AJ371)),"")</f>
        <v/>
      </c>
      <c r="AL371" s="42" t="str">
        <f>IF(AND(All_Rosters[[#This Row],[Designation]]="Taxi Squad",TeamSix=All_Rosters[[#This Row],[Team Name]],All_Rosters[[#This Row],[Current Years]]&gt;0),All_Rosters[[#This Row],[Index]],"")</f>
        <v/>
      </c>
      <c r="AM371" s="42" t="str">
        <f>IFERROR(SMALL($AL$2:$AL$1000,ROWS($AL$2:AL371)),"")</f>
        <v/>
      </c>
      <c r="AN371" s="42" t="str">
        <f>IF(All_Rosters[[#This Row],[Designation]]="Taxi Squad","",
IF(AND(TeamSeven=All_Rosters[[#This Row],[Team Name]],All_Rosters[[#This Row],[Current Years]]&gt;0),All_Rosters[[#This Row],[Index]],""))</f>
        <v/>
      </c>
      <c r="AO371" s="42" t="str">
        <f>IFERROR(SMALL($AN$2:$AN$1000,ROWS($AN$2:AN371)),"")</f>
        <v/>
      </c>
      <c r="AP371" s="42" t="str">
        <f>IF(AND(All_Rosters[[#This Row],[Designation]]="Taxi Squad",TeamSeven=All_Rosters[[#This Row],[Team Name]],All_Rosters[[#This Row],[Current Years]]&gt;0),All_Rosters[[#This Row],[Index]],"")</f>
        <v/>
      </c>
      <c r="AQ371" s="42" t="str">
        <f>IFERROR(SMALL($AP$2:$AP$1000,ROWS($AP$2:AP371)),"")</f>
        <v/>
      </c>
      <c r="AR371" s="42" t="str">
        <f>IF(All_Rosters[[#This Row],[Designation]]="Taxi Squad","",
IF(AND(TeamEight=All_Rosters[[#This Row],[Team Name]],All_Rosters[[#This Row],[Current Years]]&gt;0),All_Rosters[[#This Row],[Index]],""))</f>
        <v/>
      </c>
      <c r="AS371" s="42" t="str">
        <f>IFERROR(SMALL($AR$2:$AR$1000,ROWS($AR$2:AR371)),"")</f>
        <v/>
      </c>
      <c r="AT371" s="42" t="str">
        <f>IF(AND(All_Rosters[[#This Row],[Designation]]="Taxi Squad",TeamEight=All_Rosters[[#This Row],[Team Name]],All_Rosters[[#This Row],[Current Years]]&gt;0),All_Rosters[[#This Row],[Index]],"")</f>
        <v/>
      </c>
      <c r="AU371" s="42" t="str">
        <f>IFERROR(SMALL($AT$2:$AT$1000,ROWS($AT$2:AT371)),"")</f>
        <v/>
      </c>
      <c r="AV371" s="42" t="str">
        <f>IF(All_Rosters[[#This Row],[Designation]]="Taxi Squad","",
IF(AND(TeamNine=All_Rosters[[#This Row],[Team Name]],All_Rosters[[#This Row],[Current Years]]&gt;0),All_Rosters[[#This Row],[Index]],""))</f>
        <v/>
      </c>
      <c r="AW371" s="42" t="str">
        <f>IFERROR(SMALL($AV$2:$AV$1000,ROWS($AV$2:AV371)),"")</f>
        <v/>
      </c>
      <c r="AX371" s="42" t="str">
        <f>IF(AND(All_Rosters[[#This Row],[Designation]]="Taxi Squad",TeamNine=All_Rosters[[#This Row],[Team Name]],All_Rosters[[#This Row],[Current Years]]&gt;0),All_Rosters[[#This Row],[Index]],"")</f>
        <v/>
      </c>
      <c r="AY371" s="42" t="str">
        <f>IFERROR(SMALL($AX$2:$AX$1000,ROWS($AX$2:AX371)),"")</f>
        <v/>
      </c>
      <c r="AZ371" s="42">
        <f>IF(All_Rosters[[#This Row],[Designation]]="Taxi Squad","",
IF(AND(TeamTen=All_Rosters[[#This Row],[Team Name]],All_Rosters[[#This Row],[Current Years]]&gt;0),All_Rosters[[#This Row],[Index]],""))</f>
        <v>370</v>
      </c>
      <c r="BA371" s="42" t="str">
        <f>IFERROR(SMALL($AZ$2:$AZ$1000,ROWS($AZ$2:AZ371)),"")</f>
        <v/>
      </c>
      <c r="BB371" s="42" t="str">
        <f>IF(AND(All_Rosters[[#This Row],[Designation]]="Taxi Squad",TeamTen=All_Rosters[[#This Row],[Team Name]],All_Rosters[[#This Row],[Current Years]]&gt;0),All_Rosters[[#This Row],[Index]],"")</f>
        <v/>
      </c>
      <c r="BC371" s="42" t="str">
        <f>IFERROR(SMALL($BB$2:$BB$1000,ROWS($BB$2:BB371)),"")</f>
        <v/>
      </c>
      <c r="BD371" s="42" t="str">
        <f>IF(All_Rosters[[#This Row],[Designation]]="Taxi Squad","",
IF(AND(TeamEleven=All_Rosters[[#This Row],[Team Name]],All_Rosters[[#This Row],[Current Years]]&gt;0),All_Rosters[[#This Row],[Index]],""))</f>
        <v/>
      </c>
      <c r="BE371" s="42" t="str">
        <f>IFERROR(SMALL($BD$2:$BD$1000,ROWS($BD$2:BD371)),"")</f>
        <v/>
      </c>
      <c r="BF371" s="42" t="str">
        <f>IF(AND(All_Rosters[[#This Row],[Designation]]="Taxi Squad",TeamEleven=All_Rosters[[#This Row],[Team Name]],All_Rosters[[#This Row],[Current Years]]&gt;0),All_Rosters[[#This Row],[Index]],"")</f>
        <v/>
      </c>
      <c r="BG371" s="42" t="str">
        <f>IFERROR(SMALL($BF$2:$BF$1000,ROWS($BF$2:BF371)),"")</f>
        <v/>
      </c>
      <c r="BH371" s="42" t="str">
        <f>IF(All_Rosters[[#This Row],[Designation]]="Taxi Squad","",
IF(AND(TeamTwelve=All_Rosters[[#This Row],[Team Name]],All_Rosters[[#This Row],[Current Years]]&gt;0),All_Rosters[[#This Row],[Index]],""))</f>
        <v/>
      </c>
      <c r="BI371" s="42" t="str">
        <f>IFERROR(SMALL($BH$2:$BH$1000,ROWS($BH$2:BH371)),"")</f>
        <v/>
      </c>
      <c r="BJ371" s="42" t="str">
        <f>IF(AND(All_Rosters[[#This Row],[Designation]]="Taxi Squad",TeamTwelve=All_Rosters[[#This Row],[Team Name]],All_Rosters[[#This Row],[Current Years]]&gt;0),All_Rosters[[#This Row],[Index]],"")</f>
        <v/>
      </c>
      <c r="BK371" s="42" t="str">
        <f>IFERROR(SMALL($BJ$2:$BJ$1000,ROWS($BJ$2:BJ371)),"")</f>
        <v/>
      </c>
    </row>
    <row r="372" spans="1:63" x14ac:dyDescent="0.45">
      <c r="A372" t="s">
        <v>528</v>
      </c>
      <c r="B372" t="s">
        <v>417</v>
      </c>
      <c r="C372" t="s">
        <v>73</v>
      </c>
      <c r="D372" t="s">
        <v>45</v>
      </c>
      <c r="E372">
        <v>17</v>
      </c>
      <c r="F372">
        <v>3</v>
      </c>
      <c r="G372">
        <v>17</v>
      </c>
      <c r="H372" t="s">
        <v>1</v>
      </c>
      <c r="J372">
        <v>10</v>
      </c>
      <c r="K372">
        <v>371</v>
      </c>
      <c r="L372" t="str">
        <f>IF(All_Rosters[[#This Row],[Designation]]="Taxi Squad","",
IF(AND(TeamSelection=All_Rosters[[#This Row],[Team Name]],All_Rosters[[#This Row],[Current Years]]&gt;0),All_Rosters[[#This Row],[Index]],""))</f>
        <v/>
      </c>
      <c r="M372" t="str">
        <f>IFERROR(SMALL($L$2:$L$1000,ROWS($L$2:L372)),"")</f>
        <v/>
      </c>
      <c r="N372" t="str">
        <f>IF(AND(All_Rosters[[#This Row],[Designation]]="Taxi Squad",TeamSelection=All_Rosters[[#This Row],[Team Name]],All_Rosters[[#This Row],[Current Years]]&gt;0),All_Rosters[[#This Row],[Index]],"")</f>
        <v/>
      </c>
      <c r="O372" t="str">
        <f>IFERROR(SMALL($N$2:$N$1000,ROWS($N$2:N372)),"")</f>
        <v/>
      </c>
      <c r="P372" t="str">
        <f>IF(All_Rosters[[#This Row],[Designation]]="Taxi Squad","",
IF(AND(TeamOne=All_Rosters[[#This Row],[Team Name]],All_Rosters[[#This Row],[Current Years]]&gt;0),All_Rosters[[#This Row],[Index]],""))</f>
        <v/>
      </c>
      <c r="Q372" t="str">
        <f>IFERROR(SMALL($P$2:$P$1000,ROWS($P$2:P372)),"")</f>
        <v/>
      </c>
      <c r="R372" t="str">
        <f>IF(AND(All_Rosters[[#This Row],[Designation]]="Taxi Squad",TeamOne=All_Rosters[[#This Row],[Team Name]],All_Rosters[[#This Row],[Current Years]]&gt;0),All_Rosters[[#This Row],[Index]],"")</f>
        <v/>
      </c>
      <c r="S372" t="str">
        <f>IFERROR(SMALL($R$2:$R$1000,ROWS($R$2:R372)),"")</f>
        <v/>
      </c>
      <c r="T372" t="str">
        <f>IF(All_Rosters[[#This Row],[Designation]]="Taxi Squad","",
IF(AND(TeamTwo=All_Rosters[[#This Row],[Team Name]],All_Rosters[[#This Row],[Current Years]]&gt;0),All_Rosters[[#This Row],[Index]],""))</f>
        <v/>
      </c>
      <c r="U372" t="str">
        <f>IFERROR(SMALL($T$2:$T$1000,ROWS($T$2:T372)),"")</f>
        <v/>
      </c>
      <c r="V372" t="str">
        <f>IF(AND(All_Rosters[[#This Row],[Designation]]="Taxi Squad",TeamTwo=All_Rosters[[#This Row],[Team Name]],All_Rosters[[#This Row],[Current Years]]&gt;0),All_Rosters[[#This Row],[Index]],"")</f>
        <v/>
      </c>
      <c r="W372" t="str">
        <f>IFERROR(SMALL($V$2:$V$1000,ROWS($V$2:V372)),"")</f>
        <v/>
      </c>
      <c r="X372" s="42" t="str">
        <f>IF(All_Rosters[[#This Row],[Designation]]="Taxi Squad","",
IF(AND(TeamThree=All_Rosters[[#This Row],[Team Name]],All_Rosters[[#This Row],[Current Years]]&gt;0),All_Rosters[[#This Row],[Index]],""))</f>
        <v/>
      </c>
      <c r="Y372" s="42" t="str">
        <f>IFERROR(SMALL($X$2:$X$1000,ROWS($X$2:X372)),"")</f>
        <v/>
      </c>
      <c r="Z372" s="42" t="str">
        <f>IF(AND(All_Rosters[[#This Row],[Designation]]="Taxi Squad",TeamThree=All_Rosters[[#This Row],[Team Name]],All_Rosters[[#This Row],[Current Years]]&gt;0),All_Rosters[[#This Row],[Index]],"")</f>
        <v/>
      </c>
      <c r="AA372" s="42" t="str">
        <f>IFERROR(SMALL($Z$2:$Z$1000,ROWS($Z$2:Z372)),"")</f>
        <v/>
      </c>
      <c r="AB372" s="42" t="str">
        <f>IF(All_Rosters[[#This Row],[Designation]]="Taxi Squad","",
IF(AND(TeamFour=All_Rosters[[#This Row],[Team Name]],All_Rosters[[#This Row],[Current Years]]&gt;0),All_Rosters[[#This Row],[Index]],""))</f>
        <v/>
      </c>
      <c r="AC372" s="42" t="str">
        <f>IFERROR(SMALL($AB$2:$AB$1000,ROWS($AB$2:AB372)),"")</f>
        <v/>
      </c>
      <c r="AD372" s="42" t="str">
        <f>IF(AND(All_Rosters[[#This Row],[Designation]]="Taxi Squad",TeamFour=All_Rosters[[#This Row],[Team Name]],All_Rosters[[#This Row],[Current Years]]&gt;0),All_Rosters[[#This Row],[Index]],"")</f>
        <v/>
      </c>
      <c r="AE372" s="42" t="str">
        <f>IFERROR(SMALL($AD$2:$AD$1000,ROWS($AD$2:AD372)),"")</f>
        <v/>
      </c>
      <c r="AF372" s="42" t="str">
        <f>IF(All_Rosters[[#This Row],[Designation]]="Taxi Squad","",
IF(AND(TeamFive=All_Rosters[[#This Row],[Team Name]],All_Rosters[[#This Row],[Current Years]]&gt;0),All_Rosters[[#This Row],[Index]],""))</f>
        <v/>
      </c>
      <c r="AG372" s="42" t="str">
        <f>IFERROR(SMALL($AF$2:$AF$1000,ROWS($AF$2:AF372)),"")</f>
        <v/>
      </c>
      <c r="AH372" s="42" t="str">
        <f>IF(AND(All_Rosters[[#This Row],[Designation]]="Taxi Squad",TeamFive=All_Rosters[[#This Row],[Team Name]],All_Rosters[[#This Row],[Current Years]]&gt;0),All_Rosters[[#This Row],[Index]],"")</f>
        <v/>
      </c>
      <c r="AI372" s="42" t="str">
        <f>IFERROR(SMALL($AH$2:$AH$1000,ROWS($AH$2:AH372)),"")</f>
        <v/>
      </c>
      <c r="AJ372" s="42" t="str">
        <f>IF(All_Rosters[[#This Row],[Designation]]="Taxi Squad","",
IF(AND(TeamSix=All_Rosters[[#This Row],[Team Name]],All_Rosters[[#This Row],[Current Years]]&gt;0),All_Rosters[[#This Row],[Index]],""))</f>
        <v/>
      </c>
      <c r="AK372" s="42" t="str">
        <f>IFERROR(SMALL($AJ$2:$AJ$1000,ROWS($AJ$2:AJ372)),"")</f>
        <v/>
      </c>
      <c r="AL372" s="42" t="str">
        <f>IF(AND(All_Rosters[[#This Row],[Designation]]="Taxi Squad",TeamSix=All_Rosters[[#This Row],[Team Name]],All_Rosters[[#This Row],[Current Years]]&gt;0),All_Rosters[[#This Row],[Index]],"")</f>
        <v/>
      </c>
      <c r="AM372" s="42" t="str">
        <f>IFERROR(SMALL($AL$2:$AL$1000,ROWS($AL$2:AL372)),"")</f>
        <v/>
      </c>
      <c r="AN372" s="42" t="str">
        <f>IF(All_Rosters[[#This Row],[Designation]]="Taxi Squad","",
IF(AND(TeamSeven=All_Rosters[[#This Row],[Team Name]],All_Rosters[[#This Row],[Current Years]]&gt;0),All_Rosters[[#This Row],[Index]],""))</f>
        <v/>
      </c>
      <c r="AO372" s="42" t="str">
        <f>IFERROR(SMALL($AN$2:$AN$1000,ROWS($AN$2:AN372)),"")</f>
        <v/>
      </c>
      <c r="AP372" s="42" t="str">
        <f>IF(AND(All_Rosters[[#This Row],[Designation]]="Taxi Squad",TeamSeven=All_Rosters[[#This Row],[Team Name]],All_Rosters[[#This Row],[Current Years]]&gt;0),All_Rosters[[#This Row],[Index]],"")</f>
        <v/>
      </c>
      <c r="AQ372" s="42" t="str">
        <f>IFERROR(SMALL($AP$2:$AP$1000,ROWS($AP$2:AP372)),"")</f>
        <v/>
      </c>
      <c r="AR372" s="42" t="str">
        <f>IF(All_Rosters[[#This Row],[Designation]]="Taxi Squad","",
IF(AND(TeamEight=All_Rosters[[#This Row],[Team Name]],All_Rosters[[#This Row],[Current Years]]&gt;0),All_Rosters[[#This Row],[Index]],""))</f>
        <v/>
      </c>
      <c r="AS372" s="42" t="str">
        <f>IFERROR(SMALL($AR$2:$AR$1000,ROWS($AR$2:AR372)),"")</f>
        <v/>
      </c>
      <c r="AT372" s="42" t="str">
        <f>IF(AND(All_Rosters[[#This Row],[Designation]]="Taxi Squad",TeamEight=All_Rosters[[#This Row],[Team Name]],All_Rosters[[#This Row],[Current Years]]&gt;0),All_Rosters[[#This Row],[Index]],"")</f>
        <v/>
      </c>
      <c r="AU372" s="42" t="str">
        <f>IFERROR(SMALL($AT$2:$AT$1000,ROWS($AT$2:AT372)),"")</f>
        <v/>
      </c>
      <c r="AV372" s="42" t="str">
        <f>IF(All_Rosters[[#This Row],[Designation]]="Taxi Squad","",
IF(AND(TeamNine=All_Rosters[[#This Row],[Team Name]],All_Rosters[[#This Row],[Current Years]]&gt;0),All_Rosters[[#This Row],[Index]],""))</f>
        <v/>
      </c>
      <c r="AW372" s="42" t="str">
        <f>IFERROR(SMALL($AV$2:$AV$1000,ROWS($AV$2:AV372)),"")</f>
        <v/>
      </c>
      <c r="AX372" s="42" t="str">
        <f>IF(AND(All_Rosters[[#This Row],[Designation]]="Taxi Squad",TeamNine=All_Rosters[[#This Row],[Team Name]],All_Rosters[[#This Row],[Current Years]]&gt;0),All_Rosters[[#This Row],[Index]],"")</f>
        <v/>
      </c>
      <c r="AY372" s="42" t="str">
        <f>IFERROR(SMALL($AX$2:$AX$1000,ROWS($AX$2:AX372)),"")</f>
        <v/>
      </c>
      <c r="AZ372" s="42">
        <f>IF(All_Rosters[[#This Row],[Designation]]="Taxi Squad","",
IF(AND(TeamTen=All_Rosters[[#This Row],[Team Name]],All_Rosters[[#This Row],[Current Years]]&gt;0),All_Rosters[[#This Row],[Index]],""))</f>
        <v>371</v>
      </c>
      <c r="BA372" s="42" t="str">
        <f>IFERROR(SMALL($AZ$2:$AZ$1000,ROWS($AZ$2:AZ372)),"")</f>
        <v/>
      </c>
      <c r="BB372" s="42" t="str">
        <f>IF(AND(All_Rosters[[#This Row],[Designation]]="Taxi Squad",TeamTen=All_Rosters[[#This Row],[Team Name]],All_Rosters[[#This Row],[Current Years]]&gt;0),All_Rosters[[#This Row],[Index]],"")</f>
        <v/>
      </c>
      <c r="BC372" s="42" t="str">
        <f>IFERROR(SMALL($BB$2:$BB$1000,ROWS($BB$2:BB372)),"")</f>
        <v/>
      </c>
      <c r="BD372" s="42" t="str">
        <f>IF(All_Rosters[[#This Row],[Designation]]="Taxi Squad","",
IF(AND(TeamEleven=All_Rosters[[#This Row],[Team Name]],All_Rosters[[#This Row],[Current Years]]&gt;0),All_Rosters[[#This Row],[Index]],""))</f>
        <v/>
      </c>
      <c r="BE372" s="42" t="str">
        <f>IFERROR(SMALL($BD$2:$BD$1000,ROWS($BD$2:BD372)),"")</f>
        <v/>
      </c>
      <c r="BF372" s="42" t="str">
        <f>IF(AND(All_Rosters[[#This Row],[Designation]]="Taxi Squad",TeamEleven=All_Rosters[[#This Row],[Team Name]],All_Rosters[[#This Row],[Current Years]]&gt;0),All_Rosters[[#This Row],[Index]],"")</f>
        <v/>
      </c>
      <c r="BG372" s="42" t="str">
        <f>IFERROR(SMALL($BF$2:$BF$1000,ROWS($BF$2:BF372)),"")</f>
        <v/>
      </c>
      <c r="BH372" s="42" t="str">
        <f>IF(All_Rosters[[#This Row],[Designation]]="Taxi Squad","",
IF(AND(TeamTwelve=All_Rosters[[#This Row],[Team Name]],All_Rosters[[#This Row],[Current Years]]&gt;0),All_Rosters[[#This Row],[Index]],""))</f>
        <v/>
      </c>
      <c r="BI372" s="42" t="str">
        <f>IFERROR(SMALL($BH$2:$BH$1000,ROWS($BH$2:BH372)),"")</f>
        <v/>
      </c>
      <c r="BJ372" s="42" t="str">
        <f>IF(AND(All_Rosters[[#This Row],[Designation]]="Taxi Squad",TeamTwelve=All_Rosters[[#This Row],[Team Name]],All_Rosters[[#This Row],[Current Years]]&gt;0),All_Rosters[[#This Row],[Index]],"")</f>
        <v/>
      </c>
      <c r="BK372" s="42" t="str">
        <f>IFERROR(SMALL($BJ$2:$BJ$1000,ROWS($BJ$2:BJ372)),"")</f>
        <v/>
      </c>
    </row>
    <row r="373" spans="1:63" x14ac:dyDescent="0.45">
      <c r="A373" t="s">
        <v>528</v>
      </c>
      <c r="B373" t="s">
        <v>418</v>
      </c>
      <c r="C373" t="s">
        <v>15</v>
      </c>
      <c r="D373" t="s">
        <v>45</v>
      </c>
      <c r="E373">
        <v>5</v>
      </c>
      <c r="F373">
        <v>3</v>
      </c>
      <c r="G373">
        <v>5</v>
      </c>
      <c r="H373" t="s">
        <v>1</v>
      </c>
      <c r="J373">
        <v>10</v>
      </c>
      <c r="K373">
        <v>372</v>
      </c>
      <c r="L373" t="str">
        <f>IF(All_Rosters[[#This Row],[Designation]]="Taxi Squad","",
IF(AND(TeamSelection=All_Rosters[[#This Row],[Team Name]],All_Rosters[[#This Row],[Current Years]]&gt;0),All_Rosters[[#This Row],[Index]],""))</f>
        <v/>
      </c>
      <c r="M373" t="str">
        <f>IFERROR(SMALL($L$2:$L$1000,ROWS($L$2:L373)),"")</f>
        <v/>
      </c>
      <c r="N373" t="str">
        <f>IF(AND(All_Rosters[[#This Row],[Designation]]="Taxi Squad",TeamSelection=All_Rosters[[#This Row],[Team Name]],All_Rosters[[#This Row],[Current Years]]&gt;0),All_Rosters[[#This Row],[Index]],"")</f>
        <v/>
      </c>
      <c r="O373" t="str">
        <f>IFERROR(SMALL($N$2:$N$1000,ROWS($N$2:N373)),"")</f>
        <v/>
      </c>
      <c r="P373" t="str">
        <f>IF(All_Rosters[[#This Row],[Designation]]="Taxi Squad","",
IF(AND(TeamOne=All_Rosters[[#This Row],[Team Name]],All_Rosters[[#This Row],[Current Years]]&gt;0),All_Rosters[[#This Row],[Index]],""))</f>
        <v/>
      </c>
      <c r="Q373" t="str">
        <f>IFERROR(SMALL($P$2:$P$1000,ROWS($P$2:P373)),"")</f>
        <v/>
      </c>
      <c r="R373" t="str">
        <f>IF(AND(All_Rosters[[#This Row],[Designation]]="Taxi Squad",TeamOne=All_Rosters[[#This Row],[Team Name]],All_Rosters[[#This Row],[Current Years]]&gt;0),All_Rosters[[#This Row],[Index]],"")</f>
        <v/>
      </c>
      <c r="S373" t="str">
        <f>IFERROR(SMALL($R$2:$R$1000,ROWS($R$2:R373)),"")</f>
        <v/>
      </c>
      <c r="T373" t="str">
        <f>IF(All_Rosters[[#This Row],[Designation]]="Taxi Squad","",
IF(AND(TeamTwo=All_Rosters[[#This Row],[Team Name]],All_Rosters[[#This Row],[Current Years]]&gt;0),All_Rosters[[#This Row],[Index]],""))</f>
        <v/>
      </c>
      <c r="U373" t="str">
        <f>IFERROR(SMALL($T$2:$T$1000,ROWS($T$2:T373)),"")</f>
        <v/>
      </c>
      <c r="V373" t="str">
        <f>IF(AND(All_Rosters[[#This Row],[Designation]]="Taxi Squad",TeamTwo=All_Rosters[[#This Row],[Team Name]],All_Rosters[[#This Row],[Current Years]]&gt;0),All_Rosters[[#This Row],[Index]],"")</f>
        <v/>
      </c>
      <c r="W373" t="str">
        <f>IFERROR(SMALL($V$2:$V$1000,ROWS($V$2:V373)),"")</f>
        <v/>
      </c>
      <c r="X373" s="42" t="str">
        <f>IF(All_Rosters[[#This Row],[Designation]]="Taxi Squad","",
IF(AND(TeamThree=All_Rosters[[#This Row],[Team Name]],All_Rosters[[#This Row],[Current Years]]&gt;0),All_Rosters[[#This Row],[Index]],""))</f>
        <v/>
      </c>
      <c r="Y373" s="42" t="str">
        <f>IFERROR(SMALL($X$2:$X$1000,ROWS($X$2:X373)),"")</f>
        <v/>
      </c>
      <c r="Z373" s="42" t="str">
        <f>IF(AND(All_Rosters[[#This Row],[Designation]]="Taxi Squad",TeamThree=All_Rosters[[#This Row],[Team Name]],All_Rosters[[#This Row],[Current Years]]&gt;0),All_Rosters[[#This Row],[Index]],"")</f>
        <v/>
      </c>
      <c r="AA373" s="42" t="str">
        <f>IFERROR(SMALL($Z$2:$Z$1000,ROWS($Z$2:Z373)),"")</f>
        <v/>
      </c>
      <c r="AB373" s="42" t="str">
        <f>IF(All_Rosters[[#This Row],[Designation]]="Taxi Squad","",
IF(AND(TeamFour=All_Rosters[[#This Row],[Team Name]],All_Rosters[[#This Row],[Current Years]]&gt;0),All_Rosters[[#This Row],[Index]],""))</f>
        <v/>
      </c>
      <c r="AC373" s="42" t="str">
        <f>IFERROR(SMALL($AB$2:$AB$1000,ROWS($AB$2:AB373)),"")</f>
        <v/>
      </c>
      <c r="AD373" s="42" t="str">
        <f>IF(AND(All_Rosters[[#This Row],[Designation]]="Taxi Squad",TeamFour=All_Rosters[[#This Row],[Team Name]],All_Rosters[[#This Row],[Current Years]]&gt;0),All_Rosters[[#This Row],[Index]],"")</f>
        <v/>
      </c>
      <c r="AE373" s="42" t="str">
        <f>IFERROR(SMALL($AD$2:$AD$1000,ROWS($AD$2:AD373)),"")</f>
        <v/>
      </c>
      <c r="AF373" s="42" t="str">
        <f>IF(All_Rosters[[#This Row],[Designation]]="Taxi Squad","",
IF(AND(TeamFive=All_Rosters[[#This Row],[Team Name]],All_Rosters[[#This Row],[Current Years]]&gt;0),All_Rosters[[#This Row],[Index]],""))</f>
        <v/>
      </c>
      <c r="AG373" s="42" t="str">
        <f>IFERROR(SMALL($AF$2:$AF$1000,ROWS($AF$2:AF373)),"")</f>
        <v/>
      </c>
      <c r="AH373" s="42" t="str">
        <f>IF(AND(All_Rosters[[#This Row],[Designation]]="Taxi Squad",TeamFive=All_Rosters[[#This Row],[Team Name]],All_Rosters[[#This Row],[Current Years]]&gt;0),All_Rosters[[#This Row],[Index]],"")</f>
        <v/>
      </c>
      <c r="AI373" s="42" t="str">
        <f>IFERROR(SMALL($AH$2:$AH$1000,ROWS($AH$2:AH373)),"")</f>
        <v/>
      </c>
      <c r="AJ373" s="42" t="str">
        <f>IF(All_Rosters[[#This Row],[Designation]]="Taxi Squad","",
IF(AND(TeamSix=All_Rosters[[#This Row],[Team Name]],All_Rosters[[#This Row],[Current Years]]&gt;0),All_Rosters[[#This Row],[Index]],""))</f>
        <v/>
      </c>
      <c r="AK373" s="42" t="str">
        <f>IFERROR(SMALL($AJ$2:$AJ$1000,ROWS($AJ$2:AJ373)),"")</f>
        <v/>
      </c>
      <c r="AL373" s="42" t="str">
        <f>IF(AND(All_Rosters[[#This Row],[Designation]]="Taxi Squad",TeamSix=All_Rosters[[#This Row],[Team Name]],All_Rosters[[#This Row],[Current Years]]&gt;0),All_Rosters[[#This Row],[Index]],"")</f>
        <v/>
      </c>
      <c r="AM373" s="42" t="str">
        <f>IFERROR(SMALL($AL$2:$AL$1000,ROWS($AL$2:AL373)),"")</f>
        <v/>
      </c>
      <c r="AN373" s="42" t="str">
        <f>IF(All_Rosters[[#This Row],[Designation]]="Taxi Squad","",
IF(AND(TeamSeven=All_Rosters[[#This Row],[Team Name]],All_Rosters[[#This Row],[Current Years]]&gt;0),All_Rosters[[#This Row],[Index]],""))</f>
        <v/>
      </c>
      <c r="AO373" s="42" t="str">
        <f>IFERROR(SMALL($AN$2:$AN$1000,ROWS($AN$2:AN373)),"")</f>
        <v/>
      </c>
      <c r="AP373" s="42" t="str">
        <f>IF(AND(All_Rosters[[#This Row],[Designation]]="Taxi Squad",TeamSeven=All_Rosters[[#This Row],[Team Name]],All_Rosters[[#This Row],[Current Years]]&gt;0),All_Rosters[[#This Row],[Index]],"")</f>
        <v/>
      </c>
      <c r="AQ373" s="42" t="str">
        <f>IFERROR(SMALL($AP$2:$AP$1000,ROWS($AP$2:AP373)),"")</f>
        <v/>
      </c>
      <c r="AR373" s="42" t="str">
        <f>IF(All_Rosters[[#This Row],[Designation]]="Taxi Squad","",
IF(AND(TeamEight=All_Rosters[[#This Row],[Team Name]],All_Rosters[[#This Row],[Current Years]]&gt;0),All_Rosters[[#This Row],[Index]],""))</f>
        <v/>
      </c>
      <c r="AS373" s="42" t="str">
        <f>IFERROR(SMALL($AR$2:$AR$1000,ROWS($AR$2:AR373)),"")</f>
        <v/>
      </c>
      <c r="AT373" s="42" t="str">
        <f>IF(AND(All_Rosters[[#This Row],[Designation]]="Taxi Squad",TeamEight=All_Rosters[[#This Row],[Team Name]],All_Rosters[[#This Row],[Current Years]]&gt;0),All_Rosters[[#This Row],[Index]],"")</f>
        <v/>
      </c>
      <c r="AU373" s="42" t="str">
        <f>IFERROR(SMALL($AT$2:$AT$1000,ROWS($AT$2:AT373)),"")</f>
        <v/>
      </c>
      <c r="AV373" s="42" t="str">
        <f>IF(All_Rosters[[#This Row],[Designation]]="Taxi Squad","",
IF(AND(TeamNine=All_Rosters[[#This Row],[Team Name]],All_Rosters[[#This Row],[Current Years]]&gt;0),All_Rosters[[#This Row],[Index]],""))</f>
        <v/>
      </c>
      <c r="AW373" s="42" t="str">
        <f>IFERROR(SMALL($AV$2:$AV$1000,ROWS($AV$2:AV373)),"")</f>
        <v/>
      </c>
      <c r="AX373" s="42" t="str">
        <f>IF(AND(All_Rosters[[#This Row],[Designation]]="Taxi Squad",TeamNine=All_Rosters[[#This Row],[Team Name]],All_Rosters[[#This Row],[Current Years]]&gt;0),All_Rosters[[#This Row],[Index]],"")</f>
        <v/>
      </c>
      <c r="AY373" s="42" t="str">
        <f>IFERROR(SMALL($AX$2:$AX$1000,ROWS($AX$2:AX373)),"")</f>
        <v/>
      </c>
      <c r="AZ373" s="42">
        <f>IF(All_Rosters[[#This Row],[Designation]]="Taxi Squad","",
IF(AND(TeamTen=All_Rosters[[#This Row],[Team Name]],All_Rosters[[#This Row],[Current Years]]&gt;0),All_Rosters[[#This Row],[Index]],""))</f>
        <v>372</v>
      </c>
      <c r="BA373" s="42" t="str">
        <f>IFERROR(SMALL($AZ$2:$AZ$1000,ROWS($AZ$2:AZ373)),"")</f>
        <v/>
      </c>
      <c r="BB373" s="42" t="str">
        <f>IF(AND(All_Rosters[[#This Row],[Designation]]="Taxi Squad",TeamTen=All_Rosters[[#This Row],[Team Name]],All_Rosters[[#This Row],[Current Years]]&gt;0),All_Rosters[[#This Row],[Index]],"")</f>
        <v/>
      </c>
      <c r="BC373" s="42" t="str">
        <f>IFERROR(SMALL($BB$2:$BB$1000,ROWS($BB$2:BB373)),"")</f>
        <v/>
      </c>
      <c r="BD373" s="42" t="str">
        <f>IF(All_Rosters[[#This Row],[Designation]]="Taxi Squad","",
IF(AND(TeamEleven=All_Rosters[[#This Row],[Team Name]],All_Rosters[[#This Row],[Current Years]]&gt;0),All_Rosters[[#This Row],[Index]],""))</f>
        <v/>
      </c>
      <c r="BE373" s="42" t="str">
        <f>IFERROR(SMALL($BD$2:$BD$1000,ROWS($BD$2:BD373)),"")</f>
        <v/>
      </c>
      <c r="BF373" s="42" t="str">
        <f>IF(AND(All_Rosters[[#This Row],[Designation]]="Taxi Squad",TeamEleven=All_Rosters[[#This Row],[Team Name]],All_Rosters[[#This Row],[Current Years]]&gt;0),All_Rosters[[#This Row],[Index]],"")</f>
        <v/>
      </c>
      <c r="BG373" s="42" t="str">
        <f>IFERROR(SMALL($BF$2:$BF$1000,ROWS($BF$2:BF373)),"")</f>
        <v/>
      </c>
      <c r="BH373" s="42" t="str">
        <f>IF(All_Rosters[[#This Row],[Designation]]="Taxi Squad","",
IF(AND(TeamTwelve=All_Rosters[[#This Row],[Team Name]],All_Rosters[[#This Row],[Current Years]]&gt;0),All_Rosters[[#This Row],[Index]],""))</f>
        <v/>
      </c>
      <c r="BI373" s="42" t="str">
        <f>IFERROR(SMALL($BH$2:$BH$1000,ROWS($BH$2:BH373)),"")</f>
        <v/>
      </c>
      <c r="BJ373" s="42" t="str">
        <f>IF(AND(All_Rosters[[#This Row],[Designation]]="Taxi Squad",TeamTwelve=All_Rosters[[#This Row],[Team Name]],All_Rosters[[#This Row],[Current Years]]&gt;0),All_Rosters[[#This Row],[Index]],"")</f>
        <v/>
      </c>
      <c r="BK373" s="42" t="str">
        <f>IFERROR(SMALL($BJ$2:$BJ$1000,ROWS($BJ$2:BJ373)),"")</f>
        <v/>
      </c>
    </row>
    <row r="374" spans="1:63" x14ac:dyDescent="0.45">
      <c r="A374" t="s">
        <v>528</v>
      </c>
      <c r="B374" t="s">
        <v>419</v>
      </c>
      <c r="C374" t="s">
        <v>162</v>
      </c>
      <c r="D374" t="s">
        <v>45</v>
      </c>
      <c r="E374">
        <v>5</v>
      </c>
      <c r="F374">
        <v>3</v>
      </c>
      <c r="G374">
        <v>5</v>
      </c>
      <c r="H374" t="s">
        <v>1</v>
      </c>
      <c r="J374">
        <v>10</v>
      </c>
      <c r="K374">
        <v>373</v>
      </c>
      <c r="L374" t="str">
        <f>IF(All_Rosters[[#This Row],[Designation]]="Taxi Squad","",
IF(AND(TeamSelection=All_Rosters[[#This Row],[Team Name]],All_Rosters[[#This Row],[Current Years]]&gt;0),All_Rosters[[#This Row],[Index]],""))</f>
        <v/>
      </c>
      <c r="M374" t="str">
        <f>IFERROR(SMALL($L$2:$L$1000,ROWS($L$2:L374)),"")</f>
        <v/>
      </c>
      <c r="N374" t="str">
        <f>IF(AND(All_Rosters[[#This Row],[Designation]]="Taxi Squad",TeamSelection=All_Rosters[[#This Row],[Team Name]],All_Rosters[[#This Row],[Current Years]]&gt;0),All_Rosters[[#This Row],[Index]],"")</f>
        <v/>
      </c>
      <c r="O374" t="str">
        <f>IFERROR(SMALL($N$2:$N$1000,ROWS($N$2:N374)),"")</f>
        <v/>
      </c>
      <c r="P374" t="str">
        <f>IF(All_Rosters[[#This Row],[Designation]]="Taxi Squad","",
IF(AND(TeamOne=All_Rosters[[#This Row],[Team Name]],All_Rosters[[#This Row],[Current Years]]&gt;0),All_Rosters[[#This Row],[Index]],""))</f>
        <v/>
      </c>
      <c r="Q374" t="str">
        <f>IFERROR(SMALL($P$2:$P$1000,ROWS($P$2:P374)),"")</f>
        <v/>
      </c>
      <c r="R374" t="str">
        <f>IF(AND(All_Rosters[[#This Row],[Designation]]="Taxi Squad",TeamOne=All_Rosters[[#This Row],[Team Name]],All_Rosters[[#This Row],[Current Years]]&gt;0),All_Rosters[[#This Row],[Index]],"")</f>
        <v/>
      </c>
      <c r="S374" t="str">
        <f>IFERROR(SMALL($R$2:$R$1000,ROWS($R$2:R374)),"")</f>
        <v/>
      </c>
      <c r="T374" t="str">
        <f>IF(All_Rosters[[#This Row],[Designation]]="Taxi Squad","",
IF(AND(TeamTwo=All_Rosters[[#This Row],[Team Name]],All_Rosters[[#This Row],[Current Years]]&gt;0),All_Rosters[[#This Row],[Index]],""))</f>
        <v/>
      </c>
      <c r="U374" t="str">
        <f>IFERROR(SMALL($T$2:$T$1000,ROWS($T$2:T374)),"")</f>
        <v/>
      </c>
      <c r="V374" t="str">
        <f>IF(AND(All_Rosters[[#This Row],[Designation]]="Taxi Squad",TeamTwo=All_Rosters[[#This Row],[Team Name]],All_Rosters[[#This Row],[Current Years]]&gt;0),All_Rosters[[#This Row],[Index]],"")</f>
        <v/>
      </c>
      <c r="W374" t="str">
        <f>IFERROR(SMALL($V$2:$V$1000,ROWS($V$2:V374)),"")</f>
        <v/>
      </c>
      <c r="X374" s="42" t="str">
        <f>IF(All_Rosters[[#This Row],[Designation]]="Taxi Squad","",
IF(AND(TeamThree=All_Rosters[[#This Row],[Team Name]],All_Rosters[[#This Row],[Current Years]]&gt;0),All_Rosters[[#This Row],[Index]],""))</f>
        <v/>
      </c>
      <c r="Y374" s="42" t="str">
        <f>IFERROR(SMALL($X$2:$X$1000,ROWS($X$2:X374)),"")</f>
        <v/>
      </c>
      <c r="Z374" s="42" t="str">
        <f>IF(AND(All_Rosters[[#This Row],[Designation]]="Taxi Squad",TeamThree=All_Rosters[[#This Row],[Team Name]],All_Rosters[[#This Row],[Current Years]]&gt;0),All_Rosters[[#This Row],[Index]],"")</f>
        <v/>
      </c>
      <c r="AA374" s="42" t="str">
        <f>IFERROR(SMALL($Z$2:$Z$1000,ROWS($Z$2:Z374)),"")</f>
        <v/>
      </c>
      <c r="AB374" s="42" t="str">
        <f>IF(All_Rosters[[#This Row],[Designation]]="Taxi Squad","",
IF(AND(TeamFour=All_Rosters[[#This Row],[Team Name]],All_Rosters[[#This Row],[Current Years]]&gt;0),All_Rosters[[#This Row],[Index]],""))</f>
        <v/>
      </c>
      <c r="AC374" s="42" t="str">
        <f>IFERROR(SMALL($AB$2:$AB$1000,ROWS($AB$2:AB374)),"")</f>
        <v/>
      </c>
      <c r="AD374" s="42" t="str">
        <f>IF(AND(All_Rosters[[#This Row],[Designation]]="Taxi Squad",TeamFour=All_Rosters[[#This Row],[Team Name]],All_Rosters[[#This Row],[Current Years]]&gt;0),All_Rosters[[#This Row],[Index]],"")</f>
        <v/>
      </c>
      <c r="AE374" s="42" t="str">
        <f>IFERROR(SMALL($AD$2:$AD$1000,ROWS($AD$2:AD374)),"")</f>
        <v/>
      </c>
      <c r="AF374" s="42" t="str">
        <f>IF(All_Rosters[[#This Row],[Designation]]="Taxi Squad","",
IF(AND(TeamFive=All_Rosters[[#This Row],[Team Name]],All_Rosters[[#This Row],[Current Years]]&gt;0),All_Rosters[[#This Row],[Index]],""))</f>
        <v/>
      </c>
      <c r="AG374" s="42" t="str">
        <f>IFERROR(SMALL($AF$2:$AF$1000,ROWS($AF$2:AF374)),"")</f>
        <v/>
      </c>
      <c r="AH374" s="42" t="str">
        <f>IF(AND(All_Rosters[[#This Row],[Designation]]="Taxi Squad",TeamFive=All_Rosters[[#This Row],[Team Name]],All_Rosters[[#This Row],[Current Years]]&gt;0),All_Rosters[[#This Row],[Index]],"")</f>
        <v/>
      </c>
      <c r="AI374" s="42" t="str">
        <f>IFERROR(SMALL($AH$2:$AH$1000,ROWS($AH$2:AH374)),"")</f>
        <v/>
      </c>
      <c r="AJ374" s="42" t="str">
        <f>IF(All_Rosters[[#This Row],[Designation]]="Taxi Squad","",
IF(AND(TeamSix=All_Rosters[[#This Row],[Team Name]],All_Rosters[[#This Row],[Current Years]]&gt;0),All_Rosters[[#This Row],[Index]],""))</f>
        <v/>
      </c>
      <c r="AK374" s="42" t="str">
        <f>IFERROR(SMALL($AJ$2:$AJ$1000,ROWS($AJ$2:AJ374)),"")</f>
        <v/>
      </c>
      <c r="AL374" s="42" t="str">
        <f>IF(AND(All_Rosters[[#This Row],[Designation]]="Taxi Squad",TeamSix=All_Rosters[[#This Row],[Team Name]],All_Rosters[[#This Row],[Current Years]]&gt;0),All_Rosters[[#This Row],[Index]],"")</f>
        <v/>
      </c>
      <c r="AM374" s="42" t="str">
        <f>IFERROR(SMALL($AL$2:$AL$1000,ROWS($AL$2:AL374)),"")</f>
        <v/>
      </c>
      <c r="AN374" s="42" t="str">
        <f>IF(All_Rosters[[#This Row],[Designation]]="Taxi Squad","",
IF(AND(TeamSeven=All_Rosters[[#This Row],[Team Name]],All_Rosters[[#This Row],[Current Years]]&gt;0),All_Rosters[[#This Row],[Index]],""))</f>
        <v/>
      </c>
      <c r="AO374" s="42" t="str">
        <f>IFERROR(SMALL($AN$2:$AN$1000,ROWS($AN$2:AN374)),"")</f>
        <v/>
      </c>
      <c r="AP374" s="42" t="str">
        <f>IF(AND(All_Rosters[[#This Row],[Designation]]="Taxi Squad",TeamSeven=All_Rosters[[#This Row],[Team Name]],All_Rosters[[#This Row],[Current Years]]&gt;0),All_Rosters[[#This Row],[Index]],"")</f>
        <v/>
      </c>
      <c r="AQ374" s="42" t="str">
        <f>IFERROR(SMALL($AP$2:$AP$1000,ROWS($AP$2:AP374)),"")</f>
        <v/>
      </c>
      <c r="AR374" s="42" t="str">
        <f>IF(All_Rosters[[#This Row],[Designation]]="Taxi Squad","",
IF(AND(TeamEight=All_Rosters[[#This Row],[Team Name]],All_Rosters[[#This Row],[Current Years]]&gt;0),All_Rosters[[#This Row],[Index]],""))</f>
        <v/>
      </c>
      <c r="AS374" s="42" t="str">
        <f>IFERROR(SMALL($AR$2:$AR$1000,ROWS($AR$2:AR374)),"")</f>
        <v/>
      </c>
      <c r="AT374" s="42" t="str">
        <f>IF(AND(All_Rosters[[#This Row],[Designation]]="Taxi Squad",TeamEight=All_Rosters[[#This Row],[Team Name]],All_Rosters[[#This Row],[Current Years]]&gt;0),All_Rosters[[#This Row],[Index]],"")</f>
        <v/>
      </c>
      <c r="AU374" s="42" t="str">
        <f>IFERROR(SMALL($AT$2:$AT$1000,ROWS($AT$2:AT374)),"")</f>
        <v/>
      </c>
      <c r="AV374" s="42" t="str">
        <f>IF(All_Rosters[[#This Row],[Designation]]="Taxi Squad","",
IF(AND(TeamNine=All_Rosters[[#This Row],[Team Name]],All_Rosters[[#This Row],[Current Years]]&gt;0),All_Rosters[[#This Row],[Index]],""))</f>
        <v/>
      </c>
      <c r="AW374" s="42" t="str">
        <f>IFERROR(SMALL($AV$2:$AV$1000,ROWS($AV$2:AV374)),"")</f>
        <v/>
      </c>
      <c r="AX374" s="42" t="str">
        <f>IF(AND(All_Rosters[[#This Row],[Designation]]="Taxi Squad",TeamNine=All_Rosters[[#This Row],[Team Name]],All_Rosters[[#This Row],[Current Years]]&gt;0),All_Rosters[[#This Row],[Index]],"")</f>
        <v/>
      </c>
      <c r="AY374" s="42" t="str">
        <f>IFERROR(SMALL($AX$2:$AX$1000,ROWS($AX$2:AX374)),"")</f>
        <v/>
      </c>
      <c r="AZ374" s="42">
        <f>IF(All_Rosters[[#This Row],[Designation]]="Taxi Squad","",
IF(AND(TeamTen=All_Rosters[[#This Row],[Team Name]],All_Rosters[[#This Row],[Current Years]]&gt;0),All_Rosters[[#This Row],[Index]],""))</f>
        <v>373</v>
      </c>
      <c r="BA374" s="42" t="str">
        <f>IFERROR(SMALL($AZ$2:$AZ$1000,ROWS($AZ$2:AZ374)),"")</f>
        <v/>
      </c>
      <c r="BB374" s="42" t="str">
        <f>IF(AND(All_Rosters[[#This Row],[Designation]]="Taxi Squad",TeamTen=All_Rosters[[#This Row],[Team Name]],All_Rosters[[#This Row],[Current Years]]&gt;0),All_Rosters[[#This Row],[Index]],"")</f>
        <v/>
      </c>
      <c r="BC374" s="42" t="str">
        <f>IFERROR(SMALL($BB$2:$BB$1000,ROWS($BB$2:BB374)),"")</f>
        <v/>
      </c>
      <c r="BD374" s="42" t="str">
        <f>IF(All_Rosters[[#This Row],[Designation]]="Taxi Squad","",
IF(AND(TeamEleven=All_Rosters[[#This Row],[Team Name]],All_Rosters[[#This Row],[Current Years]]&gt;0),All_Rosters[[#This Row],[Index]],""))</f>
        <v/>
      </c>
      <c r="BE374" s="42" t="str">
        <f>IFERROR(SMALL($BD$2:$BD$1000,ROWS($BD$2:BD374)),"")</f>
        <v/>
      </c>
      <c r="BF374" s="42" t="str">
        <f>IF(AND(All_Rosters[[#This Row],[Designation]]="Taxi Squad",TeamEleven=All_Rosters[[#This Row],[Team Name]],All_Rosters[[#This Row],[Current Years]]&gt;0),All_Rosters[[#This Row],[Index]],"")</f>
        <v/>
      </c>
      <c r="BG374" s="42" t="str">
        <f>IFERROR(SMALL($BF$2:$BF$1000,ROWS($BF$2:BF374)),"")</f>
        <v/>
      </c>
      <c r="BH374" s="42" t="str">
        <f>IF(All_Rosters[[#This Row],[Designation]]="Taxi Squad","",
IF(AND(TeamTwelve=All_Rosters[[#This Row],[Team Name]],All_Rosters[[#This Row],[Current Years]]&gt;0),All_Rosters[[#This Row],[Index]],""))</f>
        <v/>
      </c>
      <c r="BI374" s="42" t="str">
        <f>IFERROR(SMALL($BH$2:$BH$1000,ROWS($BH$2:BH374)),"")</f>
        <v/>
      </c>
      <c r="BJ374" s="42" t="str">
        <f>IF(AND(All_Rosters[[#This Row],[Designation]]="Taxi Squad",TeamTwelve=All_Rosters[[#This Row],[Team Name]],All_Rosters[[#This Row],[Current Years]]&gt;0),All_Rosters[[#This Row],[Index]],"")</f>
        <v/>
      </c>
      <c r="BK374" s="42" t="str">
        <f>IFERROR(SMALL($BJ$2:$BJ$1000,ROWS($BJ$2:BJ374)),"")</f>
        <v/>
      </c>
    </row>
    <row r="375" spans="1:63" x14ac:dyDescent="0.45">
      <c r="A375" t="s">
        <v>528</v>
      </c>
      <c r="B375" t="s">
        <v>420</v>
      </c>
      <c r="C375" t="s">
        <v>78</v>
      </c>
      <c r="D375" t="s">
        <v>49</v>
      </c>
      <c r="E375">
        <v>25</v>
      </c>
      <c r="F375">
        <v>3</v>
      </c>
      <c r="G375">
        <v>25</v>
      </c>
      <c r="H375" t="s">
        <v>1</v>
      </c>
      <c r="J375">
        <v>10</v>
      </c>
      <c r="K375">
        <v>374</v>
      </c>
      <c r="L375" t="str">
        <f>IF(All_Rosters[[#This Row],[Designation]]="Taxi Squad","",
IF(AND(TeamSelection=All_Rosters[[#This Row],[Team Name]],All_Rosters[[#This Row],[Current Years]]&gt;0),All_Rosters[[#This Row],[Index]],""))</f>
        <v/>
      </c>
      <c r="M375" t="str">
        <f>IFERROR(SMALL($L$2:$L$1000,ROWS($L$2:L375)),"")</f>
        <v/>
      </c>
      <c r="N375" t="str">
        <f>IF(AND(All_Rosters[[#This Row],[Designation]]="Taxi Squad",TeamSelection=All_Rosters[[#This Row],[Team Name]],All_Rosters[[#This Row],[Current Years]]&gt;0),All_Rosters[[#This Row],[Index]],"")</f>
        <v/>
      </c>
      <c r="O375" t="str">
        <f>IFERROR(SMALL($N$2:$N$1000,ROWS($N$2:N375)),"")</f>
        <v/>
      </c>
      <c r="P375" t="str">
        <f>IF(All_Rosters[[#This Row],[Designation]]="Taxi Squad","",
IF(AND(TeamOne=All_Rosters[[#This Row],[Team Name]],All_Rosters[[#This Row],[Current Years]]&gt;0),All_Rosters[[#This Row],[Index]],""))</f>
        <v/>
      </c>
      <c r="Q375" t="str">
        <f>IFERROR(SMALL($P$2:$P$1000,ROWS($P$2:P375)),"")</f>
        <v/>
      </c>
      <c r="R375" t="str">
        <f>IF(AND(All_Rosters[[#This Row],[Designation]]="Taxi Squad",TeamOne=All_Rosters[[#This Row],[Team Name]],All_Rosters[[#This Row],[Current Years]]&gt;0),All_Rosters[[#This Row],[Index]],"")</f>
        <v/>
      </c>
      <c r="S375" t="str">
        <f>IFERROR(SMALL($R$2:$R$1000,ROWS($R$2:R375)),"")</f>
        <v/>
      </c>
      <c r="T375" t="str">
        <f>IF(All_Rosters[[#This Row],[Designation]]="Taxi Squad","",
IF(AND(TeamTwo=All_Rosters[[#This Row],[Team Name]],All_Rosters[[#This Row],[Current Years]]&gt;0),All_Rosters[[#This Row],[Index]],""))</f>
        <v/>
      </c>
      <c r="U375" t="str">
        <f>IFERROR(SMALL($T$2:$T$1000,ROWS($T$2:T375)),"")</f>
        <v/>
      </c>
      <c r="V375" t="str">
        <f>IF(AND(All_Rosters[[#This Row],[Designation]]="Taxi Squad",TeamTwo=All_Rosters[[#This Row],[Team Name]],All_Rosters[[#This Row],[Current Years]]&gt;0),All_Rosters[[#This Row],[Index]],"")</f>
        <v/>
      </c>
      <c r="W375" t="str">
        <f>IFERROR(SMALL($V$2:$V$1000,ROWS($V$2:V375)),"")</f>
        <v/>
      </c>
      <c r="X375" s="42" t="str">
        <f>IF(All_Rosters[[#This Row],[Designation]]="Taxi Squad","",
IF(AND(TeamThree=All_Rosters[[#This Row],[Team Name]],All_Rosters[[#This Row],[Current Years]]&gt;0),All_Rosters[[#This Row],[Index]],""))</f>
        <v/>
      </c>
      <c r="Y375" s="42" t="str">
        <f>IFERROR(SMALL($X$2:$X$1000,ROWS($X$2:X375)),"")</f>
        <v/>
      </c>
      <c r="Z375" s="42" t="str">
        <f>IF(AND(All_Rosters[[#This Row],[Designation]]="Taxi Squad",TeamThree=All_Rosters[[#This Row],[Team Name]],All_Rosters[[#This Row],[Current Years]]&gt;0),All_Rosters[[#This Row],[Index]],"")</f>
        <v/>
      </c>
      <c r="AA375" s="42" t="str">
        <f>IFERROR(SMALL($Z$2:$Z$1000,ROWS($Z$2:Z375)),"")</f>
        <v/>
      </c>
      <c r="AB375" s="42" t="str">
        <f>IF(All_Rosters[[#This Row],[Designation]]="Taxi Squad","",
IF(AND(TeamFour=All_Rosters[[#This Row],[Team Name]],All_Rosters[[#This Row],[Current Years]]&gt;0),All_Rosters[[#This Row],[Index]],""))</f>
        <v/>
      </c>
      <c r="AC375" s="42" t="str">
        <f>IFERROR(SMALL($AB$2:$AB$1000,ROWS($AB$2:AB375)),"")</f>
        <v/>
      </c>
      <c r="AD375" s="42" t="str">
        <f>IF(AND(All_Rosters[[#This Row],[Designation]]="Taxi Squad",TeamFour=All_Rosters[[#This Row],[Team Name]],All_Rosters[[#This Row],[Current Years]]&gt;0),All_Rosters[[#This Row],[Index]],"")</f>
        <v/>
      </c>
      <c r="AE375" s="42" t="str">
        <f>IFERROR(SMALL($AD$2:$AD$1000,ROWS($AD$2:AD375)),"")</f>
        <v/>
      </c>
      <c r="AF375" s="42" t="str">
        <f>IF(All_Rosters[[#This Row],[Designation]]="Taxi Squad","",
IF(AND(TeamFive=All_Rosters[[#This Row],[Team Name]],All_Rosters[[#This Row],[Current Years]]&gt;0),All_Rosters[[#This Row],[Index]],""))</f>
        <v/>
      </c>
      <c r="AG375" s="42" t="str">
        <f>IFERROR(SMALL($AF$2:$AF$1000,ROWS($AF$2:AF375)),"")</f>
        <v/>
      </c>
      <c r="AH375" s="42" t="str">
        <f>IF(AND(All_Rosters[[#This Row],[Designation]]="Taxi Squad",TeamFive=All_Rosters[[#This Row],[Team Name]],All_Rosters[[#This Row],[Current Years]]&gt;0),All_Rosters[[#This Row],[Index]],"")</f>
        <v/>
      </c>
      <c r="AI375" s="42" t="str">
        <f>IFERROR(SMALL($AH$2:$AH$1000,ROWS($AH$2:AH375)),"")</f>
        <v/>
      </c>
      <c r="AJ375" s="42" t="str">
        <f>IF(All_Rosters[[#This Row],[Designation]]="Taxi Squad","",
IF(AND(TeamSix=All_Rosters[[#This Row],[Team Name]],All_Rosters[[#This Row],[Current Years]]&gt;0),All_Rosters[[#This Row],[Index]],""))</f>
        <v/>
      </c>
      <c r="AK375" s="42" t="str">
        <f>IFERROR(SMALL($AJ$2:$AJ$1000,ROWS($AJ$2:AJ375)),"")</f>
        <v/>
      </c>
      <c r="AL375" s="42" t="str">
        <f>IF(AND(All_Rosters[[#This Row],[Designation]]="Taxi Squad",TeamSix=All_Rosters[[#This Row],[Team Name]],All_Rosters[[#This Row],[Current Years]]&gt;0),All_Rosters[[#This Row],[Index]],"")</f>
        <v/>
      </c>
      <c r="AM375" s="42" t="str">
        <f>IFERROR(SMALL($AL$2:$AL$1000,ROWS($AL$2:AL375)),"")</f>
        <v/>
      </c>
      <c r="AN375" s="42" t="str">
        <f>IF(All_Rosters[[#This Row],[Designation]]="Taxi Squad","",
IF(AND(TeamSeven=All_Rosters[[#This Row],[Team Name]],All_Rosters[[#This Row],[Current Years]]&gt;0),All_Rosters[[#This Row],[Index]],""))</f>
        <v/>
      </c>
      <c r="AO375" s="42" t="str">
        <f>IFERROR(SMALL($AN$2:$AN$1000,ROWS($AN$2:AN375)),"")</f>
        <v/>
      </c>
      <c r="AP375" s="42" t="str">
        <f>IF(AND(All_Rosters[[#This Row],[Designation]]="Taxi Squad",TeamSeven=All_Rosters[[#This Row],[Team Name]],All_Rosters[[#This Row],[Current Years]]&gt;0),All_Rosters[[#This Row],[Index]],"")</f>
        <v/>
      </c>
      <c r="AQ375" s="42" t="str">
        <f>IFERROR(SMALL($AP$2:$AP$1000,ROWS($AP$2:AP375)),"")</f>
        <v/>
      </c>
      <c r="AR375" s="42" t="str">
        <f>IF(All_Rosters[[#This Row],[Designation]]="Taxi Squad","",
IF(AND(TeamEight=All_Rosters[[#This Row],[Team Name]],All_Rosters[[#This Row],[Current Years]]&gt;0),All_Rosters[[#This Row],[Index]],""))</f>
        <v/>
      </c>
      <c r="AS375" s="42" t="str">
        <f>IFERROR(SMALL($AR$2:$AR$1000,ROWS($AR$2:AR375)),"")</f>
        <v/>
      </c>
      <c r="AT375" s="42" t="str">
        <f>IF(AND(All_Rosters[[#This Row],[Designation]]="Taxi Squad",TeamEight=All_Rosters[[#This Row],[Team Name]],All_Rosters[[#This Row],[Current Years]]&gt;0),All_Rosters[[#This Row],[Index]],"")</f>
        <v/>
      </c>
      <c r="AU375" s="42" t="str">
        <f>IFERROR(SMALL($AT$2:$AT$1000,ROWS($AT$2:AT375)),"")</f>
        <v/>
      </c>
      <c r="AV375" s="42" t="str">
        <f>IF(All_Rosters[[#This Row],[Designation]]="Taxi Squad","",
IF(AND(TeamNine=All_Rosters[[#This Row],[Team Name]],All_Rosters[[#This Row],[Current Years]]&gt;0),All_Rosters[[#This Row],[Index]],""))</f>
        <v/>
      </c>
      <c r="AW375" s="42" t="str">
        <f>IFERROR(SMALL($AV$2:$AV$1000,ROWS($AV$2:AV375)),"")</f>
        <v/>
      </c>
      <c r="AX375" s="42" t="str">
        <f>IF(AND(All_Rosters[[#This Row],[Designation]]="Taxi Squad",TeamNine=All_Rosters[[#This Row],[Team Name]],All_Rosters[[#This Row],[Current Years]]&gt;0),All_Rosters[[#This Row],[Index]],"")</f>
        <v/>
      </c>
      <c r="AY375" s="42" t="str">
        <f>IFERROR(SMALL($AX$2:$AX$1000,ROWS($AX$2:AX375)),"")</f>
        <v/>
      </c>
      <c r="AZ375" s="42">
        <f>IF(All_Rosters[[#This Row],[Designation]]="Taxi Squad","",
IF(AND(TeamTen=All_Rosters[[#This Row],[Team Name]],All_Rosters[[#This Row],[Current Years]]&gt;0),All_Rosters[[#This Row],[Index]],""))</f>
        <v>374</v>
      </c>
      <c r="BA375" s="42" t="str">
        <f>IFERROR(SMALL($AZ$2:$AZ$1000,ROWS($AZ$2:AZ375)),"")</f>
        <v/>
      </c>
      <c r="BB375" s="42" t="str">
        <f>IF(AND(All_Rosters[[#This Row],[Designation]]="Taxi Squad",TeamTen=All_Rosters[[#This Row],[Team Name]],All_Rosters[[#This Row],[Current Years]]&gt;0),All_Rosters[[#This Row],[Index]],"")</f>
        <v/>
      </c>
      <c r="BC375" s="42" t="str">
        <f>IFERROR(SMALL($BB$2:$BB$1000,ROWS($BB$2:BB375)),"")</f>
        <v/>
      </c>
      <c r="BD375" s="42" t="str">
        <f>IF(All_Rosters[[#This Row],[Designation]]="Taxi Squad","",
IF(AND(TeamEleven=All_Rosters[[#This Row],[Team Name]],All_Rosters[[#This Row],[Current Years]]&gt;0),All_Rosters[[#This Row],[Index]],""))</f>
        <v/>
      </c>
      <c r="BE375" s="42" t="str">
        <f>IFERROR(SMALL($BD$2:$BD$1000,ROWS($BD$2:BD375)),"")</f>
        <v/>
      </c>
      <c r="BF375" s="42" t="str">
        <f>IF(AND(All_Rosters[[#This Row],[Designation]]="Taxi Squad",TeamEleven=All_Rosters[[#This Row],[Team Name]],All_Rosters[[#This Row],[Current Years]]&gt;0),All_Rosters[[#This Row],[Index]],"")</f>
        <v/>
      </c>
      <c r="BG375" s="42" t="str">
        <f>IFERROR(SMALL($BF$2:$BF$1000,ROWS($BF$2:BF375)),"")</f>
        <v/>
      </c>
      <c r="BH375" s="42" t="str">
        <f>IF(All_Rosters[[#This Row],[Designation]]="Taxi Squad","",
IF(AND(TeamTwelve=All_Rosters[[#This Row],[Team Name]],All_Rosters[[#This Row],[Current Years]]&gt;0),All_Rosters[[#This Row],[Index]],""))</f>
        <v/>
      </c>
      <c r="BI375" s="42" t="str">
        <f>IFERROR(SMALL($BH$2:$BH$1000,ROWS($BH$2:BH375)),"")</f>
        <v/>
      </c>
      <c r="BJ375" s="42" t="str">
        <f>IF(AND(All_Rosters[[#This Row],[Designation]]="Taxi Squad",TeamTwelve=All_Rosters[[#This Row],[Team Name]],All_Rosters[[#This Row],[Current Years]]&gt;0),All_Rosters[[#This Row],[Index]],"")</f>
        <v/>
      </c>
      <c r="BK375" s="42" t="str">
        <f>IFERROR(SMALL($BJ$2:$BJ$1000,ROWS($BJ$2:BJ375)),"")</f>
        <v/>
      </c>
    </row>
    <row r="376" spans="1:63" x14ac:dyDescent="0.45">
      <c r="A376" t="s">
        <v>528</v>
      </c>
      <c r="B376" t="s">
        <v>423</v>
      </c>
      <c r="C376" t="s">
        <v>167</v>
      </c>
      <c r="D376" t="s">
        <v>49</v>
      </c>
      <c r="E376">
        <v>8</v>
      </c>
      <c r="F376">
        <v>3</v>
      </c>
      <c r="G376">
        <v>8</v>
      </c>
      <c r="H376" t="s">
        <v>1</v>
      </c>
      <c r="J376">
        <v>10</v>
      </c>
      <c r="K376">
        <v>375</v>
      </c>
      <c r="L376" t="str">
        <f>IF(All_Rosters[[#This Row],[Designation]]="Taxi Squad","",
IF(AND(TeamSelection=All_Rosters[[#This Row],[Team Name]],All_Rosters[[#This Row],[Current Years]]&gt;0),All_Rosters[[#This Row],[Index]],""))</f>
        <v/>
      </c>
      <c r="M376" t="str">
        <f>IFERROR(SMALL($L$2:$L$1000,ROWS($L$2:L376)),"")</f>
        <v/>
      </c>
      <c r="N376" t="str">
        <f>IF(AND(All_Rosters[[#This Row],[Designation]]="Taxi Squad",TeamSelection=All_Rosters[[#This Row],[Team Name]],All_Rosters[[#This Row],[Current Years]]&gt;0),All_Rosters[[#This Row],[Index]],"")</f>
        <v/>
      </c>
      <c r="O376" t="str">
        <f>IFERROR(SMALL($N$2:$N$1000,ROWS($N$2:N376)),"")</f>
        <v/>
      </c>
      <c r="P376" t="str">
        <f>IF(All_Rosters[[#This Row],[Designation]]="Taxi Squad","",
IF(AND(TeamOne=All_Rosters[[#This Row],[Team Name]],All_Rosters[[#This Row],[Current Years]]&gt;0),All_Rosters[[#This Row],[Index]],""))</f>
        <v/>
      </c>
      <c r="Q376" t="str">
        <f>IFERROR(SMALL($P$2:$P$1000,ROWS($P$2:P376)),"")</f>
        <v/>
      </c>
      <c r="R376" t="str">
        <f>IF(AND(All_Rosters[[#This Row],[Designation]]="Taxi Squad",TeamOne=All_Rosters[[#This Row],[Team Name]],All_Rosters[[#This Row],[Current Years]]&gt;0),All_Rosters[[#This Row],[Index]],"")</f>
        <v/>
      </c>
      <c r="S376" t="str">
        <f>IFERROR(SMALL($R$2:$R$1000,ROWS($R$2:R376)),"")</f>
        <v/>
      </c>
      <c r="T376" t="str">
        <f>IF(All_Rosters[[#This Row],[Designation]]="Taxi Squad","",
IF(AND(TeamTwo=All_Rosters[[#This Row],[Team Name]],All_Rosters[[#This Row],[Current Years]]&gt;0),All_Rosters[[#This Row],[Index]],""))</f>
        <v/>
      </c>
      <c r="U376" t="str">
        <f>IFERROR(SMALL($T$2:$T$1000,ROWS($T$2:T376)),"")</f>
        <v/>
      </c>
      <c r="V376" t="str">
        <f>IF(AND(All_Rosters[[#This Row],[Designation]]="Taxi Squad",TeamTwo=All_Rosters[[#This Row],[Team Name]],All_Rosters[[#This Row],[Current Years]]&gt;0),All_Rosters[[#This Row],[Index]],"")</f>
        <v/>
      </c>
      <c r="W376" t="str">
        <f>IFERROR(SMALL($V$2:$V$1000,ROWS($V$2:V376)),"")</f>
        <v/>
      </c>
      <c r="X376" s="42" t="str">
        <f>IF(All_Rosters[[#This Row],[Designation]]="Taxi Squad","",
IF(AND(TeamThree=All_Rosters[[#This Row],[Team Name]],All_Rosters[[#This Row],[Current Years]]&gt;0),All_Rosters[[#This Row],[Index]],""))</f>
        <v/>
      </c>
      <c r="Y376" s="42" t="str">
        <f>IFERROR(SMALL($X$2:$X$1000,ROWS($X$2:X376)),"")</f>
        <v/>
      </c>
      <c r="Z376" s="42" t="str">
        <f>IF(AND(All_Rosters[[#This Row],[Designation]]="Taxi Squad",TeamThree=All_Rosters[[#This Row],[Team Name]],All_Rosters[[#This Row],[Current Years]]&gt;0),All_Rosters[[#This Row],[Index]],"")</f>
        <v/>
      </c>
      <c r="AA376" s="42" t="str">
        <f>IFERROR(SMALL($Z$2:$Z$1000,ROWS($Z$2:Z376)),"")</f>
        <v/>
      </c>
      <c r="AB376" s="42" t="str">
        <f>IF(All_Rosters[[#This Row],[Designation]]="Taxi Squad","",
IF(AND(TeamFour=All_Rosters[[#This Row],[Team Name]],All_Rosters[[#This Row],[Current Years]]&gt;0),All_Rosters[[#This Row],[Index]],""))</f>
        <v/>
      </c>
      <c r="AC376" s="42" t="str">
        <f>IFERROR(SMALL($AB$2:$AB$1000,ROWS($AB$2:AB376)),"")</f>
        <v/>
      </c>
      <c r="AD376" s="42" t="str">
        <f>IF(AND(All_Rosters[[#This Row],[Designation]]="Taxi Squad",TeamFour=All_Rosters[[#This Row],[Team Name]],All_Rosters[[#This Row],[Current Years]]&gt;0),All_Rosters[[#This Row],[Index]],"")</f>
        <v/>
      </c>
      <c r="AE376" s="42" t="str">
        <f>IFERROR(SMALL($AD$2:$AD$1000,ROWS($AD$2:AD376)),"")</f>
        <v/>
      </c>
      <c r="AF376" s="42" t="str">
        <f>IF(All_Rosters[[#This Row],[Designation]]="Taxi Squad","",
IF(AND(TeamFive=All_Rosters[[#This Row],[Team Name]],All_Rosters[[#This Row],[Current Years]]&gt;0),All_Rosters[[#This Row],[Index]],""))</f>
        <v/>
      </c>
      <c r="AG376" s="42" t="str">
        <f>IFERROR(SMALL($AF$2:$AF$1000,ROWS($AF$2:AF376)),"")</f>
        <v/>
      </c>
      <c r="AH376" s="42" t="str">
        <f>IF(AND(All_Rosters[[#This Row],[Designation]]="Taxi Squad",TeamFive=All_Rosters[[#This Row],[Team Name]],All_Rosters[[#This Row],[Current Years]]&gt;0),All_Rosters[[#This Row],[Index]],"")</f>
        <v/>
      </c>
      <c r="AI376" s="42" t="str">
        <f>IFERROR(SMALL($AH$2:$AH$1000,ROWS($AH$2:AH376)),"")</f>
        <v/>
      </c>
      <c r="AJ376" s="42" t="str">
        <f>IF(All_Rosters[[#This Row],[Designation]]="Taxi Squad","",
IF(AND(TeamSix=All_Rosters[[#This Row],[Team Name]],All_Rosters[[#This Row],[Current Years]]&gt;0),All_Rosters[[#This Row],[Index]],""))</f>
        <v/>
      </c>
      <c r="AK376" s="42" t="str">
        <f>IFERROR(SMALL($AJ$2:$AJ$1000,ROWS($AJ$2:AJ376)),"")</f>
        <v/>
      </c>
      <c r="AL376" s="42" t="str">
        <f>IF(AND(All_Rosters[[#This Row],[Designation]]="Taxi Squad",TeamSix=All_Rosters[[#This Row],[Team Name]],All_Rosters[[#This Row],[Current Years]]&gt;0),All_Rosters[[#This Row],[Index]],"")</f>
        <v/>
      </c>
      <c r="AM376" s="42" t="str">
        <f>IFERROR(SMALL($AL$2:$AL$1000,ROWS($AL$2:AL376)),"")</f>
        <v/>
      </c>
      <c r="AN376" s="42" t="str">
        <f>IF(All_Rosters[[#This Row],[Designation]]="Taxi Squad","",
IF(AND(TeamSeven=All_Rosters[[#This Row],[Team Name]],All_Rosters[[#This Row],[Current Years]]&gt;0),All_Rosters[[#This Row],[Index]],""))</f>
        <v/>
      </c>
      <c r="AO376" s="42" t="str">
        <f>IFERROR(SMALL($AN$2:$AN$1000,ROWS($AN$2:AN376)),"")</f>
        <v/>
      </c>
      <c r="AP376" s="42" t="str">
        <f>IF(AND(All_Rosters[[#This Row],[Designation]]="Taxi Squad",TeamSeven=All_Rosters[[#This Row],[Team Name]],All_Rosters[[#This Row],[Current Years]]&gt;0),All_Rosters[[#This Row],[Index]],"")</f>
        <v/>
      </c>
      <c r="AQ376" s="42" t="str">
        <f>IFERROR(SMALL($AP$2:$AP$1000,ROWS($AP$2:AP376)),"")</f>
        <v/>
      </c>
      <c r="AR376" s="42" t="str">
        <f>IF(All_Rosters[[#This Row],[Designation]]="Taxi Squad","",
IF(AND(TeamEight=All_Rosters[[#This Row],[Team Name]],All_Rosters[[#This Row],[Current Years]]&gt;0),All_Rosters[[#This Row],[Index]],""))</f>
        <v/>
      </c>
      <c r="AS376" s="42" t="str">
        <f>IFERROR(SMALL($AR$2:$AR$1000,ROWS($AR$2:AR376)),"")</f>
        <v/>
      </c>
      <c r="AT376" s="42" t="str">
        <f>IF(AND(All_Rosters[[#This Row],[Designation]]="Taxi Squad",TeamEight=All_Rosters[[#This Row],[Team Name]],All_Rosters[[#This Row],[Current Years]]&gt;0),All_Rosters[[#This Row],[Index]],"")</f>
        <v/>
      </c>
      <c r="AU376" s="42" t="str">
        <f>IFERROR(SMALL($AT$2:$AT$1000,ROWS($AT$2:AT376)),"")</f>
        <v/>
      </c>
      <c r="AV376" s="42" t="str">
        <f>IF(All_Rosters[[#This Row],[Designation]]="Taxi Squad","",
IF(AND(TeamNine=All_Rosters[[#This Row],[Team Name]],All_Rosters[[#This Row],[Current Years]]&gt;0),All_Rosters[[#This Row],[Index]],""))</f>
        <v/>
      </c>
      <c r="AW376" s="42" t="str">
        <f>IFERROR(SMALL($AV$2:$AV$1000,ROWS($AV$2:AV376)),"")</f>
        <v/>
      </c>
      <c r="AX376" s="42" t="str">
        <f>IF(AND(All_Rosters[[#This Row],[Designation]]="Taxi Squad",TeamNine=All_Rosters[[#This Row],[Team Name]],All_Rosters[[#This Row],[Current Years]]&gt;0),All_Rosters[[#This Row],[Index]],"")</f>
        <v/>
      </c>
      <c r="AY376" s="42" t="str">
        <f>IFERROR(SMALL($AX$2:$AX$1000,ROWS($AX$2:AX376)),"")</f>
        <v/>
      </c>
      <c r="AZ376" s="42">
        <f>IF(All_Rosters[[#This Row],[Designation]]="Taxi Squad","",
IF(AND(TeamTen=All_Rosters[[#This Row],[Team Name]],All_Rosters[[#This Row],[Current Years]]&gt;0),All_Rosters[[#This Row],[Index]],""))</f>
        <v>375</v>
      </c>
      <c r="BA376" s="42" t="str">
        <f>IFERROR(SMALL($AZ$2:$AZ$1000,ROWS($AZ$2:AZ376)),"")</f>
        <v/>
      </c>
      <c r="BB376" s="42" t="str">
        <f>IF(AND(All_Rosters[[#This Row],[Designation]]="Taxi Squad",TeamTen=All_Rosters[[#This Row],[Team Name]],All_Rosters[[#This Row],[Current Years]]&gt;0),All_Rosters[[#This Row],[Index]],"")</f>
        <v/>
      </c>
      <c r="BC376" s="42" t="str">
        <f>IFERROR(SMALL($BB$2:$BB$1000,ROWS($BB$2:BB376)),"")</f>
        <v/>
      </c>
      <c r="BD376" s="42" t="str">
        <f>IF(All_Rosters[[#This Row],[Designation]]="Taxi Squad","",
IF(AND(TeamEleven=All_Rosters[[#This Row],[Team Name]],All_Rosters[[#This Row],[Current Years]]&gt;0),All_Rosters[[#This Row],[Index]],""))</f>
        <v/>
      </c>
      <c r="BE376" s="42" t="str">
        <f>IFERROR(SMALL($BD$2:$BD$1000,ROWS($BD$2:BD376)),"")</f>
        <v/>
      </c>
      <c r="BF376" s="42" t="str">
        <f>IF(AND(All_Rosters[[#This Row],[Designation]]="Taxi Squad",TeamEleven=All_Rosters[[#This Row],[Team Name]],All_Rosters[[#This Row],[Current Years]]&gt;0),All_Rosters[[#This Row],[Index]],"")</f>
        <v/>
      </c>
      <c r="BG376" s="42" t="str">
        <f>IFERROR(SMALL($BF$2:$BF$1000,ROWS($BF$2:BF376)),"")</f>
        <v/>
      </c>
      <c r="BH376" s="42" t="str">
        <f>IF(All_Rosters[[#This Row],[Designation]]="Taxi Squad","",
IF(AND(TeamTwelve=All_Rosters[[#This Row],[Team Name]],All_Rosters[[#This Row],[Current Years]]&gt;0),All_Rosters[[#This Row],[Index]],""))</f>
        <v/>
      </c>
      <c r="BI376" s="42" t="str">
        <f>IFERROR(SMALL($BH$2:$BH$1000,ROWS($BH$2:BH376)),"")</f>
        <v/>
      </c>
      <c r="BJ376" s="42" t="str">
        <f>IF(AND(All_Rosters[[#This Row],[Designation]]="Taxi Squad",TeamTwelve=All_Rosters[[#This Row],[Team Name]],All_Rosters[[#This Row],[Current Years]]&gt;0),All_Rosters[[#This Row],[Index]],"")</f>
        <v/>
      </c>
      <c r="BK376" s="42" t="str">
        <f>IFERROR(SMALL($BJ$2:$BJ$1000,ROWS($BJ$2:BJ376)),"")</f>
        <v/>
      </c>
    </row>
    <row r="377" spans="1:63" x14ac:dyDescent="0.45">
      <c r="A377" t="s">
        <v>528</v>
      </c>
      <c r="B377" t="s">
        <v>421</v>
      </c>
      <c r="C377" t="s">
        <v>107</v>
      </c>
      <c r="D377" t="s">
        <v>49</v>
      </c>
      <c r="E377">
        <v>7</v>
      </c>
      <c r="F377">
        <v>3</v>
      </c>
      <c r="G377">
        <v>7</v>
      </c>
      <c r="H377" t="s">
        <v>1</v>
      </c>
      <c r="J377">
        <v>10</v>
      </c>
      <c r="K377">
        <v>376</v>
      </c>
      <c r="L377" t="str">
        <f>IF(All_Rosters[[#This Row],[Designation]]="Taxi Squad","",
IF(AND(TeamSelection=All_Rosters[[#This Row],[Team Name]],All_Rosters[[#This Row],[Current Years]]&gt;0),All_Rosters[[#This Row],[Index]],""))</f>
        <v/>
      </c>
      <c r="M377" t="str">
        <f>IFERROR(SMALL($L$2:$L$1000,ROWS($L$2:L377)),"")</f>
        <v/>
      </c>
      <c r="N377" t="str">
        <f>IF(AND(All_Rosters[[#This Row],[Designation]]="Taxi Squad",TeamSelection=All_Rosters[[#This Row],[Team Name]],All_Rosters[[#This Row],[Current Years]]&gt;0),All_Rosters[[#This Row],[Index]],"")</f>
        <v/>
      </c>
      <c r="O377" t="str">
        <f>IFERROR(SMALL($N$2:$N$1000,ROWS($N$2:N377)),"")</f>
        <v/>
      </c>
      <c r="P377" t="str">
        <f>IF(All_Rosters[[#This Row],[Designation]]="Taxi Squad","",
IF(AND(TeamOne=All_Rosters[[#This Row],[Team Name]],All_Rosters[[#This Row],[Current Years]]&gt;0),All_Rosters[[#This Row],[Index]],""))</f>
        <v/>
      </c>
      <c r="Q377" t="str">
        <f>IFERROR(SMALL($P$2:$P$1000,ROWS($P$2:P377)),"")</f>
        <v/>
      </c>
      <c r="R377" t="str">
        <f>IF(AND(All_Rosters[[#This Row],[Designation]]="Taxi Squad",TeamOne=All_Rosters[[#This Row],[Team Name]],All_Rosters[[#This Row],[Current Years]]&gt;0),All_Rosters[[#This Row],[Index]],"")</f>
        <v/>
      </c>
      <c r="S377" t="str">
        <f>IFERROR(SMALL($R$2:$R$1000,ROWS($R$2:R377)),"")</f>
        <v/>
      </c>
      <c r="T377" t="str">
        <f>IF(All_Rosters[[#This Row],[Designation]]="Taxi Squad","",
IF(AND(TeamTwo=All_Rosters[[#This Row],[Team Name]],All_Rosters[[#This Row],[Current Years]]&gt;0),All_Rosters[[#This Row],[Index]],""))</f>
        <v/>
      </c>
      <c r="U377" t="str">
        <f>IFERROR(SMALL($T$2:$T$1000,ROWS($T$2:T377)),"")</f>
        <v/>
      </c>
      <c r="V377" t="str">
        <f>IF(AND(All_Rosters[[#This Row],[Designation]]="Taxi Squad",TeamTwo=All_Rosters[[#This Row],[Team Name]],All_Rosters[[#This Row],[Current Years]]&gt;0),All_Rosters[[#This Row],[Index]],"")</f>
        <v/>
      </c>
      <c r="W377" t="str">
        <f>IFERROR(SMALL($V$2:$V$1000,ROWS($V$2:V377)),"")</f>
        <v/>
      </c>
      <c r="X377" s="42" t="str">
        <f>IF(All_Rosters[[#This Row],[Designation]]="Taxi Squad","",
IF(AND(TeamThree=All_Rosters[[#This Row],[Team Name]],All_Rosters[[#This Row],[Current Years]]&gt;0),All_Rosters[[#This Row],[Index]],""))</f>
        <v/>
      </c>
      <c r="Y377" s="42" t="str">
        <f>IFERROR(SMALL($X$2:$X$1000,ROWS($X$2:X377)),"")</f>
        <v/>
      </c>
      <c r="Z377" s="42" t="str">
        <f>IF(AND(All_Rosters[[#This Row],[Designation]]="Taxi Squad",TeamThree=All_Rosters[[#This Row],[Team Name]],All_Rosters[[#This Row],[Current Years]]&gt;0),All_Rosters[[#This Row],[Index]],"")</f>
        <v/>
      </c>
      <c r="AA377" s="42" t="str">
        <f>IFERROR(SMALL($Z$2:$Z$1000,ROWS($Z$2:Z377)),"")</f>
        <v/>
      </c>
      <c r="AB377" s="42" t="str">
        <f>IF(All_Rosters[[#This Row],[Designation]]="Taxi Squad","",
IF(AND(TeamFour=All_Rosters[[#This Row],[Team Name]],All_Rosters[[#This Row],[Current Years]]&gt;0),All_Rosters[[#This Row],[Index]],""))</f>
        <v/>
      </c>
      <c r="AC377" s="42" t="str">
        <f>IFERROR(SMALL($AB$2:$AB$1000,ROWS($AB$2:AB377)),"")</f>
        <v/>
      </c>
      <c r="AD377" s="42" t="str">
        <f>IF(AND(All_Rosters[[#This Row],[Designation]]="Taxi Squad",TeamFour=All_Rosters[[#This Row],[Team Name]],All_Rosters[[#This Row],[Current Years]]&gt;0),All_Rosters[[#This Row],[Index]],"")</f>
        <v/>
      </c>
      <c r="AE377" s="42" t="str">
        <f>IFERROR(SMALL($AD$2:$AD$1000,ROWS($AD$2:AD377)),"")</f>
        <v/>
      </c>
      <c r="AF377" s="42" t="str">
        <f>IF(All_Rosters[[#This Row],[Designation]]="Taxi Squad","",
IF(AND(TeamFive=All_Rosters[[#This Row],[Team Name]],All_Rosters[[#This Row],[Current Years]]&gt;0),All_Rosters[[#This Row],[Index]],""))</f>
        <v/>
      </c>
      <c r="AG377" s="42" t="str">
        <f>IFERROR(SMALL($AF$2:$AF$1000,ROWS($AF$2:AF377)),"")</f>
        <v/>
      </c>
      <c r="AH377" s="42" t="str">
        <f>IF(AND(All_Rosters[[#This Row],[Designation]]="Taxi Squad",TeamFive=All_Rosters[[#This Row],[Team Name]],All_Rosters[[#This Row],[Current Years]]&gt;0),All_Rosters[[#This Row],[Index]],"")</f>
        <v/>
      </c>
      <c r="AI377" s="42" t="str">
        <f>IFERROR(SMALL($AH$2:$AH$1000,ROWS($AH$2:AH377)),"")</f>
        <v/>
      </c>
      <c r="AJ377" s="42" t="str">
        <f>IF(All_Rosters[[#This Row],[Designation]]="Taxi Squad","",
IF(AND(TeamSix=All_Rosters[[#This Row],[Team Name]],All_Rosters[[#This Row],[Current Years]]&gt;0),All_Rosters[[#This Row],[Index]],""))</f>
        <v/>
      </c>
      <c r="AK377" s="42" t="str">
        <f>IFERROR(SMALL($AJ$2:$AJ$1000,ROWS($AJ$2:AJ377)),"")</f>
        <v/>
      </c>
      <c r="AL377" s="42" t="str">
        <f>IF(AND(All_Rosters[[#This Row],[Designation]]="Taxi Squad",TeamSix=All_Rosters[[#This Row],[Team Name]],All_Rosters[[#This Row],[Current Years]]&gt;0),All_Rosters[[#This Row],[Index]],"")</f>
        <v/>
      </c>
      <c r="AM377" s="42" t="str">
        <f>IFERROR(SMALL($AL$2:$AL$1000,ROWS($AL$2:AL377)),"")</f>
        <v/>
      </c>
      <c r="AN377" s="42" t="str">
        <f>IF(All_Rosters[[#This Row],[Designation]]="Taxi Squad","",
IF(AND(TeamSeven=All_Rosters[[#This Row],[Team Name]],All_Rosters[[#This Row],[Current Years]]&gt;0),All_Rosters[[#This Row],[Index]],""))</f>
        <v/>
      </c>
      <c r="AO377" s="42" t="str">
        <f>IFERROR(SMALL($AN$2:$AN$1000,ROWS($AN$2:AN377)),"")</f>
        <v/>
      </c>
      <c r="AP377" s="42" t="str">
        <f>IF(AND(All_Rosters[[#This Row],[Designation]]="Taxi Squad",TeamSeven=All_Rosters[[#This Row],[Team Name]],All_Rosters[[#This Row],[Current Years]]&gt;0),All_Rosters[[#This Row],[Index]],"")</f>
        <v/>
      </c>
      <c r="AQ377" s="42" t="str">
        <f>IFERROR(SMALL($AP$2:$AP$1000,ROWS($AP$2:AP377)),"")</f>
        <v/>
      </c>
      <c r="AR377" s="42" t="str">
        <f>IF(All_Rosters[[#This Row],[Designation]]="Taxi Squad","",
IF(AND(TeamEight=All_Rosters[[#This Row],[Team Name]],All_Rosters[[#This Row],[Current Years]]&gt;0),All_Rosters[[#This Row],[Index]],""))</f>
        <v/>
      </c>
      <c r="AS377" s="42" t="str">
        <f>IFERROR(SMALL($AR$2:$AR$1000,ROWS($AR$2:AR377)),"")</f>
        <v/>
      </c>
      <c r="AT377" s="42" t="str">
        <f>IF(AND(All_Rosters[[#This Row],[Designation]]="Taxi Squad",TeamEight=All_Rosters[[#This Row],[Team Name]],All_Rosters[[#This Row],[Current Years]]&gt;0),All_Rosters[[#This Row],[Index]],"")</f>
        <v/>
      </c>
      <c r="AU377" s="42" t="str">
        <f>IFERROR(SMALL($AT$2:$AT$1000,ROWS($AT$2:AT377)),"")</f>
        <v/>
      </c>
      <c r="AV377" s="42" t="str">
        <f>IF(All_Rosters[[#This Row],[Designation]]="Taxi Squad","",
IF(AND(TeamNine=All_Rosters[[#This Row],[Team Name]],All_Rosters[[#This Row],[Current Years]]&gt;0),All_Rosters[[#This Row],[Index]],""))</f>
        <v/>
      </c>
      <c r="AW377" s="42" t="str">
        <f>IFERROR(SMALL($AV$2:$AV$1000,ROWS($AV$2:AV377)),"")</f>
        <v/>
      </c>
      <c r="AX377" s="42" t="str">
        <f>IF(AND(All_Rosters[[#This Row],[Designation]]="Taxi Squad",TeamNine=All_Rosters[[#This Row],[Team Name]],All_Rosters[[#This Row],[Current Years]]&gt;0),All_Rosters[[#This Row],[Index]],"")</f>
        <v/>
      </c>
      <c r="AY377" s="42" t="str">
        <f>IFERROR(SMALL($AX$2:$AX$1000,ROWS($AX$2:AX377)),"")</f>
        <v/>
      </c>
      <c r="AZ377" s="42">
        <f>IF(All_Rosters[[#This Row],[Designation]]="Taxi Squad","",
IF(AND(TeamTen=All_Rosters[[#This Row],[Team Name]],All_Rosters[[#This Row],[Current Years]]&gt;0),All_Rosters[[#This Row],[Index]],""))</f>
        <v>376</v>
      </c>
      <c r="BA377" s="42" t="str">
        <f>IFERROR(SMALL($AZ$2:$AZ$1000,ROWS($AZ$2:AZ377)),"")</f>
        <v/>
      </c>
      <c r="BB377" s="42" t="str">
        <f>IF(AND(All_Rosters[[#This Row],[Designation]]="Taxi Squad",TeamTen=All_Rosters[[#This Row],[Team Name]],All_Rosters[[#This Row],[Current Years]]&gt;0),All_Rosters[[#This Row],[Index]],"")</f>
        <v/>
      </c>
      <c r="BC377" s="42" t="str">
        <f>IFERROR(SMALL($BB$2:$BB$1000,ROWS($BB$2:BB377)),"")</f>
        <v/>
      </c>
      <c r="BD377" s="42" t="str">
        <f>IF(All_Rosters[[#This Row],[Designation]]="Taxi Squad","",
IF(AND(TeamEleven=All_Rosters[[#This Row],[Team Name]],All_Rosters[[#This Row],[Current Years]]&gt;0),All_Rosters[[#This Row],[Index]],""))</f>
        <v/>
      </c>
      <c r="BE377" s="42" t="str">
        <f>IFERROR(SMALL($BD$2:$BD$1000,ROWS($BD$2:BD377)),"")</f>
        <v/>
      </c>
      <c r="BF377" s="42" t="str">
        <f>IF(AND(All_Rosters[[#This Row],[Designation]]="Taxi Squad",TeamEleven=All_Rosters[[#This Row],[Team Name]],All_Rosters[[#This Row],[Current Years]]&gt;0),All_Rosters[[#This Row],[Index]],"")</f>
        <v/>
      </c>
      <c r="BG377" s="42" t="str">
        <f>IFERROR(SMALL($BF$2:$BF$1000,ROWS($BF$2:BF377)),"")</f>
        <v/>
      </c>
      <c r="BH377" s="42" t="str">
        <f>IF(All_Rosters[[#This Row],[Designation]]="Taxi Squad","",
IF(AND(TeamTwelve=All_Rosters[[#This Row],[Team Name]],All_Rosters[[#This Row],[Current Years]]&gt;0),All_Rosters[[#This Row],[Index]],""))</f>
        <v/>
      </c>
      <c r="BI377" s="42" t="str">
        <f>IFERROR(SMALL($BH$2:$BH$1000,ROWS($BH$2:BH377)),"")</f>
        <v/>
      </c>
      <c r="BJ377" s="42" t="str">
        <f>IF(AND(All_Rosters[[#This Row],[Designation]]="Taxi Squad",TeamTwelve=All_Rosters[[#This Row],[Team Name]],All_Rosters[[#This Row],[Current Years]]&gt;0),All_Rosters[[#This Row],[Index]],"")</f>
        <v/>
      </c>
      <c r="BK377" s="42" t="str">
        <f>IFERROR(SMALL($BJ$2:$BJ$1000,ROWS($BJ$2:BJ377)),"")</f>
        <v/>
      </c>
    </row>
    <row r="378" spans="1:63" x14ac:dyDescent="0.45">
      <c r="A378" t="s">
        <v>528</v>
      </c>
      <c r="B378" t="s">
        <v>424</v>
      </c>
      <c r="C378" t="s">
        <v>162</v>
      </c>
      <c r="D378" t="s">
        <v>49</v>
      </c>
      <c r="E378">
        <v>5</v>
      </c>
      <c r="F378">
        <v>3</v>
      </c>
      <c r="G378">
        <v>5</v>
      </c>
      <c r="H378" t="s">
        <v>1</v>
      </c>
      <c r="J378">
        <v>10</v>
      </c>
      <c r="K378">
        <v>377</v>
      </c>
      <c r="L378" t="str">
        <f>IF(All_Rosters[[#This Row],[Designation]]="Taxi Squad","",
IF(AND(TeamSelection=All_Rosters[[#This Row],[Team Name]],All_Rosters[[#This Row],[Current Years]]&gt;0),All_Rosters[[#This Row],[Index]],""))</f>
        <v/>
      </c>
      <c r="M378" t="str">
        <f>IFERROR(SMALL($L$2:$L$1000,ROWS($L$2:L378)),"")</f>
        <v/>
      </c>
      <c r="N378" t="str">
        <f>IF(AND(All_Rosters[[#This Row],[Designation]]="Taxi Squad",TeamSelection=All_Rosters[[#This Row],[Team Name]],All_Rosters[[#This Row],[Current Years]]&gt;0),All_Rosters[[#This Row],[Index]],"")</f>
        <v/>
      </c>
      <c r="O378" t="str">
        <f>IFERROR(SMALL($N$2:$N$1000,ROWS($N$2:N378)),"")</f>
        <v/>
      </c>
      <c r="P378" t="str">
        <f>IF(All_Rosters[[#This Row],[Designation]]="Taxi Squad","",
IF(AND(TeamOne=All_Rosters[[#This Row],[Team Name]],All_Rosters[[#This Row],[Current Years]]&gt;0),All_Rosters[[#This Row],[Index]],""))</f>
        <v/>
      </c>
      <c r="Q378" t="str">
        <f>IFERROR(SMALL($P$2:$P$1000,ROWS($P$2:P378)),"")</f>
        <v/>
      </c>
      <c r="R378" t="str">
        <f>IF(AND(All_Rosters[[#This Row],[Designation]]="Taxi Squad",TeamOne=All_Rosters[[#This Row],[Team Name]],All_Rosters[[#This Row],[Current Years]]&gt;0),All_Rosters[[#This Row],[Index]],"")</f>
        <v/>
      </c>
      <c r="S378" t="str">
        <f>IFERROR(SMALL($R$2:$R$1000,ROWS($R$2:R378)),"")</f>
        <v/>
      </c>
      <c r="T378" t="str">
        <f>IF(All_Rosters[[#This Row],[Designation]]="Taxi Squad","",
IF(AND(TeamTwo=All_Rosters[[#This Row],[Team Name]],All_Rosters[[#This Row],[Current Years]]&gt;0),All_Rosters[[#This Row],[Index]],""))</f>
        <v/>
      </c>
      <c r="U378" t="str">
        <f>IFERROR(SMALL($T$2:$T$1000,ROWS($T$2:T378)),"")</f>
        <v/>
      </c>
      <c r="V378" t="str">
        <f>IF(AND(All_Rosters[[#This Row],[Designation]]="Taxi Squad",TeamTwo=All_Rosters[[#This Row],[Team Name]],All_Rosters[[#This Row],[Current Years]]&gt;0),All_Rosters[[#This Row],[Index]],"")</f>
        <v/>
      </c>
      <c r="W378" t="str">
        <f>IFERROR(SMALL($V$2:$V$1000,ROWS($V$2:V378)),"")</f>
        <v/>
      </c>
      <c r="X378" s="42" t="str">
        <f>IF(All_Rosters[[#This Row],[Designation]]="Taxi Squad","",
IF(AND(TeamThree=All_Rosters[[#This Row],[Team Name]],All_Rosters[[#This Row],[Current Years]]&gt;0),All_Rosters[[#This Row],[Index]],""))</f>
        <v/>
      </c>
      <c r="Y378" s="42" t="str">
        <f>IFERROR(SMALL($X$2:$X$1000,ROWS($X$2:X378)),"")</f>
        <v/>
      </c>
      <c r="Z378" s="42" t="str">
        <f>IF(AND(All_Rosters[[#This Row],[Designation]]="Taxi Squad",TeamThree=All_Rosters[[#This Row],[Team Name]],All_Rosters[[#This Row],[Current Years]]&gt;0),All_Rosters[[#This Row],[Index]],"")</f>
        <v/>
      </c>
      <c r="AA378" s="42" t="str">
        <f>IFERROR(SMALL($Z$2:$Z$1000,ROWS($Z$2:Z378)),"")</f>
        <v/>
      </c>
      <c r="AB378" s="42" t="str">
        <f>IF(All_Rosters[[#This Row],[Designation]]="Taxi Squad","",
IF(AND(TeamFour=All_Rosters[[#This Row],[Team Name]],All_Rosters[[#This Row],[Current Years]]&gt;0),All_Rosters[[#This Row],[Index]],""))</f>
        <v/>
      </c>
      <c r="AC378" s="42" t="str">
        <f>IFERROR(SMALL($AB$2:$AB$1000,ROWS($AB$2:AB378)),"")</f>
        <v/>
      </c>
      <c r="AD378" s="42" t="str">
        <f>IF(AND(All_Rosters[[#This Row],[Designation]]="Taxi Squad",TeamFour=All_Rosters[[#This Row],[Team Name]],All_Rosters[[#This Row],[Current Years]]&gt;0),All_Rosters[[#This Row],[Index]],"")</f>
        <v/>
      </c>
      <c r="AE378" s="42" t="str">
        <f>IFERROR(SMALL($AD$2:$AD$1000,ROWS($AD$2:AD378)),"")</f>
        <v/>
      </c>
      <c r="AF378" s="42" t="str">
        <f>IF(All_Rosters[[#This Row],[Designation]]="Taxi Squad","",
IF(AND(TeamFive=All_Rosters[[#This Row],[Team Name]],All_Rosters[[#This Row],[Current Years]]&gt;0),All_Rosters[[#This Row],[Index]],""))</f>
        <v/>
      </c>
      <c r="AG378" s="42" t="str">
        <f>IFERROR(SMALL($AF$2:$AF$1000,ROWS($AF$2:AF378)),"")</f>
        <v/>
      </c>
      <c r="AH378" s="42" t="str">
        <f>IF(AND(All_Rosters[[#This Row],[Designation]]="Taxi Squad",TeamFive=All_Rosters[[#This Row],[Team Name]],All_Rosters[[#This Row],[Current Years]]&gt;0),All_Rosters[[#This Row],[Index]],"")</f>
        <v/>
      </c>
      <c r="AI378" s="42" t="str">
        <f>IFERROR(SMALL($AH$2:$AH$1000,ROWS($AH$2:AH378)),"")</f>
        <v/>
      </c>
      <c r="AJ378" s="42" t="str">
        <f>IF(All_Rosters[[#This Row],[Designation]]="Taxi Squad","",
IF(AND(TeamSix=All_Rosters[[#This Row],[Team Name]],All_Rosters[[#This Row],[Current Years]]&gt;0),All_Rosters[[#This Row],[Index]],""))</f>
        <v/>
      </c>
      <c r="AK378" s="42" t="str">
        <f>IFERROR(SMALL($AJ$2:$AJ$1000,ROWS($AJ$2:AJ378)),"")</f>
        <v/>
      </c>
      <c r="AL378" s="42" t="str">
        <f>IF(AND(All_Rosters[[#This Row],[Designation]]="Taxi Squad",TeamSix=All_Rosters[[#This Row],[Team Name]],All_Rosters[[#This Row],[Current Years]]&gt;0),All_Rosters[[#This Row],[Index]],"")</f>
        <v/>
      </c>
      <c r="AM378" s="42" t="str">
        <f>IFERROR(SMALL($AL$2:$AL$1000,ROWS($AL$2:AL378)),"")</f>
        <v/>
      </c>
      <c r="AN378" s="42" t="str">
        <f>IF(All_Rosters[[#This Row],[Designation]]="Taxi Squad","",
IF(AND(TeamSeven=All_Rosters[[#This Row],[Team Name]],All_Rosters[[#This Row],[Current Years]]&gt;0),All_Rosters[[#This Row],[Index]],""))</f>
        <v/>
      </c>
      <c r="AO378" s="42" t="str">
        <f>IFERROR(SMALL($AN$2:$AN$1000,ROWS($AN$2:AN378)),"")</f>
        <v/>
      </c>
      <c r="AP378" s="42" t="str">
        <f>IF(AND(All_Rosters[[#This Row],[Designation]]="Taxi Squad",TeamSeven=All_Rosters[[#This Row],[Team Name]],All_Rosters[[#This Row],[Current Years]]&gt;0),All_Rosters[[#This Row],[Index]],"")</f>
        <v/>
      </c>
      <c r="AQ378" s="42" t="str">
        <f>IFERROR(SMALL($AP$2:$AP$1000,ROWS($AP$2:AP378)),"")</f>
        <v/>
      </c>
      <c r="AR378" s="42" t="str">
        <f>IF(All_Rosters[[#This Row],[Designation]]="Taxi Squad","",
IF(AND(TeamEight=All_Rosters[[#This Row],[Team Name]],All_Rosters[[#This Row],[Current Years]]&gt;0),All_Rosters[[#This Row],[Index]],""))</f>
        <v/>
      </c>
      <c r="AS378" s="42" t="str">
        <f>IFERROR(SMALL($AR$2:$AR$1000,ROWS($AR$2:AR378)),"")</f>
        <v/>
      </c>
      <c r="AT378" s="42" t="str">
        <f>IF(AND(All_Rosters[[#This Row],[Designation]]="Taxi Squad",TeamEight=All_Rosters[[#This Row],[Team Name]],All_Rosters[[#This Row],[Current Years]]&gt;0),All_Rosters[[#This Row],[Index]],"")</f>
        <v/>
      </c>
      <c r="AU378" s="42" t="str">
        <f>IFERROR(SMALL($AT$2:$AT$1000,ROWS($AT$2:AT378)),"")</f>
        <v/>
      </c>
      <c r="AV378" s="42" t="str">
        <f>IF(All_Rosters[[#This Row],[Designation]]="Taxi Squad","",
IF(AND(TeamNine=All_Rosters[[#This Row],[Team Name]],All_Rosters[[#This Row],[Current Years]]&gt;0),All_Rosters[[#This Row],[Index]],""))</f>
        <v/>
      </c>
      <c r="AW378" s="42" t="str">
        <f>IFERROR(SMALL($AV$2:$AV$1000,ROWS($AV$2:AV378)),"")</f>
        <v/>
      </c>
      <c r="AX378" s="42" t="str">
        <f>IF(AND(All_Rosters[[#This Row],[Designation]]="Taxi Squad",TeamNine=All_Rosters[[#This Row],[Team Name]],All_Rosters[[#This Row],[Current Years]]&gt;0),All_Rosters[[#This Row],[Index]],"")</f>
        <v/>
      </c>
      <c r="AY378" s="42" t="str">
        <f>IFERROR(SMALL($AX$2:$AX$1000,ROWS($AX$2:AX378)),"")</f>
        <v/>
      </c>
      <c r="AZ378" s="42">
        <f>IF(All_Rosters[[#This Row],[Designation]]="Taxi Squad","",
IF(AND(TeamTen=All_Rosters[[#This Row],[Team Name]],All_Rosters[[#This Row],[Current Years]]&gt;0),All_Rosters[[#This Row],[Index]],""))</f>
        <v>377</v>
      </c>
      <c r="BA378" s="42" t="str">
        <f>IFERROR(SMALL($AZ$2:$AZ$1000,ROWS($AZ$2:AZ378)),"")</f>
        <v/>
      </c>
      <c r="BB378" s="42" t="str">
        <f>IF(AND(All_Rosters[[#This Row],[Designation]]="Taxi Squad",TeamTen=All_Rosters[[#This Row],[Team Name]],All_Rosters[[#This Row],[Current Years]]&gt;0),All_Rosters[[#This Row],[Index]],"")</f>
        <v/>
      </c>
      <c r="BC378" s="42" t="str">
        <f>IFERROR(SMALL($BB$2:$BB$1000,ROWS($BB$2:BB378)),"")</f>
        <v/>
      </c>
      <c r="BD378" s="42" t="str">
        <f>IF(All_Rosters[[#This Row],[Designation]]="Taxi Squad","",
IF(AND(TeamEleven=All_Rosters[[#This Row],[Team Name]],All_Rosters[[#This Row],[Current Years]]&gt;0),All_Rosters[[#This Row],[Index]],""))</f>
        <v/>
      </c>
      <c r="BE378" s="42" t="str">
        <f>IFERROR(SMALL($BD$2:$BD$1000,ROWS($BD$2:BD378)),"")</f>
        <v/>
      </c>
      <c r="BF378" s="42" t="str">
        <f>IF(AND(All_Rosters[[#This Row],[Designation]]="Taxi Squad",TeamEleven=All_Rosters[[#This Row],[Team Name]],All_Rosters[[#This Row],[Current Years]]&gt;0),All_Rosters[[#This Row],[Index]],"")</f>
        <v/>
      </c>
      <c r="BG378" s="42" t="str">
        <f>IFERROR(SMALL($BF$2:$BF$1000,ROWS($BF$2:BF378)),"")</f>
        <v/>
      </c>
      <c r="BH378" s="42" t="str">
        <f>IF(All_Rosters[[#This Row],[Designation]]="Taxi Squad","",
IF(AND(TeamTwelve=All_Rosters[[#This Row],[Team Name]],All_Rosters[[#This Row],[Current Years]]&gt;0),All_Rosters[[#This Row],[Index]],""))</f>
        <v/>
      </c>
      <c r="BI378" s="42" t="str">
        <f>IFERROR(SMALL($BH$2:$BH$1000,ROWS($BH$2:BH378)),"")</f>
        <v/>
      </c>
      <c r="BJ378" s="42" t="str">
        <f>IF(AND(All_Rosters[[#This Row],[Designation]]="Taxi Squad",TeamTwelve=All_Rosters[[#This Row],[Team Name]],All_Rosters[[#This Row],[Current Years]]&gt;0),All_Rosters[[#This Row],[Index]],"")</f>
        <v/>
      </c>
      <c r="BK378" s="42" t="str">
        <f>IFERROR(SMALL($BJ$2:$BJ$1000,ROWS($BJ$2:BJ378)),"")</f>
        <v/>
      </c>
    </row>
    <row r="379" spans="1:63" x14ac:dyDescent="0.45">
      <c r="A379" t="s">
        <v>528</v>
      </c>
      <c r="B379" t="s">
        <v>425</v>
      </c>
      <c r="C379" t="s">
        <v>63</v>
      </c>
      <c r="D379" t="s">
        <v>49</v>
      </c>
      <c r="E379">
        <v>5</v>
      </c>
      <c r="F379">
        <v>3</v>
      </c>
      <c r="G379">
        <v>5</v>
      </c>
      <c r="H379" t="s">
        <v>1</v>
      </c>
      <c r="J379">
        <v>10</v>
      </c>
      <c r="K379">
        <v>378</v>
      </c>
      <c r="L379" t="str">
        <f>IF(All_Rosters[[#This Row],[Designation]]="Taxi Squad","",
IF(AND(TeamSelection=All_Rosters[[#This Row],[Team Name]],All_Rosters[[#This Row],[Current Years]]&gt;0),All_Rosters[[#This Row],[Index]],""))</f>
        <v/>
      </c>
      <c r="M379" t="str">
        <f>IFERROR(SMALL($L$2:$L$1000,ROWS($L$2:L379)),"")</f>
        <v/>
      </c>
      <c r="N379" t="str">
        <f>IF(AND(All_Rosters[[#This Row],[Designation]]="Taxi Squad",TeamSelection=All_Rosters[[#This Row],[Team Name]],All_Rosters[[#This Row],[Current Years]]&gt;0),All_Rosters[[#This Row],[Index]],"")</f>
        <v/>
      </c>
      <c r="O379" t="str">
        <f>IFERROR(SMALL($N$2:$N$1000,ROWS($N$2:N379)),"")</f>
        <v/>
      </c>
      <c r="P379" t="str">
        <f>IF(All_Rosters[[#This Row],[Designation]]="Taxi Squad","",
IF(AND(TeamOne=All_Rosters[[#This Row],[Team Name]],All_Rosters[[#This Row],[Current Years]]&gt;0),All_Rosters[[#This Row],[Index]],""))</f>
        <v/>
      </c>
      <c r="Q379" t="str">
        <f>IFERROR(SMALL($P$2:$P$1000,ROWS($P$2:P379)),"")</f>
        <v/>
      </c>
      <c r="R379" t="str">
        <f>IF(AND(All_Rosters[[#This Row],[Designation]]="Taxi Squad",TeamOne=All_Rosters[[#This Row],[Team Name]],All_Rosters[[#This Row],[Current Years]]&gt;0),All_Rosters[[#This Row],[Index]],"")</f>
        <v/>
      </c>
      <c r="S379" t="str">
        <f>IFERROR(SMALL($R$2:$R$1000,ROWS($R$2:R379)),"")</f>
        <v/>
      </c>
      <c r="T379" t="str">
        <f>IF(All_Rosters[[#This Row],[Designation]]="Taxi Squad","",
IF(AND(TeamTwo=All_Rosters[[#This Row],[Team Name]],All_Rosters[[#This Row],[Current Years]]&gt;0),All_Rosters[[#This Row],[Index]],""))</f>
        <v/>
      </c>
      <c r="U379" t="str">
        <f>IFERROR(SMALL($T$2:$T$1000,ROWS($T$2:T379)),"")</f>
        <v/>
      </c>
      <c r="V379" t="str">
        <f>IF(AND(All_Rosters[[#This Row],[Designation]]="Taxi Squad",TeamTwo=All_Rosters[[#This Row],[Team Name]],All_Rosters[[#This Row],[Current Years]]&gt;0),All_Rosters[[#This Row],[Index]],"")</f>
        <v/>
      </c>
      <c r="W379" t="str">
        <f>IFERROR(SMALL($V$2:$V$1000,ROWS($V$2:V379)),"")</f>
        <v/>
      </c>
      <c r="X379" s="42" t="str">
        <f>IF(All_Rosters[[#This Row],[Designation]]="Taxi Squad","",
IF(AND(TeamThree=All_Rosters[[#This Row],[Team Name]],All_Rosters[[#This Row],[Current Years]]&gt;0),All_Rosters[[#This Row],[Index]],""))</f>
        <v/>
      </c>
      <c r="Y379" s="42" t="str">
        <f>IFERROR(SMALL($X$2:$X$1000,ROWS($X$2:X379)),"")</f>
        <v/>
      </c>
      <c r="Z379" s="42" t="str">
        <f>IF(AND(All_Rosters[[#This Row],[Designation]]="Taxi Squad",TeamThree=All_Rosters[[#This Row],[Team Name]],All_Rosters[[#This Row],[Current Years]]&gt;0),All_Rosters[[#This Row],[Index]],"")</f>
        <v/>
      </c>
      <c r="AA379" s="42" t="str">
        <f>IFERROR(SMALL($Z$2:$Z$1000,ROWS($Z$2:Z379)),"")</f>
        <v/>
      </c>
      <c r="AB379" s="42" t="str">
        <f>IF(All_Rosters[[#This Row],[Designation]]="Taxi Squad","",
IF(AND(TeamFour=All_Rosters[[#This Row],[Team Name]],All_Rosters[[#This Row],[Current Years]]&gt;0),All_Rosters[[#This Row],[Index]],""))</f>
        <v/>
      </c>
      <c r="AC379" s="42" t="str">
        <f>IFERROR(SMALL($AB$2:$AB$1000,ROWS($AB$2:AB379)),"")</f>
        <v/>
      </c>
      <c r="AD379" s="42" t="str">
        <f>IF(AND(All_Rosters[[#This Row],[Designation]]="Taxi Squad",TeamFour=All_Rosters[[#This Row],[Team Name]],All_Rosters[[#This Row],[Current Years]]&gt;0),All_Rosters[[#This Row],[Index]],"")</f>
        <v/>
      </c>
      <c r="AE379" s="42" t="str">
        <f>IFERROR(SMALL($AD$2:$AD$1000,ROWS($AD$2:AD379)),"")</f>
        <v/>
      </c>
      <c r="AF379" s="42" t="str">
        <f>IF(All_Rosters[[#This Row],[Designation]]="Taxi Squad","",
IF(AND(TeamFive=All_Rosters[[#This Row],[Team Name]],All_Rosters[[#This Row],[Current Years]]&gt;0),All_Rosters[[#This Row],[Index]],""))</f>
        <v/>
      </c>
      <c r="AG379" s="42" t="str">
        <f>IFERROR(SMALL($AF$2:$AF$1000,ROWS($AF$2:AF379)),"")</f>
        <v/>
      </c>
      <c r="AH379" s="42" t="str">
        <f>IF(AND(All_Rosters[[#This Row],[Designation]]="Taxi Squad",TeamFive=All_Rosters[[#This Row],[Team Name]],All_Rosters[[#This Row],[Current Years]]&gt;0),All_Rosters[[#This Row],[Index]],"")</f>
        <v/>
      </c>
      <c r="AI379" s="42" t="str">
        <f>IFERROR(SMALL($AH$2:$AH$1000,ROWS($AH$2:AH379)),"")</f>
        <v/>
      </c>
      <c r="AJ379" s="42" t="str">
        <f>IF(All_Rosters[[#This Row],[Designation]]="Taxi Squad","",
IF(AND(TeamSix=All_Rosters[[#This Row],[Team Name]],All_Rosters[[#This Row],[Current Years]]&gt;0),All_Rosters[[#This Row],[Index]],""))</f>
        <v/>
      </c>
      <c r="AK379" s="42" t="str">
        <f>IFERROR(SMALL($AJ$2:$AJ$1000,ROWS($AJ$2:AJ379)),"")</f>
        <v/>
      </c>
      <c r="AL379" s="42" t="str">
        <f>IF(AND(All_Rosters[[#This Row],[Designation]]="Taxi Squad",TeamSix=All_Rosters[[#This Row],[Team Name]],All_Rosters[[#This Row],[Current Years]]&gt;0),All_Rosters[[#This Row],[Index]],"")</f>
        <v/>
      </c>
      <c r="AM379" s="42" t="str">
        <f>IFERROR(SMALL($AL$2:$AL$1000,ROWS($AL$2:AL379)),"")</f>
        <v/>
      </c>
      <c r="AN379" s="42" t="str">
        <f>IF(All_Rosters[[#This Row],[Designation]]="Taxi Squad","",
IF(AND(TeamSeven=All_Rosters[[#This Row],[Team Name]],All_Rosters[[#This Row],[Current Years]]&gt;0),All_Rosters[[#This Row],[Index]],""))</f>
        <v/>
      </c>
      <c r="AO379" s="42" t="str">
        <f>IFERROR(SMALL($AN$2:$AN$1000,ROWS($AN$2:AN379)),"")</f>
        <v/>
      </c>
      <c r="AP379" s="42" t="str">
        <f>IF(AND(All_Rosters[[#This Row],[Designation]]="Taxi Squad",TeamSeven=All_Rosters[[#This Row],[Team Name]],All_Rosters[[#This Row],[Current Years]]&gt;0),All_Rosters[[#This Row],[Index]],"")</f>
        <v/>
      </c>
      <c r="AQ379" s="42" t="str">
        <f>IFERROR(SMALL($AP$2:$AP$1000,ROWS($AP$2:AP379)),"")</f>
        <v/>
      </c>
      <c r="AR379" s="42" t="str">
        <f>IF(All_Rosters[[#This Row],[Designation]]="Taxi Squad","",
IF(AND(TeamEight=All_Rosters[[#This Row],[Team Name]],All_Rosters[[#This Row],[Current Years]]&gt;0),All_Rosters[[#This Row],[Index]],""))</f>
        <v/>
      </c>
      <c r="AS379" s="42" t="str">
        <f>IFERROR(SMALL($AR$2:$AR$1000,ROWS($AR$2:AR379)),"")</f>
        <v/>
      </c>
      <c r="AT379" s="42" t="str">
        <f>IF(AND(All_Rosters[[#This Row],[Designation]]="Taxi Squad",TeamEight=All_Rosters[[#This Row],[Team Name]],All_Rosters[[#This Row],[Current Years]]&gt;0),All_Rosters[[#This Row],[Index]],"")</f>
        <v/>
      </c>
      <c r="AU379" s="42" t="str">
        <f>IFERROR(SMALL($AT$2:$AT$1000,ROWS($AT$2:AT379)),"")</f>
        <v/>
      </c>
      <c r="AV379" s="42" t="str">
        <f>IF(All_Rosters[[#This Row],[Designation]]="Taxi Squad","",
IF(AND(TeamNine=All_Rosters[[#This Row],[Team Name]],All_Rosters[[#This Row],[Current Years]]&gt;0),All_Rosters[[#This Row],[Index]],""))</f>
        <v/>
      </c>
      <c r="AW379" s="42" t="str">
        <f>IFERROR(SMALL($AV$2:$AV$1000,ROWS($AV$2:AV379)),"")</f>
        <v/>
      </c>
      <c r="AX379" s="42" t="str">
        <f>IF(AND(All_Rosters[[#This Row],[Designation]]="Taxi Squad",TeamNine=All_Rosters[[#This Row],[Team Name]],All_Rosters[[#This Row],[Current Years]]&gt;0),All_Rosters[[#This Row],[Index]],"")</f>
        <v/>
      </c>
      <c r="AY379" s="42" t="str">
        <f>IFERROR(SMALL($AX$2:$AX$1000,ROWS($AX$2:AX379)),"")</f>
        <v/>
      </c>
      <c r="AZ379" s="42">
        <f>IF(All_Rosters[[#This Row],[Designation]]="Taxi Squad","",
IF(AND(TeamTen=All_Rosters[[#This Row],[Team Name]],All_Rosters[[#This Row],[Current Years]]&gt;0),All_Rosters[[#This Row],[Index]],""))</f>
        <v>378</v>
      </c>
      <c r="BA379" s="42" t="str">
        <f>IFERROR(SMALL($AZ$2:$AZ$1000,ROWS($AZ$2:AZ379)),"")</f>
        <v/>
      </c>
      <c r="BB379" s="42" t="str">
        <f>IF(AND(All_Rosters[[#This Row],[Designation]]="Taxi Squad",TeamTen=All_Rosters[[#This Row],[Team Name]],All_Rosters[[#This Row],[Current Years]]&gt;0),All_Rosters[[#This Row],[Index]],"")</f>
        <v/>
      </c>
      <c r="BC379" s="42" t="str">
        <f>IFERROR(SMALL($BB$2:$BB$1000,ROWS($BB$2:BB379)),"")</f>
        <v/>
      </c>
      <c r="BD379" s="42" t="str">
        <f>IF(All_Rosters[[#This Row],[Designation]]="Taxi Squad","",
IF(AND(TeamEleven=All_Rosters[[#This Row],[Team Name]],All_Rosters[[#This Row],[Current Years]]&gt;0),All_Rosters[[#This Row],[Index]],""))</f>
        <v/>
      </c>
      <c r="BE379" s="42" t="str">
        <f>IFERROR(SMALL($BD$2:$BD$1000,ROWS($BD$2:BD379)),"")</f>
        <v/>
      </c>
      <c r="BF379" s="42" t="str">
        <f>IF(AND(All_Rosters[[#This Row],[Designation]]="Taxi Squad",TeamEleven=All_Rosters[[#This Row],[Team Name]],All_Rosters[[#This Row],[Current Years]]&gt;0),All_Rosters[[#This Row],[Index]],"")</f>
        <v/>
      </c>
      <c r="BG379" s="42" t="str">
        <f>IFERROR(SMALL($BF$2:$BF$1000,ROWS($BF$2:BF379)),"")</f>
        <v/>
      </c>
      <c r="BH379" s="42" t="str">
        <f>IF(All_Rosters[[#This Row],[Designation]]="Taxi Squad","",
IF(AND(TeamTwelve=All_Rosters[[#This Row],[Team Name]],All_Rosters[[#This Row],[Current Years]]&gt;0),All_Rosters[[#This Row],[Index]],""))</f>
        <v/>
      </c>
      <c r="BI379" s="42" t="str">
        <f>IFERROR(SMALL($BH$2:$BH$1000,ROWS($BH$2:BH379)),"")</f>
        <v/>
      </c>
      <c r="BJ379" s="42" t="str">
        <f>IF(AND(All_Rosters[[#This Row],[Designation]]="Taxi Squad",TeamTwelve=All_Rosters[[#This Row],[Team Name]],All_Rosters[[#This Row],[Current Years]]&gt;0),All_Rosters[[#This Row],[Index]],"")</f>
        <v/>
      </c>
      <c r="BK379" s="42" t="str">
        <f>IFERROR(SMALL($BJ$2:$BJ$1000,ROWS($BJ$2:BJ379)),"")</f>
        <v/>
      </c>
    </row>
    <row r="380" spans="1:63" x14ac:dyDescent="0.45">
      <c r="A380" t="s">
        <v>528</v>
      </c>
      <c r="B380" t="s">
        <v>422</v>
      </c>
      <c r="C380" t="s">
        <v>880</v>
      </c>
      <c r="D380" t="s">
        <v>49</v>
      </c>
      <c r="E380">
        <v>5</v>
      </c>
      <c r="F380">
        <v>3</v>
      </c>
      <c r="G380">
        <v>5</v>
      </c>
      <c r="H380" t="s">
        <v>1</v>
      </c>
      <c r="J380">
        <v>10</v>
      </c>
      <c r="K380">
        <v>379</v>
      </c>
      <c r="L380" t="str">
        <f>IF(All_Rosters[[#This Row],[Designation]]="Taxi Squad","",
IF(AND(TeamSelection=All_Rosters[[#This Row],[Team Name]],All_Rosters[[#This Row],[Current Years]]&gt;0),All_Rosters[[#This Row],[Index]],""))</f>
        <v/>
      </c>
      <c r="M380" t="str">
        <f>IFERROR(SMALL($L$2:$L$1000,ROWS($L$2:L380)),"")</f>
        <v/>
      </c>
      <c r="N380" t="str">
        <f>IF(AND(All_Rosters[[#This Row],[Designation]]="Taxi Squad",TeamSelection=All_Rosters[[#This Row],[Team Name]],All_Rosters[[#This Row],[Current Years]]&gt;0),All_Rosters[[#This Row],[Index]],"")</f>
        <v/>
      </c>
      <c r="O380" t="str">
        <f>IFERROR(SMALL($N$2:$N$1000,ROWS($N$2:N380)),"")</f>
        <v/>
      </c>
      <c r="P380" t="str">
        <f>IF(All_Rosters[[#This Row],[Designation]]="Taxi Squad","",
IF(AND(TeamOne=All_Rosters[[#This Row],[Team Name]],All_Rosters[[#This Row],[Current Years]]&gt;0),All_Rosters[[#This Row],[Index]],""))</f>
        <v/>
      </c>
      <c r="Q380" t="str">
        <f>IFERROR(SMALL($P$2:$P$1000,ROWS($P$2:P380)),"")</f>
        <v/>
      </c>
      <c r="R380" t="str">
        <f>IF(AND(All_Rosters[[#This Row],[Designation]]="Taxi Squad",TeamOne=All_Rosters[[#This Row],[Team Name]],All_Rosters[[#This Row],[Current Years]]&gt;0),All_Rosters[[#This Row],[Index]],"")</f>
        <v/>
      </c>
      <c r="S380" t="str">
        <f>IFERROR(SMALL($R$2:$R$1000,ROWS($R$2:R380)),"")</f>
        <v/>
      </c>
      <c r="T380" t="str">
        <f>IF(All_Rosters[[#This Row],[Designation]]="Taxi Squad","",
IF(AND(TeamTwo=All_Rosters[[#This Row],[Team Name]],All_Rosters[[#This Row],[Current Years]]&gt;0),All_Rosters[[#This Row],[Index]],""))</f>
        <v/>
      </c>
      <c r="U380" t="str">
        <f>IFERROR(SMALL($T$2:$T$1000,ROWS($T$2:T380)),"")</f>
        <v/>
      </c>
      <c r="V380" t="str">
        <f>IF(AND(All_Rosters[[#This Row],[Designation]]="Taxi Squad",TeamTwo=All_Rosters[[#This Row],[Team Name]],All_Rosters[[#This Row],[Current Years]]&gt;0),All_Rosters[[#This Row],[Index]],"")</f>
        <v/>
      </c>
      <c r="W380" t="str">
        <f>IFERROR(SMALL($V$2:$V$1000,ROWS($V$2:V380)),"")</f>
        <v/>
      </c>
      <c r="X380" s="42" t="str">
        <f>IF(All_Rosters[[#This Row],[Designation]]="Taxi Squad","",
IF(AND(TeamThree=All_Rosters[[#This Row],[Team Name]],All_Rosters[[#This Row],[Current Years]]&gt;0),All_Rosters[[#This Row],[Index]],""))</f>
        <v/>
      </c>
      <c r="Y380" s="42" t="str">
        <f>IFERROR(SMALL($X$2:$X$1000,ROWS($X$2:X380)),"")</f>
        <v/>
      </c>
      <c r="Z380" s="42" t="str">
        <f>IF(AND(All_Rosters[[#This Row],[Designation]]="Taxi Squad",TeamThree=All_Rosters[[#This Row],[Team Name]],All_Rosters[[#This Row],[Current Years]]&gt;0),All_Rosters[[#This Row],[Index]],"")</f>
        <v/>
      </c>
      <c r="AA380" s="42" t="str">
        <f>IFERROR(SMALL($Z$2:$Z$1000,ROWS($Z$2:Z380)),"")</f>
        <v/>
      </c>
      <c r="AB380" s="42" t="str">
        <f>IF(All_Rosters[[#This Row],[Designation]]="Taxi Squad","",
IF(AND(TeamFour=All_Rosters[[#This Row],[Team Name]],All_Rosters[[#This Row],[Current Years]]&gt;0),All_Rosters[[#This Row],[Index]],""))</f>
        <v/>
      </c>
      <c r="AC380" s="42" t="str">
        <f>IFERROR(SMALL($AB$2:$AB$1000,ROWS($AB$2:AB380)),"")</f>
        <v/>
      </c>
      <c r="AD380" s="42" t="str">
        <f>IF(AND(All_Rosters[[#This Row],[Designation]]="Taxi Squad",TeamFour=All_Rosters[[#This Row],[Team Name]],All_Rosters[[#This Row],[Current Years]]&gt;0),All_Rosters[[#This Row],[Index]],"")</f>
        <v/>
      </c>
      <c r="AE380" s="42" t="str">
        <f>IFERROR(SMALL($AD$2:$AD$1000,ROWS($AD$2:AD380)),"")</f>
        <v/>
      </c>
      <c r="AF380" s="42" t="str">
        <f>IF(All_Rosters[[#This Row],[Designation]]="Taxi Squad","",
IF(AND(TeamFive=All_Rosters[[#This Row],[Team Name]],All_Rosters[[#This Row],[Current Years]]&gt;0),All_Rosters[[#This Row],[Index]],""))</f>
        <v/>
      </c>
      <c r="AG380" s="42" t="str">
        <f>IFERROR(SMALL($AF$2:$AF$1000,ROWS($AF$2:AF380)),"")</f>
        <v/>
      </c>
      <c r="AH380" s="42" t="str">
        <f>IF(AND(All_Rosters[[#This Row],[Designation]]="Taxi Squad",TeamFive=All_Rosters[[#This Row],[Team Name]],All_Rosters[[#This Row],[Current Years]]&gt;0),All_Rosters[[#This Row],[Index]],"")</f>
        <v/>
      </c>
      <c r="AI380" s="42" t="str">
        <f>IFERROR(SMALL($AH$2:$AH$1000,ROWS($AH$2:AH380)),"")</f>
        <v/>
      </c>
      <c r="AJ380" s="42" t="str">
        <f>IF(All_Rosters[[#This Row],[Designation]]="Taxi Squad","",
IF(AND(TeamSix=All_Rosters[[#This Row],[Team Name]],All_Rosters[[#This Row],[Current Years]]&gt;0),All_Rosters[[#This Row],[Index]],""))</f>
        <v/>
      </c>
      <c r="AK380" s="42" t="str">
        <f>IFERROR(SMALL($AJ$2:$AJ$1000,ROWS($AJ$2:AJ380)),"")</f>
        <v/>
      </c>
      <c r="AL380" s="42" t="str">
        <f>IF(AND(All_Rosters[[#This Row],[Designation]]="Taxi Squad",TeamSix=All_Rosters[[#This Row],[Team Name]],All_Rosters[[#This Row],[Current Years]]&gt;0),All_Rosters[[#This Row],[Index]],"")</f>
        <v/>
      </c>
      <c r="AM380" s="42" t="str">
        <f>IFERROR(SMALL($AL$2:$AL$1000,ROWS($AL$2:AL380)),"")</f>
        <v/>
      </c>
      <c r="AN380" s="42" t="str">
        <f>IF(All_Rosters[[#This Row],[Designation]]="Taxi Squad","",
IF(AND(TeamSeven=All_Rosters[[#This Row],[Team Name]],All_Rosters[[#This Row],[Current Years]]&gt;0),All_Rosters[[#This Row],[Index]],""))</f>
        <v/>
      </c>
      <c r="AO380" s="42" t="str">
        <f>IFERROR(SMALL($AN$2:$AN$1000,ROWS($AN$2:AN380)),"")</f>
        <v/>
      </c>
      <c r="AP380" s="42" t="str">
        <f>IF(AND(All_Rosters[[#This Row],[Designation]]="Taxi Squad",TeamSeven=All_Rosters[[#This Row],[Team Name]],All_Rosters[[#This Row],[Current Years]]&gt;0),All_Rosters[[#This Row],[Index]],"")</f>
        <v/>
      </c>
      <c r="AQ380" s="42" t="str">
        <f>IFERROR(SMALL($AP$2:$AP$1000,ROWS($AP$2:AP380)),"")</f>
        <v/>
      </c>
      <c r="AR380" s="42" t="str">
        <f>IF(All_Rosters[[#This Row],[Designation]]="Taxi Squad","",
IF(AND(TeamEight=All_Rosters[[#This Row],[Team Name]],All_Rosters[[#This Row],[Current Years]]&gt;0),All_Rosters[[#This Row],[Index]],""))</f>
        <v/>
      </c>
      <c r="AS380" s="42" t="str">
        <f>IFERROR(SMALL($AR$2:$AR$1000,ROWS($AR$2:AR380)),"")</f>
        <v/>
      </c>
      <c r="AT380" s="42" t="str">
        <f>IF(AND(All_Rosters[[#This Row],[Designation]]="Taxi Squad",TeamEight=All_Rosters[[#This Row],[Team Name]],All_Rosters[[#This Row],[Current Years]]&gt;0),All_Rosters[[#This Row],[Index]],"")</f>
        <v/>
      </c>
      <c r="AU380" s="42" t="str">
        <f>IFERROR(SMALL($AT$2:$AT$1000,ROWS($AT$2:AT380)),"")</f>
        <v/>
      </c>
      <c r="AV380" s="42" t="str">
        <f>IF(All_Rosters[[#This Row],[Designation]]="Taxi Squad","",
IF(AND(TeamNine=All_Rosters[[#This Row],[Team Name]],All_Rosters[[#This Row],[Current Years]]&gt;0),All_Rosters[[#This Row],[Index]],""))</f>
        <v/>
      </c>
      <c r="AW380" s="42" t="str">
        <f>IFERROR(SMALL($AV$2:$AV$1000,ROWS($AV$2:AV380)),"")</f>
        <v/>
      </c>
      <c r="AX380" s="42" t="str">
        <f>IF(AND(All_Rosters[[#This Row],[Designation]]="Taxi Squad",TeamNine=All_Rosters[[#This Row],[Team Name]],All_Rosters[[#This Row],[Current Years]]&gt;0),All_Rosters[[#This Row],[Index]],"")</f>
        <v/>
      </c>
      <c r="AY380" s="42" t="str">
        <f>IFERROR(SMALL($AX$2:$AX$1000,ROWS($AX$2:AX380)),"")</f>
        <v/>
      </c>
      <c r="AZ380" s="42">
        <f>IF(All_Rosters[[#This Row],[Designation]]="Taxi Squad","",
IF(AND(TeamTen=All_Rosters[[#This Row],[Team Name]],All_Rosters[[#This Row],[Current Years]]&gt;0),All_Rosters[[#This Row],[Index]],""))</f>
        <v>379</v>
      </c>
      <c r="BA380" s="42" t="str">
        <f>IFERROR(SMALL($AZ$2:$AZ$1000,ROWS($AZ$2:AZ380)),"")</f>
        <v/>
      </c>
      <c r="BB380" s="42" t="str">
        <f>IF(AND(All_Rosters[[#This Row],[Designation]]="Taxi Squad",TeamTen=All_Rosters[[#This Row],[Team Name]],All_Rosters[[#This Row],[Current Years]]&gt;0),All_Rosters[[#This Row],[Index]],"")</f>
        <v/>
      </c>
      <c r="BC380" s="42" t="str">
        <f>IFERROR(SMALL($BB$2:$BB$1000,ROWS($BB$2:BB380)),"")</f>
        <v/>
      </c>
      <c r="BD380" s="42" t="str">
        <f>IF(All_Rosters[[#This Row],[Designation]]="Taxi Squad","",
IF(AND(TeamEleven=All_Rosters[[#This Row],[Team Name]],All_Rosters[[#This Row],[Current Years]]&gt;0),All_Rosters[[#This Row],[Index]],""))</f>
        <v/>
      </c>
      <c r="BE380" s="42" t="str">
        <f>IFERROR(SMALL($BD$2:$BD$1000,ROWS($BD$2:BD380)),"")</f>
        <v/>
      </c>
      <c r="BF380" s="42" t="str">
        <f>IF(AND(All_Rosters[[#This Row],[Designation]]="Taxi Squad",TeamEleven=All_Rosters[[#This Row],[Team Name]],All_Rosters[[#This Row],[Current Years]]&gt;0),All_Rosters[[#This Row],[Index]],"")</f>
        <v/>
      </c>
      <c r="BG380" s="42" t="str">
        <f>IFERROR(SMALL($BF$2:$BF$1000,ROWS($BF$2:BF380)),"")</f>
        <v/>
      </c>
      <c r="BH380" s="42" t="str">
        <f>IF(All_Rosters[[#This Row],[Designation]]="Taxi Squad","",
IF(AND(TeamTwelve=All_Rosters[[#This Row],[Team Name]],All_Rosters[[#This Row],[Current Years]]&gt;0),All_Rosters[[#This Row],[Index]],""))</f>
        <v/>
      </c>
      <c r="BI380" s="42" t="str">
        <f>IFERROR(SMALL($BH$2:$BH$1000,ROWS($BH$2:BH380)),"")</f>
        <v/>
      </c>
      <c r="BJ380" s="42" t="str">
        <f>IF(AND(All_Rosters[[#This Row],[Designation]]="Taxi Squad",TeamTwelve=All_Rosters[[#This Row],[Team Name]],All_Rosters[[#This Row],[Current Years]]&gt;0),All_Rosters[[#This Row],[Index]],"")</f>
        <v/>
      </c>
      <c r="BK380" s="42" t="str">
        <f>IFERROR(SMALL($BJ$2:$BJ$1000,ROWS($BJ$2:BJ380)),"")</f>
        <v/>
      </c>
    </row>
    <row r="381" spans="1:63" x14ac:dyDescent="0.45">
      <c r="A381" t="s">
        <v>528</v>
      </c>
      <c r="B381" t="s">
        <v>426</v>
      </c>
      <c r="C381" t="s">
        <v>11</v>
      </c>
      <c r="D381" t="s">
        <v>65</v>
      </c>
      <c r="E381">
        <v>5</v>
      </c>
      <c r="F381">
        <v>3</v>
      </c>
      <c r="G381">
        <v>5</v>
      </c>
      <c r="H381" t="s">
        <v>1</v>
      </c>
      <c r="J381">
        <v>10</v>
      </c>
      <c r="K381">
        <v>380</v>
      </c>
      <c r="L381" t="str">
        <f>IF(All_Rosters[[#This Row],[Designation]]="Taxi Squad","",
IF(AND(TeamSelection=All_Rosters[[#This Row],[Team Name]],All_Rosters[[#This Row],[Current Years]]&gt;0),All_Rosters[[#This Row],[Index]],""))</f>
        <v/>
      </c>
      <c r="M381" t="str">
        <f>IFERROR(SMALL($L$2:$L$1000,ROWS($L$2:L381)),"")</f>
        <v/>
      </c>
      <c r="N381" t="str">
        <f>IF(AND(All_Rosters[[#This Row],[Designation]]="Taxi Squad",TeamSelection=All_Rosters[[#This Row],[Team Name]],All_Rosters[[#This Row],[Current Years]]&gt;0),All_Rosters[[#This Row],[Index]],"")</f>
        <v/>
      </c>
      <c r="O381" t="str">
        <f>IFERROR(SMALL($N$2:$N$1000,ROWS($N$2:N381)),"")</f>
        <v/>
      </c>
      <c r="P381" t="str">
        <f>IF(All_Rosters[[#This Row],[Designation]]="Taxi Squad","",
IF(AND(TeamOne=All_Rosters[[#This Row],[Team Name]],All_Rosters[[#This Row],[Current Years]]&gt;0),All_Rosters[[#This Row],[Index]],""))</f>
        <v/>
      </c>
      <c r="Q381" t="str">
        <f>IFERROR(SMALL($P$2:$P$1000,ROWS($P$2:P381)),"")</f>
        <v/>
      </c>
      <c r="R381" t="str">
        <f>IF(AND(All_Rosters[[#This Row],[Designation]]="Taxi Squad",TeamOne=All_Rosters[[#This Row],[Team Name]],All_Rosters[[#This Row],[Current Years]]&gt;0),All_Rosters[[#This Row],[Index]],"")</f>
        <v/>
      </c>
      <c r="S381" t="str">
        <f>IFERROR(SMALL($R$2:$R$1000,ROWS($R$2:R381)),"")</f>
        <v/>
      </c>
      <c r="T381" t="str">
        <f>IF(All_Rosters[[#This Row],[Designation]]="Taxi Squad","",
IF(AND(TeamTwo=All_Rosters[[#This Row],[Team Name]],All_Rosters[[#This Row],[Current Years]]&gt;0),All_Rosters[[#This Row],[Index]],""))</f>
        <v/>
      </c>
      <c r="U381" t="str">
        <f>IFERROR(SMALL($T$2:$T$1000,ROWS($T$2:T381)),"")</f>
        <v/>
      </c>
      <c r="V381" t="str">
        <f>IF(AND(All_Rosters[[#This Row],[Designation]]="Taxi Squad",TeamTwo=All_Rosters[[#This Row],[Team Name]],All_Rosters[[#This Row],[Current Years]]&gt;0),All_Rosters[[#This Row],[Index]],"")</f>
        <v/>
      </c>
      <c r="W381" t="str">
        <f>IFERROR(SMALL($V$2:$V$1000,ROWS($V$2:V381)),"")</f>
        <v/>
      </c>
      <c r="X381" s="42" t="str">
        <f>IF(All_Rosters[[#This Row],[Designation]]="Taxi Squad","",
IF(AND(TeamThree=All_Rosters[[#This Row],[Team Name]],All_Rosters[[#This Row],[Current Years]]&gt;0),All_Rosters[[#This Row],[Index]],""))</f>
        <v/>
      </c>
      <c r="Y381" s="42" t="str">
        <f>IFERROR(SMALL($X$2:$X$1000,ROWS($X$2:X381)),"")</f>
        <v/>
      </c>
      <c r="Z381" s="42" t="str">
        <f>IF(AND(All_Rosters[[#This Row],[Designation]]="Taxi Squad",TeamThree=All_Rosters[[#This Row],[Team Name]],All_Rosters[[#This Row],[Current Years]]&gt;0),All_Rosters[[#This Row],[Index]],"")</f>
        <v/>
      </c>
      <c r="AA381" s="42" t="str">
        <f>IFERROR(SMALL($Z$2:$Z$1000,ROWS($Z$2:Z381)),"")</f>
        <v/>
      </c>
      <c r="AB381" s="42" t="str">
        <f>IF(All_Rosters[[#This Row],[Designation]]="Taxi Squad","",
IF(AND(TeamFour=All_Rosters[[#This Row],[Team Name]],All_Rosters[[#This Row],[Current Years]]&gt;0),All_Rosters[[#This Row],[Index]],""))</f>
        <v/>
      </c>
      <c r="AC381" s="42" t="str">
        <f>IFERROR(SMALL($AB$2:$AB$1000,ROWS($AB$2:AB381)),"")</f>
        <v/>
      </c>
      <c r="AD381" s="42" t="str">
        <f>IF(AND(All_Rosters[[#This Row],[Designation]]="Taxi Squad",TeamFour=All_Rosters[[#This Row],[Team Name]],All_Rosters[[#This Row],[Current Years]]&gt;0),All_Rosters[[#This Row],[Index]],"")</f>
        <v/>
      </c>
      <c r="AE381" s="42" t="str">
        <f>IFERROR(SMALL($AD$2:$AD$1000,ROWS($AD$2:AD381)),"")</f>
        <v/>
      </c>
      <c r="AF381" s="42" t="str">
        <f>IF(All_Rosters[[#This Row],[Designation]]="Taxi Squad","",
IF(AND(TeamFive=All_Rosters[[#This Row],[Team Name]],All_Rosters[[#This Row],[Current Years]]&gt;0),All_Rosters[[#This Row],[Index]],""))</f>
        <v/>
      </c>
      <c r="AG381" s="42" t="str">
        <f>IFERROR(SMALL($AF$2:$AF$1000,ROWS($AF$2:AF381)),"")</f>
        <v/>
      </c>
      <c r="AH381" s="42" t="str">
        <f>IF(AND(All_Rosters[[#This Row],[Designation]]="Taxi Squad",TeamFive=All_Rosters[[#This Row],[Team Name]],All_Rosters[[#This Row],[Current Years]]&gt;0),All_Rosters[[#This Row],[Index]],"")</f>
        <v/>
      </c>
      <c r="AI381" s="42" t="str">
        <f>IFERROR(SMALL($AH$2:$AH$1000,ROWS($AH$2:AH381)),"")</f>
        <v/>
      </c>
      <c r="AJ381" s="42" t="str">
        <f>IF(All_Rosters[[#This Row],[Designation]]="Taxi Squad","",
IF(AND(TeamSix=All_Rosters[[#This Row],[Team Name]],All_Rosters[[#This Row],[Current Years]]&gt;0),All_Rosters[[#This Row],[Index]],""))</f>
        <v/>
      </c>
      <c r="AK381" s="42" t="str">
        <f>IFERROR(SMALL($AJ$2:$AJ$1000,ROWS($AJ$2:AJ381)),"")</f>
        <v/>
      </c>
      <c r="AL381" s="42" t="str">
        <f>IF(AND(All_Rosters[[#This Row],[Designation]]="Taxi Squad",TeamSix=All_Rosters[[#This Row],[Team Name]],All_Rosters[[#This Row],[Current Years]]&gt;0),All_Rosters[[#This Row],[Index]],"")</f>
        <v/>
      </c>
      <c r="AM381" s="42" t="str">
        <f>IFERROR(SMALL($AL$2:$AL$1000,ROWS($AL$2:AL381)),"")</f>
        <v/>
      </c>
      <c r="AN381" s="42" t="str">
        <f>IF(All_Rosters[[#This Row],[Designation]]="Taxi Squad","",
IF(AND(TeamSeven=All_Rosters[[#This Row],[Team Name]],All_Rosters[[#This Row],[Current Years]]&gt;0),All_Rosters[[#This Row],[Index]],""))</f>
        <v/>
      </c>
      <c r="AO381" s="42" t="str">
        <f>IFERROR(SMALL($AN$2:$AN$1000,ROWS($AN$2:AN381)),"")</f>
        <v/>
      </c>
      <c r="AP381" s="42" t="str">
        <f>IF(AND(All_Rosters[[#This Row],[Designation]]="Taxi Squad",TeamSeven=All_Rosters[[#This Row],[Team Name]],All_Rosters[[#This Row],[Current Years]]&gt;0),All_Rosters[[#This Row],[Index]],"")</f>
        <v/>
      </c>
      <c r="AQ381" s="42" t="str">
        <f>IFERROR(SMALL($AP$2:$AP$1000,ROWS($AP$2:AP381)),"")</f>
        <v/>
      </c>
      <c r="AR381" s="42" t="str">
        <f>IF(All_Rosters[[#This Row],[Designation]]="Taxi Squad","",
IF(AND(TeamEight=All_Rosters[[#This Row],[Team Name]],All_Rosters[[#This Row],[Current Years]]&gt;0),All_Rosters[[#This Row],[Index]],""))</f>
        <v/>
      </c>
      <c r="AS381" s="42" t="str">
        <f>IFERROR(SMALL($AR$2:$AR$1000,ROWS($AR$2:AR381)),"")</f>
        <v/>
      </c>
      <c r="AT381" s="42" t="str">
        <f>IF(AND(All_Rosters[[#This Row],[Designation]]="Taxi Squad",TeamEight=All_Rosters[[#This Row],[Team Name]],All_Rosters[[#This Row],[Current Years]]&gt;0),All_Rosters[[#This Row],[Index]],"")</f>
        <v/>
      </c>
      <c r="AU381" s="42" t="str">
        <f>IFERROR(SMALL($AT$2:$AT$1000,ROWS($AT$2:AT381)),"")</f>
        <v/>
      </c>
      <c r="AV381" s="42" t="str">
        <f>IF(All_Rosters[[#This Row],[Designation]]="Taxi Squad","",
IF(AND(TeamNine=All_Rosters[[#This Row],[Team Name]],All_Rosters[[#This Row],[Current Years]]&gt;0),All_Rosters[[#This Row],[Index]],""))</f>
        <v/>
      </c>
      <c r="AW381" s="42" t="str">
        <f>IFERROR(SMALL($AV$2:$AV$1000,ROWS($AV$2:AV381)),"")</f>
        <v/>
      </c>
      <c r="AX381" s="42" t="str">
        <f>IF(AND(All_Rosters[[#This Row],[Designation]]="Taxi Squad",TeamNine=All_Rosters[[#This Row],[Team Name]],All_Rosters[[#This Row],[Current Years]]&gt;0),All_Rosters[[#This Row],[Index]],"")</f>
        <v/>
      </c>
      <c r="AY381" s="42" t="str">
        <f>IFERROR(SMALL($AX$2:$AX$1000,ROWS($AX$2:AX381)),"")</f>
        <v/>
      </c>
      <c r="AZ381" s="42">
        <f>IF(All_Rosters[[#This Row],[Designation]]="Taxi Squad","",
IF(AND(TeamTen=All_Rosters[[#This Row],[Team Name]],All_Rosters[[#This Row],[Current Years]]&gt;0),All_Rosters[[#This Row],[Index]],""))</f>
        <v>380</v>
      </c>
      <c r="BA381" s="42" t="str">
        <f>IFERROR(SMALL($AZ$2:$AZ$1000,ROWS($AZ$2:AZ381)),"")</f>
        <v/>
      </c>
      <c r="BB381" s="42" t="str">
        <f>IF(AND(All_Rosters[[#This Row],[Designation]]="Taxi Squad",TeamTen=All_Rosters[[#This Row],[Team Name]],All_Rosters[[#This Row],[Current Years]]&gt;0),All_Rosters[[#This Row],[Index]],"")</f>
        <v/>
      </c>
      <c r="BC381" s="42" t="str">
        <f>IFERROR(SMALL($BB$2:$BB$1000,ROWS($BB$2:BB381)),"")</f>
        <v/>
      </c>
      <c r="BD381" s="42" t="str">
        <f>IF(All_Rosters[[#This Row],[Designation]]="Taxi Squad","",
IF(AND(TeamEleven=All_Rosters[[#This Row],[Team Name]],All_Rosters[[#This Row],[Current Years]]&gt;0),All_Rosters[[#This Row],[Index]],""))</f>
        <v/>
      </c>
      <c r="BE381" s="42" t="str">
        <f>IFERROR(SMALL($BD$2:$BD$1000,ROWS($BD$2:BD381)),"")</f>
        <v/>
      </c>
      <c r="BF381" s="42" t="str">
        <f>IF(AND(All_Rosters[[#This Row],[Designation]]="Taxi Squad",TeamEleven=All_Rosters[[#This Row],[Team Name]],All_Rosters[[#This Row],[Current Years]]&gt;0),All_Rosters[[#This Row],[Index]],"")</f>
        <v/>
      </c>
      <c r="BG381" s="42" t="str">
        <f>IFERROR(SMALL($BF$2:$BF$1000,ROWS($BF$2:BF381)),"")</f>
        <v/>
      </c>
      <c r="BH381" s="42" t="str">
        <f>IF(All_Rosters[[#This Row],[Designation]]="Taxi Squad","",
IF(AND(TeamTwelve=All_Rosters[[#This Row],[Team Name]],All_Rosters[[#This Row],[Current Years]]&gt;0),All_Rosters[[#This Row],[Index]],""))</f>
        <v/>
      </c>
      <c r="BI381" s="42" t="str">
        <f>IFERROR(SMALL($BH$2:$BH$1000,ROWS($BH$2:BH381)),"")</f>
        <v/>
      </c>
      <c r="BJ381" s="42" t="str">
        <f>IF(AND(All_Rosters[[#This Row],[Designation]]="Taxi Squad",TeamTwelve=All_Rosters[[#This Row],[Team Name]],All_Rosters[[#This Row],[Current Years]]&gt;0),All_Rosters[[#This Row],[Index]],"")</f>
        <v/>
      </c>
      <c r="BK381" s="42" t="str">
        <f>IFERROR(SMALL($BJ$2:$BJ$1000,ROWS($BJ$2:BJ381)),"")</f>
        <v/>
      </c>
    </row>
    <row r="382" spans="1:63" x14ac:dyDescent="0.45">
      <c r="A382" t="s">
        <v>528</v>
      </c>
      <c r="B382" t="s">
        <v>428</v>
      </c>
      <c r="C382" t="s">
        <v>15</v>
      </c>
      <c r="D382" t="s">
        <v>65</v>
      </c>
      <c r="E382">
        <v>5</v>
      </c>
      <c r="F382">
        <v>3</v>
      </c>
      <c r="G382">
        <v>5</v>
      </c>
      <c r="H382" t="s">
        <v>1</v>
      </c>
      <c r="J382">
        <v>10</v>
      </c>
      <c r="K382">
        <v>381</v>
      </c>
      <c r="L382" t="str">
        <f>IF(All_Rosters[[#This Row],[Designation]]="Taxi Squad","",
IF(AND(TeamSelection=All_Rosters[[#This Row],[Team Name]],All_Rosters[[#This Row],[Current Years]]&gt;0),All_Rosters[[#This Row],[Index]],""))</f>
        <v/>
      </c>
      <c r="M382" t="str">
        <f>IFERROR(SMALL($L$2:$L$1000,ROWS($L$2:L382)),"")</f>
        <v/>
      </c>
      <c r="N382" t="str">
        <f>IF(AND(All_Rosters[[#This Row],[Designation]]="Taxi Squad",TeamSelection=All_Rosters[[#This Row],[Team Name]],All_Rosters[[#This Row],[Current Years]]&gt;0),All_Rosters[[#This Row],[Index]],"")</f>
        <v/>
      </c>
      <c r="O382" t="str">
        <f>IFERROR(SMALL($N$2:$N$1000,ROWS($N$2:N382)),"")</f>
        <v/>
      </c>
      <c r="P382" t="str">
        <f>IF(All_Rosters[[#This Row],[Designation]]="Taxi Squad","",
IF(AND(TeamOne=All_Rosters[[#This Row],[Team Name]],All_Rosters[[#This Row],[Current Years]]&gt;0),All_Rosters[[#This Row],[Index]],""))</f>
        <v/>
      </c>
      <c r="Q382" t="str">
        <f>IFERROR(SMALL($P$2:$P$1000,ROWS($P$2:P382)),"")</f>
        <v/>
      </c>
      <c r="R382" t="str">
        <f>IF(AND(All_Rosters[[#This Row],[Designation]]="Taxi Squad",TeamOne=All_Rosters[[#This Row],[Team Name]],All_Rosters[[#This Row],[Current Years]]&gt;0),All_Rosters[[#This Row],[Index]],"")</f>
        <v/>
      </c>
      <c r="S382" t="str">
        <f>IFERROR(SMALL($R$2:$R$1000,ROWS($R$2:R382)),"")</f>
        <v/>
      </c>
      <c r="T382" t="str">
        <f>IF(All_Rosters[[#This Row],[Designation]]="Taxi Squad","",
IF(AND(TeamTwo=All_Rosters[[#This Row],[Team Name]],All_Rosters[[#This Row],[Current Years]]&gt;0),All_Rosters[[#This Row],[Index]],""))</f>
        <v/>
      </c>
      <c r="U382" t="str">
        <f>IFERROR(SMALL($T$2:$T$1000,ROWS($T$2:T382)),"")</f>
        <v/>
      </c>
      <c r="V382" t="str">
        <f>IF(AND(All_Rosters[[#This Row],[Designation]]="Taxi Squad",TeamTwo=All_Rosters[[#This Row],[Team Name]],All_Rosters[[#This Row],[Current Years]]&gt;0),All_Rosters[[#This Row],[Index]],"")</f>
        <v/>
      </c>
      <c r="W382" t="str">
        <f>IFERROR(SMALL($V$2:$V$1000,ROWS($V$2:V382)),"")</f>
        <v/>
      </c>
      <c r="X382" s="42" t="str">
        <f>IF(All_Rosters[[#This Row],[Designation]]="Taxi Squad","",
IF(AND(TeamThree=All_Rosters[[#This Row],[Team Name]],All_Rosters[[#This Row],[Current Years]]&gt;0),All_Rosters[[#This Row],[Index]],""))</f>
        <v/>
      </c>
      <c r="Y382" s="42" t="str">
        <f>IFERROR(SMALL($X$2:$X$1000,ROWS($X$2:X382)),"")</f>
        <v/>
      </c>
      <c r="Z382" s="42" t="str">
        <f>IF(AND(All_Rosters[[#This Row],[Designation]]="Taxi Squad",TeamThree=All_Rosters[[#This Row],[Team Name]],All_Rosters[[#This Row],[Current Years]]&gt;0),All_Rosters[[#This Row],[Index]],"")</f>
        <v/>
      </c>
      <c r="AA382" s="42" t="str">
        <f>IFERROR(SMALL($Z$2:$Z$1000,ROWS($Z$2:Z382)),"")</f>
        <v/>
      </c>
      <c r="AB382" s="42" t="str">
        <f>IF(All_Rosters[[#This Row],[Designation]]="Taxi Squad","",
IF(AND(TeamFour=All_Rosters[[#This Row],[Team Name]],All_Rosters[[#This Row],[Current Years]]&gt;0),All_Rosters[[#This Row],[Index]],""))</f>
        <v/>
      </c>
      <c r="AC382" s="42" t="str">
        <f>IFERROR(SMALL($AB$2:$AB$1000,ROWS($AB$2:AB382)),"")</f>
        <v/>
      </c>
      <c r="AD382" s="42" t="str">
        <f>IF(AND(All_Rosters[[#This Row],[Designation]]="Taxi Squad",TeamFour=All_Rosters[[#This Row],[Team Name]],All_Rosters[[#This Row],[Current Years]]&gt;0),All_Rosters[[#This Row],[Index]],"")</f>
        <v/>
      </c>
      <c r="AE382" s="42" t="str">
        <f>IFERROR(SMALL($AD$2:$AD$1000,ROWS($AD$2:AD382)),"")</f>
        <v/>
      </c>
      <c r="AF382" s="42" t="str">
        <f>IF(All_Rosters[[#This Row],[Designation]]="Taxi Squad","",
IF(AND(TeamFive=All_Rosters[[#This Row],[Team Name]],All_Rosters[[#This Row],[Current Years]]&gt;0),All_Rosters[[#This Row],[Index]],""))</f>
        <v/>
      </c>
      <c r="AG382" s="42" t="str">
        <f>IFERROR(SMALL($AF$2:$AF$1000,ROWS($AF$2:AF382)),"")</f>
        <v/>
      </c>
      <c r="AH382" s="42" t="str">
        <f>IF(AND(All_Rosters[[#This Row],[Designation]]="Taxi Squad",TeamFive=All_Rosters[[#This Row],[Team Name]],All_Rosters[[#This Row],[Current Years]]&gt;0),All_Rosters[[#This Row],[Index]],"")</f>
        <v/>
      </c>
      <c r="AI382" s="42" t="str">
        <f>IFERROR(SMALL($AH$2:$AH$1000,ROWS($AH$2:AH382)),"")</f>
        <v/>
      </c>
      <c r="AJ382" s="42" t="str">
        <f>IF(All_Rosters[[#This Row],[Designation]]="Taxi Squad","",
IF(AND(TeamSix=All_Rosters[[#This Row],[Team Name]],All_Rosters[[#This Row],[Current Years]]&gt;0),All_Rosters[[#This Row],[Index]],""))</f>
        <v/>
      </c>
      <c r="AK382" s="42" t="str">
        <f>IFERROR(SMALL($AJ$2:$AJ$1000,ROWS($AJ$2:AJ382)),"")</f>
        <v/>
      </c>
      <c r="AL382" s="42" t="str">
        <f>IF(AND(All_Rosters[[#This Row],[Designation]]="Taxi Squad",TeamSix=All_Rosters[[#This Row],[Team Name]],All_Rosters[[#This Row],[Current Years]]&gt;0),All_Rosters[[#This Row],[Index]],"")</f>
        <v/>
      </c>
      <c r="AM382" s="42" t="str">
        <f>IFERROR(SMALL($AL$2:$AL$1000,ROWS($AL$2:AL382)),"")</f>
        <v/>
      </c>
      <c r="AN382" s="42" t="str">
        <f>IF(All_Rosters[[#This Row],[Designation]]="Taxi Squad","",
IF(AND(TeamSeven=All_Rosters[[#This Row],[Team Name]],All_Rosters[[#This Row],[Current Years]]&gt;0),All_Rosters[[#This Row],[Index]],""))</f>
        <v/>
      </c>
      <c r="AO382" s="42" t="str">
        <f>IFERROR(SMALL($AN$2:$AN$1000,ROWS($AN$2:AN382)),"")</f>
        <v/>
      </c>
      <c r="AP382" s="42" t="str">
        <f>IF(AND(All_Rosters[[#This Row],[Designation]]="Taxi Squad",TeamSeven=All_Rosters[[#This Row],[Team Name]],All_Rosters[[#This Row],[Current Years]]&gt;0),All_Rosters[[#This Row],[Index]],"")</f>
        <v/>
      </c>
      <c r="AQ382" s="42" t="str">
        <f>IFERROR(SMALL($AP$2:$AP$1000,ROWS($AP$2:AP382)),"")</f>
        <v/>
      </c>
      <c r="AR382" s="42" t="str">
        <f>IF(All_Rosters[[#This Row],[Designation]]="Taxi Squad","",
IF(AND(TeamEight=All_Rosters[[#This Row],[Team Name]],All_Rosters[[#This Row],[Current Years]]&gt;0),All_Rosters[[#This Row],[Index]],""))</f>
        <v/>
      </c>
      <c r="AS382" s="42" t="str">
        <f>IFERROR(SMALL($AR$2:$AR$1000,ROWS($AR$2:AR382)),"")</f>
        <v/>
      </c>
      <c r="AT382" s="42" t="str">
        <f>IF(AND(All_Rosters[[#This Row],[Designation]]="Taxi Squad",TeamEight=All_Rosters[[#This Row],[Team Name]],All_Rosters[[#This Row],[Current Years]]&gt;0),All_Rosters[[#This Row],[Index]],"")</f>
        <v/>
      </c>
      <c r="AU382" s="42" t="str">
        <f>IFERROR(SMALL($AT$2:$AT$1000,ROWS($AT$2:AT382)),"")</f>
        <v/>
      </c>
      <c r="AV382" s="42" t="str">
        <f>IF(All_Rosters[[#This Row],[Designation]]="Taxi Squad","",
IF(AND(TeamNine=All_Rosters[[#This Row],[Team Name]],All_Rosters[[#This Row],[Current Years]]&gt;0),All_Rosters[[#This Row],[Index]],""))</f>
        <v/>
      </c>
      <c r="AW382" s="42" t="str">
        <f>IFERROR(SMALL($AV$2:$AV$1000,ROWS($AV$2:AV382)),"")</f>
        <v/>
      </c>
      <c r="AX382" s="42" t="str">
        <f>IF(AND(All_Rosters[[#This Row],[Designation]]="Taxi Squad",TeamNine=All_Rosters[[#This Row],[Team Name]],All_Rosters[[#This Row],[Current Years]]&gt;0),All_Rosters[[#This Row],[Index]],"")</f>
        <v/>
      </c>
      <c r="AY382" s="42" t="str">
        <f>IFERROR(SMALL($AX$2:$AX$1000,ROWS($AX$2:AX382)),"")</f>
        <v/>
      </c>
      <c r="AZ382" s="42">
        <f>IF(All_Rosters[[#This Row],[Designation]]="Taxi Squad","",
IF(AND(TeamTen=All_Rosters[[#This Row],[Team Name]],All_Rosters[[#This Row],[Current Years]]&gt;0),All_Rosters[[#This Row],[Index]],""))</f>
        <v>381</v>
      </c>
      <c r="BA382" s="42" t="str">
        <f>IFERROR(SMALL($AZ$2:$AZ$1000,ROWS($AZ$2:AZ382)),"")</f>
        <v/>
      </c>
      <c r="BB382" s="42" t="str">
        <f>IF(AND(All_Rosters[[#This Row],[Designation]]="Taxi Squad",TeamTen=All_Rosters[[#This Row],[Team Name]],All_Rosters[[#This Row],[Current Years]]&gt;0),All_Rosters[[#This Row],[Index]],"")</f>
        <v/>
      </c>
      <c r="BC382" s="42" t="str">
        <f>IFERROR(SMALL($BB$2:$BB$1000,ROWS($BB$2:BB382)),"")</f>
        <v/>
      </c>
      <c r="BD382" s="42" t="str">
        <f>IF(All_Rosters[[#This Row],[Designation]]="Taxi Squad","",
IF(AND(TeamEleven=All_Rosters[[#This Row],[Team Name]],All_Rosters[[#This Row],[Current Years]]&gt;0),All_Rosters[[#This Row],[Index]],""))</f>
        <v/>
      </c>
      <c r="BE382" s="42" t="str">
        <f>IFERROR(SMALL($BD$2:$BD$1000,ROWS($BD$2:BD382)),"")</f>
        <v/>
      </c>
      <c r="BF382" s="42" t="str">
        <f>IF(AND(All_Rosters[[#This Row],[Designation]]="Taxi Squad",TeamEleven=All_Rosters[[#This Row],[Team Name]],All_Rosters[[#This Row],[Current Years]]&gt;0),All_Rosters[[#This Row],[Index]],"")</f>
        <v/>
      </c>
      <c r="BG382" s="42" t="str">
        <f>IFERROR(SMALL($BF$2:$BF$1000,ROWS($BF$2:BF382)),"")</f>
        <v/>
      </c>
      <c r="BH382" s="42" t="str">
        <f>IF(All_Rosters[[#This Row],[Designation]]="Taxi Squad","",
IF(AND(TeamTwelve=All_Rosters[[#This Row],[Team Name]],All_Rosters[[#This Row],[Current Years]]&gt;0),All_Rosters[[#This Row],[Index]],""))</f>
        <v/>
      </c>
      <c r="BI382" s="42" t="str">
        <f>IFERROR(SMALL($BH$2:$BH$1000,ROWS($BH$2:BH382)),"")</f>
        <v/>
      </c>
      <c r="BJ382" s="42" t="str">
        <f>IF(AND(All_Rosters[[#This Row],[Designation]]="Taxi Squad",TeamTwelve=All_Rosters[[#This Row],[Team Name]],All_Rosters[[#This Row],[Current Years]]&gt;0),All_Rosters[[#This Row],[Index]],"")</f>
        <v/>
      </c>
      <c r="BK382" s="42" t="str">
        <f>IFERROR(SMALL($BJ$2:$BJ$1000,ROWS($BJ$2:BJ382)),"")</f>
        <v/>
      </c>
    </row>
    <row r="383" spans="1:63" x14ac:dyDescent="0.45">
      <c r="A383" t="s">
        <v>528</v>
      </c>
      <c r="B383" t="s">
        <v>427</v>
      </c>
      <c r="C383" t="s">
        <v>95</v>
      </c>
      <c r="D383" t="s">
        <v>65</v>
      </c>
      <c r="E383">
        <v>5</v>
      </c>
      <c r="F383">
        <v>3</v>
      </c>
      <c r="G383">
        <v>5</v>
      </c>
      <c r="H383" t="s">
        <v>1</v>
      </c>
      <c r="J383">
        <v>10</v>
      </c>
      <c r="K383">
        <v>382</v>
      </c>
      <c r="L383" t="str">
        <f>IF(All_Rosters[[#This Row],[Designation]]="Taxi Squad","",
IF(AND(TeamSelection=All_Rosters[[#This Row],[Team Name]],All_Rosters[[#This Row],[Current Years]]&gt;0),All_Rosters[[#This Row],[Index]],""))</f>
        <v/>
      </c>
      <c r="M383" t="str">
        <f>IFERROR(SMALL($L$2:$L$1000,ROWS($L$2:L383)),"")</f>
        <v/>
      </c>
      <c r="N383" t="str">
        <f>IF(AND(All_Rosters[[#This Row],[Designation]]="Taxi Squad",TeamSelection=All_Rosters[[#This Row],[Team Name]],All_Rosters[[#This Row],[Current Years]]&gt;0),All_Rosters[[#This Row],[Index]],"")</f>
        <v/>
      </c>
      <c r="O383" t="str">
        <f>IFERROR(SMALL($N$2:$N$1000,ROWS($N$2:N383)),"")</f>
        <v/>
      </c>
      <c r="P383" t="str">
        <f>IF(All_Rosters[[#This Row],[Designation]]="Taxi Squad","",
IF(AND(TeamOne=All_Rosters[[#This Row],[Team Name]],All_Rosters[[#This Row],[Current Years]]&gt;0),All_Rosters[[#This Row],[Index]],""))</f>
        <v/>
      </c>
      <c r="Q383" t="str">
        <f>IFERROR(SMALL($P$2:$P$1000,ROWS($P$2:P383)),"")</f>
        <v/>
      </c>
      <c r="R383" t="str">
        <f>IF(AND(All_Rosters[[#This Row],[Designation]]="Taxi Squad",TeamOne=All_Rosters[[#This Row],[Team Name]],All_Rosters[[#This Row],[Current Years]]&gt;0),All_Rosters[[#This Row],[Index]],"")</f>
        <v/>
      </c>
      <c r="S383" t="str">
        <f>IFERROR(SMALL($R$2:$R$1000,ROWS($R$2:R383)),"")</f>
        <v/>
      </c>
      <c r="T383" t="str">
        <f>IF(All_Rosters[[#This Row],[Designation]]="Taxi Squad","",
IF(AND(TeamTwo=All_Rosters[[#This Row],[Team Name]],All_Rosters[[#This Row],[Current Years]]&gt;0),All_Rosters[[#This Row],[Index]],""))</f>
        <v/>
      </c>
      <c r="U383" t="str">
        <f>IFERROR(SMALL($T$2:$T$1000,ROWS($T$2:T383)),"")</f>
        <v/>
      </c>
      <c r="V383" t="str">
        <f>IF(AND(All_Rosters[[#This Row],[Designation]]="Taxi Squad",TeamTwo=All_Rosters[[#This Row],[Team Name]],All_Rosters[[#This Row],[Current Years]]&gt;0),All_Rosters[[#This Row],[Index]],"")</f>
        <v/>
      </c>
      <c r="W383" t="str">
        <f>IFERROR(SMALL($V$2:$V$1000,ROWS($V$2:V383)),"")</f>
        <v/>
      </c>
      <c r="X383" s="42" t="str">
        <f>IF(All_Rosters[[#This Row],[Designation]]="Taxi Squad","",
IF(AND(TeamThree=All_Rosters[[#This Row],[Team Name]],All_Rosters[[#This Row],[Current Years]]&gt;0),All_Rosters[[#This Row],[Index]],""))</f>
        <v/>
      </c>
      <c r="Y383" s="42" t="str">
        <f>IFERROR(SMALL($X$2:$X$1000,ROWS($X$2:X383)),"")</f>
        <v/>
      </c>
      <c r="Z383" s="42" t="str">
        <f>IF(AND(All_Rosters[[#This Row],[Designation]]="Taxi Squad",TeamThree=All_Rosters[[#This Row],[Team Name]],All_Rosters[[#This Row],[Current Years]]&gt;0),All_Rosters[[#This Row],[Index]],"")</f>
        <v/>
      </c>
      <c r="AA383" s="42" t="str">
        <f>IFERROR(SMALL($Z$2:$Z$1000,ROWS($Z$2:Z383)),"")</f>
        <v/>
      </c>
      <c r="AB383" s="42" t="str">
        <f>IF(All_Rosters[[#This Row],[Designation]]="Taxi Squad","",
IF(AND(TeamFour=All_Rosters[[#This Row],[Team Name]],All_Rosters[[#This Row],[Current Years]]&gt;0),All_Rosters[[#This Row],[Index]],""))</f>
        <v/>
      </c>
      <c r="AC383" s="42" t="str">
        <f>IFERROR(SMALL($AB$2:$AB$1000,ROWS($AB$2:AB383)),"")</f>
        <v/>
      </c>
      <c r="AD383" s="42" t="str">
        <f>IF(AND(All_Rosters[[#This Row],[Designation]]="Taxi Squad",TeamFour=All_Rosters[[#This Row],[Team Name]],All_Rosters[[#This Row],[Current Years]]&gt;0),All_Rosters[[#This Row],[Index]],"")</f>
        <v/>
      </c>
      <c r="AE383" s="42" t="str">
        <f>IFERROR(SMALL($AD$2:$AD$1000,ROWS($AD$2:AD383)),"")</f>
        <v/>
      </c>
      <c r="AF383" s="42" t="str">
        <f>IF(All_Rosters[[#This Row],[Designation]]="Taxi Squad","",
IF(AND(TeamFive=All_Rosters[[#This Row],[Team Name]],All_Rosters[[#This Row],[Current Years]]&gt;0),All_Rosters[[#This Row],[Index]],""))</f>
        <v/>
      </c>
      <c r="AG383" s="42" t="str">
        <f>IFERROR(SMALL($AF$2:$AF$1000,ROWS($AF$2:AF383)),"")</f>
        <v/>
      </c>
      <c r="AH383" s="42" t="str">
        <f>IF(AND(All_Rosters[[#This Row],[Designation]]="Taxi Squad",TeamFive=All_Rosters[[#This Row],[Team Name]],All_Rosters[[#This Row],[Current Years]]&gt;0),All_Rosters[[#This Row],[Index]],"")</f>
        <v/>
      </c>
      <c r="AI383" s="42" t="str">
        <f>IFERROR(SMALL($AH$2:$AH$1000,ROWS($AH$2:AH383)),"")</f>
        <v/>
      </c>
      <c r="AJ383" s="42" t="str">
        <f>IF(All_Rosters[[#This Row],[Designation]]="Taxi Squad","",
IF(AND(TeamSix=All_Rosters[[#This Row],[Team Name]],All_Rosters[[#This Row],[Current Years]]&gt;0),All_Rosters[[#This Row],[Index]],""))</f>
        <v/>
      </c>
      <c r="AK383" s="42" t="str">
        <f>IFERROR(SMALL($AJ$2:$AJ$1000,ROWS($AJ$2:AJ383)),"")</f>
        <v/>
      </c>
      <c r="AL383" s="42" t="str">
        <f>IF(AND(All_Rosters[[#This Row],[Designation]]="Taxi Squad",TeamSix=All_Rosters[[#This Row],[Team Name]],All_Rosters[[#This Row],[Current Years]]&gt;0),All_Rosters[[#This Row],[Index]],"")</f>
        <v/>
      </c>
      <c r="AM383" s="42" t="str">
        <f>IFERROR(SMALL($AL$2:$AL$1000,ROWS($AL$2:AL383)),"")</f>
        <v/>
      </c>
      <c r="AN383" s="42" t="str">
        <f>IF(All_Rosters[[#This Row],[Designation]]="Taxi Squad","",
IF(AND(TeamSeven=All_Rosters[[#This Row],[Team Name]],All_Rosters[[#This Row],[Current Years]]&gt;0),All_Rosters[[#This Row],[Index]],""))</f>
        <v/>
      </c>
      <c r="AO383" s="42" t="str">
        <f>IFERROR(SMALL($AN$2:$AN$1000,ROWS($AN$2:AN383)),"")</f>
        <v/>
      </c>
      <c r="AP383" s="42" t="str">
        <f>IF(AND(All_Rosters[[#This Row],[Designation]]="Taxi Squad",TeamSeven=All_Rosters[[#This Row],[Team Name]],All_Rosters[[#This Row],[Current Years]]&gt;0),All_Rosters[[#This Row],[Index]],"")</f>
        <v/>
      </c>
      <c r="AQ383" s="42" t="str">
        <f>IFERROR(SMALL($AP$2:$AP$1000,ROWS($AP$2:AP383)),"")</f>
        <v/>
      </c>
      <c r="AR383" s="42" t="str">
        <f>IF(All_Rosters[[#This Row],[Designation]]="Taxi Squad","",
IF(AND(TeamEight=All_Rosters[[#This Row],[Team Name]],All_Rosters[[#This Row],[Current Years]]&gt;0),All_Rosters[[#This Row],[Index]],""))</f>
        <v/>
      </c>
      <c r="AS383" s="42" t="str">
        <f>IFERROR(SMALL($AR$2:$AR$1000,ROWS($AR$2:AR383)),"")</f>
        <v/>
      </c>
      <c r="AT383" s="42" t="str">
        <f>IF(AND(All_Rosters[[#This Row],[Designation]]="Taxi Squad",TeamEight=All_Rosters[[#This Row],[Team Name]],All_Rosters[[#This Row],[Current Years]]&gt;0),All_Rosters[[#This Row],[Index]],"")</f>
        <v/>
      </c>
      <c r="AU383" s="42" t="str">
        <f>IFERROR(SMALL($AT$2:$AT$1000,ROWS($AT$2:AT383)),"")</f>
        <v/>
      </c>
      <c r="AV383" s="42" t="str">
        <f>IF(All_Rosters[[#This Row],[Designation]]="Taxi Squad","",
IF(AND(TeamNine=All_Rosters[[#This Row],[Team Name]],All_Rosters[[#This Row],[Current Years]]&gt;0),All_Rosters[[#This Row],[Index]],""))</f>
        <v/>
      </c>
      <c r="AW383" s="42" t="str">
        <f>IFERROR(SMALL($AV$2:$AV$1000,ROWS($AV$2:AV383)),"")</f>
        <v/>
      </c>
      <c r="AX383" s="42" t="str">
        <f>IF(AND(All_Rosters[[#This Row],[Designation]]="Taxi Squad",TeamNine=All_Rosters[[#This Row],[Team Name]],All_Rosters[[#This Row],[Current Years]]&gt;0),All_Rosters[[#This Row],[Index]],"")</f>
        <v/>
      </c>
      <c r="AY383" s="42" t="str">
        <f>IFERROR(SMALL($AX$2:$AX$1000,ROWS($AX$2:AX383)),"")</f>
        <v/>
      </c>
      <c r="AZ383" s="42">
        <f>IF(All_Rosters[[#This Row],[Designation]]="Taxi Squad","",
IF(AND(TeamTen=All_Rosters[[#This Row],[Team Name]],All_Rosters[[#This Row],[Current Years]]&gt;0),All_Rosters[[#This Row],[Index]],""))</f>
        <v>382</v>
      </c>
      <c r="BA383" s="42" t="str">
        <f>IFERROR(SMALL($AZ$2:$AZ$1000,ROWS($AZ$2:AZ383)),"")</f>
        <v/>
      </c>
      <c r="BB383" s="42" t="str">
        <f>IF(AND(All_Rosters[[#This Row],[Designation]]="Taxi Squad",TeamTen=All_Rosters[[#This Row],[Team Name]],All_Rosters[[#This Row],[Current Years]]&gt;0),All_Rosters[[#This Row],[Index]],"")</f>
        <v/>
      </c>
      <c r="BC383" s="42" t="str">
        <f>IFERROR(SMALL($BB$2:$BB$1000,ROWS($BB$2:BB383)),"")</f>
        <v/>
      </c>
      <c r="BD383" s="42" t="str">
        <f>IF(All_Rosters[[#This Row],[Designation]]="Taxi Squad","",
IF(AND(TeamEleven=All_Rosters[[#This Row],[Team Name]],All_Rosters[[#This Row],[Current Years]]&gt;0),All_Rosters[[#This Row],[Index]],""))</f>
        <v/>
      </c>
      <c r="BE383" s="42" t="str">
        <f>IFERROR(SMALL($BD$2:$BD$1000,ROWS($BD$2:BD383)),"")</f>
        <v/>
      </c>
      <c r="BF383" s="42" t="str">
        <f>IF(AND(All_Rosters[[#This Row],[Designation]]="Taxi Squad",TeamEleven=All_Rosters[[#This Row],[Team Name]],All_Rosters[[#This Row],[Current Years]]&gt;0),All_Rosters[[#This Row],[Index]],"")</f>
        <v/>
      </c>
      <c r="BG383" s="42" t="str">
        <f>IFERROR(SMALL($BF$2:$BF$1000,ROWS($BF$2:BF383)),"")</f>
        <v/>
      </c>
      <c r="BH383" s="42" t="str">
        <f>IF(All_Rosters[[#This Row],[Designation]]="Taxi Squad","",
IF(AND(TeamTwelve=All_Rosters[[#This Row],[Team Name]],All_Rosters[[#This Row],[Current Years]]&gt;0),All_Rosters[[#This Row],[Index]],""))</f>
        <v/>
      </c>
      <c r="BI383" s="42" t="str">
        <f>IFERROR(SMALL($BH$2:$BH$1000,ROWS($BH$2:BH383)),"")</f>
        <v/>
      </c>
      <c r="BJ383" s="42" t="str">
        <f>IF(AND(All_Rosters[[#This Row],[Designation]]="Taxi Squad",TeamTwelve=All_Rosters[[#This Row],[Team Name]],All_Rosters[[#This Row],[Current Years]]&gt;0),All_Rosters[[#This Row],[Index]],"")</f>
        <v/>
      </c>
      <c r="BK383" s="42" t="str">
        <f>IFERROR(SMALL($BJ$2:$BJ$1000,ROWS($BJ$2:BJ383)),"")</f>
        <v/>
      </c>
    </row>
    <row r="384" spans="1:63" x14ac:dyDescent="0.45">
      <c r="A384" t="s">
        <v>528</v>
      </c>
      <c r="B384" t="s">
        <v>429</v>
      </c>
      <c r="C384" t="s">
        <v>107</v>
      </c>
      <c r="D384" t="s">
        <v>16</v>
      </c>
      <c r="E384">
        <v>2</v>
      </c>
      <c r="F384">
        <v>4</v>
      </c>
      <c r="G384">
        <v>2</v>
      </c>
      <c r="H384" t="s">
        <v>1</v>
      </c>
      <c r="I384" t="s">
        <v>2</v>
      </c>
      <c r="J384">
        <v>10</v>
      </c>
      <c r="K384">
        <v>383</v>
      </c>
      <c r="L384" t="str">
        <f>IF(All_Rosters[[#This Row],[Designation]]="Taxi Squad","",
IF(AND(TeamSelection=All_Rosters[[#This Row],[Team Name]],All_Rosters[[#This Row],[Current Years]]&gt;0),All_Rosters[[#This Row],[Index]],""))</f>
        <v/>
      </c>
      <c r="M384" t="str">
        <f>IFERROR(SMALL($L$2:$L$1000,ROWS($L$2:L384)),"")</f>
        <v/>
      </c>
      <c r="N384" t="str">
        <f>IF(AND(All_Rosters[[#This Row],[Designation]]="Taxi Squad",TeamSelection=All_Rosters[[#This Row],[Team Name]],All_Rosters[[#This Row],[Current Years]]&gt;0),All_Rosters[[#This Row],[Index]],"")</f>
        <v/>
      </c>
      <c r="O384" t="str">
        <f>IFERROR(SMALL($N$2:$N$1000,ROWS($N$2:N384)),"")</f>
        <v/>
      </c>
      <c r="P384" t="str">
        <f>IF(All_Rosters[[#This Row],[Designation]]="Taxi Squad","",
IF(AND(TeamOne=All_Rosters[[#This Row],[Team Name]],All_Rosters[[#This Row],[Current Years]]&gt;0),All_Rosters[[#This Row],[Index]],""))</f>
        <v/>
      </c>
      <c r="Q384" t="str">
        <f>IFERROR(SMALL($P$2:$P$1000,ROWS($P$2:P384)),"")</f>
        <v/>
      </c>
      <c r="R384" t="str">
        <f>IF(AND(All_Rosters[[#This Row],[Designation]]="Taxi Squad",TeamOne=All_Rosters[[#This Row],[Team Name]],All_Rosters[[#This Row],[Current Years]]&gt;0),All_Rosters[[#This Row],[Index]],"")</f>
        <v/>
      </c>
      <c r="S384" t="str">
        <f>IFERROR(SMALL($R$2:$R$1000,ROWS($R$2:R384)),"")</f>
        <v/>
      </c>
      <c r="T384" t="str">
        <f>IF(All_Rosters[[#This Row],[Designation]]="Taxi Squad","",
IF(AND(TeamTwo=All_Rosters[[#This Row],[Team Name]],All_Rosters[[#This Row],[Current Years]]&gt;0),All_Rosters[[#This Row],[Index]],""))</f>
        <v/>
      </c>
      <c r="U384" t="str">
        <f>IFERROR(SMALL($T$2:$T$1000,ROWS($T$2:T384)),"")</f>
        <v/>
      </c>
      <c r="V384" t="str">
        <f>IF(AND(All_Rosters[[#This Row],[Designation]]="Taxi Squad",TeamTwo=All_Rosters[[#This Row],[Team Name]],All_Rosters[[#This Row],[Current Years]]&gt;0),All_Rosters[[#This Row],[Index]],"")</f>
        <v/>
      </c>
      <c r="W384" t="str">
        <f>IFERROR(SMALL($V$2:$V$1000,ROWS($V$2:V384)),"")</f>
        <v/>
      </c>
      <c r="X384" s="42" t="str">
        <f>IF(All_Rosters[[#This Row],[Designation]]="Taxi Squad","",
IF(AND(TeamThree=All_Rosters[[#This Row],[Team Name]],All_Rosters[[#This Row],[Current Years]]&gt;0),All_Rosters[[#This Row],[Index]],""))</f>
        <v/>
      </c>
      <c r="Y384" s="42" t="str">
        <f>IFERROR(SMALL($X$2:$X$1000,ROWS($X$2:X384)),"")</f>
        <v/>
      </c>
      <c r="Z384" s="42" t="str">
        <f>IF(AND(All_Rosters[[#This Row],[Designation]]="Taxi Squad",TeamThree=All_Rosters[[#This Row],[Team Name]],All_Rosters[[#This Row],[Current Years]]&gt;0),All_Rosters[[#This Row],[Index]],"")</f>
        <v/>
      </c>
      <c r="AA384" s="42" t="str">
        <f>IFERROR(SMALL($Z$2:$Z$1000,ROWS($Z$2:Z384)),"")</f>
        <v/>
      </c>
      <c r="AB384" s="42" t="str">
        <f>IF(All_Rosters[[#This Row],[Designation]]="Taxi Squad","",
IF(AND(TeamFour=All_Rosters[[#This Row],[Team Name]],All_Rosters[[#This Row],[Current Years]]&gt;0),All_Rosters[[#This Row],[Index]],""))</f>
        <v/>
      </c>
      <c r="AC384" s="42" t="str">
        <f>IFERROR(SMALL($AB$2:$AB$1000,ROWS($AB$2:AB384)),"")</f>
        <v/>
      </c>
      <c r="AD384" s="42" t="str">
        <f>IF(AND(All_Rosters[[#This Row],[Designation]]="Taxi Squad",TeamFour=All_Rosters[[#This Row],[Team Name]],All_Rosters[[#This Row],[Current Years]]&gt;0),All_Rosters[[#This Row],[Index]],"")</f>
        <v/>
      </c>
      <c r="AE384" s="42" t="str">
        <f>IFERROR(SMALL($AD$2:$AD$1000,ROWS($AD$2:AD384)),"")</f>
        <v/>
      </c>
      <c r="AF384" s="42" t="str">
        <f>IF(All_Rosters[[#This Row],[Designation]]="Taxi Squad","",
IF(AND(TeamFive=All_Rosters[[#This Row],[Team Name]],All_Rosters[[#This Row],[Current Years]]&gt;0),All_Rosters[[#This Row],[Index]],""))</f>
        <v/>
      </c>
      <c r="AG384" s="42" t="str">
        <f>IFERROR(SMALL($AF$2:$AF$1000,ROWS($AF$2:AF384)),"")</f>
        <v/>
      </c>
      <c r="AH384" s="42" t="str">
        <f>IF(AND(All_Rosters[[#This Row],[Designation]]="Taxi Squad",TeamFive=All_Rosters[[#This Row],[Team Name]],All_Rosters[[#This Row],[Current Years]]&gt;0),All_Rosters[[#This Row],[Index]],"")</f>
        <v/>
      </c>
      <c r="AI384" s="42" t="str">
        <f>IFERROR(SMALL($AH$2:$AH$1000,ROWS($AH$2:AH384)),"")</f>
        <v/>
      </c>
      <c r="AJ384" s="42" t="str">
        <f>IF(All_Rosters[[#This Row],[Designation]]="Taxi Squad","",
IF(AND(TeamSix=All_Rosters[[#This Row],[Team Name]],All_Rosters[[#This Row],[Current Years]]&gt;0),All_Rosters[[#This Row],[Index]],""))</f>
        <v/>
      </c>
      <c r="AK384" s="42" t="str">
        <f>IFERROR(SMALL($AJ$2:$AJ$1000,ROWS($AJ$2:AJ384)),"")</f>
        <v/>
      </c>
      <c r="AL384" s="42" t="str">
        <f>IF(AND(All_Rosters[[#This Row],[Designation]]="Taxi Squad",TeamSix=All_Rosters[[#This Row],[Team Name]],All_Rosters[[#This Row],[Current Years]]&gt;0),All_Rosters[[#This Row],[Index]],"")</f>
        <v/>
      </c>
      <c r="AM384" s="42" t="str">
        <f>IFERROR(SMALL($AL$2:$AL$1000,ROWS($AL$2:AL384)),"")</f>
        <v/>
      </c>
      <c r="AN384" s="42" t="str">
        <f>IF(All_Rosters[[#This Row],[Designation]]="Taxi Squad","",
IF(AND(TeamSeven=All_Rosters[[#This Row],[Team Name]],All_Rosters[[#This Row],[Current Years]]&gt;0),All_Rosters[[#This Row],[Index]],""))</f>
        <v/>
      </c>
      <c r="AO384" s="42" t="str">
        <f>IFERROR(SMALL($AN$2:$AN$1000,ROWS($AN$2:AN384)),"")</f>
        <v/>
      </c>
      <c r="AP384" s="42" t="str">
        <f>IF(AND(All_Rosters[[#This Row],[Designation]]="Taxi Squad",TeamSeven=All_Rosters[[#This Row],[Team Name]],All_Rosters[[#This Row],[Current Years]]&gt;0),All_Rosters[[#This Row],[Index]],"")</f>
        <v/>
      </c>
      <c r="AQ384" s="42" t="str">
        <f>IFERROR(SMALL($AP$2:$AP$1000,ROWS($AP$2:AP384)),"")</f>
        <v/>
      </c>
      <c r="AR384" s="42" t="str">
        <f>IF(All_Rosters[[#This Row],[Designation]]="Taxi Squad","",
IF(AND(TeamEight=All_Rosters[[#This Row],[Team Name]],All_Rosters[[#This Row],[Current Years]]&gt;0),All_Rosters[[#This Row],[Index]],""))</f>
        <v/>
      </c>
      <c r="AS384" s="42" t="str">
        <f>IFERROR(SMALL($AR$2:$AR$1000,ROWS($AR$2:AR384)),"")</f>
        <v/>
      </c>
      <c r="AT384" s="42" t="str">
        <f>IF(AND(All_Rosters[[#This Row],[Designation]]="Taxi Squad",TeamEight=All_Rosters[[#This Row],[Team Name]],All_Rosters[[#This Row],[Current Years]]&gt;0),All_Rosters[[#This Row],[Index]],"")</f>
        <v/>
      </c>
      <c r="AU384" s="42" t="str">
        <f>IFERROR(SMALL($AT$2:$AT$1000,ROWS($AT$2:AT384)),"")</f>
        <v/>
      </c>
      <c r="AV384" s="42" t="str">
        <f>IF(All_Rosters[[#This Row],[Designation]]="Taxi Squad","",
IF(AND(TeamNine=All_Rosters[[#This Row],[Team Name]],All_Rosters[[#This Row],[Current Years]]&gt;0),All_Rosters[[#This Row],[Index]],""))</f>
        <v/>
      </c>
      <c r="AW384" s="42" t="str">
        <f>IFERROR(SMALL($AV$2:$AV$1000,ROWS($AV$2:AV384)),"")</f>
        <v/>
      </c>
      <c r="AX384" s="42" t="str">
        <f>IF(AND(All_Rosters[[#This Row],[Designation]]="Taxi Squad",TeamNine=All_Rosters[[#This Row],[Team Name]],All_Rosters[[#This Row],[Current Years]]&gt;0),All_Rosters[[#This Row],[Index]],"")</f>
        <v/>
      </c>
      <c r="AY384" s="42" t="str">
        <f>IFERROR(SMALL($AX$2:$AX$1000,ROWS($AX$2:AX384)),"")</f>
        <v/>
      </c>
      <c r="AZ384" s="42" t="str">
        <f>IF(All_Rosters[[#This Row],[Designation]]="Taxi Squad","",
IF(AND(TeamTen=All_Rosters[[#This Row],[Team Name]],All_Rosters[[#This Row],[Current Years]]&gt;0),All_Rosters[[#This Row],[Index]],""))</f>
        <v/>
      </c>
      <c r="BA384" s="42" t="str">
        <f>IFERROR(SMALL($AZ$2:$AZ$1000,ROWS($AZ$2:AZ384)),"")</f>
        <v/>
      </c>
      <c r="BB384" s="42">
        <f>IF(AND(All_Rosters[[#This Row],[Designation]]="Taxi Squad",TeamTen=All_Rosters[[#This Row],[Team Name]],All_Rosters[[#This Row],[Current Years]]&gt;0),All_Rosters[[#This Row],[Index]],"")</f>
        <v>383</v>
      </c>
      <c r="BC384" s="42" t="str">
        <f>IFERROR(SMALL($BB$2:$BB$1000,ROWS($BB$2:BB384)),"")</f>
        <v/>
      </c>
      <c r="BD384" s="42" t="str">
        <f>IF(All_Rosters[[#This Row],[Designation]]="Taxi Squad","",
IF(AND(TeamEleven=All_Rosters[[#This Row],[Team Name]],All_Rosters[[#This Row],[Current Years]]&gt;0),All_Rosters[[#This Row],[Index]],""))</f>
        <v/>
      </c>
      <c r="BE384" s="42" t="str">
        <f>IFERROR(SMALL($BD$2:$BD$1000,ROWS($BD$2:BD384)),"")</f>
        <v/>
      </c>
      <c r="BF384" s="42" t="str">
        <f>IF(AND(All_Rosters[[#This Row],[Designation]]="Taxi Squad",TeamEleven=All_Rosters[[#This Row],[Team Name]],All_Rosters[[#This Row],[Current Years]]&gt;0),All_Rosters[[#This Row],[Index]],"")</f>
        <v/>
      </c>
      <c r="BG384" s="42" t="str">
        <f>IFERROR(SMALL($BF$2:$BF$1000,ROWS($BF$2:BF384)),"")</f>
        <v/>
      </c>
      <c r="BH384" s="42" t="str">
        <f>IF(All_Rosters[[#This Row],[Designation]]="Taxi Squad","",
IF(AND(TeamTwelve=All_Rosters[[#This Row],[Team Name]],All_Rosters[[#This Row],[Current Years]]&gt;0),All_Rosters[[#This Row],[Index]],""))</f>
        <v/>
      </c>
      <c r="BI384" s="42" t="str">
        <f>IFERROR(SMALL($BH$2:$BH$1000,ROWS($BH$2:BH384)),"")</f>
        <v/>
      </c>
      <c r="BJ384" s="42" t="str">
        <f>IF(AND(All_Rosters[[#This Row],[Designation]]="Taxi Squad",TeamTwelve=All_Rosters[[#This Row],[Team Name]],All_Rosters[[#This Row],[Current Years]]&gt;0),All_Rosters[[#This Row],[Index]],"")</f>
        <v/>
      </c>
      <c r="BK384" s="42" t="str">
        <f>IFERROR(SMALL($BJ$2:$BJ$1000,ROWS($BJ$2:BJ384)),"")</f>
        <v/>
      </c>
    </row>
    <row r="385" spans="1:63" x14ac:dyDescent="0.45">
      <c r="A385" t="s">
        <v>528</v>
      </c>
      <c r="B385" t="s">
        <v>430</v>
      </c>
      <c r="C385" t="s">
        <v>29</v>
      </c>
      <c r="D385" t="s">
        <v>27</v>
      </c>
      <c r="E385">
        <v>1</v>
      </c>
      <c r="F385">
        <v>4</v>
      </c>
      <c r="G385">
        <v>1</v>
      </c>
      <c r="H385" t="s">
        <v>1</v>
      </c>
      <c r="I385" t="s">
        <v>2</v>
      </c>
      <c r="J385">
        <v>10</v>
      </c>
      <c r="K385">
        <v>384</v>
      </c>
      <c r="L385" t="str">
        <f>IF(All_Rosters[[#This Row],[Designation]]="Taxi Squad","",
IF(AND(TeamSelection=All_Rosters[[#This Row],[Team Name]],All_Rosters[[#This Row],[Current Years]]&gt;0),All_Rosters[[#This Row],[Index]],""))</f>
        <v/>
      </c>
      <c r="M385" t="str">
        <f>IFERROR(SMALL($L$2:$L$1000,ROWS($L$2:L385)),"")</f>
        <v/>
      </c>
      <c r="N385" t="str">
        <f>IF(AND(All_Rosters[[#This Row],[Designation]]="Taxi Squad",TeamSelection=All_Rosters[[#This Row],[Team Name]],All_Rosters[[#This Row],[Current Years]]&gt;0),All_Rosters[[#This Row],[Index]],"")</f>
        <v/>
      </c>
      <c r="O385" t="str">
        <f>IFERROR(SMALL($N$2:$N$1000,ROWS($N$2:N385)),"")</f>
        <v/>
      </c>
      <c r="P385" t="str">
        <f>IF(All_Rosters[[#This Row],[Designation]]="Taxi Squad","",
IF(AND(TeamOne=All_Rosters[[#This Row],[Team Name]],All_Rosters[[#This Row],[Current Years]]&gt;0),All_Rosters[[#This Row],[Index]],""))</f>
        <v/>
      </c>
      <c r="Q385" t="str">
        <f>IFERROR(SMALL($P$2:$P$1000,ROWS($P$2:P385)),"")</f>
        <v/>
      </c>
      <c r="R385" t="str">
        <f>IF(AND(All_Rosters[[#This Row],[Designation]]="Taxi Squad",TeamOne=All_Rosters[[#This Row],[Team Name]],All_Rosters[[#This Row],[Current Years]]&gt;0),All_Rosters[[#This Row],[Index]],"")</f>
        <v/>
      </c>
      <c r="S385" t="str">
        <f>IFERROR(SMALL($R$2:$R$1000,ROWS($R$2:R385)),"")</f>
        <v/>
      </c>
      <c r="T385" t="str">
        <f>IF(All_Rosters[[#This Row],[Designation]]="Taxi Squad","",
IF(AND(TeamTwo=All_Rosters[[#This Row],[Team Name]],All_Rosters[[#This Row],[Current Years]]&gt;0),All_Rosters[[#This Row],[Index]],""))</f>
        <v/>
      </c>
      <c r="U385" t="str">
        <f>IFERROR(SMALL($T$2:$T$1000,ROWS($T$2:T385)),"")</f>
        <v/>
      </c>
      <c r="V385" t="str">
        <f>IF(AND(All_Rosters[[#This Row],[Designation]]="Taxi Squad",TeamTwo=All_Rosters[[#This Row],[Team Name]],All_Rosters[[#This Row],[Current Years]]&gt;0),All_Rosters[[#This Row],[Index]],"")</f>
        <v/>
      </c>
      <c r="W385" t="str">
        <f>IFERROR(SMALL($V$2:$V$1000,ROWS($V$2:V385)),"")</f>
        <v/>
      </c>
      <c r="X385" s="42" t="str">
        <f>IF(All_Rosters[[#This Row],[Designation]]="Taxi Squad","",
IF(AND(TeamThree=All_Rosters[[#This Row],[Team Name]],All_Rosters[[#This Row],[Current Years]]&gt;0),All_Rosters[[#This Row],[Index]],""))</f>
        <v/>
      </c>
      <c r="Y385" s="42" t="str">
        <f>IFERROR(SMALL($X$2:$X$1000,ROWS($X$2:X385)),"")</f>
        <v/>
      </c>
      <c r="Z385" s="42" t="str">
        <f>IF(AND(All_Rosters[[#This Row],[Designation]]="Taxi Squad",TeamThree=All_Rosters[[#This Row],[Team Name]],All_Rosters[[#This Row],[Current Years]]&gt;0),All_Rosters[[#This Row],[Index]],"")</f>
        <v/>
      </c>
      <c r="AA385" s="42" t="str">
        <f>IFERROR(SMALL($Z$2:$Z$1000,ROWS($Z$2:Z385)),"")</f>
        <v/>
      </c>
      <c r="AB385" s="42" t="str">
        <f>IF(All_Rosters[[#This Row],[Designation]]="Taxi Squad","",
IF(AND(TeamFour=All_Rosters[[#This Row],[Team Name]],All_Rosters[[#This Row],[Current Years]]&gt;0),All_Rosters[[#This Row],[Index]],""))</f>
        <v/>
      </c>
      <c r="AC385" s="42" t="str">
        <f>IFERROR(SMALL($AB$2:$AB$1000,ROWS($AB$2:AB385)),"")</f>
        <v/>
      </c>
      <c r="AD385" s="42" t="str">
        <f>IF(AND(All_Rosters[[#This Row],[Designation]]="Taxi Squad",TeamFour=All_Rosters[[#This Row],[Team Name]],All_Rosters[[#This Row],[Current Years]]&gt;0),All_Rosters[[#This Row],[Index]],"")</f>
        <v/>
      </c>
      <c r="AE385" s="42" t="str">
        <f>IFERROR(SMALL($AD$2:$AD$1000,ROWS($AD$2:AD385)),"")</f>
        <v/>
      </c>
      <c r="AF385" s="42" t="str">
        <f>IF(All_Rosters[[#This Row],[Designation]]="Taxi Squad","",
IF(AND(TeamFive=All_Rosters[[#This Row],[Team Name]],All_Rosters[[#This Row],[Current Years]]&gt;0),All_Rosters[[#This Row],[Index]],""))</f>
        <v/>
      </c>
      <c r="AG385" s="42" t="str">
        <f>IFERROR(SMALL($AF$2:$AF$1000,ROWS($AF$2:AF385)),"")</f>
        <v/>
      </c>
      <c r="AH385" s="42" t="str">
        <f>IF(AND(All_Rosters[[#This Row],[Designation]]="Taxi Squad",TeamFive=All_Rosters[[#This Row],[Team Name]],All_Rosters[[#This Row],[Current Years]]&gt;0),All_Rosters[[#This Row],[Index]],"")</f>
        <v/>
      </c>
      <c r="AI385" s="42" t="str">
        <f>IFERROR(SMALL($AH$2:$AH$1000,ROWS($AH$2:AH385)),"")</f>
        <v/>
      </c>
      <c r="AJ385" s="42" t="str">
        <f>IF(All_Rosters[[#This Row],[Designation]]="Taxi Squad","",
IF(AND(TeamSix=All_Rosters[[#This Row],[Team Name]],All_Rosters[[#This Row],[Current Years]]&gt;0),All_Rosters[[#This Row],[Index]],""))</f>
        <v/>
      </c>
      <c r="AK385" s="42" t="str">
        <f>IFERROR(SMALL($AJ$2:$AJ$1000,ROWS($AJ$2:AJ385)),"")</f>
        <v/>
      </c>
      <c r="AL385" s="42" t="str">
        <f>IF(AND(All_Rosters[[#This Row],[Designation]]="Taxi Squad",TeamSix=All_Rosters[[#This Row],[Team Name]],All_Rosters[[#This Row],[Current Years]]&gt;0),All_Rosters[[#This Row],[Index]],"")</f>
        <v/>
      </c>
      <c r="AM385" s="42" t="str">
        <f>IFERROR(SMALL($AL$2:$AL$1000,ROWS($AL$2:AL385)),"")</f>
        <v/>
      </c>
      <c r="AN385" s="42" t="str">
        <f>IF(All_Rosters[[#This Row],[Designation]]="Taxi Squad","",
IF(AND(TeamSeven=All_Rosters[[#This Row],[Team Name]],All_Rosters[[#This Row],[Current Years]]&gt;0),All_Rosters[[#This Row],[Index]],""))</f>
        <v/>
      </c>
      <c r="AO385" s="42" t="str">
        <f>IFERROR(SMALL($AN$2:$AN$1000,ROWS($AN$2:AN385)),"")</f>
        <v/>
      </c>
      <c r="AP385" s="42" t="str">
        <f>IF(AND(All_Rosters[[#This Row],[Designation]]="Taxi Squad",TeamSeven=All_Rosters[[#This Row],[Team Name]],All_Rosters[[#This Row],[Current Years]]&gt;0),All_Rosters[[#This Row],[Index]],"")</f>
        <v/>
      </c>
      <c r="AQ385" s="42" t="str">
        <f>IFERROR(SMALL($AP$2:$AP$1000,ROWS($AP$2:AP385)),"")</f>
        <v/>
      </c>
      <c r="AR385" s="42" t="str">
        <f>IF(All_Rosters[[#This Row],[Designation]]="Taxi Squad","",
IF(AND(TeamEight=All_Rosters[[#This Row],[Team Name]],All_Rosters[[#This Row],[Current Years]]&gt;0),All_Rosters[[#This Row],[Index]],""))</f>
        <v/>
      </c>
      <c r="AS385" s="42" t="str">
        <f>IFERROR(SMALL($AR$2:$AR$1000,ROWS($AR$2:AR385)),"")</f>
        <v/>
      </c>
      <c r="AT385" s="42" t="str">
        <f>IF(AND(All_Rosters[[#This Row],[Designation]]="Taxi Squad",TeamEight=All_Rosters[[#This Row],[Team Name]],All_Rosters[[#This Row],[Current Years]]&gt;0),All_Rosters[[#This Row],[Index]],"")</f>
        <v/>
      </c>
      <c r="AU385" s="42" t="str">
        <f>IFERROR(SMALL($AT$2:$AT$1000,ROWS($AT$2:AT385)),"")</f>
        <v/>
      </c>
      <c r="AV385" s="42" t="str">
        <f>IF(All_Rosters[[#This Row],[Designation]]="Taxi Squad","",
IF(AND(TeamNine=All_Rosters[[#This Row],[Team Name]],All_Rosters[[#This Row],[Current Years]]&gt;0),All_Rosters[[#This Row],[Index]],""))</f>
        <v/>
      </c>
      <c r="AW385" s="42" t="str">
        <f>IFERROR(SMALL($AV$2:$AV$1000,ROWS($AV$2:AV385)),"")</f>
        <v/>
      </c>
      <c r="AX385" s="42" t="str">
        <f>IF(AND(All_Rosters[[#This Row],[Designation]]="Taxi Squad",TeamNine=All_Rosters[[#This Row],[Team Name]],All_Rosters[[#This Row],[Current Years]]&gt;0),All_Rosters[[#This Row],[Index]],"")</f>
        <v/>
      </c>
      <c r="AY385" s="42" t="str">
        <f>IFERROR(SMALL($AX$2:$AX$1000,ROWS($AX$2:AX385)),"")</f>
        <v/>
      </c>
      <c r="AZ385" s="42" t="str">
        <f>IF(All_Rosters[[#This Row],[Designation]]="Taxi Squad","",
IF(AND(TeamTen=All_Rosters[[#This Row],[Team Name]],All_Rosters[[#This Row],[Current Years]]&gt;0),All_Rosters[[#This Row],[Index]],""))</f>
        <v/>
      </c>
      <c r="BA385" s="42" t="str">
        <f>IFERROR(SMALL($AZ$2:$AZ$1000,ROWS($AZ$2:AZ385)),"")</f>
        <v/>
      </c>
      <c r="BB385" s="42">
        <f>IF(AND(All_Rosters[[#This Row],[Designation]]="Taxi Squad",TeamTen=All_Rosters[[#This Row],[Team Name]],All_Rosters[[#This Row],[Current Years]]&gt;0),All_Rosters[[#This Row],[Index]],"")</f>
        <v>384</v>
      </c>
      <c r="BC385" s="42" t="str">
        <f>IFERROR(SMALL($BB$2:$BB$1000,ROWS($BB$2:BB385)),"")</f>
        <v/>
      </c>
      <c r="BD385" s="42" t="str">
        <f>IF(All_Rosters[[#This Row],[Designation]]="Taxi Squad","",
IF(AND(TeamEleven=All_Rosters[[#This Row],[Team Name]],All_Rosters[[#This Row],[Current Years]]&gt;0),All_Rosters[[#This Row],[Index]],""))</f>
        <v/>
      </c>
      <c r="BE385" s="42" t="str">
        <f>IFERROR(SMALL($BD$2:$BD$1000,ROWS($BD$2:BD385)),"")</f>
        <v/>
      </c>
      <c r="BF385" s="42" t="str">
        <f>IF(AND(All_Rosters[[#This Row],[Designation]]="Taxi Squad",TeamEleven=All_Rosters[[#This Row],[Team Name]],All_Rosters[[#This Row],[Current Years]]&gt;0),All_Rosters[[#This Row],[Index]],"")</f>
        <v/>
      </c>
      <c r="BG385" s="42" t="str">
        <f>IFERROR(SMALL($BF$2:$BF$1000,ROWS($BF$2:BF385)),"")</f>
        <v/>
      </c>
      <c r="BH385" s="42" t="str">
        <f>IF(All_Rosters[[#This Row],[Designation]]="Taxi Squad","",
IF(AND(TeamTwelve=All_Rosters[[#This Row],[Team Name]],All_Rosters[[#This Row],[Current Years]]&gt;0),All_Rosters[[#This Row],[Index]],""))</f>
        <v/>
      </c>
      <c r="BI385" s="42" t="str">
        <f>IFERROR(SMALL($BH$2:$BH$1000,ROWS($BH$2:BH385)),"")</f>
        <v/>
      </c>
      <c r="BJ385" s="42" t="str">
        <f>IF(AND(All_Rosters[[#This Row],[Designation]]="Taxi Squad",TeamTwelve=All_Rosters[[#This Row],[Team Name]],All_Rosters[[#This Row],[Current Years]]&gt;0),All_Rosters[[#This Row],[Index]],"")</f>
        <v/>
      </c>
      <c r="BK385" s="42" t="str">
        <f>IFERROR(SMALL($BJ$2:$BJ$1000,ROWS($BJ$2:BJ385)),"")</f>
        <v/>
      </c>
    </row>
    <row r="386" spans="1:63" x14ac:dyDescent="0.45">
      <c r="A386" t="s">
        <v>531</v>
      </c>
      <c r="B386" t="s">
        <v>431</v>
      </c>
      <c r="C386" t="s">
        <v>63</v>
      </c>
      <c r="D386" t="s">
        <v>9</v>
      </c>
      <c r="E386">
        <v>382</v>
      </c>
      <c r="F386">
        <v>3</v>
      </c>
      <c r="G386">
        <v>382</v>
      </c>
      <c r="H386" t="s">
        <v>1</v>
      </c>
      <c r="J386">
        <v>11</v>
      </c>
      <c r="K386">
        <v>385</v>
      </c>
      <c r="L386" t="str">
        <f>IF(All_Rosters[[#This Row],[Designation]]="Taxi Squad","",
IF(AND(TeamSelection=All_Rosters[[#This Row],[Team Name]],All_Rosters[[#This Row],[Current Years]]&gt;0),All_Rosters[[#This Row],[Index]],""))</f>
        <v/>
      </c>
      <c r="M386" t="str">
        <f>IFERROR(SMALL($L$2:$L$1000,ROWS($L$2:L386)),"")</f>
        <v/>
      </c>
      <c r="N386" t="str">
        <f>IF(AND(All_Rosters[[#This Row],[Designation]]="Taxi Squad",TeamSelection=All_Rosters[[#This Row],[Team Name]],All_Rosters[[#This Row],[Current Years]]&gt;0),All_Rosters[[#This Row],[Index]],"")</f>
        <v/>
      </c>
      <c r="O386" t="str">
        <f>IFERROR(SMALL($N$2:$N$1000,ROWS($N$2:N386)),"")</f>
        <v/>
      </c>
      <c r="P386" t="str">
        <f>IF(All_Rosters[[#This Row],[Designation]]="Taxi Squad","",
IF(AND(TeamOne=All_Rosters[[#This Row],[Team Name]],All_Rosters[[#This Row],[Current Years]]&gt;0),All_Rosters[[#This Row],[Index]],""))</f>
        <v/>
      </c>
      <c r="Q386" t="str">
        <f>IFERROR(SMALL($P$2:$P$1000,ROWS($P$2:P386)),"")</f>
        <v/>
      </c>
      <c r="R386" t="str">
        <f>IF(AND(All_Rosters[[#This Row],[Designation]]="Taxi Squad",TeamOne=All_Rosters[[#This Row],[Team Name]],All_Rosters[[#This Row],[Current Years]]&gt;0),All_Rosters[[#This Row],[Index]],"")</f>
        <v/>
      </c>
      <c r="S386" t="str">
        <f>IFERROR(SMALL($R$2:$R$1000,ROWS($R$2:R386)),"")</f>
        <v/>
      </c>
      <c r="T386" t="str">
        <f>IF(All_Rosters[[#This Row],[Designation]]="Taxi Squad","",
IF(AND(TeamTwo=All_Rosters[[#This Row],[Team Name]],All_Rosters[[#This Row],[Current Years]]&gt;0),All_Rosters[[#This Row],[Index]],""))</f>
        <v/>
      </c>
      <c r="U386" t="str">
        <f>IFERROR(SMALL($T$2:$T$1000,ROWS($T$2:T386)),"")</f>
        <v/>
      </c>
      <c r="V386" t="str">
        <f>IF(AND(All_Rosters[[#This Row],[Designation]]="Taxi Squad",TeamTwo=All_Rosters[[#This Row],[Team Name]],All_Rosters[[#This Row],[Current Years]]&gt;0),All_Rosters[[#This Row],[Index]],"")</f>
        <v/>
      </c>
      <c r="W386" t="str">
        <f>IFERROR(SMALL($V$2:$V$1000,ROWS($V$2:V386)),"")</f>
        <v/>
      </c>
      <c r="X386" s="42" t="str">
        <f>IF(All_Rosters[[#This Row],[Designation]]="Taxi Squad","",
IF(AND(TeamThree=All_Rosters[[#This Row],[Team Name]],All_Rosters[[#This Row],[Current Years]]&gt;0),All_Rosters[[#This Row],[Index]],""))</f>
        <v/>
      </c>
      <c r="Y386" s="42" t="str">
        <f>IFERROR(SMALL($X$2:$X$1000,ROWS($X$2:X386)),"")</f>
        <v/>
      </c>
      <c r="Z386" s="42" t="str">
        <f>IF(AND(All_Rosters[[#This Row],[Designation]]="Taxi Squad",TeamThree=All_Rosters[[#This Row],[Team Name]],All_Rosters[[#This Row],[Current Years]]&gt;0),All_Rosters[[#This Row],[Index]],"")</f>
        <v/>
      </c>
      <c r="AA386" s="42" t="str">
        <f>IFERROR(SMALL($Z$2:$Z$1000,ROWS($Z$2:Z386)),"")</f>
        <v/>
      </c>
      <c r="AB386" s="42" t="str">
        <f>IF(All_Rosters[[#This Row],[Designation]]="Taxi Squad","",
IF(AND(TeamFour=All_Rosters[[#This Row],[Team Name]],All_Rosters[[#This Row],[Current Years]]&gt;0),All_Rosters[[#This Row],[Index]],""))</f>
        <v/>
      </c>
      <c r="AC386" s="42" t="str">
        <f>IFERROR(SMALL($AB$2:$AB$1000,ROWS($AB$2:AB386)),"")</f>
        <v/>
      </c>
      <c r="AD386" s="42" t="str">
        <f>IF(AND(All_Rosters[[#This Row],[Designation]]="Taxi Squad",TeamFour=All_Rosters[[#This Row],[Team Name]],All_Rosters[[#This Row],[Current Years]]&gt;0),All_Rosters[[#This Row],[Index]],"")</f>
        <v/>
      </c>
      <c r="AE386" s="42" t="str">
        <f>IFERROR(SMALL($AD$2:$AD$1000,ROWS($AD$2:AD386)),"")</f>
        <v/>
      </c>
      <c r="AF386" s="42" t="str">
        <f>IF(All_Rosters[[#This Row],[Designation]]="Taxi Squad","",
IF(AND(TeamFive=All_Rosters[[#This Row],[Team Name]],All_Rosters[[#This Row],[Current Years]]&gt;0),All_Rosters[[#This Row],[Index]],""))</f>
        <v/>
      </c>
      <c r="AG386" s="42" t="str">
        <f>IFERROR(SMALL($AF$2:$AF$1000,ROWS($AF$2:AF386)),"")</f>
        <v/>
      </c>
      <c r="AH386" s="42" t="str">
        <f>IF(AND(All_Rosters[[#This Row],[Designation]]="Taxi Squad",TeamFive=All_Rosters[[#This Row],[Team Name]],All_Rosters[[#This Row],[Current Years]]&gt;0),All_Rosters[[#This Row],[Index]],"")</f>
        <v/>
      </c>
      <c r="AI386" s="42" t="str">
        <f>IFERROR(SMALL($AH$2:$AH$1000,ROWS($AH$2:AH386)),"")</f>
        <v/>
      </c>
      <c r="AJ386" s="42" t="str">
        <f>IF(All_Rosters[[#This Row],[Designation]]="Taxi Squad","",
IF(AND(TeamSix=All_Rosters[[#This Row],[Team Name]],All_Rosters[[#This Row],[Current Years]]&gt;0),All_Rosters[[#This Row],[Index]],""))</f>
        <v/>
      </c>
      <c r="AK386" s="42" t="str">
        <f>IFERROR(SMALL($AJ$2:$AJ$1000,ROWS($AJ$2:AJ386)),"")</f>
        <v/>
      </c>
      <c r="AL386" s="42" t="str">
        <f>IF(AND(All_Rosters[[#This Row],[Designation]]="Taxi Squad",TeamSix=All_Rosters[[#This Row],[Team Name]],All_Rosters[[#This Row],[Current Years]]&gt;0),All_Rosters[[#This Row],[Index]],"")</f>
        <v/>
      </c>
      <c r="AM386" s="42" t="str">
        <f>IFERROR(SMALL($AL$2:$AL$1000,ROWS($AL$2:AL386)),"")</f>
        <v/>
      </c>
      <c r="AN386" s="42" t="str">
        <f>IF(All_Rosters[[#This Row],[Designation]]="Taxi Squad","",
IF(AND(TeamSeven=All_Rosters[[#This Row],[Team Name]],All_Rosters[[#This Row],[Current Years]]&gt;0),All_Rosters[[#This Row],[Index]],""))</f>
        <v/>
      </c>
      <c r="AO386" s="42" t="str">
        <f>IFERROR(SMALL($AN$2:$AN$1000,ROWS($AN$2:AN386)),"")</f>
        <v/>
      </c>
      <c r="AP386" s="42" t="str">
        <f>IF(AND(All_Rosters[[#This Row],[Designation]]="Taxi Squad",TeamSeven=All_Rosters[[#This Row],[Team Name]],All_Rosters[[#This Row],[Current Years]]&gt;0),All_Rosters[[#This Row],[Index]],"")</f>
        <v/>
      </c>
      <c r="AQ386" s="42" t="str">
        <f>IFERROR(SMALL($AP$2:$AP$1000,ROWS($AP$2:AP386)),"")</f>
        <v/>
      </c>
      <c r="AR386" s="42" t="str">
        <f>IF(All_Rosters[[#This Row],[Designation]]="Taxi Squad","",
IF(AND(TeamEight=All_Rosters[[#This Row],[Team Name]],All_Rosters[[#This Row],[Current Years]]&gt;0),All_Rosters[[#This Row],[Index]],""))</f>
        <v/>
      </c>
      <c r="AS386" s="42" t="str">
        <f>IFERROR(SMALL($AR$2:$AR$1000,ROWS($AR$2:AR386)),"")</f>
        <v/>
      </c>
      <c r="AT386" s="42" t="str">
        <f>IF(AND(All_Rosters[[#This Row],[Designation]]="Taxi Squad",TeamEight=All_Rosters[[#This Row],[Team Name]],All_Rosters[[#This Row],[Current Years]]&gt;0),All_Rosters[[#This Row],[Index]],"")</f>
        <v/>
      </c>
      <c r="AU386" s="42" t="str">
        <f>IFERROR(SMALL($AT$2:$AT$1000,ROWS($AT$2:AT386)),"")</f>
        <v/>
      </c>
      <c r="AV386" s="42" t="str">
        <f>IF(All_Rosters[[#This Row],[Designation]]="Taxi Squad","",
IF(AND(TeamNine=All_Rosters[[#This Row],[Team Name]],All_Rosters[[#This Row],[Current Years]]&gt;0),All_Rosters[[#This Row],[Index]],""))</f>
        <v/>
      </c>
      <c r="AW386" s="42" t="str">
        <f>IFERROR(SMALL($AV$2:$AV$1000,ROWS($AV$2:AV386)),"")</f>
        <v/>
      </c>
      <c r="AX386" s="42" t="str">
        <f>IF(AND(All_Rosters[[#This Row],[Designation]]="Taxi Squad",TeamNine=All_Rosters[[#This Row],[Team Name]],All_Rosters[[#This Row],[Current Years]]&gt;0),All_Rosters[[#This Row],[Index]],"")</f>
        <v/>
      </c>
      <c r="AY386" s="42" t="str">
        <f>IFERROR(SMALL($AX$2:$AX$1000,ROWS($AX$2:AX386)),"")</f>
        <v/>
      </c>
      <c r="AZ386" s="42" t="str">
        <f>IF(All_Rosters[[#This Row],[Designation]]="Taxi Squad","",
IF(AND(TeamTen=All_Rosters[[#This Row],[Team Name]],All_Rosters[[#This Row],[Current Years]]&gt;0),All_Rosters[[#This Row],[Index]],""))</f>
        <v/>
      </c>
      <c r="BA386" s="42" t="str">
        <f>IFERROR(SMALL($AZ$2:$AZ$1000,ROWS($AZ$2:AZ386)),"")</f>
        <v/>
      </c>
      <c r="BB386" s="42" t="str">
        <f>IF(AND(All_Rosters[[#This Row],[Designation]]="Taxi Squad",TeamTen=All_Rosters[[#This Row],[Team Name]],All_Rosters[[#This Row],[Current Years]]&gt;0),All_Rosters[[#This Row],[Index]],"")</f>
        <v/>
      </c>
      <c r="BC386" s="42" t="str">
        <f>IFERROR(SMALL($BB$2:$BB$1000,ROWS($BB$2:BB386)),"")</f>
        <v/>
      </c>
      <c r="BD386" s="42">
        <f>IF(All_Rosters[[#This Row],[Designation]]="Taxi Squad","",
IF(AND(TeamEleven=All_Rosters[[#This Row],[Team Name]],All_Rosters[[#This Row],[Current Years]]&gt;0),All_Rosters[[#This Row],[Index]],""))</f>
        <v>385</v>
      </c>
      <c r="BE386" s="42" t="str">
        <f>IFERROR(SMALL($BD$2:$BD$1000,ROWS($BD$2:BD386)),"")</f>
        <v/>
      </c>
      <c r="BF386" s="42" t="str">
        <f>IF(AND(All_Rosters[[#This Row],[Designation]]="Taxi Squad",TeamEleven=All_Rosters[[#This Row],[Team Name]],All_Rosters[[#This Row],[Current Years]]&gt;0),All_Rosters[[#This Row],[Index]],"")</f>
        <v/>
      </c>
      <c r="BG386" s="42" t="str">
        <f>IFERROR(SMALL($BF$2:$BF$1000,ROWS($BF$2:BF386)),"")</f>
        <v/>
      </c>
      <c r="BH386" s="42" t="str">
        <f>IF(All_Rosters[[#This Row],[Designation]]="Taxi Squad","",
IF(AND(TeamTwelve=All_Rosters[[#This Row],[Team Name]],All_Rosters[[#This Row],[Current Years]]&gt;0),All_Rosters[[#This Row],[Index]],""))</f>
        <v/>
      </c>
      <c r="BI386" s="42" t="str">
        <f>IFERROR(SMALL($BH$2:$BH$1000,ROWS($BH$2:BH386)),"")</f>
        <v/>
      </c>
      <c r="BJ386" s="42" t="str">
        <f>IF(AND(All_Rosters[[#This Row],[Designation]]="Taxi Squad",TeamTwelve=All_Rosters[[#This Row],[Team Name]],All_Rosters[[#This Row],[Current Years]]&gt;0),All_Rosters[[#This Row],[Index]],"")</f>
        <v/>
      </c>
      <c r="BK386" s="42" t="str">
        <f>IFERROR(SMALL($BJ$2:$BJ$1000,ROWS($BJ$2:BJ386)),"")</f>
        <v/>
      </c>
    </row>
    <row r="387" spans="1:63" x14ac:dyDescent="0.45">
      <c r="A387" t="s">
        <v>531</v>
      </c>
      <c r="B387" t="s">
        <v>432</v>
      </c>
      <c r="C387" t="s">
        <v>29</v>
      </c>
      <c r="D387" t="s">
        <v>9</v>
      </c>
      <c r="E387">
        <v>93</v>
      </c>
      <c r="F387">
        <v>4</v>
      </c>
      <c r="G387">
        <v>93</v>
      </c>
      <c r="H387" t="s">
        <v>1</v>
      </c>
      <c r="J387">
        <v>11</v>
      </c>
      <c r="K387">
        <v>386</v>
      </c>
      <c r="L387" t="str">
        <f>IF(All_Rosters[[#This Row],[Designation]]="Taxi Squad","",
IF(AND(TeamSelection=All_Rosters[[#This Row],[Team Name]],All_Rosters[[#This Row],[Current Years]]&gt;0),All_Rosters[[#This Row],[Index]],""))</f>
        <v/>
      </c>
      <c r="M387" t="str">
        <f>IFERROR(SMALL($L$2:$L$1000,ROWS($L$2:L387)),"")</f>
        <v/>
      </c>
      <c r="N387" t="str">
        <f>IF(AND(All_Rosters[[#This Row],[Designation]]="Taxi Squad",TeamSelection=All_Rosters[[#This Row],[Team Name]],All_Rosters[[#This Row],[Current Years]]&gt;0),All_Rosters[[#This Row],[Index]],"")</f>
        <v/>
      </c>
      <c r="O387" t="str">
        <f>IFERROR(SMALL($N$2:$N$1000,ROWS($N$2:N387)),"")</f>
        <v/>
      </c>
      <c r="P387" t="str">
        <f>IF(All_Rosters[[#This Row],[Designation]]="Taxi Squad","",
IF(AND(TeamOne=All_Rosters[[#This Row],[Team Name]],All_Rosters[[#This Row],[Current Years]]&gt;0),All_Rosters[[#This Row],[Index]],""))</f>
        <v/>
      </c>
      <c r="Q387" t="str">
        <f>IFERROR(SMALL($P$2:$P$1000,ROWS($P$2:P387)),"")</f>
        <v/>
      </c>
      <c r="R387" t="str">
        <f>IF(AND(All_Rosters[[#This Row],[Designation]]="Taxi Squad",TeamOne=All_Rosters[[#This Row],[Team Name]],All_Rosters[[#This Row],[Current Years]]&gt;0),All_Rosters[[#This Row],[Index]],"")</f>
        <v/>
      </c>
      <c r="S387" t="str">
        <f>IFERROR(SMALL($R$2:$R$1000,ROWS($R$2:R387)),"")</f>
        <v/>
      </c>
      <c r="T387" t="str">
        <f>IF(All_Rosters[[#This Row],[Designation]]="Taxi Squad","",
IF(AND(TeamTwo=All_Rosters[[#This Row],[Team Name]],All_Rosters[[#This Row],[Current Years]]&gt;0),All_Rosters[[#This Row],[Index]],""))</f>
        <v/>
      </c>
      <c r="U387" t="str">
        <f>IFERROR(SMALL($T$2:$T$1000,ROWS($T$2:T387)),"")</f>
        <v/>
      </c>
      <c r="V387" t="str">
        <f>IF(AND(All_Rosters[[#This Row],[Designation]]="Taxi Squad",TeamTwo=All_Rosters[[#This Row],[Team Name]],All_Rosters[[#This Row],[Current Years]]&gt;0),All_Rosters[[#This Row],[Index]],"")</f>
        <v/>
      </c>
      <c r="W387" t="str">
        <f>IFERROR(SMALL($V$2:$V$1000,ROWS($V$2:V387)),"")</f>
        <v/>
      </c>
      <c r="X387" s="42" t="str">
        <f>IF(All_Rosters[[#This Row],[Designation]]="Taxi Squad","",
IF(AND(TeamThree=All_Rosters[[#This Row],[Team Name]],All_Rosters[[#This Row],[Current Years]]&gt;0),All_Rosters[[#This Row],[Index]],""))</f>
        <v/>
      </c>
      <c r="Y387" s="42" t="str">
        <f>IFERROR(SMALL($X$2:$X$1000,ROWS($X$2:X387)),"")</f>
        <v/>
      </c>
      <c r="Z387" s="42" t="str">
        <f>IF(AND(All_Rosters[[#This Row],[Designation]]="Taxi Squad",TeamThree=All_Rosters[[#This Row],[Team Name]],All_Rosters[[#This Row],[Current Years]]&gt;0),All_Rosters[[#This Row],[Index]],"")</f>
        <v/>
      </c>
      <c r="AA387" s="42" t="str">
        <f>IFERROR(SMALL($Z$2:$Z$1000,ROWS($Z$2:Z387)),"")</f>
        <v/>
      </c>
      <c r="AB387" s="42" t="str">
        <f>IF(All_Rosters[[#This Row],[Designation]]="Taxi Squad","",
IF(AND(TeamFour=All_Rosters[[#This Row],[Team Name]],All_Rosters[[#This Row],[Current Years]]&gt;0),All_Rosters[[#This Row],[Index]],""))</f>
        <v/>
      </c>
      <c r="AC387" s="42" t="str">
        <f>IFERROR(SMALL($AB$2:$AB$1000,ROWS($AB$2:AB387)),"")</f>
        <v/>
      </c>
      <c r="AD387" s="42" t="str">
        <f>IF(AND(All_Rosters[[#This Row],[Designation]]="Taxi Squad",TeamFour=All_Rosters[[#This Row],[Team Name]],All_Rosters[[#This Row],[Current Years]]&gt;0),All_Rosters[[#This Row],[Index]],"")</f>
        <v/>
      </c>
      <c r="AE387" s="42" t="str">
        <f>IFERROR(SMALL($AD$2:$AD$1000,ROWS($AD$2:AD387)),"")</f>
        <v/>
      </c>
      <c r="AF387" s="42" t="str">
        <f>IF(All_Rosters[[#This Row],[Designation]]="Taxi Squad","",
IF(AND(TeamFive=All_Rosters[[#This Row],[Team Name]],All_Rosters[[#This Row],[Current Years]]&gt;0),All_Rosters[[#This Row],[Index]],""))</f>
        <v/>
      </c>
      <c r="AG387" s="42" t="str">
        <f>IFERROR(SMALL($AF$2:$AF$1000,ROWS($AF$2:AF387)),"")</f>
        <v/>
      </c>
      <c r="AH387" s="42" t="str">
        <f>IF(AND(All_Rosters[[#This Row],[Designation]]="Taxi Squad",TeamFive=All_Rosters[[#This Row],[Team Name]],All_Rosters[[#This Row],[Current Years]]&gt;0),All_Rosters[[#This Row],[Index]],"")</f>
        <v/>
      </c>
      <c r="AI387" s="42" t="str">
        <f>IFERROR(SMALL($AH$2:$AH$1000,ROWS($AH$2:AH387)),"")</f>
        <v/>
      </c>
      <c r="AJ387" s="42" t="str">
        <f>IF(All_Rosters[[#This Row],[Designation]]="Taxi Squad","",
IF(AND(TeamSix=All_Rosters[[#This Row],[Team Name]],All_Rosters[[#This Row],[Current Years]]&gt;0),All_Rosters[[#This Row],[Index]],""))</f>
        <v/>
      </c>
      <c r="AK387" s="42" t="str">
        <f>IFERROR(SMALL($AJ$2:$AJ$1000,ROWS($AJ$2:AJ387)),"")</f>
        <v/>
      </c>
      <c r="AL387" s="42" t="str">
        <f>IF(AND(All_Rosters[[#This Row],[Designation]]="Taxi Squad",TeamSix=All_Rosters[[#This Row],[Team Name]],All_Rosters[[#This Row],[Current Years]]&gt;0),All_Rosters[[#This Row],[Index]],"")</f>
        <v/>
      </c>
      <c r="AM387" s="42" t="str">
        <f>IFERROR(SMALL($AL$2:$AL$1000,ROWS($AL$2:AL387)),"")</f>
        <v/>
      </c>
      <c r="AN387" s="42" t="str">
        <f>IF(All_Rosters[[#This Row],[Designation]]="Taxi Squad","",
IF(AND(TeamSeven=All_Rosters[[#This Row],[Team Name]],All_Rosters[[#This Row],[Current Years]]&gt;0),All_Rosters[[#This Row],[Index]],""))</f>
        <v/>
      </c>
      <c r="AO387" s="42" t="str">
        <f>IFERROR(SMALL($AN$2:$AN$1000,ROWS($AN$2:AN387)),"")</f>
        <v/>
      </c>
      <c r="AP387" s="42" t="str">
        <f>IF(AND(All_Rosters[[#This Row],[Designation]]="Taxi Squad",TeamSeven=All_Rosters[[#This Row],[Team Name]],All_Rosters[[#This Row],[Current Years]]&gt;0),All_Rosters[[#This Row],[Index]],"")</f>
        <v/>
      </c>
      <c r="AQ387" s="42" t="str">
        <f>IFERROR(SMALL($AP$2:$AP$1000,ROWS($AP$2:AP387)),"")</f>
        <v/>
      </c>
      <c r="AR387" s="42" t="str">
        <f>IF(All_Rosters[[#This Row],[Designation]]="Taxi Squad","",
IF(AND(TeamEight=All_Rosters[[#This Row],[Team Name]],All_Rosters[[#This Row],[Current Years]]&gt;0),All_Rosters[[#This Row],[Index]],""))</f>
        <v/>
      </c>
      <c r="AS387" s="42" t="str">
        <f>IFERROR(SMALL($AR$2:$AR$1000,ROWS($AR$2:AR387)),"")</f>
        <v/>
      </c>
      <c r="AT387" s="42" t="str">
        <f>IF(AND(All_Rosters[[#This Row],[Designation]]="Taxi Squad",TeamEight=All_Rosters[[#This Row],[Team Name]],All_Rosters[[#This Row],[Current Years]]&gt;0),All_Rosters[[#This Row],[Index]],"")</f>
        <v/>
      </c>
      <c r="AU387" s="42" t="str">
        <f>IFERROR(SMALL($AT$2:$AT$1000,ROWS($AT$2:AT387)),"")</f>
        <v/>
      </c>
      <c r="AV387" s="42" t="str">
        <f>IF(All_Rosters[[#This Row],[Designation]]="Taxi Squad","",
IF(AND(TeamNine=All_Rosters[[#This Row],[Team Name]],All_Rosters[[#This Row],[Current Years]]&gt;0),All_Rosters[[#This Row],[Index]],""))</f>
        <v/>
      </c>
      <c r="AW387" s="42" t="str">
        <f>IFERROR(SMALL($AV$2:$AV$1000,ROWS($AV$2:AV387)),"")</f>
        <v/>
      </c>
      <c r="AX387" s="42" t="str">
        <f>IF(AND(All_Rosters[[#This Row],[Designation]]="Taxi Squad",TeamNine=All_Rosters[[#This Row],[Team Name]],All_Rosters[[#This Row],[Current Years]]&gt;0),All_Rosters[[#This Row],[Index]],"")</f>
        <v/>
      </c>
      <c r="AY387" s="42" t="str">
        <f>IFERROR(SMALL($AX$2:$AX$1000,ROWS($AX$2:AX387)),"")</f>
        <v/>
      </c>
      <c r="AZ387" s="42" t="str">
        <f>IF(All_Rosters[[#This Row],[Designation]]="Taxi Squad","",
IF(AND(TeamTen=All_Rosters[[#This Row],[Team Name]],All_Rosters[[#This Row],[Current Years]]&gt;0),All_Rosters[[#This Row],[Index]],""))</f>
        <v/>
      </c>
      <c r="BA387" s="42" t="str">
        <f>IFERROR(SMALL($AZ$2:$AZ$1000,ROWS($AZ$2:AZ387)),"")</f>
        <v/>
      </c>
      <c r="BB387" s="42" t="str">
        <f>IF(AND(All_Rosters[[#This Row],[Designation]]="Taxi Squad",TeamTen=All_Rosters[[#This Row],[Team Name]],All_Rosters[[#This Row],[Current Years]]&gt;0),All_Rosters[[#This Row],[Index]],"")</f>
        <v/>
      </c>
      <c r="BC387" s="42" t="str">
        <f>IFERROR(SMALL($BB$2:$BB$1000,ROWS($BB$2:BB387)),"")</f>
        <v/>
      </c>
      <c r="BD387" s="42">
        <f>IF(All_Rosters[[#This Row],[Designation]]="Taxi Squad","",
IF(AND(TeamEleven=All_Rosters[[#This Row],[Team Name]],All_Rosters[[#This Row],[Current Years]]&gt;0),All_Rosters[[#This Row],[Index]],""))</f>
        <v>386</v>
      </c>
      <c r="BE387" s="42" t="str">
        <f>IFERROR(SMALL($BD$2:$BD$1000,ROWS($BD$2:BD387)),"")</f>
        <v/>
      </c>
      <c r="BF387" s="42" t="str">
        <f>IF(AND(All_Rosters[[#This Row],[Designation]]="Taxi Squad",TeamEleven=All_Rosters[[#This Row],[Team Name]],All_Rosters[[#This Row],[Current Years]]&gt;0),All_Rosters[[#This Row],[Index]],"")</f>
        <v/>
      </c>
      <c r="BG387" s="42" t="str">
        <f>IFERROR(SMALL($BF$2:$BF$1000,ROWS($BF$2:BF387)),"")</f>
        <v/>
      </c>
      <c r="BH387" s="42" t="str">
        <f>IF(All_Rosters[[#This Row],[Designation]]="Taxi Squad","",
IF(AND(TeamTwelve=All_Rosters[[#This Row],[Team Name]],All_Rosters[[#This Row],[Current Years]]&gt;0),All_Rosters[[#This Row],[Index]],""))</f>
        <v/>
      </c>
      <c r="BI387" s="42" t="str">
        <f>IFERROR(SMALL($BH$2:$BH$1000,ROWS($BH$2:BH387)),"")</f>
        <v/>
      </c>
      <c r="BJ387" s="42" t="str">
        <f>IF(AND(All_Rosters[[#This Row],[Designation]]="Taxi Squad",TeamTwelve=All_Rosters[[#This Row],[Team Name]],All_Rosters[[#This Row],[Current Years]]&gt;0),All_Rosters[[#This Row],[Index]],"")</f>
        <v/>
      </c>
      <c r="BK387" s="42" t="str">
        <f>IFERROR(SMALL($BJ$2:$BJ$1000,ROWS($BJ$2:BJ387)),"")</f>
        <v/>
      </c>
    </row>
    <row r="388" spans="1:63" x14ac:dyDescent="0.45">
      <c r="A388" t="s">
        <v>531</v>
      </c>
      <c r="B388" t="s">
        <v>433</v>
      </c>
      <c r="C388" t="s">
        <v>26</v>
      </c>
      <c r="D388" t="s">
        <v>9</v>
      </c>
      <c r="E388">
        <v>75</v>
      </c>
      <c r="F388">
        <v>3</v>
      </c>
      <c r="G388">
        <v>75</v>
      </c>
      <c r="H388" t="s">
        <v>1</v>
      </c>
      <c r="J388">
        <v>11</v>
      </c>
      <c r="K388">
        <v>387</v>
      </c>
      <c r="L388" t="str">
        <f>IF(All_Rosters[[#This Row],[Designation]]="Taxi Squad","",
IF(AND(TeamSelection=All_Rosters[[#This Row],[Team Name]],All_Rosters[[#This Row],[Current Years]]&gt;0),All_Rosters[[#This Row],[Index]],""))</f>
        <v/>
      </c>
      <c r="M388" t="str">
        <f>IFERROR(SMALL($L$2:$L$1000,ROWS($L$2:L388)),"")</f>
        <v/>
      </c>
      <c r="N388" t="str">
        <f>IF(AND(All_Rosters[[#This Row],[Designation]]="Taxi Squad",TeamSelection=All_Rosters[[#This Row],[Team Name]],All_Rosters[[#This Row],[Current Years]]&gt;0),All_Rosters[[#This Row],[Index]],"")</f>
        <v/>
      </c>
      <c r="O388" t="str">
        <f>IFERROR(SMALL($N$2:$N$1000,ROWS($N$2:N388)),"")</f>
        <v/>
      </c>
      <c r="P388" t="str">
        <f>IF(All_Rosters[[#This Row],[Designation]]="Taxi Squad","",
IF(AND(TeamOne=All_Rosters[[#This Row],[Team Name]],All_Rosters[[#This Row],[Current Years]]&gt;0),All_Rosters[[#This Row],[Index]],""))</f>
        <v/>
      </c>
      <c r="Q388" t="str">
        <f>IFERROR(SMALL($P$2:$P$1000,ROWS($P$2:P388)),"")</f>
        <v/>
      </c>
      <c r="R388" t="str">
        <f>IF(AND(All_Rosters[[#This Row],[Designation]]="Taxi Squad",TeamOne=All_Rosters[[#This Row],[Team Name]],All_Rosters[[#This Row],[Current Years]]&gt;0),All_Rosters[[#This Row],[Index]],"")</f>
        <v/>
      </c>
      <c r="S388" t="str">
        <f>IFERROR(SMALL($R$2:$R$1000,ROWS($R$2:R388)),"")</f>
        <v/>
      </c>
      <c r="T388" t="str">
        <f>IF(All_Rosters[[#This Row],[Designation]]="Taxi Squad","",
IF(AND(TeamTwo=All_Rosters[[#This Row],[Team Name]],All_Rosters[[#This Row],[Current Years]]&gt;0),All_Rosters[[#This Row],[Index]],""))</f>
        <v/>
      </c>
      <c r="U388" t="str">
        <f>IFERROR(SMALL($T$2:$T$1000,ROWS($T$2:T388)),"")</f>
        <v/>
      </c>
      <c r="V388" t="str">
        <f>IF(AND(All_Rosters[[#This Row],[Designation]]="Taxi Squad",TeamTwo=All_Rosters[[#This Row],[Team Name]],All_Rosters[[#This Row],[Current Years]]&gt;0),All_Rosters[[#This Row],[Index]],"")</f>
        <v/>
      </c>
      <c r="W388" t="str">
        <f>IFERROR(SMALL($V$2:$V$1000,ROWS($V$2:V388)),"")</f>
        <v/>
      </c>
      <c r="X388" s="42" t="str">
        <f>IF(All_Rosters[[#This Row],[Designation]]="Taxi Squad","",
IF(AND(TeamThree=All_Rosters[[#This Row],[Team Name]],All_Rosters[[#This Row],[Current Years]]&gt;0),All_Rosters[[#This Row],[Index]],""))</f>
        <v/>
      </c>
      <c r="Y388" s="42" t="str">
        <f>IFERROR(SMALL($X$2:$X$1000,ROWS($X$2:X388)),"")</f>
        <v/>
      </c>
      <c r="Z388" s="42" t="str">
        <f>IF(AND(All_Rosters[[#This Row],[Designation]]="Taxi Squad",TeamThree=All_Rosters[[#This Row],[Team Name]],All_Rosters[[#This Row],[Current Years]]&gt;0),All_Rosters[[#This Row],[Index]],"")</f>
        <v/>
      </c>
      <c r="AA388" s="42" t="str">
        <f>IFERROR(SMALL($Z$2:$Z$1000,ROWS($Z$2:Z388)),"")</f>
        <v/>
      </c>
      <c r="AB388" s="42" t="str">
        <f>IF(All_Rosters[[#This Row],[Designation]]="Taxi Squad","",
IF(AND(TeamFour=All_Rosters[[#This Row],[Team Name]],All_Rosters[[#This Row],[Current Years]]&gt;0),All_Rosters[[#This Row],[Index]],""))</f>
        <v/>
      </c>
      <c r="AC388" s="42" t="str">
        <f>IFERROR(SMALL($AB$2:$AB$1000,ROWS($AB$2:AB388)),"")</f>
        <v/>
      </c>
      <c r="AD388" s="42" t="str">
        <f>IF(AND(All_Rosters[[#This Row],[Designation]]="Taxi Squad",TeamFour=All_Rosters[[#This Row],[Team Name]],All_Rosters[[#This Row],[Current Years]]&gt;0),All_Rosters[[#This Row],[Index]],"")</f>
        <v/>
      </c>
      <c r="AE388" s="42" t="str">
        <f>IFERROR(SMALL($AD$2:$AD$1000,ROWS($AD$2:AD388)),"")</f>
        <v/>
      </c>
      <c r="AF388" s="42" t="str">
        <f>IF(All_Rosters[[#This Row],[Designation]]="Taxi Squad","",
IF(AND(TeamFive=All_Rosters[[#This Row],[Team Name]],All_Rosters[[#This Row],[Current Years]]&gt;0),All_Rosters[[#This Row],[Index]],""))</f>
        <v/>
      </c>
      <c r="AG388" s="42" t="str">
        <f>IFERROR(SMALL($AF$2:$AF$1000,ROWS($AF$2:AF388)),"")</f>
        <v/>
      </c>
      <c r="AH388" s="42" t="str">
        <f>IF(AND(All_Rosters[[#This Row],[Designation]]="Taxi Squad",TeamFive=All_Rosters[[#This Row],[Team Name]],All_Rosters[[#This Row],[Current Years]]&gt;0),All_Rosters[[#This Row],[Index]],"")</f>
        <v/>
      </c>
      <c r="AI388" s="42" t="str">
        <f>IFERROR(SMALL($AH$2:$AH$1000,ROWS($AH$2:AH388)),"")</f>
        <v/>
      </c>
      <c r="AJ388" s="42" t="str">
        <f>IF(All_Rosters[[#This Row],[Designation]]="Taxi Squad","",
IF(AND(TeamSix=All_Rosters[[#This Row],[Team Name]],All_Rosters[[#This Row],[Current Years]]&gt;0),All_Rosters[[#This Row],[Index]],""))</f>
        <v/>
      </c>
      <c r="AK388" s="42" t="str">
        <f>IFERROR(SMALL($AJ$2:$AJ$1000,ROWS($AJ$2:AJ388)),"")</f>
        <v/>
      </c>
      <c r="AL388" s="42" t="str">
        <f>IF(AND(All_Rosters[[#This Row],[Designation]]="Taxi Squad",TeamSix=All_Rosters[[#This Row],[Team Name]],All_Rosters[[#This Row],[Current Years]]&gt;0),All_Rosters[[#This Row],[Index]],"")</f>
        <v/>
      </c>
      <c r="AM388" s="42" t="str">
        <f>IFERROR(SMALL($AL$2:$AL$1000,ROWS($AL$2:AL388)),"")</f>
        <v/>
      </c>
      <c r="AN388" s="42" t="str">
        <f>IF(All_Rosters[[#This Row],[Designation]]="Taxi Squad","",
IF(AND(TeamSeven=All_Rosters[[#This Row],[Team Name]],All_Rosters[[#This Row],[Current Years]]&gt;0),All_Rosters[[#This Row],[Index]],""))</f>
        <v/>
      </c>
      <c r="AO388" s="42" t="str">
        <f>IFERROR(SMALL($AN$2:$AN$1000,ROWS($AN$2:AN388)),"")</f>
        <v/>
      </c>
      <c r="AP388" s="42" t="str">
        <f>IF(AND(All_Rosters[[#This Row],[Designation]]="Taxi Squad",TeamSeven=All_Rosters[[#This Row],[Team Name]],All_Rosters[[#This Row],[Current Years]]&gt;0),All_Rosters[[#This Row],[Index]],"")</f>
        <v/>
      </c>
      <c r="AQ388" s="42" t="str">
        <f>IFERROR(SMALL($AP$2:$AP$1000,ROWS($AP$2:AP388)),"")</f>
        <v/>
      </c>
      <c r="AR388" s="42" t="str">
        <f>IF(All_Rosters[[#This Row],[Designation]]="Taxi Squad","",
IF(AND(TeamEight=All_Rosters[[#This Row],[Team Name]],All_Rosters[[#This Row],[Current Years]]&gt;0),All_Rosters[[#This Row],[Index]],""))</f>
        <v/>
      </c>
      <c r="AS388" s="42" t="str">
        <f>IFERROR(SMALL($AR$2:$AR$1000,ROWS($AR$2:AR388)),"")</f>
        <v/>
      </c>
      <c r="AT388" s="42" t="str">
        <f>IF(AND(All_Rosters[[#This Row],[Designation]]="Taxi Squad",TeamEight=All_Rosters[[#This Row],[Team Name]],All_Rosters[[#This Row],[Current Years]]&gt;0),All_Rosters[[#This Row],[Index]],"")</f>
        <v/>
      </c>
      <c r="AU388" s="42" t="str">
        <f>IFERROR(SMALL($AT$2:$AT$1000,ROWS($AT$2:AT388)),"")</f>
        <v/>
      </c>
      <c r="AV388" s="42" t="str">
        <f>IF(All_Rosters[[#This Row],[Designation]]="Taxi Squad","",
IF(AND(TeamNine=All_Rosters[[#This Row],[Team Name]],All_Rosters[[#This Row],[Current Years]]&gt;0),All_Rosters[[#This Row],[Index]],""))</f>
        <v/>
      </c>
      <c r="AW388" s="42" t="str">
        <f>IFERROR(SMALL($AV$2:$AV$1000,ROWS($AV$2:AV388)),"")</f>
        <v/>
      </c>
      <c r="AX388" s="42" t="str">
        <f>IF(AND(All_Rosters[[#This Row],[Designation]]="Taxi Squad",TeamNine=All_Rosters[[#This Row],[Team Name]],All_Rosters[[#This Row],[Current Years]]&gt;0),All_Rosters[[#This Row],[Index]],"")</f>
        <v/>
      </c>
      <c r="AY388" s="42" t="str">
        <f>IFERROR(SMALL($AX$2:$AX$1000,ROWS($AX$2:AX388)),"")</f>
        <v/>
      </c>
      <c r="AZ388" s="42" t="str">
        <f>IF(All_Rosters[[#This Row],[Designation]]="Taxi Squad","",
IF(AND(TeamTen=All_Rosters[[#This Row],[Team Name]],All_Rosters[[#This Row],[Current Years]]&gt;0),All_Rosters[[#This Row],[Index]],""))</f>
        <v/>
      </c>
      <c r="BA388" s="42" t="str">
        <f>IFERROR(SMALL($AZ$2:$AZ$1000,ROWS($AZ$2:AZ388)),"")</f>
        <v/>
      </c>
      <c r="BB388" s="42" t="str">
        <f>IF(AND(All_Rosters[[#This Row],[Designation]]="Taxi Squad",TeamTen=All_Rosters[[#This Row],[Team Name]],All_Rosters[[#This Row],[Current Years]]&gt;0),All_Rosters[[#This Row],[Index]],"")</f>
        <v/>
      </c>
      <c r="BC388" s="42" t="str">
        <f>IFERROR(SMALL($BB$2:$BB$1000,ROWS($BB$2:BB388)),"")</f>
        <v/>
      </c>
      <c r="BD388" s="42">
        <f>IF(All_Rosters[[#This Row],[Designation]]="Taxi Squad","",
IF(AND(TeamEleven=All_Rosters[[#This Row],[Team Name]],All_Rosters[[#This Row],[Current Years]]&gt;0),All_Rosters[[#This Row],[Index]],""))</f>
        <v>387</v>
      </c>
      <c r="BE388" s="42" t="str">
        <f>IFERROR(SMALL($BD$2:$BD$1000,ROWS($BD$2:BD388)),"")</f>
        <v/>
      </c>
      <c r="BF388" s="42" t="str">
        <f>IF(AND(All_Rosters[[#This Row],[Designation]]="Taxi Squad",TeamEleven=All_Rosters[[#This Row],[Team Name]],All_Rosters[[#This Row],[Current Years]]&gt;0),All_Rosters[[#This Row],[Index]],"")</f>
        <v/>
      </c>
      <c r="BG388" s="42" t="str">
        <f>IFERROR(SMALL($BF$2:$BF$1000,ROWS($BF$2:BF388)),"")</f>
        <v/>
      </c>
      <c r="BH388" s="42" t="str">
        <f>IF(All_Rosters[[#This Row],[Designation]]="Taxi Squad","",
IF(AND(TeamTwelve=All_Rosters[[#This Row],[Team Name]],All_Rosters[[#This Row],[Current Years]]&gt;0),All_Rosters[[#This Row],[Index]],""))</f>
        <v/>
      </c>
      <c r="BI388" s="42" t="str">
        <f>IFERROR(SMALL($BH$2:$BH$1000,ROWS($BH$2:BH388)),"")</f>
        <v/>
      </c>
      <c r="BJ388" s="42" t="str">
        <f>IF(AND(All_Rosters[[#This Row],[Designation]]="Taxi Squad",TeamTwelve=All_Rosters[[#This Row],[Team Name]],All_Rosters[[#This Row],[Current Years]]&gt;0),All_Rosters[[#This Row],[Index]],"")</f>
        <v/>
      </c>
      <c r="BK388" s="42" t="str">
        <f>IFERROR(SMALL($BJ$2:$BJ$1000,ROWS($BJ$2:BJ388)),"")</f>
        <v/>
      </c>
    </row>
    <row r="389" spans="1:63" x14ac:dyDescent="0.45">
      <c r="A389" t="s">
        <v>531</v>
      </c>
      <c r="B389" t="s">
        <v>434</v>
      </c>
      <c r="C389" t="s">
        <v>22</v>
      </c>
      <c r="D389" t="s">
        <v>16</v>
      </c>
      <c r="E389">
        <v>110</v>
      </c>
      <c r="F389">
        <v>4</v>
      </c>
      <c r="G389">
        <v>110</v>
      </c>
      <c r="H389" t="s">
        <v>1</v>
      </c>
      <c r="J389">
        <v>11</v>
      </c>
      <c r="K389">
        <v>388</v>
      </c>
      <c r="L389" t="str">
        <f>IF(All_Rosters[[#This Row],[Designation]]="Taxi Squad","",
IF(AND(TeamSelection=All_Rosters[[#This Row],[Team Name]],All_Rosters[[#This Row],[Current Years]]&gt;0),All_Rosters[[#This Row],[Index]],""))</f>
        <v/>
      </c>
      <c r="M389" t="str">
        <f>IFERROR(SMALL($L$2:$L$1000,ROWS($L$2:L389)),"")</f>
        <v/>
      </c>
      <c r="N389" t="str">
        <f>IF(AND(All_Rosters[[#This Row],[Designation]]="Taxi Squad",TeamSelection=All_Rosters[[#This Row],[Team Name]],All_Rosters[[#This Row],[Current Years]]&gt;0),All_Rosters[[#This Row],[Index]],"")</f>
        <v/>
      </c>
      <c r="O389" t="str">
        <f>IFERROR(SMALL($N$2:$N$1000,ROWS($N$2:N389)),"")</f>
        <v/>
      </c>
      <c r="P389" t="str">
        <f>IF(All_Rosters[[#This Row],[Designation]]="Taxi Squad","",
IF(AND(TeamOne=All_Rosters[[#This Row],[Team Name]],All_Rosters[[#This Row],[Current Years]]&gt;0),All_Rosters[[#This Row],[Index]],""))</f>
        <v/>
      </c>
      <c r="Q389" t="str">
        <f>IFERROR(SMALL($P$2:$P$1000,ROWS($P$2:P389)),"")</f>
        <v/>
      </c>
      <c r="R389" t="str">
        <f>IF(AND(All_Rosters[[#This Row],[Designation]]="Taxi Squad",TeamOne=All_Rosters[[#This Row],[Team Name]],All_Rosters[[#This Row],[Current Years]]&gt;0),All_Rosters[[#This Row],[Index]],"")</f>
        <v/>
      </c>
      <c r="S389" t="str">
        <f>IFERROR(SMALL($R$2:$R$1000,ROWS($R$2:R389)),"")</f>
        <v/>
      </c>
      <c r="T389" t="str">
        <f>IF(All_Rosters[[#This Row],[Designation]]="Taxi Squad","",
IF(AND(TeamTwo=All_Rosters[[#This Row],[Team Name]],All_Rosters[[#This Row],[Current Years]]&gt;0),All_Rosters[[#This Row],[Index]],""))</f>
        <v/>
      </c>
      <c r="U389" t="str">
        <f>IFERROR(SMALL($T$2:$T$1000,ROWS($T$2:T389)),"")</f>
        <v/>
      </c>
      <c r="V389" t="str">
        <f>IF(AND(All_Rosters[[#This Row],[Designation]]="Taxi Squad",TeamTwo=All_Rosters[[#This Row],[Team Name]],All_Rosters[[#This Row],[Current Years]]&gt;0),All_Rosters[[#This Row],[Index]],"")</f>
        <v/>
      </c>
      <c r="W389" t="str">
        <f>IFERROR(SMALL($V$2:$V$1000,ROWS($V$2:V389)),"")</f>
        <v/>
      </c>
      <c r="X389" s="42" t="str">
        <f>IF(All_Rosters[[#This Row],[Designation]]="Taxi Squad","",
IF(AND(TeamThree=All_Rosters[[#This Row],[Team Name]],All_Rosters[[#This Row],[Current Years]]&gt;0),All_Rosters[[#This Row],[Index]],""))</f>
        <v/>
      </c>
      <c r="Y389" s="42" t="str">
        <f>IFERROR(SMALL($X$2:$X$1000,ROWS($X$2:X389)),"")</f>
        <v/>
      </c>
      <c r="Z389" s="42" t="str">
        <f>IF(AND(All_Rosters[[#This Row],[Designation]]="Taxi Squad",TeamThree=All_Rosters[[#This Row],[Team Name]],All_Rosters[[#This Row],[Current Years]]&gt;0),All_Rosters[[#This Row],[Index]],"")</f>
        <v/>
      </c>
      <c r="AA389" s="42" t="str">
        <f>IFERROR(SMALL($Z$2:$Z$1000,ROWS($Z$2:Z389)),"")</f>
        <v/>
      </c>
      <c r="AB389" s="42" t="str">
        <f>IF(All_Rosters[[#This Row],[Designation]]="Taxi Squad","",
IF(AND(TeamFour=All_Rosters[[#This Row],[Team Name]],All_Rosters[[#This Row],[Current Years]]&gt;0),All_Rosters[[#This Row],[Index]],""))</f>
        <v/>
      </c>
      <c r="AC389" s="42" t="str">
        <f>IFERROR(SMALL($AB$2:$AB$1000,ROWS($AB$2:AB389)),"")</f>
        <v/>
      </c>
      <c r="AD389" s="42" t="str">
        <f>IF(AND(All_Rosters[[#This Row],[Designation]]="Taxi Squad",TeamFour=All_Rosters[[#This Row],[Team Name]],All_Rosters[[#This Row],[Current Years]]&gt;0),All_Rosters[[#This Row],[Index]],"")</f>
        <v/>
      </c>
      <c r="AE389" s="42" t="str">
        <f>IFERROR(SMALL($AD$2:$AD$1000,ROWS($AD$2:AD389)),"")</f>
        <v/>
      </c>
      <c r="AF389" s="42" t="str">
        <f>IF(All_Rosters[[#This Row],[Designation]]="Taxi Squad","",
IF(AND(TeamFive=All_Rosters[[#This Row],[Team Name]],All_Rosters[[#This Row],[Current Years]]&gt;0),All_Rosters[[#This Row],[Index]],""))</f>
        <v/>
      </c>
      <c r="AG389" s="42" t="str">
        <f>IFERROR(SMALL($AF$2:$AF$1000,ROWS($AF$2:AF389)),"")</f>
        <v/>
      </c>
      <c r="AH389" s="42" t="str">
        <f>IF(AND(All_Rosters[[#This Row],[Designation]]="Taxi Squad",TeamFive=All_Rosters[[#This Row],[Team Name]],All_Rosters[[#This Row],[Current Years]]&gt;0),All_Rosters[[#This Row],[Index]],"")</f>
        <v/>
      </c>
      <c r="AI389" s="42" t="str">
        <f>IFERROR(SMALL($AH$2:$AH$1000,ROWS($AH$2:AH389)),"")</f>
        <v/>
      </c>
      <c r="AJ389" s="42" t="str">
        <f>IF(All_Rosters[[#This Row],[Designation]]="Taxi Squad","",
IF(AND(TeamSix=All_Rosters[[#This Row],[Team Name]],All_Rosters[[#This Row],[Current Years]]&gt;0),All_Rosters[[#This Row],[Index]],""))</f>
        <v/>
      </c>
      <c r="AK389" s="42" t="str">
        <f>IFERROR(SMALL($AJ$2:$AJ$1000,ROWS($AJ$2:AJ389)),"")</f>
        <v/>
      </c>
      <c r="AL389" s="42" t="str">
        <f>IF(AND(All_Rosters[[#This Row],[Designation]]="Taxi Squad",TeamSix=All_Rosters[[#This Row],[Team Name]],All_Rosters[[#This Row],[Current Years]]&gt;0),All_Rosters[[#This Row],[Index]],"")</f>
        <v/>
      </c>
      <c r="AM389" s="42" t="str">
        <f>IFERROR(SMALL($AL$2:$AL$1000,ROWS($AL$2:AL389)),"")</f>
        <v/>
      </c>
      <c r="AN389" s="42" t="str">
        <f>IF(All_Rosters[[#This Row],[Designation]]="Taxi Squad","",
IF(AND(TeamSeven=All_Rosters[[#This Row],[Team Name]],All_Rosters[[#This Row],[Current Years]]&gt;0),All_Rosters[[#This Row],[Index]],""))</f>
        <v/>
      </c>
      <c r="AO389" s="42" t="str">
        <f>IFERROR(SMALL($AN$2:$AN$1000,ROWS($AN$2:AN389)),"")</f>
        <v/>
      </c>
      <c r="AP389" s="42" t="str">
        <f>IF(AND(All_Rosters[[#This Row],[Designation]]="Taxi Squad",TeamSeven=All_Rosters[[#This Row],[Team Name]],All_Rosters[[#This Row],[Current Years]]&gt;0),All_Rosters[[#This Row],[Index]],"")</f>
        <v/>
      </c>
      <c r="AQ389" s="42" t="str">
        <f>IFERROR(SMALL($AP$2:$AP$1000,ROWS($AP$2:AP389)),"")</f>
        <v/>
      </c>
      <c r="AR389" s="42" t="str">
        <f>IF(All_Rosters[[#This Row],[Designation]]="Taxi Squad","",
IF(AND(TeamEight=All_Rosters[[#This Row],[Team Name]],All_Rosters[[#This Row],[Current Years]]&gt;0),All_Rosters[[#This Row],[Index]],""))</f>
        <v/>
      </c>
      <c r="AS389" s="42" t="str">
        <f>IFERROR(SMALL($AR$2:$AR$1000,ROWS($AR$2:AR389)),"")</f>
        <v/>
      </c>
      <c r="AT389" s="42" t="str">
        <f>IF(AND(All_Rosters[[#This Row],[Designation]]="Taxi Squad",TeamEight=All_Rosters[[#This Row],[Team Name]],All_Rosters[[#This Row],[Current Years]]&gt;0),All_Rosters[[#This Row],[Index]],"")</f>
        <v/>
      </c>
      <c r="AU389" s="42" t="str">
        <f>IFERROR(SMALL($AT$2:$AT$1000,ROWS($AT$2:AT389)),"")</f>
        <v/>
      </c>
      <c r="AV389" s="42" t="str">
        <f>IF(All_Rosters[[#This Row],[Designation]]="Taxi Squad","",
IF(AND(TeamNine=All_Rosters[[#This Row],[Team Name]],All_Rosters[[#This Row],[Current Years]]&gt;0),All_Rosters[[#This Row],[Index]],""))</f>
        <v/>
      </c>
      <c r="AW389" s="42" t="str">
        <f>IFERROR(SMALL($AV$2:$AV$1000,ROWS($AV$2:AV389)),"")</f>
        <v/>
      </c>
      <c r="AX389" s="42" t="str">
        <f>IF(AND(All_Rosters[[#This Row],[Designation]]="Taxi Squad",TeamNine=All_Rosters[[#This Row],[Team Name]],All_Rosters[[#This Row],[Current Years]]&gt;0),All_Rosters[[#This Row],[Index]],"")</f>
        <v/>
      </c>
      <c r="AY389" s="42" t="str">
        <f>IFERROR(SMALL($AX$2:$AX$1000,ROWS($AX$2:AX389)),"")</f>
        <v/>
      </c>
      <c r="AZ389" s="42" t="str">
        <f>IF(All_Rosters[[#This Row],[Designation]]="Taxi Squad","",
IF(AND(TeamTen=All_Rosters[[#This Row],[Team Name]],All_Rosters[[#This Row],[Current Years]]&gt;0),All_Rosters[[#This Row],[Index]],""))</f>
        <v/>
      </c>
      <c r="BA389" s="42" t="str">
        <f>IFERROR(SMALL($AZ$2:$AZ$1000,ROWS($AZ$2:AZ389)),"")</f>
        <v/>
      </c>
      <c r="BB389" s="42" t="str">
        <f>IF(AND(All_Rosters[[#This Row],[Designation]]="Taxi Squad",TeamTen=All_Rosters[[#This Row],[Team Name]],All_Rosters[[#This Row],[Current Years]]&gt;0),All_Rosters[[#This Row],[Index]],"")</f>
        <v/>
      </c>
      <c r="BC389" s="42" t="str">
        <f>IFERROR(SMALL($BB$2:$BB$1000,ROWS($BB$2:BB389)),"")</f>
        <v/>
      </c>
      <c r="BD389" s="42">
        <f>IF(All_Rosters[[#This Row],[Designation]]="Taxi Squad","",
IF(AND(TeamEleven=All_Rosters[[#This Row],[Team Name]],All_Rosters[[#This Row],[Current Years]]&gt;0),All_Rosters[[#This Row],[Index]],""))</f>
        <v>388</v>
      </c>
      <c r="BE389" s="42" t="str">
        <f>IFERROR(SMALL($BD$2:$BD$1000,ROWS($BD$2:BD389)),"")</f>
        <v/>
      </c>
      <c r="BF389" s="42" t="str">
        <f>IF(AND(All_Rosters[[#This Row],[Designation]]="Taxi Squad",TeamEleven=All_Rosters[[#This Row],[Team Name]],All_Rosters[[#This Row],[Current Years]]&gt;0),All_Rosters[[#This Row],[Index]],"")</f>
        <v/>
      </c>
      <c r="BG389" s="42" t="str">
        <f>IFERROR(SMALL($BF$2:$BF$1000,ROWS($BF$2:BF389)),"")</f>
        <v/>
      </c>
      <c r="BH389" s="42" t="str">
        <f>IF(All_Rosters[[#This Row],[Designation]]="Taxi Squad","",
IF(AND(TeamTwelve=All_Rosters[[#This Row],[Team Name]],All_Rosters[[#This Row],[Current Years]]&gt;0),All_Rosters[[#This Row],[Index]],""))</f>
        <v/>
      </c>
      <c r="BI389" s="42" t="str">
        <f>IFERROR(SMALL($BH$2:$BH$1000,ROWS($BH$2:BH389)),"")</f>
        <v/>
      </c>
      <c r="BJ389" s="42" t="str">
        <f>IF(AND(All_Rosters[[#This Row],[Designation]]="Taxi Squad",TeamTwelve=All_Rosters[[#This Row],[Team Name]],All_Rosters[[#This Row],[Current Years]]&gt;0),All_Rosters[[#This Row],[Index]],"")</f>
        <v/>
      </c>
      <c r="BK389" s="42" t="str">
        <f>IFERROR(SMALL($BJ$2:$BJ$1000,ROWS($BJ$2:BJ389)),"")</f>
        <v/>
      </c>
    </row>
    <row r="390" spans="1:63" x14ac:dyDescent="0.45">
      <c r="A390" t="s">
        <v>531</v>
      </c>
      <c r="B390" t="s">
        <v>435</v>
      </c>
      <c r="C390" t="s">
        <v>56</v>
      </c>
      <c r="D390" t="s">
        <v>16</v>
      </c>
      <c r="E390">
        <v>42</v>
      </c>
      <c r="F390">
        <v>3</v>
      </c>
      <c r="G390">
        <v>42</v>
      </c>
      <c r="H390" t="s">
        <v>1</v>
      </c>
      <c r="J390">
        <v>11</v>
      </c>
      <c r="K390">
        <v>389</v>
      </c>
      <c r="L390" t="str">
        <f>IF(All_Rosters[[#This Row],[Designation]]="Taxi Squad","",
IF(AND(TeamSelection=All_Rosters[[#This Row],[Team Name]],All_Rosters[[#This Row],[Current Years]]&gt;0),All_Rosters[[#This Row],[Index]],""))</f>
        <v/>
      </c>
      <c r="M390" t="str">
        <f>IFERROR(SMALL($L$2:$L$1000,ROWS($L$2:L390)),"")</f>
        <v/>
      </c>
      <c r="N390" t="str">
        <f>IF(AND(All_Rosters[[#This Row],[Designation]]="Taxi Squad",TeamSelection=All_Rosters[[#This Row],[Team Name]],All_Rosters[[#This Row],[Current Years]]&gt;0),All_Rosters[[#This Row],[Index]],"")</f>
        <v/>
      </c>
      <c r="O390" t="str">
        <f>IFERROR(SMALL($N$2:$N$1000,ROWS($N$2:N390)),"")</f>
        <v/>
      </c>
      <c r="P390" t="str">
        <f>IF(All_Rosters[[#This Row],[Designation]]="Taxi Squad","",
IF(AND(TeamOne=All_Rosters[[#This Row],[Team Name]],All_Rosters[[#This Row],[Current Years]]&gt;0),All_Rosters[[#This Row],[Index]],""))</f>
        <v/>
      </c>
      <c r="Q390" t="str">
        <f>IFERROR(SMALL($P$2:$P$1000,ROWS($P$2:P390)),"")</f>
        <v/>
      </c>
      <c r="R390" t="str">
        <f>IF(AND(All_Rosters[[#This Row],[Designation]]="Taxi Squad",TeamOne=All_Rosters[[#This Row],[Team Name]],All_Rosters[[#This Row],[Current Years]]&gt;0),All_Rosters[[#This Row],[Index]],"")</f>
        <v/>
      </c>
      <c r="S390" t="str">
        <f>IFERROR(SMALL($R$2:$R$1000,ROWS($R$2:R390)),"")</f>
        <v/>
      </c>
      <c r="T390" t="str">
        <f>IF(All_Rosters[[#This Row],[Designation]]="Taxi Squad","",
IF(AND(TeamTwo=All_Rosters[[#This Row],[Team Name]],All_Rosters[[#This Row],[Current Years]]&gt;0),All_Rosters[[#This Row],[Index]],""))</f>
        <v/>
      </c>
      <c r="U390" t="str">
        <f>IFERROR(SMALL($T$2:$T$1000,ROWS($T$2:T390)),"")</f>
        <v/>
      </c>
      <c r="V390" t="str">
        <f>IF(AND(All_Rosters[[#This Row],[Designation]]="Taxi Squad",TeamTwo=All_Rosters[[#This Row],[Team Name]],All_Rosters[[#This Row],[Current Years]]&gt;0),All_Rosters[[#This Row],[Index]],"")</f>
        <v/>
      </c>
      <c r="W390" t="str">
        <f>IFERROR(SMALL($V$2:$V$1000,ROWS($V$2:V390)),"")</f>
        <v/>
      </c>
      <c r="X390" s="42" t="str">
        <f>IF(All_Rosters[[#This Row],[Designation]]="Taxi Squad","",
IF(AND(TeamThree=All_Rosters[[#This Row],[Team Name]],All_Rosters[[#This Row],[Current Years]]&gt;0),All_Rosters[[#This Row],[Index]],""))</f>
        <v/>
      </c>
      <c r="Y390" s="42" t="str">
        <f>IFERROR(SMALL($X$2:$X$1000,ROWS($X$2:X390)),"")</f>
        <v/>
      </c>
      <c r="Z390" s="42" t="str">
        <f>IF(AND(All_Rosters[[#This Row],[Designation]]="Taxi Squad",TeamThree=All_Rosters[[#This Row],[Team Name]],All_Rosters[[#This Row],[Current Years]]&gt;0),All_Rosters[[#This Row],[Index]],"")</f>
        <v/>
      </c>
      <c r="AA390" s="42" t="str">
        <f>IFERROR(SMALL($Z$2:$Z$1000,ROWS($Z$2:Z390)),"")</f>
        <v/>
      </c>
      <c r="AB390" s="42" t="str">
        <f>IF(All_Rosters[[#This Row],[Designation]]="Taxi Squad","",
IF(AND(TeamFour=All_Rosters[[#This Row],[Team Name]],All_Rosters[[#This Row],[Current Years]]&gt;0),All_Rosters[[#This Row],[Index]],""))</f>
        <v/>
      </c>
      <c r="AC390" s="42" t="str">
        <f>IFERROR(SMALL($AB$2:$AB$1000,ROWS($AB$2:AB390)),"")</f>
        <v/>
      </c>
      <c r="AD390" s="42" t="str">
        <f>IF(AND(All_Rosters[[#This Row],[Designation]]="Taxi Squad",TeamFour=All_Rosters[[#This Row],[Team Name]],All_Rosters[[#This Row],[Current Years]]&gt;0),All_Rosters[[#This Row],[Index]],"")</f>
        <v/>
      </c>
      <c r="AE390" s="42" t="str">
        <f>IFERROR(SMALL($AD$2:$AD$1000,ROWS($AD$2:AD390)),"")</f>
        <v/>
      </c>
      <c r="AF390" s="42" t="str">
        <f>IF(All_Rosters[[#This Row],[Designation]]="Taxi Squad","",
IF(AND(TeamFive=All_Rosters[[#This Row],[Team Name]],All_Rosters[[#This Row],[Current Years]]&gt;0),All_Rosters[[#This Row],[Index]],""))</f>
        <v/>
      </c>
      <c r="AG390" s="42" t="str">
        <f>IFERROR(SMALL($AF$2:$AF$1000,ROWS($AF$2:AF390)),"")</f>
        <v/>
      </c>
      <c r="AH390" s="42" t="str">
        <f>IF(AND(All_Rosters[[#This Row],[Designation]]="Taxi Squad",TeamFive=All_Rosters[[#This Row],[Team Name]],All_Rosters[[#This Row],[Current Years]]&gt;0),All_Rosters[[#This Row],[Index]],"")</f>
        <v/>
      </c>
      <c r="AI390" s="42" t="str">
        <f>IFERROR(SMALL($AH$2:$AH$1000,ROWS($AH$2:AH390)),"")</f>
        <v/>
      </c>
      <c r="AJ390" s="42" t="str">
        <f>IF(All_Rosters[[#This Row],[Designation]]="Taxi Squad","",
IF(AND(TeamSix=All_Rosters[[#This Row],[Team Name]],All_Rosters[[#This Row],[Current Years]]&gt;0),All_Rosters[[#This Row],[Index]],""))</f>
        <v/>
      </c>
      <c r="AK390" s="42" t="str">
        <f>IFERROR(SMALL($AJ$2:$AJ$1000,ROWS($AJ$2:AJ390)),"")</f>
        <v/>
      </c>
      <c r="AL390" s="42" t="str">
        <f>IF(AND(All_Rosters[[#This Row],[Designation]]="Taxi Squad",TeamSix=All_Rosters[[#This Row],[Team Name]],All_Rosters[[#This Row],[Current Years]]&gt;0),All_Rosters[[#This Row],[Index]],"")</f>
        <v/>
      </c>
      <c r="AM390" s="42" t="str">
        <f>IFERROR(SMALL($AL$2:$AL$1000,ROWS($AL$2:AL390)),"")</f>
        <v/>
      </c>
      <c r="AN390" s="42" t="str">
        <f>IF(All_Rosters[[#This Row],[Designation]]="Taxi Squad","",
IF(AND(TeamSeven=All_Rosters[[#This Row],[Team Name]],All_Rosters[[#This Row],[Current Years]]&gt;0),All_Rosters[[#This Row],[Index]],""))</f>
        <v/>
      </c>
      <c r="AO390" s="42" t="str">
        <f>IFERROR(SMALL($AN$2:$AN$1000,ROWS($AN$2:AN390)),"")</f>
        <v/>
      </c>
      <c r="AP390" s="42" t="str">
        <f>IF(AND(All_Rosters[[#This Row],[Designation]]="Taxi Squad",TeamSeven=All_Rosters[[#This Row],[Team Name]],All_Rosters[[#This Row],[Current Years]]&gt;0),All_Rosters[[#This Row],[Index]],"")</f>
        <v/>
      </c>
      <c r="AQ390" s="42" t="str">
        <f>IFERROR(SMALL($AP$2:$AP$1000,ROWS($AP$2:AP390)),"")</f>
        <v/>
      </c>
      <c r="AR390" s="42" t="str">
        <f>IF(All_Rosters[[#This Row],[Designation]]="Taxi Squad","",
IF(AND(TeamEight=All_Rosters[[#This Row],[Team Name]],All_Rosters[[#This Row],[Current Years]]&gt;0),All_Rosters[[#This Row],[Index]],""))</f>
        <v/>
      </c>
      <c r="AS390" s="42" t="str">
        <f>IFERROR(SMALL($AR$2:$AR$1000,ROWS($AR$2:AR390)),"")</f>
        <v/>
      </c>
      <c r="AT390" s="42" t="str">
        <f>IF(AND(All_Rosters[[#This Row],[Designation]]="Taxi Squad",TeamEight=All_Rosters[[#This Row],[Team Name]],All_Rosters[[#This Row],[Current Years]]&gt;0),All_Rosters[[#This Row],[Index]],"")</f>
        <v/>
      </c>
      <c r="AU390" s="42" t="str">
        <f>IFERROR(SMALL($AT$2:$AT$1000,ROWS($AT$2:AT390)),"")</f>
        <v/>
      </c>
      <c r="AV390" s="42" t="str">
        <f>IF(All_Rosters[[#This Row],[Designation]]="Taxi Squad","",
IF(AND(TeamNine=All_Rosters[[#This Row],[Team Name]],All_Rosters[[#This Row],[Current Years]]&gt;0),All_Rosters[[#This Row],[Index]],""))</f>
        <v/>
      </c>
      <c r="AW390" s="42" t="str">
        <f>IFERROR(SMALL($AV$2:$AV$1000,ROWS($AV$2:AV390)),"")</f>
        <v/>
      </c>
      <c r="AX390" s="42" t="str">
        <f>IF(AND(All_Rosters[[#This Row],[Designation]]="Taxi Squad",TeamNine=All_Rosters[[#This Row],[Team Name]],All_Rosters[[#This Row],[Current Years]]&gt;0),All_Rosters[[#This Row],[Index]],"")</f>
        <v/>
      </c>
      <c r="AY390" s="42" t="str">
        <f>IFERROR(SMALL($AX$2:$AX$1000,ROWS($AX$2:AX390)),"")</f>
        <v/>
      </c>
      <c r="AZ390" s="42" t="str">
        <f>IF(All_Rosters[[#This Row],[Designation]]="Taxi Squad","",
IF(AND(TeamTen=All_Rosters[[#This Row],[Team Name]],All_Rosters[[#This Row],[Current Years]]&gt;0),All_Rosters[[#This Row],[Index]],""))</f>
        <v/>
      </c>
      <c r="BA390" s="42" t="str">
        <f>IFERROR(SMALL($AZ$2:$AZ$1000,ROWS($AZ$2:AZ390)),"")</f>
        <v/>
      </c>
      <c r="BB390" s="42" t="str">
        <f>IF(AND(All_Rosters[[#This Row],[Designation]]="Taxi Squad",TeamTen=All_Rosters[[#This Row],[Team Name]],All_Rosters[[#This Row],[Current Years]]&gt;0),All_Rosters[[#This Row],[Index]],"")</f>
        <v/>
      </c>
      <c r="BC390" s="42" t="str">
        <f>IFERROR(SMALL($BB$2:$BB$1000,ROWS($BB$2:BB390)),"")</f>
        <v/>
      </c>
      <c r="BD390" s="42">
        <f>IF(All_Rosters[[#This Row],[Designation]]="Taxi Squad","",
IF(AND(TeamEleven=All_Rosters[[#This Row],[Team Name]],All_Rosters[[#This Row],[Current Years]]&gt;0),All_Rosters[[#This Row],[Index]],""))</f>
        <v>389</v>
      </c>
      <c r="BE390" s="42" t="str">
        <f>IFERROR(SMALL($BD$2:$BD$1000,ROWS($BD$2:BD390)),"")</f>
        <v/>
      </c>
      <c r="BF390" s="42" t="str">
        <f>IF(AND(All_Rosters[[#This Row],[Designation]]="Taxi Squad",TeamEleven=All_Rosters[[#This Row],[Team Name]],All_Rosters[[#This Row],[Current Years]]&gt;0),All_Rosters[[#This Row],[Index]],"")</f>
        <v/>
      </c>
      <c r="BG390" s="42" t="str">
        <f>IFERROR(SMALL($BF$2:$BF$1000,ROWS($BF$2:BF390)),"")</f>
        <v/>
      </c>
      <c r="BH390" s="42" t="str">
        <f>IF(All_Rosters[[#This Row],[Designation]]="Taxi Squad","",
IF(AND(TeamTwelve=All_Rosters[[#This Row],[Team Name]],All_Rosters[[#This Row],[Current Years]]&gt;0),All_Rosters[[#This Row],[Index]],""))</f>
        <v/>
      </c>
      <c r="BI390" s="42" t="str">
        <f>IFERROR(SMALL($BH$2:$BH$1000,ROWS($BH$2:BH390)),"")</f>
        <v/>
      </c>
      <c r="BJ390" s="42" t="str">
        <f>IF(AND(All_Rosters[[#This Row],[Designation]]="Taxi Squad",TeamTwelve=All_Rosters[[#This Row],[Team Name]],All_Rosters[[#This Row],[Current Years]]&gt;0),All_Rosters[[#This Row],[Index]],"")</f>
        <v/>
      </c>
      <c r="BK390" s="42" t="str">
        <f>IFERROR(SMALL($BJ$2:$BJ$1000,ROWS($BJ$2:BJ390)),"")</f>
        <v/>
      </c>
    </row>
    <row r="391" spans="1:63" x14ac:dyDescent="0.45">
      <c r="A391" t="s">
        <v>531</v>
      </c>
      <c r="B391" t="s">
        <v>436</v>
      </c>
      <c r="C391" t="s">
        <v>95</v>
      </c>
      <c r="D391" t="s">
        <v>16</v>
      </c>
      <c r="E391">
        <v>32</v>
      </c>
      <c r="F391">
        <v>3</v>
      </c>
      <c r="G391">
        <v>32</v>
      </c>
      <c r="H391" t="s">
        <v>1</v>
      </c>
      <c r="J391">
        <v>11</v>
      </c>
      <c r="K391">
        <v>390</v>
      </c>
      <c r="L391" t="str">
        <f>IF(All_Rosters[[#This Row],[Designation]]="Taxi Squad","",
IF(AND(TeamSelection=All_Rosters[[#This Row],[Team Name]],All_Rosters[[#This Row],[Current Years]]&gt;0),All_Rosters[[#This Row],[Index]],""))</f>
        <v/>
      </c>
      <c r="M391" t="str">
        <f>IFERROR(SMALL($L$2:$L$1000,ROWS($L$2:L391)),"")</f>
        <v/>
      </c>
      <c r="N391" t="str">
        <f>IF(AND(All_Rosters[[#This Row],[Designation]]="Taxi Squad",TeamSelection=All_Rosters[[#This Row],[Team Name]],All_Rosters[[#This Row],[Current Years]]&gt;0),All_Rosters[[#This Row],[Index]],"")</f>
        <v/>
      </c>
      <c r="O391" t="str">
        <f>IFERROR(SMALL($N$2:$N$1000,ROWS($N$2:N391)),"")</f>
        <v/>
      </c>
      <c r="P391" t="str">
        <f>IF(All_Rosters[[#This Row],[Designation]]="Taxi Squad","",
IF(AND(TeamOne=All_Rosters[[#This Row],[Team Name]],All_Rosters[[#This Row],[Current Years]]&gt;0),All_Rosters[[#This Row],[Index]],""))</f>
        <v/>
      </c>
      <c r="Q391" t="str">
        <f>IFERROR(SMALL($P$2:$P$1000,ROWS($P$2:P391)),"")</f>
        <v/>
      </c>
      <c r="R391" t="str">
        <f>IF(AND(All_Rosters[[#This Row],[Designation]]="Taxi Squad",TeamOne=All_Rosters[[#This Row],[Team Name]],All_Rosters[[#This Row],[Current Years]]&gt;0),All_Rosters[[#This Row],[Index]],"")</f>
        <v/>
      </c>
      <c r="S391" t="str">
        <f>IFERROR(SMALL($R$2:$R$1000,ROWS($R$2:R391)),"")</f>
        <v/>
      </c>
      <c r="T391" t="str">
        <f>IF(All_Rosters[[#This Row],[Designation]]="Taxi Squad","",
IF(AND(TeamTwo=All_Rosters[[#This Row],[Team Name]],All_Rosters[[#This Row],[Current Years]]&gt;0),All_Rosters[[#This Row],[Index]],""))</f>
        <v/>
      </c>
      <c r="U391" t="str">
        <f>IFERROR(SMALL($T$2:$T$1000,ROWS($T$2:T391)),"")</f>
        <v/>
      </c>
      <c r="V391" t="str">
        <f>IF(AND(All_Rosters[[#This Row],[Designation]]="Taxi Squad",TeamTwo=All_Rosters[[#This Row],[Team Name]],All_Rosters[[#This Row],[Current Years]]&gt;0),All_Rosters[[#This Row],[Index]],"")</f>
        <v/>
      </c>
      <c r="W391" t="str">
        <f>IFERROR(SMALL($V$2:$V$1000,ROWS($V$2:V391)),"")</f>
        <v/>
      </c>
      <c r="X391" s="42" t="str">
        <f>IF(All_Rosters[[#This Row],[Designation]]="Taxi Squad","",
IF(AND(TeamThree=All_Rosters[[#This Row],[Team Name]],All_Rosters[[#This Row],[Current Years]]&gt;0),All_Rosters[[#This Row],[Index]],""))</f>
        <v/>
      </c>
      <c r="Y391" s="42" t="str">
        <f>IFERROR(SMALL($X$2:$X$1000,ROWS($X$2:X391)),"")</f>
        <v/>
      </c>
      <c r="Z391" s="42" t="str">
        <f>IF(AND(All_Rosters[[#This Row],[Designation]]="Taxi Squad",TeamThree=All_Rosters[[#This Row],[Team Name]],All_Rosters[[#This Row],[Current Years]]&gt;0),All_Rosters[[#This Row],[Index]],"")</f>
        <v/>
      </c>
      <c r="AA391" s="42" t="str">
        <f>IFERROR(SMALL($Z$2:$Z$1000,ROWS($Z$2:Z391)),"")</f>
        <v/>
      </c>
      <c r="AB391" s="42" t="str">
        <f>IF(All_Rosters[[#This Row],[Designation]]="Taxi Squad","",
IF(AND(TeamFour=All_Rosters[[#This Row],[Team Name]],All_Rosters[[#This Row],[Current Years]]&gt;0),All_Rosters[[#This Row],[Index]],""))</f>
        <v/>
      </c>
      <c r="AC391" s="42" t="str">
        <f>IFERROR(SMALL($AB$2:$AB$1000,ROWS($AB$2:AB391)),"")</f>
        <v/>
      </c>
      <c r="AD391" s="42" t="str">
        <f>IF(AND(All_Rosters[[#This Row],[Designation]]="Taxi Squad",TeamFour=All_Rosters[[#This Row],[Team Name]],All_Rosters[[#This Row],[Current Years]]&gt;0),All_Rosters[[#This Row],[Index]],"")</f>
        <v/>
      </c>
      <c r="AE391" s="42" t="str">
        <f>IFERROR(SMALL($AD$2:$AD$1000,ROWS($AD$2:AD391)),"")</f>
        <v/>
      </c>
      <c r="AF391" s="42" t="str">
        <f>IF(All_Rosters[[#This Row],[Designation]]="Taxi Squad","",
IF(AND(TeamFive=All_Rosters[[#This Row],[Team Name]],All_Rosters[[#This Row],[Current Years]]&gt;0),All_Rosters[[#This Row],[Index]],""))</f>
        <v/>
      </c>
      <c r="AG391" s="42" t="str">
        <f>IFERROR(SMALL($AF$2:$AF$1000,ROWS($AF$2:AF391)),"")</f>
        <v/>
      </c>
      <c r="AH391" s="42" t="str">
        <f>IF(AND(All_Rosters[[#This Row],[Designation]]="Taxi Squad",TeamFive=All_Rosters[[#This Row],[Team Name]],All_Rosters[[#This Row],[Current Years]]&gt;0),All_Rosters[[#This Row],[Index]],"")</f>
        <v/>
      </c>
      <c r="AI391" s="42" t="str">
        <f>IFERROR(SMALL($AH$2:$AH$1000,ROWS($AH$2:AH391)),"")</f>
        <v/>
      </c>
      <c r="AJ391" s="42" t="str">
        <f>IF(All_Rosters[[#This Row],[Designation]]="Taxi Squad","",
IF(AND(TeamSix=All_Rosters[[#This Row],[Team Name]],All_Rosters[[#This Row],[Current Years]]&gt;0),All_Rosters[[#This Row],[Index]],""))</f>
        <v/>
      </c>
      <c r="AK391" s="42" t="str">
        <f>IFERROR(SMALL($AJ$2:$AJ$1000,ROWS($AJ$2:AJ391)),"")</f>
        <v/>
      </c>
      <c r="AL391" s="42" t="str">
        <f>IF(AND(All_Rosters[[#This Row],[Designation]]="Taxi Squad",TeamSix=All_Rosters[[#This Row],[Team Name]],All_Rosters[[#This Row],[Current Years]]&gt;0),All_Rosters[[#This Row],[Index]],"")</f>
        <v/>
      </c>
      <c r="AM391" s="42" t="str">
        <f>IFERROR(SMALL($AL$2:$AL$1000,ROWS($AL$2:AL391)),"")</f>
        <v/>
      </c>
      <c r="AN391" s="42" t="str">
        <f>IF(All_Rosters[[#This Row],[Designation]]="Taxi Squad","",
IF(AND(TeamSeven=All_Rosters[[#This Row],[Team Name]],All_Rosters[[#This Row],[Current Years]]&gt;0),All_Rosters[[#This Row],[Index]],""))</f>
        <v/>
      </c>
      <c r="AO391" s="42" t="str">
        <f>IFERROR(SMALL($AN$2:$AN$1000,ROWS($AN$2:AN391)),"")</f>
        <v/>
      </c>
      <c r="AP391" s="42" t="str">
        <f>IF(AND(All_Rosters[[#This Row],[Designation]]="Taxi Squad",TeamSeven=All_Rosters[[#This Row],[Team Name]],All_Rosters[[#This Row],[Current Years]]&gt;0),All_Rosters[[#This Row],[Index]],"")</f>
        <v/>
      </c>
      <c r="AQ391" s="42" t="str">
        <f>IFERROR(SMALL($AP$2:$AP$1000,ROWS($AP$2:AP391)),"")</f>
        <v/>
      </c>
      <c r="AR391" s="42" t="str">
        <f>IF(All_Rosters[[#This Row],[Designation]]="Taxi Squad","",
IF(AND(TeamEight=All_Rosters[[#This Row],[Team Name]],All_Rosters[[#This Row],[Current Years]]&gt;0),All_Rosters[[#This Row],[Index]],""))</f>
        <v/>
      </c>
      <c r="AS391" s="42" t="str">
        <f>IFERROR(SMALL($AR$2:$AR$1000,ROWS($AR$2:AR391)),"")</f>
        <v/>
      </c>
      <c r="AT391" s="42" t="str">
        <f>IF(AND(All_Rosters[[#This Row],[Designation]]="Taxi Squad",TeamEight=All_Rosters[[#This Row],[Team Name]],All_Rosters[[#This Row],[Current Years]]&gt;0),All_Rosters[[#This Row],[Index]],"")</f>
        <v/>
      </c>
      <c r="AU391" s="42" t="str">
        <f>IFERROR(SMALL($AT$2:$AT$1000,ROWS($AT$2:AT391)),"")</f>
        <v/>
      </c>
      <c r="AV391" s="42" t="str">
        <f>IF(All_Rosters[[#This Row],[Designation]]="Taxi Squad","",
IF(AND(TeamNine=All_Rosters[[#This Row],[Team Name]],All_Rosters[[#This Row],[Current Years]]&gt;0),All_Rosters[[#This Row],[Index]],""))</f>
        <v/>
      </c>
      <c r="AW391" s="42" t="str">
        <f>IFERROR(SMALL($AV$2:$AV$1000,ROWS($AV$2:AV391)),"")</f>
        <v/>
      </c>
      <c r="AX391" s="42" t="str">
        <f>IF(AND(All_Rosters[[#This Row],[Designation]]="Taxi Squad",TeamNine=All_Rosters[[#This Row],[Team Name]],All_Rosters[[#This Row],[Current Years]]&gt;0),All_Rosters[[#This Row],[Index]],"")</f>
        <v/>
      </c>
      <c r="AY391" s="42" t="str">
        <f>IFERROR(SMALL($AX$2:$AX$1000,ROWS($AX$2:AX391)),"")</f>
        <v/>
      </c>
      <c r="AZ391" s="42" t="str">
        <f>IF(All_Rosters[[#This Row],[Designation]]="Taxi Squad","",
IF(AND(TeamTen=All_Rosters[[#This Row],[Team Name]],All_Rosters[[#This Row],[Current Years]]&gt;0),All_Rosters[[#This Row],[Index]],""))</f>
        <v/>
      </c>
      <c r="BA391" s="42" t="str">
        <f>IFERROR(SMALL($AZ$2:$AZ$1000,ROWS($AZ$2:AZ391)),"")</f>
        <v/>
      </c>
      <c r="BB391" s="42" t="str">
        <f>IF(AND(All_Rosters[[#This Row],[Designation]]="Taxi Squad",TeamTen=All_Rosters[[#This Row],[Team Name]],All_Rosters[[#This Row],[Current Years]]&gt;0),All_Rosters[[#This Row],[Index]],"")</f>
        <v/>
      </c>
      <c r="BC391" s="42" t="str">
        <f>IFERROR(SMALL($BB$2:$BB$1000,ROWS($BB$2:BB391)),"")</f>
        <v/>
      </c>
      <c r="BD391" s="42">
        <f>IF(All_Rosters[[#This Row],[Designation]]="Taxi Squad","",
IF(AND(TeamEleven=All_Rosters[[#This Row],[Team Name]],All_Rosters[[#This Row],[Current Years]]&gt;0),All_Rosters[[#This Row],[Index]],""))</f>
        <v>390</v>
      </c>
      <c r="BE391" s="42" t="str">
        <f>IFERROR(SMALL($BD$2:$BD$1000,ROWS($BD$2:BD391)),"")</f>
        <v/>
      </c>
      <c r="BF391" s="42" t="str">
        <f>IF(AND(All_Rosters[[#This Row],[Designation]]="Taxi Squad",TeamEleven=All_Rosters[[#This Row],[Team Name]],All_Rosters[[#This Row],[Current Years]]&gt;0),All_Rosters[[#This Row],[Index]],"")</f>
        <v/>
      </c>
      <c r="BG391" s="42" t="str">
        <f>IFERROR(SMALL($BF$2:$BF$1000,ROWS($BF$2:BF391)),"")</f>
        <v/>
      </c>
      <c r="BH391" s="42" t="str">
        <f>IF(All_Rosters[[#This Row],[Designation]]="Taxi Squad","",
IF(AND(TeamTwelve=All_Rosters[[#This Row],[Team Name]],All_Rosters[[#This Row],[Current Years]]&gt;0),All_Rosters[[#This Row],[Index]],""))</f>
        <v/>
      </c>
      <c r="BI391" s="42" t="str">
        <f>IFERROR(SMALL($BH$2:$BH$1000,ROWS($BH$2:BH391)),"")</f>
        <v/>
      </c>
      <c r="BJ391" s="42" t="str">
        <f>IF(AND(All_Rosters[[#This Row],[Designation]]="Taxi Squad",TeamTwelve=All_Rosters[[#This Row],[Team Name]],All_Rosters[[#This Row],[Current Years]]&gt;0),All_Rosters[[#This Row],[Index]],"")</f>
        <v/>
      </c>
      <c r="BK391" s="42" t="str">
        <f>IFERROR(SMALL($BJ$2:$BJ$1000,ROWS($BJ$2:BJ391)),"")</f>
        <v/>
      </c>
    </row>
    <row r="392" spans="1:63" x14ac:dyDescent="0.45">
      <c r="A392" t="s">
        <v>531</v>
      </c>
      <c r="B392" t="s">
        <v>437</v>
      </c>
      <c r="C392" t="s">
        <v>880</v>
      </c>
      <c r="D392" t="s">
        <v>16</v>
      </c>
      <c r="E392">
        <v>32</v>
      </c>
      <c r="F392">
        <v>3</v>
      </c>
      <c r="G392">
        <v>32</v>
      </c>
      <c r="H392" t="s">
        <v>1</v>
      </c>
      <c r="J392">
        <v>11</v>
      </c>
      <c r="K392">
        <v>391</v>
      </c>
      <c r="L392" t="str">
        <f>IF(All_Rosters[[#This Row],[Designation]]="Taxi Squad","",
IF(AND(TeamSelection=All_Rosters[[#This Row],[Team Name]],All_Rosters[[#This Row],[Current Years]]&gt;0),All_Rosters[[#This Row],[Index]],""))</f>
        <v/>
      </c>
      <c r="M392" t="str">
        <f>IFERROR(SMALL($L$2:$L$1000,ROWS($L$2:L392)),"")</f>
        <v/>
      </c>
      <c r="N392" t="str">
        <f>IF(AND(All_Rosters[[#This Row],[Designation]]="Taxi Squad",TeamSelection=All_Rosters[[#This Row],[Team Name]],All_Rosters[[#This Row],[Current Years]]&gt;0),All_Rosters[[#This Row],[Index]],"")</f>
        <v/>
      </c>
      <c r="O392" t="str">
        <f>IFERROR(SMALL($N$2:$N$1000,ROWS($N$2:N392)),"")</f>
        <v/>
      </c>
      <c r="P392" t="str">
        <f>IF(All_Rosters[[#This Row],[Designation]]="Taxi Squad","",
IF(AND(TeamOne=All_Rosters[[#This Row],[Team Name]],All_Rosters[[#This Row],[Current Years]]&gt;0),All_Rosters[[#This Row],[Index]],""))</f>
        <v/>
      </c>
      <c r="Q392" t="str">
        <f>IFERROR(SMALL($P$2:$P$1000,ROWS($P$2:P392)),"")</f>
        <v/>
      </c>
      <c r="R392" t="str">
        <f>IF(AND(All_Rosters[[#This Row],[Designation]]="Taxi Squad",TeamOne=All_Rosters[[#This Row],[Team Name]],All_Rosters[[#This Row],[Current Years]]&gt;0),All_Rosters[[#This Row],[Index]],"")</f>
        <v/>
      </c>
      <c r="S392" t="str">
        <f>IFERROR(SMALL($R$2:$R$1000,ROWS($R$2:R392)),"")</f>
        <v/>
      </c>
      <c r="T392" t="str">
        <f>IF(All_Rosters[[#This Row],[Designation]]="Taxi Squad","",
IF(AND(TeamTwo=All_Rosters[[#This Row],[Team Name]],All_Rosters[[#This Row],[Current Years]]&gt;0),All_Rosters[[#This Row],[Index]],""))</f>
        <v/>
      </c>
      <c r="U392" t="str">
        <f>IFERROR(SMALL($T$2:$T$1000,ROWS($T$2:T392)),"")</f>
        <v/>
      </c>
      <c r="V392" t="str">
        <f>IF(AND(All_Rosters[[#This Row],[Designation]]="Taxi Squad",TeamTwo=All_Rosters[[#This Row],[Team Name]],All_Rosters[[#This Row],[Current Years]]&gt;0),All_Rosters[[#This Row],[Index]],"")</f>
        <v/>
      </c>
      <c r="W392" t="str">
        <f>IFERROR(SMALL($V$2:$V$1000,ROWS($V$2:V392)),"")</f>
        <v/>
      </c>
      <c r="X392" s="42" t="str">
        <f>IF(All_Rosters[[#This Row],[Designation]]="Taxi Squad","",
IF(AND(TeamThree=All_Rosters[[#This Row],[Team Name]],All_Rosters[[#This Row],[Current Years]]&gt;0),All_Rosters[[#This Row],[Index]],""))</f>
        <v/>
      </c>
      <c r="Y392" s="42" t="str">
        <f>IFERROR(SMALL($X$2:$X$1000,ROWS($X$2:X392)),"")</f>
        <v/>
      </c>
      <c r="Z392" s="42" t="str">
        <f>IF(AND(All_Rosters[[#This Row],[Designation]]="Taxi Squad",TeamThree=All_Rosters[[#This Row],[Team Name]],All_Rosters[[#This Row],[Current Years]]&gt;0),All_Rosters[[#This Row],[Index]],"")</f>
        <v/>
      </c>
      <c r="AA392" s="42" t="str">
        <f>IFERROR(SMALL($Z$2:$Z$1000,ROWS($Z$2:Z392)),"")</f>
        <v/>
      </c>
      <c r="AB392" s="42" t="str">
        <f>IF(All_Rosters[[#This Row],[Designation]]="Taxi Squad","",
IF(AND(TeamFour=All_Rosters[[#This Row],[Team Name]],All_Rosters[[#This Row],[Current Years]]&gt;0),All_Rosters[[#This Row],[Index]],""))</f>
        <v/>
      </c>
      <c r="AC392" s="42" t="str">
        <f>IFERROR(SMALL($AB$2:$AB$1000,ROWS($AB$2:AB392)),"")</f>
        <v/>
      </c>
      <c r="AD392" s="42" t="str">
        <f>IF(AND(All_Rosters[[#This Row],[Designation]]="Taxi Squad",TeamFour=All_Rosters[[#This Row],[Team Name]],All_Rosters[[#This Row],[Current Years]]&gt;0),All_Rosters[[#This Row],[Index]],"")</f>
        <v/>
      </c>
      <c r="AE392" s="42" t="str">
        <f>IFERROR(SMALL($AD$2:$AD$1000,ROWS($AD$2:AD392)),"")</f>
        <v/>
      </c>
      <c r="AF392" s="42" t="str">
        <f>IF(All_Rosters[[#This Row],[Designation]]="Taxi Squad","",
IF(AND(TeamFive=All_Rosters[[#This Row],[Team Name]],All_Rosters[[#This Row],[Current Years]]&gt;0),All_Rosters[[#This Row],[Index]],""))</f>
        <v/>
      </c>
      <c r="AG392" s="42" t="str">
        <f>IFERROR(SMALL($AF$2:$AF$1000,ROWS($AF$2:AF392)),"")</f>
        <v/>
      </c>
      <c r="AH392" s="42" t="str">
        <f>IF(AND(All_Rosters[[#This Row],[Designation]]="Taxi Squad",TeamFive=All_Rosters[[#This Row],[Team Name]],All_Rosters[[#This Row],[Current Years]]&gt;0),All_Rosters[[#This Row],[Index]],"")</f>
        <v/>
      </c>
      <c r="AI392" s="42" t="str">
        <f>IFERROR(SMALL($AH$2:$AH$1000,ROWS($AH$2:AH392)),"")</f>
        <v/>
      </c>
      <c r="AJ392" s="42" t="str">
        <f>IF(All_Rosters[[#This Row],[Designation]]="Taxi Squad","",
IF(AND(TeamSix=All_Rosters[[#This Row],[Team Name]],All_Rosters[[#This Row],[Current Years]]&gt;0),All_Rosters[[#This Row],[Index]],""))</f>
        <v/>
      </c>
      <c r="AK392" s="42" t="str">
        <f>IFERROR(SMALL($AJ$2:$AJ$1000,ROWS($AJ$2:AJ392)),"")</f>
        <v/>
      </c>
      <c r="AL392" s="42" t="str">
        <f>IF(AND(All_Rosters[[#This Row],[Designation]]="Taxi Squad",TeamSix=All_Rosters[[#This Row],[Team Name]],All_Rosters[[#This Row],[Current Years]]&gt;0),All_Rosters[[#This Row],[Index]],"")</f>
        <v/>
      </c>
      <c r="AM392" s="42" t="str">
        <f>IFERROR(SMALL($AL$2:$AL$1000,ROWS($AL$2:AL392)),"")</f>
        <v/>
      </c>
      <c r="AN392" s="42" t="str">
        <f>IF(All_Rosters[[#This Row],[Designation]]="Taxi Squad","",
IF(AND(TeamSeven=All_Rosters[[#This Row],[Team Name]],All_Rosters[[#This Row],[Current Years]]&gt;0),All_Rosters[[#This Row],[Index]],""))</f>
        <v/>
      </c>
      <c r="AO392" s="42" t="str">
        <f>IFERROR(SMALL($AN$2:$AN$1000,ROWS($AN$2:AN392)),"")</f>
        <v/>
      </c>
      <c r="AP392" s="42" t="str">
        <f>IF(AND(All_Rosters[[#This Row],[Designation]]="Taxi Squad",TeamSeven=All_Rosters[[#This Row],[Team Name]],All_Rosters[[#This Row],[Current Years]]&gt;0),All_Rosters[[#This Row],[Index]],"")</f>
        <v/>
      </c>
      <c r="AQ392" s="42" t="str">
        <f>IFERROR(SMALL($AP$2:$AP$1000,ROWS($AP$2:AP392)),"")</f>
        <v/>
      </c>
      <c r="AR392" s="42" t="str">
        <f>IF(All_Rosters[[#This Row],[Designation]]="Taxi Squad","",
IF(AND(TeamEight=All_Rosters[[#This Row],[Team Name]],All_Rosters[[#This Row],[Current Years]]&gt;0),All_Rosters[[#This Row],[Index]],""))</f>
        <v/>
      </c>
      <c r="AS392" s="42" t="str">
        <f>IFERROR(SMALL($AR$2:$AR$1000,ROWS($AR$2:AR392)),"")</f>
        <v/>
      </c>
      <c r="AT392" s="42" t="str">
        <f>IF(AND(All_Rosters[[#This Row],[Designation]]="Taxi Squad",TeamEight=All_Rosters[[#This Row],[Team Name]],All_Rosters[[#This Row],[Current Years]]&gt;0),All_Rosters[[#This Row],[Index]],"")</f>
        <v/>
      </c>
      <c r="AU392" s="42" t="str">
        <f>IFERROR(SMALL($AT$2:$AT$1000,ROWS($AT$2:AT392)),"")</f>
        <v/>
      </c>
      <c r="AV392" s="42" t="str">
        <f>IF(All_Rosters[[#This Row],[Designation]]="Taxi Squad","",
IF(AND(TeamNine=All_Rosters[[#This Row],[Team Name]],All_Rosters[[#This Row],[Current Years]]&gt;0),All_Rosters[[#This Row],[Index]],""))</f>
        <v/>
      </c>
      <c r="AW392" s="42" t="str">
        <f>IFERROR(SMALL($AV$2:$AV$1000,ROWS($AV$2:AV392)),"")</f>
        <v/>
      </c>
      <c r="AX392" s="42" t="str">
        <f>IF(AND(All_Rosters[[#This Row],[Designation]]="Taxi Squad",TeamNine=All_Rosters[[#This Row],[Team Name]],All_Rosters[[#This Row],[Current Years]]&gt;0),All_Rosters[[#This Row],[Index]],"")</f>
        <v/>
      </c>
      <c r="AY392" s="42" t="str">
        <f>IFERROR(SMALL($AX$2:$AX$1000,ROWS($AX$2:AX392)),"")</f>
        <v/>
      </c>
      <c r="AZ392" s="42" t="str">
        <f>IF(All_Rosters[[#This Row],[Designation]]="Taxi Squad","",
IF(AND(TeamTen=All_Rosters[[#This Row],[Team Name]],All_Rosters[[#This Row],[Current Years]]&gt;0),All_Rosters[[#This Row],[Index]],""))</f>
        <v/>
      </c>
      <c r="BA392" s="42" t="str">
        <f>IFERROR(SMALL($AZ$2:$AZ$1000,ROWS($AZ$2:AZ392)),"")</f>
        <v/>
      </c>
      <c r="BB392" s="42" t="str">
        <f>IF(AND(All_Rosters[[#This Row],[Designation]]="Taxi Squad",TeamTen=All_Rosters[[#This Row],[Team Name]],All_Rosters[[#This Row],[Current Years]]&gt;0),All_Rosters[[#This Row],[Index]],"")</f>
        <v/>
      </c>
      <c r="BC392" s="42" t="str">
        <f>IFERROR(SMALL($BB$2:$BB$1000,ROWS($BB$2:BB392)),"")</f>
        <v/>
      </c>
      <c r="BD392" s="42">
        <f>IF(All_Rosters[[#This Row],[Designation]]="Taxi Squad","",
IF(AND(TeamEleven=All_Rosters[[#This Row],[Team Name]],All_Rosters[[#This Row],[Current Years]]&gt;0),All_Rosters[[#This Row],[Index]],""))</f>
        <v>391</v>
      </c>
      <c r="BE392" s="42" t="str">
        <f>IFERROR(SMALL($BD$2:$BD$1000,ROWS($BD$2:BD392)),"")</f>
        <v/>
      </c>
      <c r="BF392" s="42" t="str">
        <f>IF(AND(All_Rosters[[#This Row],[Designation]]="Taxi Squad",TeamEleven=All_Rosters[[#This Row],[Team Name]],All_Rosters[[#This Row],[Current Years]]&gt;0),All_Rosters[[#This Row],[Index]],"")</f>
        <v/>
      </c>
      <c r="BG392" s="42" t="str">
        <f>IFERROR(SMALL($BF$2:$BF$1000,ROWS($BF$2:BF392)),"")</f>
        <v/>
      </c>
      <c r="BH392" s="42" t="str">
        <f>IF(All_Rosters[[#This Row],[Designation]]="Taxi Squad","",
IF(AND(TeamTwelve=All_Rosters[[#This Row],[Team Name]],All_Rosters[[#This Row],[Current Years]]&gt;0),All_Rosters[[#This Row],[Index]],""))</f>
        <v/>
      </c>
      <c r="BI392" s="42" t="str">
        <f>IFERROR(SMALL($BH$2:$BH$1000,ROWS($BH$2:BH392)),"")</f>
        <v/>
      </c>
      <c r="BJ392" s="42" t="str">
        <f>IF(AND(All_Rosters[[#This Row],[Designation]]="Taxi Squad",TeamTwelve=All_Rosters[[#This Row],[Team Name]],All_Rosters[[#This Row],[Current Years]]&gt;0),All_Rosters[[#This Row],[Index]],"")</f>
        <v/>
      </c>
      <c r="BK392" s="42" t="str">
        <f>IFERROR(SMALL($BJ$2:$BJ$1000,ROWS($BJ$2:BJ392)),"")</f>
        <v/>
      </c>
    </row>
    <row r="393" spans="1:63" x14ac:dyDescent="0.45">
      <c r="A393" t="s">
        <v>531</v>
      </c>
      <c r="B393" t="s">
        <v>438</v>
      </c>
      <c r="C393" t="s">
        <v>63</v>
      </c>
      <c r="D393" t="s">
        <v>16</v>
      </c>
      <c r="E393">
        <v>32</v>
      </c>
      <c r="F393">
        <v>3</v>
      </c>
      <c r="G393">
        <v>32</v>
      </c>
      <c r="H393" t="s">
        <v>1</v>
      </c>
      <c r="J393">
        <v>11</v>
      </c>
      <c r="K393">
        <v>392</v>
      </c>
      <c r="L393" t="str">
        <f>IF(All_Rosters[[#This Row],[Designation]]="Taxi Squad","",
IF(AND(TeamSelection=All_Rosters[[#This Row],[Team Name]],All_Rosters[[#This Row],[Current Years]]&gt;0),All_Rosters[[#This Row],[Index]],""))</f>
        <v/>
      </c>
      <c r="M393" t="str">
        <f>IFERROR(SMALL($L$2:$L$1000,ROWS($L$2:L393)),"")</f>
        <v/>
      </c>
      <c r="N393" t="str">
        <f>IF(AND(All_Rosters[[#This Row],[Designation]]="Taxi Squad",TeamSelection=All_Rosters[[#This Row],[Team Name]],All_Rosters[[#This Row],[Current Years]]&gt;0),All_Rosters[[#This Row],[Index]],"")</f>
        <v/>
      </c>
      <c r="O393" t="str">
        <f>IFERROR(SMALL($N$2:$N$1000,ROWS($N$2:N393)),"")</f>
        <v/>
      </c>
      <c r="P393" t="str">
        <f>IF(All_Rosters[[#This Row],[Designation]]="Taxi Squad","",
IF(AND(TeamOne=All_Rosters[[#This Row],[Team Name]],All_Rosters[[#This Row],[Current Years]]&gt;0),All_Rosters[[#This Row],[Index]],""))</f>
        <v/>
      </c>
      <c r="Q393" t="str">
        <f>IFERROR(SMALL($P$2:$P$1000,ROWS($P$2:P393)),"")</f>
        <v/>
      </c>
      <c r="R393" t="str">
        <f>IF(AND(All_Rosters[[#This Row],[Designation]]="Taxi Squad",TeamOne=All_Rosters[[#This Row],[Team Name]],All_Rosters[[#This Row],[Current Years]]&gt;0),All_Rosters[[#This Row],[Index]],"")</f>
        <v/>
      </c>
      <c r="S393" t="str">
        <f>IFERROR(SMALL($R$2:$R$1000,ROWS($R$2:R393)),"")</f>
        <v/>
      </c>
      <c r="T393" t="str">
        <f>IF(All_Rosters[[#This Row],[Designation]]="Taxi Squad","",
IF(AND(TeamTwo=All_Rosters[[#This Row],[Team Name]],All_Rosters[[#This Row],[Current Years]]&gt;0),All_Rosters[[#This Row],[Index]],""))</f>
        <v/>
      </c>
      <c r="U393" t="str">
        <f>IFERROR(SMALL($T$2:$T$1000,ROWS($T$2:T393)),"")</f>
        <v/>
      </c>
      <c r="V393" t="str">
        <f>IF(AND(All_Rosters[[#This Row],[Designation]]="Taxi Squad",TeamTwo=All_Rosters[[#This Row],[Team Name]],All_Rosters[[#This Row],[Current Years]]&gt;0),All_Rosters[[#This Row],[Index]],"")</f>
        <v/>
      </c>
      <c r="W393" t="str">
        <f>IFERROR(SMALL($V$2:$V$1000,ROWS($V$2:V393)),"")</f>
        <v/>
      </c>
      <c r="X393" s="42" t="str">
        <f>IF(All_Rosters[[#This Row],[Designation]]="Taxi Squad","",
IF(AND(TeamThree=All_Rosters[[#This Row],[Team Name]],All_Rosters[[#This Row],[Current Years]]&gt;0),All_Rosters[[#This Row],[Index]],""))</f>
        <v/>
      </c>
      <c r="Y393" s="42" t="str">
        <f>IFERROR(SMALL($X$2:$X$1000,ROWS($X$2:X393)),"")</f>
        <v/>
      </c>
      <c r="Z393" s="42" t="str">
        <f>IF(AND(All_Rosters[[#This Row],[Designation]]="Taxi Squad",TeamThree=All_Rosters[[#This Row],[Team Name]],All_Rosters[[#This Row],[Current Years]]&gt;0),All_Rosters[[#This Row],[Index]],"")</f>
        <v/>
      </c>
      <c r="AA393" s="42" t="str">
        <f>IFERROR(SMALL($Z$2:$Z$1000,ROWS($Z$2:Z393)),"")</f>
        <v/>
      </c>
      <c r="AB393" s="42" t="str">
        <f>IF(All_Rosters[[#This Row],[Designation]]="Taxi Squad","",
IF(AND(TeamFour=All_Rosters[[#This Row],[Team Name]],All_Rosters[[#This Row],[Current Years]]&gt;0),All_Rosters[[#This Row],[Index]],""))</f>
        <v/>
      </c>
      <c r="AC393" s="42" t="str">
        <f>IFERROR(SMALL($AB$2:$AB$1000,ROWS($AB$2:AB393)),"")</f>
        <v/>
      </c>
      <c r="AD393" s="42" t="str">
        <f>IF(AND(All_Rosters[[#This Row],[Designation]]="Taxi Squad",TeamFour=All_Rosters[[#This Row],[Team Name]],All_Rosters[[#This Row],[Current Years]]&gt;0),All_Rosters[[#This Row],[Index]],"")</f>
        <v/>
      </c>
      <c r="AE393" s="42" t="str">
        <f>IFERROR(SMALL($AD$2:$AD$1000,ROWS($AD$2:AD393)),"")</f>
        <v/>
      </c>
      <c r="AF393" s="42" t="str">
        <f>IF(All_Rosters[[#This Row],[Designation]]="Taxi Squad","",
IF(AND(TeamFive=All_Rosters[[#This Row],[Team Name]],All_Rosters[[#This Row],[Current Years]]&gt;0),All_Rosters[[#This Row],[Index]],""))</f>
        <v/>
      </c>
      <c r="AG393" s="42" t="str">
        <f>IFERROR(SMALL($AF$2:$AF$1000,ROWS($AF$2:AF393)),"")</f>
        <v/>
      </c>
      <c r="AH393" s="42" t="str">
        <f>IF(AND(All_Rosters[[#This Row],[Designation]]="Taxi Squad",TeamFive=All_Rosters[[#This Row],[Team Name]],All_Rosters[[#This Row],[Current Years]]&gt;0),All_Rosters[[#This Row],[Index]],"")</f>
        <v/>
      </c>
      <c r="AI393" s="42" t="str">
        <f>IFERROR(SMALL($AH$2:$AH$1000,ROWS($AH$2:AH393)),"")</f>
        <v/>
      </c>
      <c r="AJ393" s="42" t="str">
        <f>IF(All_Rosters[[#This Row],[Designation]]="Taxi Squad","",
IF(AND(TeamSix=All_Rosters[[#This Row],[Team Name]],All_Rosters[[#This Row],[Current Years]]&gt;0),All_Rosters[[#This Row],[Index]],""))</f>
        <v/>
      </c>
      <c r="AK393" s="42" t="str">
        <f>IFERROR(SMALL($AJ$2:$AJ$1000,ROWS($AJ$2:AJ393)),"")</f>
        <v/>
      </c>
      <c r="AL393" s="42" t="str">
        <f>IF(AND(All_Rosters[[#This Row],[Designation]]="Taxi Squad",TeamSix=All_Rosters[[#This Row],[Team Name]],All_Rosters[[#This Row],[Current Years]]&gt;0),All_Rosters[[#This Row],[Index]],"")</f>
        <v/>
      </c>
      <c r="AM393" s="42" t="str">
        <f>IFERROR(SMALL($AL$2:$AL$1000,ROWS($AL$2:AL393)),"")</f>
        <v/>
      </c>
      <c r="AN393" s="42" t="str">
        <f>IF(All_Rosters[[#This Row],[Designation]]="Taxi Squad","",
IF(AND(TeamSeven=All_Rosters[[#This Row],[Team Name]],All_Rosters[[#This Row],[Current Years]]&gt;0),All_Rosters[[#This Row],[Index]],""))</f>
        <v/>
      </c>
      <c r="AO393" s="42" t="str">
        <f>IFERROR(SMALL($AN$2:$AN$1000,ROWS($AN$2:AN393)),"")</f>
        <v/>
      </c>
      <c r="AP393" s="42" t="str">
        <f>IF(AND(All_Rosters[[#This Row],[Designation]]="Taxi Squad",TeamSeven=All_Rosters[[#This Row],[Team Name]],All_Rosters[[#This Row],[Current Years]]&gt;0),All_Rosters[[#This Row],[Index]],"")</f>
        <v/>
      </c>
      <c r="AQ393" s="42" t="str">
        <f>IFERROR(SMALL($AP$2:$AP$1000,ROWS($AP$2:AP393)),"")</f>
        <v/>
      </c>
      <c r="AR393" s="42" t="str">
        <f>IF(All_Rosters[[#This Row],[Designation]]="Taxi Squad","",
IF(AND(TeamEight=All_Rosters[[#This Row],[Team Name]],All_Rosters[[#This Row],[Current Years]]&gt;0),All_Rosters[[#This Row],[Index]],""))</f>
        <v/>
      </c>
      <c r="AS393" s="42" t="str">
        <f>IFERROR(SMALL($AR$2:$AR$1000,ROWS($AR$2:AR393)),"")</f>
        <v/>
      </c>
      <c r="AT393" s="42" t="str">
        <f>IF(AND(All_Rosters[[#This Row],[Designation]]="Taxi Squad",TeamEight=All_Rosters[[#This Row],[Team Name]],All_Rosters[[#This Row],[Current Years]]&gt;0),All_Rosters[[#This Row],[Index]],"")</f>
        <v/>
      </c>
      <c r="AU393" s="42" t="str">
        <f>IFERROR(SMALL($AT$2:$AT$1000,ROWS($AT$2:AT393)),"")</f>
        <v/>
      </c>
      <c r="AV393" s="42" t="str">
        <f>IF(All_Rosters[[#This Row],[Designation]]="Taxi Squad","",
IF(AND(TeamNine=All_Rosters[[#This Row],[Team Name]],All_Rosters[[#This Row],[Current Years]]&gt;0),All_Rosters[[#This Row],[Index]],""))</f>
        <v/>
      </c>
      <c r="AW393" s="42" t="str">
        <f>IFERROR(SMALL($AV$2:$AV$1000,ROWS($AV$2:AV393)),"")</f>
        <v/>
      </c>
      <c r="AX393" s="42" t="str">
        <f>IF(AND(All_Rosters[[#This Row],[Designation]]="Taxi Squad",TeamNine=All_Rosters[[#This Row],[Team Name]],All_Rosters[[#This Row],[Current Years]]&gt;0),All_Rosters[[#This Row],[Index]],"")</f>
        <v/>
      </c>
      <c r="AY393" s="42" t="str">
        <f>IFERROR(SMALL($AX$2:$AX$1000,ROWS($AX$2:AX393)),"")</f>
        <v/>
      </c>
      <c r="AZ393" s="42" t="str">
        <f>IF(All_Rosters[[#This Row],[Designation]]="Taxi Squad","",
IF(AND(TeamTen=All_Rosters[[#This Row],[Team Name]],All_Rosters[[#This Row],[Current Years]]&gt;0),All_Rosters[[#This Row],[Index]],""))</f>
        <v/>
      </c>
      <c r="BA393" s="42" t="str">
        <f>IFERROR(SMALL($AZ$2:$AZ$1000,ROWS($AZ$2:AZ393)),"")</f>
        <v/>
      </c>
      <c r="BB393" s="42" t="str">
        <f>IF(AND(All_Rosters[[#This Row],[Designation]]="Taxi Squad",TeamTen=All_Rosters[[#This Row],[Team Name]],All_Rosters[[#This Row],[Current Years]]&gt;0),All_Rosters[[#This Row],[Index]],"")</f>
        <v/>
      </c>
      <c r="BC393" s="42" t="str">
        <f>IFERROR(SMALL($BB$2:$BB$1000,ROWS($BB$2:BB393)),"")</f>
        <v/>
      </c>
      <c r="BD393" s="42">
        <f>IF(All_Rosters[[#This Row],[Designation]]="Taxi Squad","",
IF(AND(TeamEleven=All_Rosters[[#This Row],[Team Name]],All_Rosters[[#This Row],[Current Years]]&gt;0),All_Rosters[[#This Row],[Index]],""))</f>
        <v>392</v>
      </c>
      <c r="BE393" s="42" t="str">
        <f>IFERROR(SMALL($BD$2:$BD$1000,ROWS($BD$2:BD393)),"")</f>
        <v/>
      </c>
      <c r="BF393" s="42" t="str">
        <f>IF(AND(All_Rosters[[#This Row],[Designation]]="Taxi Squad",TeamEleven=All_Rosters[[#This Row],[Team Name]],All_Rosters[[#This Row],[Current Years]]&gt;0),All_Rosters[[#This Row],[Index]],"")</f>
        <v/>
      </c>
      <c r="BG393" s="42" t="str">
        <f>IFERROR(SMALL($BF$2:$BF$1000,ROWS($BF$2:BF393)),"")</f>
        <v/>
      </c>
      <c r="BH393" s="42" t="str">
        <f>IF(All_Rosters[[#This Row],[Designation]]="Taxi Squad","",
IF(AND(TeamTwelve=All_Rosters[[#This Row],[Team Name]],All_Rosters[[#This Row],[Current Years]]&gt;0),All_Rosters[[#This Row],[Index]],""))</f>
        <v/>
      </c>
      <c r="BI393" s="42" t="str">
        <f>IFERROR(SMALL($BH$2:$BH$1000,ROWS($BH$2:BH393)),"")</f>
        <v/>
      </c>
      <c r="BJ393" s="42" t="str">
        <f>IF(AND(All_Rosters[[#This Row],[Designation]]="Taxi Squad",TeamTwelve=All_Rosters[[#This Row],[Team Name]],All_Rosters[[#This Row],[Current Years]]&gt;0),All_Rosters[[#This Row],[Index]],"")</f>
        <v/>
      </c>
      <c r="BK393" s="42" t="str">
        <f>IFERROR(SMALL($BJ$2:$BJ$1000,ROWS($BJ$2:BJ393)),"")</f>
        <v/>
      </c>
    </row>
    <row r="394" spans="1:63" x14ac:dyDescent="0.45">
      <c r="A394" t="s">
        <v>531</v>
      </c>
      <c r="B394" t="s">
        <v>439</v>
      </c>
      <c r="C394" t="s">
        <v>54</v>
      </c>
      <c r="D394" t="s">
        <v>27</v>
      </c>
      <c r="E394">
        <v>118</v>
      </c>
      <c r="F394">
        <v>3</v>
      </c>
      <c r="G394">
        <v>118</v>
      </c>
      <c r="H394" t="s">
        <v>1</v>
      </c>
      <c r="J394">
        <v>11</v>
      </c>
      <c r="K394">
        <v>393</v>
      </c>
      <c r="L394" t="str">
        <f>IF(All_Rosters[[#This Row],[Designation]]="Taxi Squad","",
IF(AND(TeamSelection=All_Rosters[[#This Row],[Team Name]],All_Rosters[[#This Row],[Current Years]]&gt;0),All_Rosters[[#This Row],[Index]],""))</f>
        <v/>
      </c>
      <c r="M394" t="str">
        <f>IFERROR(SMALL($L$2:$L$1000,ROWS($L$2:L394)),"")</f>
        <v/>
      </c>
      <c r="N394" t="str">
        <f>IF(AND(All_Rosters[[#This Row],[Designation]]="Taxi Squad",TeamSelection=All_Rosters[[#This Row],[Team Name]],All_Rosters[[#This Row],[Current Years]]&gt;0),All_Rosters[[#This Row],[Index]],"")</f>
        <v/>
      </c>
      <c r="O394" t="str">
        <f>IFERROR(SMALL($N$2:$N$1000,ROWS($N$2:N394)),"")</f>
        <v/>
      </c>
      <c r="P394" t="str">
        <f>IF(All_Rosters[[#This Row],[Designation]]="Taxi Squad","",
IF(AND(TeamOne=All_Rosters[[#This Row],[Team Name]],All_Rosters[[#This Row],[Current Years]]&gt;0),All_Rosters[[#This Row],[Index]],""))</f>
        <v/>
      </c>
      <c r="Q394" t="str">
        <f>IFERROR(SMALL($P$2:$P$1000,ROWS($P$2:P394)),"")</f>
        <v/>
      </c>
      <c r="R394" t="str">
        <f>IF(AND(All_Rosters[[#This Row],[Designation]]="Taxi Squad",TeamOne=All_Rosters[[#This Row],[Team Name]],All_Rosters[[#This Row],[Current Years]]&gt;0),All_Rosters[[#This Row],[Index]],"")</f>
        <v/>
      </c>
      <c r="S394" t="str">
        <f>IFERROR(SMALL($R$2:$R$1000,ROWS($R$2:R394)),"")</f>
        <v/>
      </c>
      <c r="T394" t="str">
        <f>IF(All_Rosters[[#This Row],[Designation]]="Taxi Squad","",
IF(AND(TeamTwo=All_Rosters[[#This Row],[Team Name]],All_Rosters[[#This Row],[Current Years]]&gt;0),All_Rosters[[#This Row],[Index]],""))</f>
        <v/>
      </c>
      <c r="U394" t="str">
        <f>IFERROR(SMALL($T$2:$T$1000,ROWS($T$2:T394)),"")</f>
        <v/>
      </c>
      <c r="V394" t="str">
        <f>IF(AND(All_Rosters[[#This Row],[Designation]]="Taxi Squad",TeamTwo=All_Rosters[[#This Row],[Team Name]],All_Rosters[[#This Row],[Current Years]]&gt;0),All_Rosters[[#This Row],[Index]],"")</f>
        <v/>
      </c>
      <c r="W394" t="str">
        <f>IFERROR(SMALL($V$2:$V$1000,ROWS($V$2:V394)),"")</f>
        <v/>
      </c>
      <c r="X394" s="42" t="str">
        <f>IF(All_Rosters[[#This Row],[Designation]]="Taxi Squad","",
IF(AND(TeamThree=All_Rosters[[#This Row],[Team Name]],All_Rosters[[#This Row],[Current Years]]&gt;0),All_Rosters[[#This Row],[Index]],""))</f>
        <v/>
      </c>
      <c r="Y394" s="42" t="str">
        <f>IFERROR(SMALL($X$2:$X$1000,ROWS($X$2:X394)),"")</f>
        <v/>
      </c>
      <c r="Z394" s="42" t="str">
        <f>IF(AND(All_Rosters[[#This Row],[Designation]]="Taxi Squad",TeamThree=All_Rosters[[#This Row],[Team Name]],All_Rosters[[#This Row],[Current Years]]&gt;0),All_Rosters[[#This Row],[Index]],"")</f>
        <v/>
      </c>
      <c r="AA394" s="42" t="str">
        <f>IFERROR(SMALL($Z$2:$Z$1000,ROWS($Z$2:Z394)),"")</f>
        <v/>
      </c>
      <c r="AB394" s="42" t="str">
        <f>IF(All_Rosters[[#This Row],[Designation]]="Taxi Squad","",
IF(AND(TeamFour=All_Rosters[[#This Row],[Team Name]],All_Rosters[[#This Row],[Current Years]]&gt;0),All_Rosters[[#This Row],[Index]],""))</f>
        <v/>
      </c>
      <c r="AC394" s="42" t="str">
        <f>IFERROR(SMALL($AB$2:$AB$1000,ROWS($AB$2:AB394)),"")</f>
        <v/>
      </c>
      <c r="AD394" s="42" t="str">
        <f>IF(AND(All_Rosters[[#This Row],[Designation]]="Taxi Squad",TeamFour=All_Rosters[[#This Row],[Team Name]],All_Rosters[[#This Row],[Current Years]]&gt;0),All_Rosters[[#This Row],[Index]],"")</f>
        <v/>
      </c>
      <c r="AE394" s="42" t="str">
        <f>IFERROR(SMALL($AD$2:$AD$1000,ROWS($AD$2:AD394)),"")</f>
        <v/>
      </c>
      <c r="AF394" s="42" t="str">
        <f>IF(All_Rosters[[#This Row],[Designation]]="Taxi Squad","",
IF(AND(TeamFive=All_Rosters[[#This Row],[Team Name]],All_Rosters[[#This Row],[Current Years]]&gt;0),All_Rosters[[#This Row],[Index]],""))</f>
        <v/>
      </c>
      <c r="AG394" s="42" t="str">
        <f>IFERROR(SMALL($AF$2:$AF$1000,ROWS($AF$2:AF394)),"")</f>
        <v/>
      </c>
      <c r="AH394" s="42" t="str">
        <f>IF(AND(All_Rosters[[#This Row],[Designation]]="Taxi Squad",TeamFive=All_Rosters[[#This Row],[Team Name]],All_Rosters[[#This Row],[Current Years]]&gt;0),All_Rosters[[#This Row],[Index]],"")</f>
        <v/>
      </c>
      <c r="AI394" s="42" t="str">
        <f>IFERROR(SMALL($AH$2:$AH$1000,ROWS($AH$2:AH394)),"")</f>
        <v/>
      </c>
      <c r="AJ394" s="42" t="str">
        <f>IF(All_Rosters[[#This Row],[Designation]]="Taxi Squad","",
IF(AND(TeamSix=All_Rosters[[#This Row],[Team Name]],All_Rosters[[#This Row],[Current Years]]&gt;0),All_Rosters[[#This Row],[Index]],""))</f>
        <v/>
      </c>
      <c r="AK394" s="42" t="str">
        <f>IFERROR(SMALL($AJ$2:$AJ$1000,ROWS($AJ$2:AJ394)),"")</f>
        <v/>
      </c>
      <c r="AL394" s="42" t="str">
        <f>IF(AND(All_Rosters[[#This Row],[Designation]]="Taxi Squad",TeamSix=All_Rosters[[#This Row],[Team Name]],All_Rosters[[#This Row],[Current Years]]&gt;0),All_Rosters[[#This Row],[Index]],"")</f>
        <v/>
      </c>
      <c r="AM394" s="42" t="str">
        <f>IFERROR(SMALL($AL$2:$AL$1000,ROWS($AL$2:AL394)),"")</f>
        <v/>
      </c>
      <c r="AN394" s="42" t="str">
        <f>IF(All_Rosters[[#This Row],[Designation]]="Taxi Squad","",
IF(AND(TeamSeven=All_Rosters[[#This Row],[Team Name]],All_Rosters[[#This Row],[Current Years]]&gt;0),All_Rosters[[#This Row],[Index]],""))</f>
        <v/>
      </c>
      <c r="AO394" s="42" t="str">
        <f>IFERROR(SMALL($AN$2:$AN$1000,ROWS($AN$2:AN394)),"")</f>
        <v/>
      </c>
      <c r="AP394" s="42" t="str">
        <f>IF(AND(All_Rosters[[#This Row],[Designation]]="Taxi Squad",TeamSeven=All_Rosters[[#This Row],[Team Name]],All_Rosters[[#This Row],[Current Years]]&gt;0),All_Rosters[[#This Row],[Index]],"")</f>
        <v/>
      </c>
      <c r="AQ394" s="42" t="str">
        <f>IFERROR(SMALL($AP$2:$AP$1000,ROWS($AP$2:AP394)),"")</f>
        <v/>
      </c>
      <c r="AR394" s="42" t="str">
        <f>IF(All_Rosters[[#This Row],[Designation]]="Taxi Squad","",
IF(AND(TeamEight=All_Rosters[[#This Row],[Team Name]],All_Rosters[[#This Row],[Current Years]]&gt;0),All_Rosters[[#This Row],[Index]],""))</f>
        <v/>
      </c>
      <c r="AS394" s="42" t="str">
        <f>IFERROR(SMALL($AR$2:$AR$1000,ROWS($AR$2:AR394)),"")</f>
        <v/>
      </c>
      <c r="AT394" s="42" t="str">
        <f>IF(AND(All_Rosters[[#This Row],[Designation]]="Taxi Squad",TeamEight=All_Rosters[[#This Row],[Team Name]],All_Rosters[[#This Row],[Current Years]]&gt;0),All_Rosters[[#This Row],[Index]],"")</f>
        <v/>
      </c>
      <c r="AU394" s="42" t="str">
        <f>IFERROR(SMALL($AT$2:$AT$1000,ROWS($AT$2:AT394)),"")</f>
        <v/>
      </c>
      <c r="AV394" s="42" t="str">
        <f>IF(All_Rosters[[#This Row],[Designation]]="Taxi Squad","",
IF(AND(TeamNine=All_Rosters[[#This Row],[Team Name]],All_Rosters[[#This Row],[Current Years]]&gt;0),All_Rosters[[#This Row],[Index]],""))</f>
        <v/>
      </c>
      <c r="AW394" s="42" t="str">
        <f>IFERROR(SMALL($AV$2:$AV$1000,ROWS($AV$2:AV394)),"")</f>
        <v/>
      </c>
      <c r="AX394" s="42" t="str">
        <f>IF(AND(All_Rosters[[#This Row],[Designation]]="Taxi Squad",TeamNine=All_Rosters[[#This Row],[Team Name]],All_Rosters[[#This Row],[Current Years]]&gt;0),All_Rosters[[#This Row],[Index]],"")</f>
        <v/>
      </c>
      <c r="AY394" s="42" t="str">
        <f>IFERROR(SMALL($AX$2:$AX$1000,ROWS($AX$2:AX394)),"")</f>
        <v/>
      </c>
      <c r="AZ394" s="42" t="str">
        <f>IF(All_Rosters[[#This Row],[Designation]]="Taxi Squad","",
IF(AND(TeamTen=All_Rosters[[#This Row],[Team Name]],All_Rosters[[#This Row],[Current Years]]&gt;0),All_Rosters[[#This Row],[Index]],""))</f>
        <v/>
      </c>
      <c r="BA394" s="42" t="str">
        <f>IFERROR(SMALL($AZ$2:$AZ$1000,ROWS($AZ$2:AZ394)),"")</f>
        <v/>
      </c>
      <c r="BB394" s="42" t="str">
        <f>IF(AND(All_Rosters[[#This Row],[Designation]]="Taxi Squad",TeamTen=All_Rosters[[#This Row],[Team Name]],All_Rosters[[#This Row],[Current Years]]&gt;0),All_Rosters[[#This Row],[Index]],"")</f>
        <v/>
      </c>
      <c r="BC394" s="42" t="str">
        <f>IFERROR(SMALL($BB$2:$BB$1000,ROWS($BB$2:BB394)),"")</f>
        <v/>
      </c>
      <c r="BD394" s="42">
        <f>IF(All_Rosters[[#This Row],[Designation]]="Taxi Squad","",
IF(AND(TeamEleven=All_Rosters[[#This Row],[Team Name]],All_Rosters[[#This Row],[Current Years]]&gt;0),All_Rosters[[#This Row],[Index]],""))</f>
        <v>393</v>
      </c>
      <c r="BE394" s="42" t="str">
        <f>IFERROR(SMALL($BD$2:$BD$1000,ROWS($BD$2:BD394)),"")</f>
        <v/>
      </c>
      <c r="BF394" s="42" t="str">
        <f>IF(AND(All_Rosters[[#This Row],[Designation]]="Taxi Squad",TeamEleven=All_Rosters[[#This Row],[Team Name]],All_Rosters[[#This Row],[Current Years]]&gt;0),All_Rosters[[#This Row],[Index]],"")</f>
        <v/>
      </c>
      <c r="BG394" s="42" t="str">
        <f>IFERROR(SMALL($BF$2:$BF$1000,ROWS($BF$2:BF394)),"")</f>
        <v/>
      </c>
      <c r="BH394" s="42" t="str">
        <f>IF(All_Rosters[[#This Row],[Designation]]="Taxi Squad","",
IF(AND(TeamTwelve=All_Rosters[[#This Row],[Team Name]],All_Rosters[[#This Row],[Current Years]]&gt;0),All_Rosters[[#This Row],[Index]],""))</f>
        <v/>
      </c>
      <c r="BI394" s="42" t="str">
        <f>IFERROR(SMALL($BH$2:$BH$1000,ROWS($BH$2:BH394)),"")</f>
        <v/>
      </c>
      <c r="BJ394" s="42" t="str">
        <f>IF(AND(All_Rosters[[#This Row],[Designation]]="Taxi Squad",TeamTwelve=All_Rosters[[#This Row],[Team Name]],All_Rosters[[#This Row],[Current Years]]&gt;0),All_Rosters[[#This Row],[Index]],"")</f>
        <v/>
      </c>
      <c r="BK394" s="42" t="str">
        <f>IFERROR(SMALL($BJ$2:$BJ$1000,ROWS($BJ$2:BJ394)),"")</f>
        <v/>
      </c>
    </row>
    <row r="395" spans="1:63" x14ac:dyDescent="0.45">
      <c r="A395" t="s">
        <v>531</v>
      </c>
      <c r="B395" t="s">
        <v>440</v>
      </c>
      <c r="C395" t="s">
        <v>26</v>
      </c>
      <c r="D395" t="s">
        <v>27</v>
      </c>
      <c r="E395">
        <v>57</v>
      </c>
      <c r="F395">
        <v>3</v>
      </c>
      <c r="G395">
        <v>57</v>
      </c>
      <c r="H395" t="s">
        <v>1</v>
      </c>
      <c r="J395">
        <v>11</v>
      </c>
      <c r="K395">
        <v>394</v>
      </c>
      <c r="L395" t="str">
        <f>IF(All_Rosters[[#This Row],[Designation]]="Taxi Squad","",
IF(AND(TeamSelection=All_Rosters[[#This Row],[Team Name]],All_Rosters[[#This Row],[Current Years]]&gt;0),All_Rosters[[#This Row],[Index]],""))</f>
        <v/>
      </c>
      <c r="M395" t="str">
        <f>IFERROR(SMALL($L$2:$L$1000,ROWS($L$2:L395)),"")</f>
        <v/>
      </c>
      <c r="N395" t="str">
        <f>IF(AND(All_Rosters[[#This Row],[Designation]]="Taxi Squad",TeamSelection=All_Rosters[[#This Row],[Team Name]],All_Rosters[[#This Row],[Current Years]]&gt;0),All_Rosters[[#This Row],[Index]],"")</f>
        <v/>
      </c>
      <c r="O395" t="str">
        <f>IFERROR(SMALL($N$2:$N$1000,ROWS($N$2:N395)),"")</f>
        <v/>
      </c>
      <c r="P395" t="str">
        <f>IF(All_Rosters[[#This Row],[Designation]]="Taxi Squad","",
IF(AND(TeamOne=All_Rosters[[#This Row],[Team Name]],All_Rosters[[#This Row],[Current Years]]&gt;0),All_Rosters[[#This Row],[Index]],""))</f>
        <v/>
      </c>
      <c r="Q395" t="str">
        <f>IFERROR(SMALL($P$2:$P$1000,ROWS($P$2:P395)),"")</f>
        <v/>
      </c>
      <c r="R395" t="str">
        <f>IF(AND(All_Rosters[[#This Row],[Designation]]="Taxi Squad",TeamOne=All_Rosters[[#This Row],[Team Name]],All_Rosters[[#This Row],[Current Years]]&gt;0),All_Rosters[[#This Row],[Index]],"")</f>
        <v/>
      </c>
      <c r="S395" t="str">
        <f>IFERROR(SMALL($R$2:$R$1000,ROWS($R$2:R395)),"")</f>
        <v/>
      </c>
      <c r="T395" t="str">
        <f>IF(All_Rosters[[#This Row],[Designation]]="Taxi Squad","",
IF(AND(TeamTwo=All_Rosters[[#This Row],[Team Name]],All_Rosters[[#This Row],[Current Years]]&gt;0),All_Rosters[[#This Row],[Index]],""))</f>
        <v/>
      </c>
      <c r="U395" t="str">
        <f>IFERROR(SMALL($T$2:$T$1000,ROWS($T$2:T395)),"")</f>
        <v/>
      </c>
      <c r="V395" t="str">
        <f>IF(AND(All_Rosters[[#This Row],[Designation]]="Taxi Squad",TeamTwo=All_Rosters[[#This Row],[Team Name]],All_Rosters[[#This Row],[Current Years]]&gt;0),All_Rosters[[#This Row],[Index]],"")</f>
        <v/>
      </c>
      <c r="W395" t="str">
        <f>IFERROR(SMALL($V$2:$V$1000,ROWS($V$2:V395)),"")</f>
        <v/>
      </c>
      <c r="X395" s="42" t="str">
        <f>IF(All_Rosters[[#This Row],[Designation]]="Taxi Squad","",
IF(AND(TeamThree=All_Rosters[[#This Row],[Team Name]],All_Rosters[[#This Row],[Current Years]]&gt;0),All_Rosters[[#This Row],[Index]],""))</f>
        <v/>
      </c>
      <c r="Y395" s="42" t="str">
        <f>IFERROR(SMALL($X$2:$X$1000,ROWS($X$2:X395)),"")</f>
        <v/>
      </c>
      <c r="Z395" s="42" t="str">
        <f>IF(AND(All_Rosters[[#This Row],[Designation]]="Taxi Squad",TeamThree=All_Rosters[[#This Row],[Team Name]],All_Rosters[[#This Row],[Current Years]]&gt;0),All_Rosters[[#This Row],[Index]],"")</f>
        <v/>
      </c>
      <c r="AA395" s="42" t="str">
        <f>IFERROR(SMALL($Z$2:$Z$1000,ROWS($Z$2:Z395)),"")</f>
        <v/>
      </c>
      <c r="AB395" s="42" t="str">
        <f>IF(All_Rosters[[#This Row],[Designation]]="Taxi Squad","",
IF(AND(TeamFour=All_Rosters[[#This Row],[Team Name]],All_Rosters[[#This Row],[Current Years]]&gt;0),All_Rosters[[#This Row],[Index]],""))</f>
        <v/>
      </c>
      <c r="AC395" s="42" t="str">
        <f>IFERROR(SMALL($AB$2:$AB$1000,ROWS($AB$2:AB395)),"")</f>
        <v/>
      </c>
      <c r="AD395" s="42" t="str">
        <f>IF(AND(All_Rosters[[#This Row],[Designation]]="Taxi Squad",TeamFour=All_Rosters[[#This Row],[Team Name]],All_Rosters[[#This Row],[Current Years]]&gt;0),All_Rosters[[#This Row],[Index]],"")</f>
        <v/>
      </c>
      <c r="AE395" s="42" t="str">
        <f>IFERROR(SMALL($AD$2:$AD$1000,ROWS($AD$2:AD395)),"")</f>
        <v/>
      </c>
      <c r="AF395" s="42" t="str">
        <f>IF(All_Rosters[[#This Row],[Designation]]="Taxi Squad","",
IF(AND(TeamFive=All_Rosters[[#This Row],[Team Name]],All_Rosters[[#This Row],[Current Years]]&gt;0),All_Rosters[[#This Row],[Index]],""))</f>
        <v/>
      </c>
      <c r="AG395" s="42" t="str">
        <f>IFERROR(SMALL($AF$2:$AF$1000,ROWS($AF$2:AF395)),"")</f>
        <v/>
      </c>
      <c r="AH395" s="42" t="str">
        <f>IF(AND(All_Rosters[[#This Row],[Designation]]="Taxi Squad",TeamFive=All_Rosters[[#This Row],[Team Name]],All_Rosters[[#This Row],[Current Years]]&gt;0),All_Rosters[[#This Row],[Index]],"")</f>
        <v/>
      </c>
      <c r="AI395" s="42" t="str">
        <f>IFERROR(SMALL($AH$2:$AH$1000,ROWS($AH$2:AH395)),"")</f>
        <v/>
      </c>
      <c r="AJ395" s="42" t="str">
        <f>IF(All_Rosters[[#This Row],[Designation]]="Taxi Squad","",
IF(AND(TeamSix=All_Rosters[[#This Row],[Team Name]],All_Rosters[[#This Row],[Current Years]]&gt;0),All_Rosters[[#This Row],[Index]],""))</f>
        <v/>
      </c>
      <c r="AK395" s="42" t="str">
        <f>IFERROR(SMALL($AJ$2:$AJ$1000,ROWS($AJ$2:AJ395)),"")</f>
        <v/>
      </c>
      <c r="AL395" s="42" t="str">
        <f>IF(AND(All_Rosters[[#This Row],[Designation]]="Taxi Squad",TeamSix=All_Rosters[[#This Row],[Team Name]],All_Rosters[[#This Row],[Current Years]]&gt;0),All_Rosters[[#This Row],[Index]],"")</f>
        <v/>
      </c>
      <c r="AM395" s="42" t="str">
        <f>IFERROR(SMALL($AL$2:$AL$1000,ROWS($AL$2:AL395)),"")</f>
        <v/>
      </c>
      <c r="AN395" s="42" t="str">
        <f>IF(All_Rosters[[#This Row],[Designation]]="Taxi Squad","",
IF(AND(TeamSeven=All_Rosters[[#This Row],[Team Name]],All_Rosters[[#This Row],[Current Years]]&gt;0),All_Rosters[[#This Row],[Index]],""))</f>
        <v/>
      </c>
      <c r="AO395" s="42" t="str">
        <f>IFERROR(SMALL($AN$2:$AN$1000,ROWS($AN$2:AN395)),"")</f>
        <v/>
      </c>
      <c r="AP395" s="42" t="str">
        <f>IF(AND(All_Rosters[[#This Row],[Designation]]="Taxi Squad",TeamSeven=All_Rosters[[#This Row],[Team Name]],All_Rosters[[#This Row],[Current Years]]&gt;0),All_Rosters[[#This Row],[Index]],"")</f>
        <v/>
      </c>
      <c r="AQ395" s="42" t="str">
        <f>IFERROR(SMALL($AP$2:$AP$1000,ROWS($AP$2:AP395)),"")</f>
        <v/>
      </c>
      <c r="AR395" s="42" t="str">
        <f>IF(All_Rosters[[#This Row],[Designation]]="Taxi Squad","",
IF(AND(TeamEight=All_Rosters[[#This Row],[Team Name]],All_Rosters[[#This Row],[Current Years]]&gt;0),All_Rosters[[#This Row],[Index]],""))</f>
        <v/>
      </c>
      <c r="AS395" s="42" t="str">
        <f>IFERROR(SMALL($AR$2:$AR$1000,ROWS($AR$2:AR395)),"")</f>
        <v/>
      </c>
      <c r="AT395" s="42" t="str">
        <f>IF(AND(All_Rosters[[#This Row],[Designation]]="Taxi Squad",TeamEight=All_Rosters[[#This Row],[Team Name]],All_Rosters[[#This Row],[Current Years]]&gt;0),All_Rosters[[#This Row],[Index]],"")</f>
        <v/>
      </c>
      <c r="AU395" s="42" t="str">
        <f>IFERROR(SMALL($AT$2:$AT$1000,ROWS($AT$2:AT395)),"")</f>
        <v/>
      </c>
      <c r="AV395" s="42" t="str">
        <f>IF(All_Rosters[[#This Row],[Designation]]="Taxi Squad","",
IF(AND(TeamNine=All_Rosters[[#This Row],[Team Name]],All_Rosters[[#This Row],[Current Years]]&gt;0),All_Rosters[[#This Row],[Index]],""))</f>
        <v/>
      </c>
      <c r="AW395" s="42" t="str">
        <f>IFERROR(SMALL($AV$2:$AV$1000,ROWS($AV$2:AV395)),"")</f>
        <v/>
      </c>
      <c r="AX395" s="42" t="str">
        <f>IF(AND(All_Rosters[[#This Row],[Designation]]="Taxi Squad",TeamNine=All_Rosters[[#This Row],[Team Name]],All_Rosters[[#This Row],[Current Years]]&gt;0),All_Rosters[[#This Row],[Index]],"")</f>
        <v/>
      </c>
      <c r="AY395" s="42" t="str">
        <f>IFERROR(SMALL($AX$2:$AX$1000,ROWS($AX$2:AX395)),"")</f>
        <v/>
      </c>
      <c r="AZ395" s="42" t="str">
        <f>IF(All_Rosters[[#This Row],[Designation]]="Taxi Squad","",
IF(AND(TeamTen=All_Rosters[[#This Row],[Team Name]],All_Rosters[[#This Row],[Current Years]]&gt;0),All_Rosters[[#This Row],[Index]],""))</f>
        <v/>
      </c>
      <c r="BA395" s="42" t="str">
        <f>IFERROR(SMALL($AZ$2:$AZ$1000,ROWS($AZ$2:AZ395)),"")</f>
        <v/>
      </c>
      <c r="BB395" s="42" t="str">
        <f>IF(AND(All_Rosters[[#This Row],[Designation]]="Taxi Squad",TeamTen=All_Rosters[[#This Row],[Team Name]],All_Rosters[[#This Row],[Current Years]]&gt;0),All_Rosters[[#This Row],[Index]],"")</f>
        <v/>
      </c>
      <c r="BC395" s="42" t="str">
        <f>IFERROR(SMALL($BB$2:$BB$1000,ROWS($BB$2:BB395)),"")</f>
        <v/>
      </c>
      <c r="BD395" s="42">
        <f>IF(All_Rosters[[#This Row],[Designation]]="Taxi Squad","",
IF(AND(TeamEleven=All_Rosters[[#This Row],[Team Name]],All_Rosters[[#This Row],[Current Years]]&gt;0),All_Rosters[[#This Row],[Index]],""))</f>
        <v>394</v>
      </c>
      <c r="BE395" s="42" t="str">
        <f>IFERROR(SMALL($BD$2:$BD$1000,ROWS($BD$2:BD395)),"")</f>
        <v/>
      </c>
      <c r="BF395" s="42" t="str">
        <f>IF(AND(All_Rosters[[#This Row],[Designation]]="Taxi Squad",TeamEleven=All_Rosters[[#This Row],[Team Name]],All_Rosters[[#This Row],[Current Years]]&gt;0),All_Rosters[[#This Row],[Index]],"")</f>
        <v/>
      </c>
      <c r="BG395" s="42" t="str">
        <f>IFERROR(SMALL($BF$2:$BF$1000,ROWS($BF$2:BF395)),"")</f>
        <v/>
      </c>
      <c r="BH395" s="42" t="str">
        <f>IF(All_Rosters[[#This Row],[Designation]]="Taxi Squad","",
IF(AND(TeamTwelve=All_Rosters[[#This Row],[Team Name]],All_Rosters[[#This Row],[Current Years]]&gt;0),All_Rosters[[#This Row],[Index]],""))</f>
        <v/>
      </c>
      <c r="BI395" s="42" t="str">
        <f>IFERROR(SMALL($BH$2:$BH$1000,ROWS($BH$2:BH395)),"")</f>
        <v/>
      </c>
      <c r="BJ395" s="42" t="str">
        <f>IF(AND(All_Rosters[[#This Row],[Designation]]="Taxi Squad",TeamTwelve=All_Rosters[[#This Row],[Team Name]],All_Rosters[[#This Row],[Current Years]]&gt;0),All_Rosters[[#This Row],[Index]],"")</f>
        <v/>
      </c>
      <c r="BK395" s="42" t="str">
        <f>IFERROR(SMALL($BJ$2:$BJ$1000,ROWS($BJ$2:BJ395)),"")</f>
        <v/>
      </c>
    </row>
    <row r="396" spans="1:63" x14ac:dyDescent="0.45">
      <c r="A396" t="s">
        <v>531</v>
      </c>
      <c r="B396" t="s">
        <v>441</v>
      </c>
      <c r="C396" t="s">
        <v>69</v>
      </c>
      <c r="D396" t="s">
        <v>27</v>
      </c>
      <c r="E396">
        <v>20</v>
      </c>
      <c r="F396">
        <v>3</v>
      </c>
      <c r="G396">
        <v>20</v>
      </c>
      <c r="H396" t="s">
        <v>1</v>
      </c>
      <c r="J396">
        <v>11</v>
      </c>
      <c r="K396">
        <v>395</v>
      </c>
      <c r="L396" t="str">
        <f>IF(All_Rosters[[#This Row],[Designation]]="Taxi Squad","",
IF(AND(TeamSelection=All_Rosters[[#This Row],[Team Name]],All_Rosters[[#This Row],[Current Years]]&gt;0),All_Rosters[[#This Row],[Index]],""))</f>
        <v/>
      </c>
      <c r="M396" t="str">
        <f>IFERROR(SMALL($L$2:$L$1000,ROWS($L$2:L396)),"")</f>
        <v/>
      </c>
      <c r="N396" t="str">
        <f>IF(AND(All_Rosters[[#This Row],[Designation]]="Taxi Squad",TeamSelection=All_Rosters[[#This Row],[Team Name]],All_Rosters[[#This Row],[Current Years]]&gt;0),All_Rosters[[#This Row],[Index]],"")</f>
        <v/>
      </c>
      <c r="O396" t="str">
        <f>IFERROR(SMALL($N$2:$N$1000,ROWS($N$2:N396)),"")</f>
        <v/>
      </c>
      <c r="P396" t="str">
        <f>IF(All_Rosters[[#This Row],[Designation]]="Taxi Squad","",
IF(AND(TeamOne=All_Rosters[[#This Row],[Team Name]],All_Rosters[[#This Row],[Current Years]]&gt;0),All_Rosters[[#This Row],[Index]],""))</f>
        <v/>
      </c>
      <c r="Q396" t="str">
        <f>IFERROR(SMALL($P$2:$P$1000,ROWS($P$2:P396)),"")</f>
        <v/>
      </c>
      <c r="R396" t="str">
        <f>IF(AND(All_Rosters[[#This Row],[Designation]]="Taxi Squad",TeamOne=All_Rosters[[#This Row],[Team Name]],All_Rosters[[#This Row],[Current Years]]&gt;0),All_Rosters[[#This Row],[Index]],"")</f>
        <v/>
      </c>
      <c r="S396" t="str">
        <f>IFERROR(SMALL($R$2:$R$1000,ROWS($R$2:R396)),"")</f>
        <v/>
      </c>
      <c r="T396" t="str">
        <f>IF(All_Rosters[[#This Row],[Designation]]="Taxi Squad","",
IF(AND(TeamTwo=All_Rosters[[#This Row],[Team Name]],All_Rosters[[#This Row],[Current Years]]&gt;0),All_Rosters[[#This Row],[Index]],""))</f>
        <v/>
      </c>
      <c r="U396" t="str">
        <f>IFERROR(SMALL($T$2:$T$1000,ROWS($T$2:T396)),"")</f>
        <v/>
      </c>
      <c r="V396" t="str">
        <f>IF(AND(All_Rosters[[#This Row],[Designation]]="Taxi Squad",TeamTwo=All_Rosters[[#This Row],[Team Name]],All_Rosters[[#This Row],[Current Years]]&gt;0),All_Rosters[[#This Row],[Index]],"")</f>
        <v/>
      </c>
      <c r="W396" t="str">
        <f>IFERROR(SMALL($V$2:$V$1000,ROWS($V$2:V396)),"")</f>
        <v/>
      </c>
      <c r="X396" s="42" t="str">
        <f>IF(All_Rosters[[#This Row],[Designation]]="Taxi Squad","",
IF(AND(TeamThree=All_Rosters[[#This Row],[Team Name]],All_Rosters[[#This Row],[Current Years]]&gt;0),All_Rosters[[#This Row],[Index]],""))</f>
        <v/>
      </c>
      <c r="Y396" s="42" t="str">
        <f>IFERROR(SMALL($X$2:$X$1000,ROWS($X$2:X396)),"")</f>
        <v/>
      </c>
      <c r="Z396" s="42" t="str">
        <f>IF(AND(All_Rosters[[#This Row],[Designation]]="Taxi Squad",TeamThree=All_Rosters[[#This Row],[Team Name]],All_Rosters[[#This Row],[Current Years]]&gt;0),All_Rosters[[#This Row],[Index]],"")</f>
        <v/>
      </c>
      <c r="AA396" s="42" t="str">
        <f>IFERROR(SMALL($Z$2:$Z$1000,ROWS($Z$2:Z396)),"")</f>
        <v/>
      </c>
      <c r="AB396" s="42" t="str">
        <f>IF(All_Rosters[[#This Row],[Designation]]="Taxi Squad","",
IF(AND(TeamFour=All_Rosters[[#This Row],[Team Name]],All_Rosters[[#This Row],[Current Years]]&gt;0),All_Rosters[[#This Row],[Index]],""))</f>
        <v/>
      </c>
      <c r="AC396" s="42" t="str">
        <f>IFERROR(SMALL($AB$2:$AB$1000,ROWS($AB$2:AB396)),"")</f>
        <v/>
      </c>
      <c r="AD396" s="42" t="str">
        <f>IF(AND(All_Rosters[[#This Row],[Designation]]="Taxi Squad",TeamFour=All_Rosters[[#This Row],[Team Name]],All_Rosters[[#This Row],[Current Years]]&gt;0),All_Rosters[[#This Row],[Index]],"")</f>
        <v/>
      </c>
      <c r="AE396" s="42" t="str">
        <f>IFERROR(SMALL($AD$2:$AD$1000,ROWS($AD$2:AD396)),"")</f>
        <v/>
      </c>
      <c r="AF396" s="42" t="str">
        <f>IF(All_Rosters[[#This Row],[Designation]]="Taxi Squad","",
IF(AND(TeamFive=All_Rosters[[#This Row],[Team Name]],All_Rosters[[#This Row],[Current Years]]&gt;0),All_Rosters[[#This Row],[Index]],""))</f>
        <v/>
      </c>
      <c r="AG396" s="42" t="str">
        <f>IFERROR(SMALL($AF$2:$AF$1000,ROWS($AF$2:AF396)),"")</f>
        <v/>
      </c>
      <c r="AH396" s="42" t="str">
        <f>IF(AND(All_Rosters[[#This Row],[Designation]]="Taxi Squad",TeamFive=All_Rosters[[#This Row],[Team Name]],All_Rosters[[#This Row],[Current Years]]&gt;0),All_Rosters[[#This Row],[Index]],"")</f>
        <v/>
      </c>
      <c r="AI396" s="42" t="str">
        <f>IFERROR(SMALL($AH$2:$AH$1000,ROWS($AH$2:AH396)),"")</f>
        <v/>
      </c>
      <c r="AJ396" s="42" t="str">
        <f>IF(All_Rosters[[#This Row],[Designation]]="Taxi Squad","",
IF(AND(TeamSix=All_Rosters[[#This Row],[Team Name]],All_Rosters[[#This Row],[Current Years]]&gt;0),All_Rosters[[#This Row],[Index]],""))</f>
        <v/>
      </c>
      <c r="AK396" s="42" t="str">
        <f>IFERROR(SMALL($AJ$2:$AJ$1000,ROWS($AJ$2:AJ396)),"")</f>
        <v/>
      </c>
      <c r="AL396" s="42" t="str">
        <f>IF(AND(All_Rosters[[#This Row],[Designation]]="Taxi Squad",TeamSix=All_Rosters[[#This Row],[Team Name]],All_Rosters[[#This Row],[Current Years]]&gt;0),All_Rosters[[#This Row],[Index]],"")</f>
        <v/>
      </c>
      <c r="AM396" s="42" t="str">
        <f>IFERROR(SMALL($AL$2:$AL$1000,ROWS($AL$2:AL396)),"")</f>
        <v/>
      </c>
      <c r="AN396" s="42" t="str">
        <f>IF(All_Rosters[[#This Row],[Designation]]="Taxi Squad","",
IF(AND(TeamSeven=All_Rosters[[#This Row],[Team Name]],All_Rosters[[#This Row],[Current Years]]&gt;0),All_Rosters[[#This Row],[Index]],""))</f>
        <v/>
      </c>
      <c r="AO396" s="42" t="str">
        <f>IFERROR(SMALL($AN$2:$AN$1000,ROWS($AN$2:AN396)),"")</f>
        <v/>
      </c>
      <c r="AP396" s="42" t="str">
        <f>IF(AND(All_Rosters[[#This Row],[Designation]]="Taxi Squad",TeamSeven=All_Rosters[[#This Row],[Team Name]],All_Rosters[[#This Row],[Current Years]]&gt;0),All_Rosters[[#This Row],[Index]],"")</f>
        <v/>
      </c>
      <c r="AQ396" s="42" t="str">
        <f>IFERROR(SMALL($AP$2:$AP$1000,ROWS($AP$2:AP396)),"")</f>
        <v/>
      </c>
      <c r="AR396" s="42" t="str">
        <f>IF(All_Rosters[[#This Row],[Designation]]="Taxi Squad","",
IF(AND(TeamEight=All_Rosters[[#This Row],[Team Name]],All_Rosters[[#This Row],[Current Years]]&gt;0),All_Rosters[[#This Row],[Index]],""))</f>
        <v/>
      </c>
      <c r="AS396" s="42" t="str">
        <f>IFERROR(SMALL($AR$2:$AR$1000,ROWS($AR$2:AR396)),"")</f>
        <v/>
      </c>
      <c r="AT396" s="42" t="str">
        <f>IF(AND(All_Rosters[[#This Row],[Designation]]="Taxi Squad",TeamEight=All_Rosters[[#This Row],[Team Name]],All_Rosters[[#This Row],[Current Years]]&gt;0),All_Rosters[[#This Row],[Index]],"")</f>
        <v/>
      </c>
      <c r="AU396" s="42" t="str">
        <f>IFERROR(SMALL($AT$2:$AT$1000,ROWS($AT$2:AT396)),"")</f>
        <v/>
      </c>
      <c r="AV396" s="42" t="str">
        <f>IF(All_Rosters[[#This Row],[Designation]]="Taxi Squad","",
IF(AND(TeamNine=All_Rosters[[#This Row],[Team Name]],All_Rosters[[#This Row],[Current Years]]&gt;0),All_Rosters[[#This Row],[Index]],""))</f>
        <v/>
      </c>
      <c r="AW396" s="42" t="str">
        <f>IFERROR(SMALL($AV$2:$AV$1000,ROWS($AV$2:AV396)),"")</f>
        <v/>
      </c>
      <c r="AX396" s="42" t="str">
        <f>IF(AND(All_Rosters[[#This Row],[Designation]]="Taxi Squad",TeamNine=All_Rosters[[#This Row],[Team Name]],All_Rosters[[#This Row],[Current Years]]&gt;0),All_Rosters[[#This Row],[Index]],"")</f>
        <v/>
      </c>
      <c r="AY396" s="42" t="str">
        <f>IFERROR(SMALL($AX$2:$AX$1000,ROWS($AX$2:AX396)),"")</f>
        <v/>
      </c>
      <c r="AZ396" s="42" t="str">
        <f>IF(All_Rosters[[#This Row],[Designation]]="Taxi Squad","",
IF(AND(TeamTen=All_Rosters[[#This Row],[Team Name]],All_Rosters[[#This Row],[Current Years]]&gt;0),All_Rosters[[#This Row],[Index]],""))</f>
        <v/>
      </c>
      <c r="BA396" s="42" t="str">
        <f>IFERROR(SMALL($AZ$2:$AZ$1000,ROWS($AZ$2:AZ396)),"")</f>
        <v/>
      </c>
      <c r="BB396" s="42" t="str">
        <f>IF(AND(All_Rosters[[#This Row],[Designation]]="Taxi Squad",TeamTen=All_Rosters[[#This Row],[Team Name]],All_Rosters[[#This Row],[Current Years]]&gt;0),All_Rosters[[#This Row],[Index]],"")</f>
        <v/>
      </c>
      <c r="BC396" s="42" t="str">
        <f>IFERROR(SMALL($BB$2:$BB$1000,ROWS($BB$2:BB396)),"")</f>
        <v/>
      </c>
      <c r="BD396" s="42">
        <f>IF(All_Rosters[[#This Row],[Designation]]="Taxi Squad","",
IF(AND(TeamEleven=All_Rosters[[#This Row],[Team Name]],All_Rosters[[#This Row],[Current Years]]&gt;0),All_Rosters[[#This Row],[Index]],""))</f>
        <v>395</v>
      </c>
      <c r="BE396" s="42" t="str">
        <f>IFERROR(SMALL($BD$2:$BD$1000,ROWS($BD$2:BD396)),"")</f>
        <v/>
      </c>
      <c r="BF396" s="42" t="str">
        <f>IF(AND(All_Rosters[[#This Row],[Designation]]="Taxi Squad",TeamEleven=All_Rosters[[#This Row],[Team Name]],All_Rosters[[#This Row],[Current Years]]&gt;0),All_Rosters[[#This Row],[Index]],"")</f>
        <v/>
      </c>
      <c r="BG396" s="42" t="str">
        <f>IFERROR(SMALL($BF$2:$BF$1000,ROWS($BF$2:BF396)),"")</f>
        <v/>
      </c>
      <c r="BH396" s="42" t="str">
        <f>IF(All_Rosters[[#This Row],[Designation]]="Taxi Squad","",
IF(AND(TeamTwelve=All_Rosters[[#This Row],[Team Name]],All_Rosters[[#This Row],[Current Years]]&gt;0),All_Rosters[[#This Row],[Index]],""))</f>
        <v/>
      </c>
      <c r="BI396" s="42" t="str">
        <f>IFERROR(SMALL($BH$2:$BH$1000,ROWS($BH$2:BH396)),"")</f>
        <v/>
      </c>
      <c r="BJ396" s="42" t="str">
        <f>IF(AND(All_Rosters[[#This Row],[Designation]]="Taxi Squad",TeamTwelve=All_Rosters[[#This Row],[Team Name]],All_Rosters[[#This Row],[Current Years]]&gt;0),All_Rosters[[#This Row],[Index]],"")</f>
        <v/>
      </c>
      <c r="BK396" s="42" t="str">
        <f>IFERROR(SMALL($BJ$2:$BJ$1000,ROWS($BJ$2:BJ396)),"")</f>
        <v/>
      </c>
    </row>
    <row r="397" spans="1:63" x14ac:dyDescent="0.45">
      <c r="A397" t="s">
        <v>531</v>
      </c>
      <c r="B397" t="s">
        <v>442</v>
      </c>
      <c r="C397" t="s">
        <v>44</v>
      </c>
      <c r="D397" t="s">
        <v>27</v>
      </c>
      <c r="E397">
        <v>15</v>
      </c>
      <c r="F397">
        <v>3</v>
      </c>
      <c r="G397">
        <v>15</v>
      </c>
      <c r="H397" t="s">
        <v>1</v>
      </c>
      <c r="J397">
        <v>11</v>
      </c>
      <c r="K397">
        <v>396</v>
      </c>
      <c r="L397" t="str">
        <f>IF(All_Rosters[[#This Row],[Designation]]="Taxi Squad","",
IF(AND(TeamSelection=All_Rosters[[#This Row],[Team Name]],All_Rosters[[#This Row],[Current Years]]&gt;0),All_Rosters[[#This Row],[Index]],""))</f>
        <v/>
      </c>
      <c r="M397" t="str">
        <f>IFERROR(SMALL($L$2:$L$1000,ROWS($L$2:L397)),"")</f>
        <v/>
      </c>
      <c r="N397" t="str">
        <f>IF(AND(All_Rosters[[#This Row],[Designation]]="Taxi Squad",TeamSelection=All_Rosters[[#This Row],[Team Name]],All_Rosters[[#This Row],[Current Years]]&gt;0),All_Rosters[[#This Row],[Index]],"")</f>
        <v/>
      </c>
      <c r="O397" t="str">
        <f>IFERROR(SMALL($N$2:$N$1000,ROWS($N$2:N397)),"")</f>
        <v/>
      </c>
      <c r="P397" t="str">
        <f>IF(All_Rosters[[#This Row],[Designation]]="Taxi Squad","",
IF(AND(TeamOne=All_Rosters[[#This Row],[Team Name]],All_Rosters[[#This Row],[Current Years]]&gt;0),All_Rosters[[#This Row],[Index]],""))</f>
        <v/>
      </c>
      <c r="Q397" t="str">
        <f>IFERROR(SMALL($P$2:$P$1000,ROWS($P$2:P397)),"")</f>
        <v/>
      </c>
      <c r="R397" t="str">
        <f>IF(AND(All_Rosters[[#This Row],[Designation]]="Taxi Squad",TeamOne=All_Rosters[[#This Row],[Team Name]],All_Rosters[[#This Row],[Current Years]]&gt;0),All_Rosters[[#This Row],[Index]],"")</f>
        <v/>
      </c>
      <c r="S397" t="str">
        <f>IFERROR(SMALL($R$2:$R$1000,ROWS($R$2:R397)),"")</f>
        <v/>
      </c>
      <c r="T397" t="str">
        <f>IF(All_Rosters[[#This Row],[Designation]]="Taxi Squad","",
IF(AND(TeamTwo=All_Rosters[[#This Row],[Team Name]],All_Rosters[[#This Row],[Current Years]]&gt;0),All_Rosters[[#This Row],[Index]],""))</f>
        <v/>
      </c>
      <c r="U397" t="str">
        <f>IFERROR(SMALL($T$2:$T$1000,ROWS($T$2:T397)),"")</f>
        <v/>
      </c>
      <c r="V397" t="str">
        <f>IF(AND(All_Rosters[[#This Row],[Designation]]="Taxi Squad",TeamTwo=All_Rosters[[#This Row],[Team Name]],All_Rosters[[#This Row],[Current Years]]&gt;0),All_Rosters[[#This Row],[Index]],"")</f>
        <v/>
      </c>
      <c r="W397" t="str">
        <f>IFERROR(SMALL($V$2:$V$1000,ROWS($V$2:V397)),"")</f>
        <v/>
      </c>
      <c r="X397" s="42" t="str">
        <f>IF(All_Rosters[[#This Row],[Designation]]="Taxi Squad","",
IF(AND(TeamThree=All_Rosters[[#This Row],[Team Name]],All_Rosters[[#This Row],[Current Years]]&gt;0),All_Rosters[[#This Row],[Index]],""))</f>
        <v/>
      </c>
      <c r="Y397" s="42" t="str">
        <f>IFERROR(SMALL($X$2:$X$1000,ROWS($X$2:X397)),"")</f>
        <v/>
      </c>
      <c r="Z397" s="42" t="str">
        <f>IF(AND(All_Rosters[[#This Row],[Designation]]="Taxi Squad",TeamThree=All_Rosters[[#This Row],[Team Name]],All_Rosters[[#This Row],[Current Years]]&gt;0),All_Rosters[[#This Row],[Index]],"")</f>
        <v/>
      </c>
      <c r="AA397" s="42" t="str">
        <f>IFERROR(SMALL($Z$2:$Z$1000,ROWS($Z$2:Z397)),"")</f>
        <v/>
      </c>
      <c r="AB397" s="42" t="str">
        <f>IF(All_Rosters[[#This Row],[Designation]]="Taxi Squad","",
IF(AND(TeamFour=All_Rosters[[#This Row],[Team Name]],All_Rosters[[#This Row],[Current Years]]&gt;0),All_Rosters[[#This Row],[Index]],""))</f>
        <v/>
      </c>
      <c r="AC397" s="42" t="str">
        <f>IFERROR(SMALL($AB$2:$AB$1000,ROWS($AB$2:AB397)),"")</f>
        <v/>
      </c>
      <c r="AD397" s="42" t="str">
        <f>IF(AND(All_Rosters[[#This Row],[Designation]]="Taxi Squad",TeamFour=All_Rosters[[#This Row],[Team Name]],All_Rosters[[#This Row],[Current Years]]&gt;0),All_Rosters[[#This Row],[Index]],"")</f>
        <v/>
      </c>
      <c r="AE397" s="42" t="str">
        <f>IFERROR(SMALL($AD$2:$AD$1000,ROWS($AD$2:AD397)),"")</f>
        <v/>
      </c>
      <c r="AF397" s="42" t="str">
        <f>IF(All_Rosters[[#This Row],[Designation]]="Taxi Squad","",
IF(AND(TeamFive=All_Rosters[[#This Row],[Team Name]],All_Rosters[[#This Row],[Current Years]]&gt;0),All_Rosters[[#This Row],[Index]],""))</f>
        <v/>
      </c>
      <c r="AG397" s="42" t="str">
        <f>IFERROR(SMALL($AF$2:$AF$1000,ROWS($AF$2:AF397)),"")</f>
        <v/>
      </c>
      <c r="AH397" s="42" t="str">
        <f>IF(AND(All_Rosters[[#This Row],[Designation]]="Taxi Squad",TeamFive=All_Rosters[[#This Row],[Team Name]],All_Rosters[[#This Row],[Current Years]]&gt;0),All_Rosters[[#This Row],[Index]],"")</f>
        <v/>
      </c>
      <c r="AI397" s="42" t="str">
        <f>IFERROR(SMALL($AH$2:$AH$1000,ROWS($AH$2:AH397)),"")</f>
        <v/>
      </c>
      <c r="AJ397" s="42" t="str">
        <f>IF(All_Rosters[[#This Row],[Designation]]="Taxi Squad","",
IF(AND(TeamSix=All_Rosters[[#This Row],[Team Name]],All_Rosters[[#This Row],[Current Years]]&gt;0),All_Rosters[[#This Row],[Index]],""))</f>
        <v/>
      </c>
      <c r="AK397" s="42" t="str">
        <f>IFERROR(SMALL($AJ$2:$AJ$1000,ROWS($AJ$2:AJ397)),"")</f>
        <v/>
      </c>
      <c r="AL397" s="42" t="str">
        <f>IF(AND(All_Rosters[[#This Row],[Designation]]="Taxi Squad",TeamSix=All_Rosters[[#This Row],[Team Name]],All_Rosters[[#This Row],[Current Years]]&gt;0),All_Rosters[[#This Row],[Index]],"")</f>
        <v/>
      </c>
      <c r="AM397" s="42" t="str">
        <f>IFERROR(SMALL($AL$2:$AL$1000,ROWS($AL$2:AL397)),"")</f>
        <v/>
      </c>
      <c r="AN397" s="42" t="str">
        <f>IF(All_Rosters[[#This Row],[Designation]]="Taxi Squad","",
IF(AND(TeamSeven=All_Rosters[[#This Row],[Team Name]],All_Rosters[[#This Row],[Current Years]]&gt;0),All_Rosters[[#This Row],[Index]],""))</f>
        <v/>
      </c>
      <c r="AO397" s="42" t="str">
        <f>IFERROR(SMALL($AN$2:$AN$1000,ROWS($AN$2:AN397)),"")</f>
        <v/>
      </c>
      <c r="AP397" s="42" t="str">
        <f>IF(AND(All_Rosters[[#This Row],[Designation]]="Taxi Squad",TeamSeven=All_Rosters[[#This Row],[Team Name]],All_Rosters[[#This Row],[Current Years]]&gt;0),All_Rosters[[#This Row],[Index]],"")</f>
        <v/>
      </c>
      <c r="AQ397" s="42" t="str">
        <f>IFERROR(SMALL($AP$2:$AP$1000,ROWS($AP$2:AP397)),"")</f>
        <v/>
      </c>
      <c r="AR397" s="42" t="str">
        <f>IF(All_Rosters[[#This Row],[Designation]]="Taxi Squad","",
IF(AND(TeamEight=All_Rosters[[#This Row],[Team Name]],All_Rosters[[#This Row],[Current Years]]&gt;0),All_Rosters[[#This Row],[Index]],""))</f>
        <v/>
      </c>
      <c r="AS397" s="42" t="str">
        <f>IFERROR(SMALL($AR$2:$AR$1000,ROWS($AR$2:AR397)),"")</f>
        <v/>
      </c>
      <c r="AT397" s="42" t="str">
        <f>IF(AND(All_Rosters[[#This Row],[Designation]]="Taxi Squad",TeamEight=All_Rosters[[#This Row],[Team Name]],All_Rosters[[#This Row],[Current Years]]&gt;0),All_Rosters[[#This Row],[Index]],"")</f>
        <v/>
      </c>
      <c r="AU397" s="42" t="str">
        <f>IFERROR(SMALL($AT$2:$AT$1000,ROWS($AT$2:AT397)),"")</f>
        <v/>
      </c>
      <c r="AV397" s="42" t="str">
        <f>IF(All_Rosters[[#This Row],[Designation]]="Taxi Squad","",
IF(AND(TeamNine=All_Rosters[[#This Row],[Team Name]],All_Rosters[[#This Row],[Current Years]]&gt;0),All_Rosters[[#This Row],[Index]],""))</f>
        <v/>
      </c>
      <c r="AW397" s="42" t="str">
        <f>IFERROR(SMALL($AV$2:$AV$1000,ROWS($AV$2:AV397)),"")</f>
        <v/>
      </c>
      <c r="AX397" s="42" t="str">
        <f>IF(AND(All_Rosters[[#This Row],[Designation]]="Taxi Squad",TeamNine=All_Rosters[[#This Row],[Team Name]],All_Rosters[[#This Row],[Current Years]]&gt;0),All_Rosters[[#This Row],[Index]],"")</f>
        <v/>
      </c>
      <c r="AY397" s="42" t="str">
        <f>IFERROR(SMALL($AX$2:$AX$1000,ROWS($AX$2:AX397)),"")</f>
        <v/>
      </c>
      <c r="AZ397" s="42" t="str">
        <f>IF(All_Rosters[[#This Row],[Designation]]="Taxi Squad","",
IF(AND(TeamTen=All_Rosters[[#This Row],[Team Name]],All_Rosters[[#This Row],[Current Years]]&gt;0),All_Rosters[[#This Row],[Index]],""))</f>
        <v/>
      </c>
      <c r="BA397" s="42" t="str">
        <f>IFERROR(SMALL($AZ$2:$AZ$1000,ROWS($AZ$2:AZ397)),"")</f>
        <v/>
      </c>
      <c r="BB397" s="42" t="str">
        <f>IF(AND(All_Rosters[[#This Row],[Designation]]="Taxi Squad",TeamTen=All_Rosters[[#This Row],[Team Name]],All_Rosters[[#This Row],[Current Years]]&gt;0),All_Rosters[[#This Row],[Index]],"")</f>
        <v/>
      </c>
      <c r="BC397" s="42" t="str">
        <f>IFERROR(SMALL($BB$2:$BB$1000,ROWS($BB$2:BB397)),"")</f>
        <v/>
      </c>
      <c r="BD397" s="42">
        <f>IF(All_Rosters[[#This Row],[Designation]]="Taxi Squad","",
IF(AND(TeamEleven=All_Rosters[[#This Row],[Team Name]],All_Rosters[[#This Row],[Current Years]]&gt;0),All_Rosters[[#This Row],[Index]],""))</f>
        <v>396</v>
      </c>
      <c r="BE397" s="42" t="str">
        <f>IFERROR(SMALL($BD$2:$BD$1000,ROWS($BD$2:BD397)),"")</f>
        <v/>
      </c>
      <c r="BF397" s="42" t="str">
        <f>IF(AND(All_Rosters[[#This Row],[Designation]]="Taxi Squad",TeamEleven=All_Rosters[[#This Row],[Team Name]],All_Rosters[[#This Row],[Current Years]]&gt;0),All_Rosters[[#This Row],[Index]],"")</f>
        <v/>
      </c>
      <c r="BG397" s="42" t="str">
        <f>IFERROR(SMALL($BF$2:$BF$1000,ROWS($BF$2:BF397)),"")</f>
        <v/>
      </c>
      <c r="BH397" s="42" t="str">
        <f>IF(All_Rosters[[#This Row],[Designation]]="Taxi Squad","",
IF(AND(TeamTwelve=All_Rosters[[#This Row],[Team Name]],All_Rosters[[#This Row],[Current Years]]&gt;0),All_Rosters[[#This Row],[Index]],""))</f>
        <v/>
      </c>
      <c r="BI397" s="42" t="str">
        <f>IFERROR(SMALL($BH$2:$BH$1000,ROWS($BH$2:BH397)),"")</f>
        <v/>
      </c>
      <c r="BJ397" s="42" t="str">
        <f>IF(AND(All_Rosters[[#This Row],[Designation]]="Taxi Squad",TeamTwelve=All_Rosters[[#This Row],[Team Name]],All_Rosters[[#This Row],[Current Years]]&gt;0),All_Rosters[[#This Row],[Index]],"")</f>
        <v/>
      </c>
      <c r="BK397" s="42" t="str">
        <f>IFERROR(SMALL($BJ$2:$BJ$1000,ROWS($BJ$2:BJ397)),"")</f>
        <v/>
      </c>
    </row>
    <row r="398" spans="1:63" x14ac:dyDescent="0.45">
      <c r="A398" t="s">
        <v>531</v>
      </c>
      <c r="B398" t="s">
        <v>443</v>
      </c>
      <c r="C398" t="s">
        <v>13</v>
      </c>
      <c r="D398" t="s">
        <v>27</v>
      </c>
      <c r="E398">
        <v>5</v>
      </c>
      <c r="F398">
        <v>3</v>
      </c>
      <c r="G398">
        <v>5</v>
      </c>
      <c r="H398" t="s">
        <v>1</v>
      </c>
      <c r="J398">
        <v>11</v>
      </c>
      <c r="K398">
        <v>397</v>
      </c>
      <c r="L398" t="str">
        <f>IF(All_Rosters[[#This Row],[Designation]]="Taxi Squad","",
IF(AND(TeamSelection=All_Rosters[[#This Row],[Team Name]],All_Rosters[[#This Row],[Current Years]]&gt;0),All_Rosters[[#This Row],[Index]],""))</f>
        <v/>
      </c>
      <c r="M398" t="str">
        <f>IFERROR(SMALL($L$2:$L$1000,ROWS($L$2:L398)),"")</f>
        <v/>
      </c>
      <c r="N398" t="str">
        <f>IF(AND(All_Rosters[[#This Row],[Designation]]="Taxi Squad",TeamSelection=All_Rosters[[#This Row],[Team Name]],All_Rosters[[#This Row],[Current Years]]&gt;0),All_Rosters[[#This Row],[Index]],"")</f>
        <v/>
      </c>
      <c r="O398" t="str">
        <f>IFERROR(SMALL($N$2:$N$1000,ROWS($N$2:N398)),"")</f>
        <v/>
      </c>
      <c r="P398" t="str">
        <f>IF(All_Rosters[[#This Row],[Designation]]="Taxi Squad","",
IF(AND(TeamOne=All_Rosters[[#This Row],[Team Name]],All_Rosters[[#This Row],[Current Years]]&gt;0),All_Rosters[[#This Row],[Index]],""))</f>
        <v/>
      </c>
      <c r="Q398" t="str">
        <f>IFERROR(SMALL($P$2:$P$1000,ROWS($P$2:P398)),"")</f>
        <v/>
      </c>
      <c r="R398" t="str">
        <f>IF(AND(All_Rosters[[#This Row],[Designation]]="Taxi Squad",TeamOne=All_Rosters[[#This Row],[Team Name]],All_Rosters[[#This Row],[Current Years]]&gt;0),All_Rosters[[#This Row],[Index]],"")</f>
        <v/>
      </c>
      <c r="S398" t="str">
        <f>IFERROR(SMALL($R$2:$R$1000,ROWS($R$2:R398)),"")</f>
        <v/>
      </c>
      <c r="T398" t="str">
        <f>IF(All_Rosters[[#This Row],[Designation]]="Taxi Squad","",
IF(AND(TeamTwo=All_Rosters[[#This Row],[Team Name]],All_Rosters[[#This Row],[Current Years]]&gt;0),All_Rosters[[#This Row],[Index]],""))</f>
        <v/>
      </c>
      <c r="U398" t="str">
        <f>IFERROR(SMALL($T$2:$T$1000,ROWS($T$2:T398)),"")</f>
        <v/>
      </c>
      <c r="V398" t="str">
        <f>IF(AND(All_Rosters[[#This Row],[Designation]]="Taxi Squad",TeamTwo=All_Rosters[[#This Row],[Team Name]],All_Rosters[[#This Row],[Current Years]]&gt;0),All_Rosters[[#This Row],[Index]],"")</f>
        <v/>
      </c>
      <c r="W398" t="str">
        <f>IFERROR(SMALL($V$2:$V$1000,ROWS($V$2:V398)),"")</f>
        <v/>
      </c>
      <c r="X398" s="42" t="str">
        <f>IF(All_Rosters[[#This Row],[Designation]]="Taxi Squad","",
IF(AND(TeamThree=All_Rosters[[#This Row],[Team Name]],All_Rosters[[#This Row],[Current Years]]&gt;0),All_Rosters[[#This Row],[Index]],""))</f>
        <v/>
      </c>
      <c r="Y398" s="42" t="str">
        <f>IFERROR(SMALL($X$2:$X$1000,ROWS($X$2:X398)),"")</f>
        <v/>
      </c>
      <c r="Z398" s="42" t="str">
        <f>IF(AND(All_Rosters[[#This Row],[Designation]]="Taxi Squad",TeamThree=All_Rosters[[#This Row],[Team Name]],All_Rosters[[#This Row],[Current Years]]&gt;0),All_Rosters[[#This Row],[Index]],"")</f>
        <v/>
      </c>
      <c r="AA398" s="42" t="str">
        <f>IFERROR(SMALL($Z$2:$Z$1000,ROWS($Z$2:Z398)),"")</f>
        <v/>
      </c>
      <c r="AB398" s="42" t="str">
        <f>IF(All_Rosters[[#This Row],[Designation]]="Taxi Squad","",
IF(AND(TeamFour=All_Rosters[[#This Row],[Team Name]],All_Rosters[[#This Row],[Current Years]]&gt;0),All_Rosters[[#This Row],[Index]],""))</f>
        <v/>
      </c>
      <c r="AC398" s="42" t="str">
        <f>IFERROR(SMALL($AB$2:$AB$1000,ROWS($AB$2:AB398)),"")</f>
        <v/>
      </c>
      <c r="AD398" s="42" t="str">
        <f>IF(AND(All_Rosters[[#This Row],[Designation]]="Taxi Squad",TeamFour=All_Rosters[[#This Row],[Team Name]],All_Rosters[[#This Row],[Current Years]]&gt;0),All_Rosters[[#This Row],[Index]],"")</f>
        <v/>
      </c>
      <c r="AE398" s="42" t="str">
        <f>IFERROR(SMALL($AD$2:$AD$1000,ROWS($AD$2:AD398)),"")</f>
        <v/>
      </c>
      <c r="AF398" s="42" t="str">
        <f>IF(All_Rosters[[#This Row],[Designation]]="Taxi Squad","",
IF(AND(TeamFive=All_Rosters[[#This Row],[Team Name]],All_Rosters[[#This Row],[Current Years]]&gt;0),All_Rosters[[#This Row],[Index]],""))</f>
        <v/>
      </c>
      <c r="AG398" s="42" t="str">
        <f>IFERROR(SMALL($AF$2:$AF$1000,ROWS($AF$2:AF398)),"")</f>
        <v/>
      </c>
      <c r="AH398" s="42" t="str">
        <f>IF(AND(All_Rosters[[#This Row],[Designation]]="Taxi Squad",TeamFive=All_Rosters[[#This Row],[Team Name]],All_Rosters[[#This Row],[Current Years]]&gt;0),All_Rosters[[#This Row],[Index]],"")</f>
        <v/>
      </c>
      <c r="AI398" s="42" t="str">
        <f>IFERROR(SMALL($AH$2:$AH$1000,ROWS($AH$2:AH398)),"")</f>
        <v/>
      </c>
      <c r="AJ398" s="42" t="str">
        <f>IF(All_Rosters[[#This Row],[Designation]]="Taxi Squad","",
IF(AND(TeamSix=All_Rosters[[#This Row],[Team Name]],All_Rosters[[#This Row],[Current Years]]&gt;0),All_Rosters[[#This Row],[Index]],""))</f>
        <v/>
      </c>
      <c r="AK398" s="42" t="str">
        <f>IFERROR(SMALL($AJ$2:$AJ$1000,ROWS($AJ$2:AJ398)),"")</f>
        <v/>
      </c>
      <c r="AL398" s="42" t="str">
        <f>IF(AND(All_Rosters[[#This Row],[Designation]]="Taxi Squad",TeamSix=All_Rosters[[#This Row],[Team Name]],All_Rosters[[#This Row],[Current Years]]&gt;0),All_Rosters[[#This Row],[Index]],"")</f>
        <v/>
      </c>
      <c r="AM398" s="42" t="str">
        <f>IFERROR(SMALL($AL$2:$AL$1000,ROWS($AL$2:AL398)),"")</f>
        <v/>
      </c>
      <c r="AN398" s="42" t="str">
        <f>IF(All_Rosters[[#This Row],[Designation]]="Taxi Squad","",
IF(AND(TeamSeven=All_Rosters[[#This Row],[Team Name]],All_Rosters[[#This Row],[Current Years]]&gt;0),All_Rosters[[#This Row],[Index]],""))</f>
        <v/>
      </c>
      <c r="AO398" s="42" t="str">
        <f>IFERROR(SMALL($AN$2:$AN$1000,ROWS($AN$2:AN398)),"")</f>
        <v/>
      </c>
      <c r="AP398" s="42" t="str">
        <f>IF(AND(All_Rosters[[#This Row],[Designation]]="Taxi Squad",TeamSeven=All_Rosters[[#This Row],[Team Name]],All_Rosters[[#This Row],[Current Years]]&gt;0),All_Rosters[[#This Row],[Index]],"")</f>
        <v/>
      </c>
      <c r="AQ398" s="42" t="str">
        <f>IFERROR(SMALL($AP$2:$AP$1000,ROWS($AP$2:AP398)),"")</f>
        <v/>
      </c>
      <c r="AR398" s="42" t="str">
        <f>IF(All_Rosters[[#This Row],[Designation]]="Taxi Squad","",
IF(AND(TeamEight=All_Rosters[[#This Row],[Team Name]],All_Rosters[[#This Row],[Current Years]]&gt;0),All_Rosters[[#This Row],[Index]],""))</f>
        <v/>
      </c>
      <c r="AS398" s="42" t="str">
        <f>IFERROR(SMALL($AR$2:$AR$1000,ROWS($AR$2:AR398)),"")</f>
        <v/>
      </c>
      <c r="AT398" s="42" t="str">
        <f>IF(AND(All_Rosters[[#This Row],[Designation]]="Taxi Squad",TeamEight=All_Rosters[[#This Row],[Team Name]],All_Rosters[[#This Row],[Current Years]]&gt;0),All_Rosters[[#This Row],[Index]],"")</f>
        <v/>
      </c>
      <c r="AU398" s="42" t="str">
        <f>IFERROR(SMALL($AT$2:$AT$1000,ROWS($AT$2:AT398)),"")</f>
        <v/>
      </c>
      <c r="AV398" s="42" t="str">
        <f>IF(All_Rosters[[#This Row],[Designation]]="Taxi Squad","",
IF(AND(TeamNine=All_Rosters[[#This Row],[Team Name]],All_Rosters[[#This Row],[Current Years]]&gt;0),All_Rosters[[#This Row],[Index]],""))</f>
        <v/>
      </c>
      <c r="AW398" s="42" t="str">
        <f>IFERROR(SMALL($AV$2:$AV$1000,ROWS($AV$2:AV398)),"")</f>
        <v/>
      </c>
      <c r="AX398" s="42" t="str">
        <f>IF(AND(All_Rosters[[#This Row],[Designation]]="Taxi Squad",TeamNine=All_Rosters[[#This Row],[Team Name]],All_Rosters[[#This Row],[Current Years]]&gt;0),All_Rosters[[#This Row],[Index]],"")</f>
        <v/>
      </c>
      <c r="AY398" s="42" t="str">
        <f>IFERROR(SMALL($AX$2:$AX$1000,ROWS($AX$2:AX398)),"")</f>
        <v/>
      </c>
      <c r="AZ398" s="42" t="str">
        <f>IF(All_Rosters[[#This Row],[Designation]]="Taxi Squad","",
IF(AND(TeamTen=All_Rosters[[#This Row],[Team Name]],All_Rosters[[#This Row],[Current Years]]&gt;0),All_Rosters[[#This Row],[Index]],""))</f>
        <v/>
      </c>
      <c r="BA398" s="42" t="str">
        <f>IFERROR(SMALL($AZ$2:$AZ$1000,ROWS($AZ$2:AZ398)),"")</f>
        <v/>
      </c>
      <c r="BB398" s="42" t="str">
        <f>IF(AND(All_Rosters[[#This Row],[Designation]]="Taxi Squad",TeamTen=All_Rosters[[#This Row],[Team Name]],All_Rosters[[#This Row],[Current Years]]&gt;0),All_Rosters[[#This Row],[Index]],"")</f>
        <v/>
      </c>
      <c r="BC398" s="42" t="str">
        <f>IFERROR(SMALL($BB$2:$BB$1000,ROWS($BB$2:BB398)),"")</f>
        <v/>
      </c>
      <c r="BD398" s="42">
        <f>IF(All_Rosters[[#This Row],[Designation]]="Taxi Squad","",
IF(AND(TeamEleven=All_Rosters[[#This Row],[Team Name]],All_Rosters[[#This Row],[Current Years]]&gt;0),All_Rosters[[#This Row],[Index]],""))</f>
        <v>397</v>
      </c>
      <c r="BE398" s="42" t="str">
        <f>IFERROR(SMALL($BD$2:$BD$1000,ROWS($BD$2:BD398)),"")</f>
        <v/>
      </c>
      <c r="BF398" s="42" t="str">
        <f>IF(AND(All_Rosters[[#This Row],[Designation]]="Taxi Squad",TeamEleven=All_Rosters[[#This Row],[Team Name]],All_Rosters[[#This Row],[Current Years]]&gt;0),All_Rosters[[#This Row],[Index]],"")</f>
        <v/>
      </c>
      <c r="BG398" s="42" t="str">
        <f>IFERROR(SMALL($BF$2:$BF$1000,ROWS($BF$2:BF398)),"")</f>
        <v/>
      </c>
      <c r="BH398" s="42" t="str">
        <f>IF(All_Rosters[[#This Row],[Designation]]="Taxi Squad","",
IF(AND(TeamTwelve=All_Rosters[[#This Row],[Team Name]],All_Rosters[[#This Row],[Current Years]]&gt;0),All_Rosters[[#This Row],[Index]],""))</f>
        <v/>
      </c>
      <c r="BI398" s="42" t="str">
        <f>IFERROR(SMALL($BH$2:$BH$1000,ROWS($BH$2:BH398)),"")</f>
        <v/>
      </c>
      <c r="BJ398" s="42" t="str">
        <f>IF(AND(All_Rosters[[#This Row],[Designation]]="Taxi Squad",TeamTwelve=All_Rosters[[#This Row],[Team Name]],All_Rosters[[#This Row],[Current Years]]&gt;0),All_Rosters[[#This Row],[Index]],"")</f>
        <v/>
      </c>
      <c r="BK398" s="42" t="str">
        <f>IFERROR(SMALL($BJ$2:$BJ$1000,ROWS($BJ$2:BJ398)),"")</f>
        <v/>
      </c>
    </row>
    <row r="399" spans="1:63" x14ac:dyDescent="0.45">
      <c r="A399" t="s">
        <v>531</v>
      </c>
      <c r="B399" t="s">
        <v>444</v>
      </c>
      <c r="C399" t="s">
        <v>54</v>
      </c>
      <c r="D399" t="s">
        <v>36</v>
      </c>
      <c r="E399">
        <v>43</v>
      </c>
      <c r="F399">
        <v>3</v>
      </c>
      <c r="G399">
        <v>43</v>
      </c>
      <c r="H399" t="s">
        <v>1</v>
      </c>
      <c r="J399">
        <v>11</v>
      </c>
      <c r="K399">
        <v>398</v>
      </c>
      <c r="L399" t="str">
        <f>IF(All_Rosters[[#This Row],[Designation]]="Taxi Squad","",
IF(AND(TeamSelection=All_Rosters[[#This Row],[Team Name]],All_Rosters[[#This Row],[Current Years]]&gt;0),All_Rosters[[#This Row],[Index]],""))</f>
        <v/>
      </c>
      <c r="M399" t="str">
        <f>IFERROR(SMALL($L$2:$L$1000,ROWS($L$2:L399)),"")</f>
        <v/>
      </c>
      <c r="N399" t="str">
        <f>IF(AND(All_Rosters[[#This Row],[Designation]]="Taxi Squad",TeamSelection=All_Rosters[[#This Row],[Team Name]],All_Rosters[[#This Row],[Current Years]]&gt;0),All_Rosters[[#This Row],[Index]],"")</f>
        <v/>
      </c>
      <c r="O399" t="str">
        <f>IFERROR(SMALL($N$2:$N$1000,ROWS($N$2:N399)),"")</f>
        <v/>
      </c>
      <c r="P399" t="str">
        <f>IF(All_Rosters[[#This Row],[Designation]]="Taxi Squad","",
IF(AND(TeamOne=All_Rosters[[#This Row],[Team Name]],All_Rosters[[#This Row],[Current Years]]&gt;0),All_Rosters[[#This Row],[Index]],""))</f>
        <v/>
      </c>
      <c r="Q399" t="str">
        <f>IFERROR(SMALL($P$2:$P$1000,ROWS($P$2:P399)),"")</f>
        <v/>
      </c>
      <c r="R399" t="str">
        <f>IF(AND(All_Rosters[[#This Row],[Designation]]="Taxi Squad",TeamOne=All_Rosters[[#This Row],[Team Name]],All_Rosters[[#This Row],[Current Years]]&gt;0),All_Rosters[[#This Row],[Index]],"")</f>
        <v/>
      </c>
      <c r="S399" t="str">
        <f>IFERROR(SMALL($R$2:$R$1000,ROWS($R$2:R399)),"")</f>
        <v/>
      </c>
      <c r="T399" t="str">
        <f>IF(All_Rosters[[#This Row],[Designation]]="Taxi Squad","",
IF(AND(TeamTwo=All_Rosters[[#This Row],[Team Name]],All_Rosters[[#This Row],[Current Years]]&gt;0),All_Rosters[[#This Row],[Index]],""))</f>
        <v/>
      </c>
      <c r="U399" t="str">
        <f>IFERROR(SMALL($T$2:$T$1000,ROWS($T$2:T399)),"")</f>
        <v/>
      </c>
      <c r="V399" t="str">
        <f>IF(AND(All_Rosters[[#This Row],[Designation]]="Taxi Squad",TeamTwo=All_Rosters[[#This Row],[Team Name]],All_Rosters[[#This Row],[Current Years]]&gt;0),All_Rosters[[#This Row],[Index]],"")</f>
        <v/>
      </c>
      <c r="W399" t="str">
        <f>IFERROR(SMALL($V$2:$V$1000,ROWS($V$2:V399)),"")</f>
        <v/>
      </c>
      <c r="X399" s="42" t="str">
        <f>IF(All_Rosters[[#This Row],[Designation]]="Taxi Squad","",
IF(AND(TeamThree=All_Rosters[[#This Row],[Team Name]],All_Rosters[[#This Row],[Current Years]]&gt;0),All_Rosters[[#This Row],[Index]],""))</f>
        <v/>
      </c>
      <c r="Y399" s="42" t="str">
        <f>IFERROR(SMALL($X$2:$X$1000,ROWS($X$2:X399)),"")</f>
        <v/>
      </c>
      <c r="Z399" s="42" t="str">
        <f>IF(AND(All_Rosters[[#This Row],[Designation]]="Taxi Squad",TeamThree=All_Rosters[[#This Row],[Team Name]],All_Rosters[[#This Row],[Current Years]]&gt;0),All_Rosters[[#This Row],[Index]],"")</f>
        <v/>
      </c>
      <c r="AA399" s="42" t="str">
        <f>IFERROR(SMALL($Z$2:$Z$1000,ROWS($Z$2:Z399)),"")</f>
        <v/>
      </c>
      <c r="AB399" s="42" t="str">
        <f>IF(All_Rosters[[#This Row],[Designation]]="Taxi Squad","",
IF(AND(TeamFour=All_Rosters[[#This Row],[Team Name]],All_Rosters[[#This Row],[Current Years]]&gt;0),All_Rosters[[#This Row],[Index]],""))</f>
        <v/>
      </c>
      <c r="AC399" s="42" t="str">
        <f>IFERROR(SMALL($AB$2:$AB$1000,ROWS($AB$2:AB399)),"")</f>
        <v/>
      </c>
      <c r="AD399" s="42" t="str">
        <f>IF(AND(All_Rosters[[#This Row],[Designation]]="Taxi Squad",TeamFour=All_Rosters[[#This Row],[Team Name]],All_Rosters[[#This Row],[Current Years]]&gt;0),All_Rosters[[#This Row],[Index]],"")</f>
        <v/>
      </c>
      <c r="AE399" s="42" t="str">
        <f>IFERROR(SMALL($AD$2:$AD$1000,ROWS($AD$2:AD399)),"")</f>
        <v/>
      </c>
      <c r="AF399" s="42" t="str">
        <f>IF(All_Rosters[[#This Row],[Designation]]="Taxi Squad","",
IF(AND(TeamFive=All_Rosters[[#This Row],[Team Name]],All_Rosters[[#This Row],[Current Years]]&gt;0),All_Rosters[[#This Row],[Index]],""))</f>
        <v/>
      </c>
      <c r="AG399" s="42" t="str">
        <f>IFERROR(SMALL($AF$2:$AF$1000,ROWS($AF$2:AF399)),"")</f>
        <v/>
      </c>
      <c r="AH399" s="42" t="str">
        <f>IF(AND(All_Rosters[[#This Row],[Designation]]="Taxi Squad",TeamFive=All_Rosters[[#This Row],[Team Name]],All_Rosters[[#This Row],[Current Years]]&gt;0),All_Rosters[[#This Row],[Index]],"")</f>
        <v/>
      </c>
      <c r="AI399" s="42" t="str">
        <f>IFERROR(SMALL($AH$2:$AH$1000,ROWS($AH$2:AH399)),"")</f>
        <v/>
      </c>
      <c r="AJ399" s="42" t="str">
        <f>IF(All_Rosters[[#This Row],[Designation]]="Taxi Squad","",
IF(AND(TeamSix=All_Rosters[[#This Row],[Team Name]],All_Rosters[[#This Row],[Current Years]]&gt;0),All_Rosters[[#This Row],[Index]],""))</f>
        <v/>
      </c>
      <c r="AK399" s="42" t="str">
        <f>IFERROR(SMALL($AJ$2:$AJ$1000,ROWS($AJ$2:AJ399)),"")</f>
        <v/>
      </c>
      <c r="AL399" s="42" t="str">
        <f>IF(AND(All_Rosters[[#This Row],[Designation]]="Taxi Squad",TeamSix=All_Rosters[[#This Row],[Team Name]],All_Rosters[[#This Row],[Current Years]]&gt;0),All_Rosters[[#This Row],[Index]],"")</f>
        <v/>
      </c>
      <c r="AM399" s="42" t="str">
        <f>IFERROR(SMALL($AL$2:$AL$1000,ROWS($AL$2:AL399)),"")</f>
        <v/>
      </c>
      <c r="AN399" s="42" t="str">
        <f>IF(All_Rosters[[#This Row],[Designation]]="Taxi Squad","",
IF(AND(TeamSeven=All_Rosters[[#This Row],[Team Name]],All_Rosters[[#This Row],[Current Years]]&gt;0),All_Rosters[[#This Row],[Index]],""))</f>
        <v/>
      </c>
      <c r="AO399" s="42" t="str">
        <f>IFERROR(SMALL($AN$2:$AN$1000,ROWS($AN$2:AN399)),"")</f>
        <v/>
      </c>
      <c r="AP399" s="42" t="str">
        <f>IF(AND(All_Rosters[[#This Row],[Designation]]="Taxi Squad",TeamSeven=All_Rosters[[#This Row],[Team Name]],All_Rosters[[#This Row],[Current Years]]&gt;0),All_Rosters[[#This Row],[Index]],"")</f>
        <v/>
      </c>
      <c r="AQ399" s="42" t="str">
        <f>IFERROR(SMALL($AP$2:$AP$1000,ROWS($AP$2:AP399)),"")</f>
        <v/>
      </c>
      <c r="AR399" s="42" t="str">
        <f>IF(All_Rosters[[#This Row],[Designation]]="Taxi Squad","",
IF(AND(TeamEight=All_Rosters[[#This Row],[Team Name]],All_Rosters[[#This Row],[Current Years]]&gt;0),All_Rosters[[#This Row],[Index]],""))</f>
        <v/>
      </c>
      <c r="AS399" s="42" t="str">
        <f>IFERROR(SMALL($AR$2:$AR$1000,ROWS($AR$2:AR399)),"")</f>
        <v/>
      </c>
      <c r="AT399" s="42" t="str">
        <f>IF(AND(All_Rosters[[#This Row],[Designation]]="Taxi Squad",TeamEight=All_Rosters[[#This Row],[Team Name]],All_Rosters[[#This Row],[Current Years]]&gt;0),All_Rosters[[#This Row],[Index]],"")</f>
        <v/>
      </c>
      <c r="AU399" s="42" t="str">
        <f>IFERROR(SMALL($AT$2:$AT$1000,ROWS($AT$2:AT399)),"")</f>
        <v/>
      </c>
      <c r="AV399" s="42" t="str">
        <f>IF(All_Rosters[[#This Row],[Designation]]="Taxi Squad","",
IF(AND(TeamNine=All_Rosters[[#This Row],[Team Name]],All_Rosters[[#This Row],[Current Years]]&gt;0),All_Rosters[[#This Row],[Index]],""))</f>
        <v/>
      </c>
      <c r="AW399" s="42" t="str">
        <f>IFERROR(SMALL($AV$2:$AV$1000,ROWS($AV$2:AV399)),"")</f>
        <v/>
      </c>
      <c r="AX399" s="42" t="str">
        <f>IF(AND(All_Rosters[[#This Row],[Designation]]="Taxi Squad",TeamNine=All_Rosters[[#This Row],[Team Name]],All_Rosters[[#This Row],[Current Years]]&gt;0),All_Rosters[[#This Row],[Index]],"")</f>
        <v/>
      </c>
      <c r="AY399" s="42" t="str">
        <f>IFERROR(SMALL($AX$2:$AX$1000,ROWS($AX$2:AX399)),"")</f>
        <v/>
      </c>
      <c r="AZ399" s="42" t="str">
        <f>IF(All_Rosters[[#This Row],[Designation]]="Taxi Squad","",
IF(AND(TeamTen=All_Rosters[[#This Row],[Team Name]],All_Rosters[[#This Row],[Current Years]]&gt;0),All_Rosters[[#This Row],[Index]],""))</f>
        <v/>
      </c>
      <c r="BA399" s="42" t="str">
        <f>IFERROR(SMALL($AZ$2:$AZ$1000,ROWS($AZ$2:AZ399)),"")</f>
        <v/>
      </c>
      <c r="BB399" s="42" t="str">
        <f>IF(AND(All_Rosters[[#This Row],[Designation]]="Taxi Squad",TeamTen=All_Rosters[[#This Row],[Team Name]],All_Rosters[[#This Row],[Current Years]]&gt;0),All_Rosters[[#This Row],[Index]],"")</f>
        <v/>
      </c>
      <c r="BC399" s="42" t="str">
        <f>IFERROR(SMALL($BB$2:$BB$1000,ROWS($BB$2:BB399)),"")</f>
        <v/>
      </c>
      <c r="BD399" s="42">
        <f>IF(All_Rosters[[#This Row],[Designation]]="Taxi Squad","",
IF(AND(TeamEleven=All_Rosters[[#This Row],[Team Name]],All_Rosters[[#This Row],[Current Years]]&gt;0),All_Rosters[[#This Row],[Index]],""))</f>
        <v>398</v>
      </c>
      <c r="BE399" s="42" t="str">
        <f>IFERROR(SMALL($BD$2:$BD$1000,ROWS($BD$2:BD399)),"")</f>
        <v/>
      </c>
      <c r="BF399" s="42" t="str">
        <f>IF(AND(All_Rosters[[#This Row],[Designation]]="Taxi Squad",TeamEleven=All_Rosters[[#This Row],[Team Name]],All_Rosters[[#This Row],[Current Years]]&gt;0),All_Rosters[[#This Row],[Index]],"")</f>
        <v/>
      </c>
      <c r="BG399" s="42" t="str">
        <f>IFERROR(SMALL($BF$2:$BF$1000,ROWS($BF$2:BF399)),"")</f>
        <v/>
      </c>
      <c r="BH399" s="42" t="str">
        <f>IF(All_Rosters[[#This Row],[Designation]]="Taxi Squad","",
IF(AND(TeamTwelve=All_Rosters[[#This Row],[Team Name]],All_Rosters[[#This Row],[Current Years]]&gt;0),All_Rosters[[#This Row],[Index]],""))</f>
        <v/>
      </c>
      <c r="BI399" s="42" t="str">
        <f>IFERROR(SMALL($BH$2:$BH$1000,ROWS($BH$2:BH399)),"")</f>
        <v/>
      </c>
      <c r="BJ399" s="42" t="str">
        <f>IF(AND(All_Rosters[[#This Row],[Designation]]="Taxi Squad",TeamTwelve=All_Rosters[[#This Row],[Team Name]],All_Rosters[[#This Row],[Current Years]]&gt;0),All_Rosters[[#This Row],[Index]],"")</f>
        <v/>
      </c>
      <c r="BK399" s="42" t="str">
        <f>IFERROR(SMALL($BJ$2:$BJ$1000,ROWS($BJ$2:BJ399)),"")</f>
        <v/>
      </c>
    </row>
    <row r="400" spans="1:63" x14ac:dyDescent="0.45">
      <c r="A400" t="s">
        <v>531</v>
      </c>
      <c r="B400" t="s">
        <v>445</v>
      </c>
      <c r="C400" t="s">
        <v>63</v>
      </c>
      <c r="D400" t="s">
        <v>36</v>
      </c>
      <c r="E400">
        <v>17</v>
      </c>
      <c r="F400">
        <v>3</v>
      </c>
      <c r="G400">
        <v>17</v>
      </c>
      <c r="H400" t="s">
        <v>1</v>
      </c>
      <c r="J400">
        <v>11</v>
      </c>
      <c r="K400">
        <v>399</v>
      </c>
      <c r="L400" t="str">
        <f>IF(All_Rosters[[#This Row],[Designation]]="Taxi Squad","",
IF(AND(TeamSelection=All_Rosters[[#This Row],[Team Name]],All_Rosters[[#This Row],[Current Years]]&gt;0),All_Rosters[[#This Row],[Index]],""))</f>
        <v/>
      </c>
      <c r="M400" t="str">
        <f>IFERROR(SMALL($L$2:$L$1000,ROWS($L$2:L400)),"")</f>
        <v/>
      </c>
      <c r="N400" t="str">
        <f>IF(AND(All_Rosters[[#This Row],[Designation]]="Taxi Squad",TeamSelection=All_Rosters[[#This Row],[Team Name]],All_Rosters[[#This Row],[Current Years]]&gt;0),All_Rosters[[#This Row],[Index]],"")</f>
        <v/>
      </c>
      <c r="O400" t="str">
        <f>IFERROR(SMALL($N$2:$N$1000,ROWS($N$2:N400)),"")</f>
        <v/>
      </c>
      <c r="P400" t="str">
        <f>IF(All_Rosters[[#This Row],[Designation]]="Taxi Squad","",
IF(AND(TeamOne=All_Rosters[[#This Row],[Team Name]],All_Rosters[[#This Row],[Current Years]]&gt;0),All_Rosters[[#This Row],[Index]],""))</f>
        <v/>
      </c>
      <c r="Q400" t="str">
        <f>IFERROR(SMALL($P$2:$P$1000,ROWS($P$2:P400)),"")</f>
        <v/>
      </c>
      <c r="R400" t="str">
        <f>IF(AND(All_Rosters[[#This Row],[Designation]]="Taxi Squad",TeamOne=All_Rosters[[#This Row],[Team Name]],All_Rosters[[#This Row],[Current Years]]&gt;0),All_Rosters[[#This Row],[Index]],"")</f>
        <v/>
      </c>
      <c r="S400" t="str">
        <f>IFERROR(SMALL($R$2:$R$1000,ROWS($R$2:R400)),"")</f>
        <v/>
      </c>
      <c r="T400" t="str">
        <f>IF(All_Rosters[[#This Row],[Designation]]="Taxi Squad","",
IF(AND(TeamTwo=All_Rosters[[#This Row],[Team Name]],All_Rosters[[#This Row],[Current Years]]&gt;0),All_Rosters[[#This Row],[Index]],""))</f>
        <v/>
      </c>
      <c r="U400" t="str">
        <f>IFERROR(SMALL($T$2:$T$1000,ROWS($T$2:T400)),"")</f>
        <v/>
      </c>
      <c r="V400" t="str">
        <f>IF(AND(All_Rosters[[#This Row],[Designation]]="Taxi Squad",TeamTwo=All_Rosters[[#This Row],[Team Name]],All_Rosters[[#This Row],[Current Years]]&gt;0),All_Rosters[[#This Row],[Index]],"")</f>
        <v/>
      </c>
      <c r="W400" t="str">
        <f>IFERROR(SMALL($V$2:$V$1000,ROWS($V$2:V400)),"")</f>
        <v/>
      </c>
      <c r="X400" s="42" t="str">
        <f>IF(All_Rosters[[#This Row],[Designation]]="Taxi Squad","",
IF(AND(TeamThree=All_Rosters[[#This Row],[Team Name]],All_Rosters[[#This Row],[Current Years]]&gt;0),All_Rosters[[#This Row],[Index]],""))</f>
        <v/>
      </c>
      <c r="Y400" s="42" t="str">
        <f>IFERROR(SMALL($X$2:$X$1000,ROWS($X$2:X400)),"")</f>
        <v/>
      </c>
      <c r="Z400" s="42" t="str">
        <f>IF(AND(All_Rosters[[#This Row],[Designation]]="Taxi Squad",TeamThree=All_Rosters[[#This Row],[Team Name]],All_Rosters[[#This Row],[Current Years]]&gt;0),All_Rosters[[#This Row],[Index]],"")</f>
        <v/>
      </c>
      <c r="AA400" s="42" t="str">
        <f>IFERROR(SMALL($Z$2:$Z$1000,ROWS($Z$2:Z400)),"")</f>
        <v/>
      </c>
      <c r="AB400" s="42" t="str">
        <f>IF(All_Rosters[[#This Row],[Designation]]="Taxi Squad","",
IF(AND(TeamFour=All_Rosters[[#This Row],[Team Name]],All_Rosters[[#This Row],[Current Years]]&gt;0),All_Rosters[[#This Row],[Index]],""))</f>
        <v/>
      </c>
      <c r="AC400" s="42" t="str">
        <f>IFERROR(SMALL($AB$2:$AB$1000,ROWS($AB$2:AB400)),"")</f>
        <v/>
      </c>
      <c r="AD400" s="42" t="str">
        <f>IF(AND(All_Rosters[[#This Row],[Designation]]="Taxi Squad",TeamFour=All_Rosters[[#This Row],[Team Name]],All_Rosters[[#This Row],[Current Years]]&gt;0),All_Rosters[[#This Row],[Index]],"")</f>
        <v/>
      </c>
      <c r="AE400" s="42" t="str">
        <f>IFERROR(SMALL($AD$2:$AD$1000,ROWS($AD$2:AD400)),"")</f>
        <v/>
      </c>
      <c r="AF400" s="42" t="str">
        <f>IF(All_Rosters[[#This Row],[Designation]]="Taxi Squad","",
IF(AND(TeamFive=All_Rosters[[#This Row],[Team Name]],All_Rosters[[#This Row],[Current Years]]&gt;0),All_Rosters[[#This Row],[Index]],""))</f>
        <v/>
      </c>
      <c r="AG400" s="42" t="str">
        <f>IFERROR(SMALL($AF$2:$AF$1000,ROWS($AF$2:AF400)),"")</f>
        <v/>
      </c>
      <c r="AH400" s="42" t="str">
        <f>IF(AND(All_Rosters[[#This Row],[Designation]]="Taxi Squad",TeamFive=All_Rosters[[#This Row],[Team Name]],All_Rosters[[#This Row],[Current Years]]&gt;0),All_Rosters[[#This Row],[Index]],"")</f>
        <v/>
      </c>
      <c r="AI400" s="42" t="str">
        <f>IFERROR(SMALL($AH$2:$AH$1000,ROWS($AH$2:AH400)),"")</f>
        <v/>
      </c>
      <c r="AJ400" s="42" t="str">
        <f>IF(All_Rosters[[#This Row],[Designation]]="Taxi Squad","",
IF(AND(TeamSix=All_Rosters[[#This Row],[Team Name]],All_Rosters[[#This Row],[Current Years]]&gt;0),All_Rosters[[#This Row],[Index]],""))</f>
        <v/>
      </c>
      <c r="AK400" s="42" t="str">
        <f>IFERROR(SMALL($AJ$2:$AJ$1000,ROWS($AJ$2:AJ400)),"")</f>
        <v/>
      </c>
      <c r="AL400" s="42" t="str">
        <f>IF(AND(All_Rosters[[#This Row],[Designation]]="Taxi Squad",TeamSix=All_Rosters[[#This Row],[Team Name]],All_Rosters[[#This Row],[Current Years]]&gt;0),All_Rosters[[#This Row],[Index]],"")</f>
        <v/>
      </c>
      <c r="AM400" s="42" t="str">
        <f>IFERROR(SMALL($AL$2:$AL$1000,ROWS($AL$2:AL400)),"")</f>
        <v/>
      </c>
      <c r="AN400" s="42" t="str">
        <f>IF(All_Rosters[[#This Row],[Designation]]="Taxi Squad","",
IF(AND(TeamSeven=All_Rosters[[#This Row],[Team Name]],All_Rosters[[#This Row],[Current Years]]&gt;0),All_Rosters[[#This Row],[Index]],""))</f>
        <v/>
      </c>
      <c r="AO400" s="42" t="str">
        <f>IFERROR(SMALL($AN$2:$AN$1000,ROWS($AN$2:AN400)),"")</f>
        <v/>
      </c>
      <c r="AP400" s="42" t="str">
        <f>IF(AND(All_Rosters[[#This Row],[Designation]]="Taxi Squad",TeamSeven=All_Rosters[[#This Row],[Team Name]],All_Rosters[[#This Row],[Current Years]]&gt;0),All_Rosters[[#This Row],[Index]],"")</f>
        <v/>
      </c>
      <c r="AQ400" s="42" t="str">
        <f>IFERROR(SMALL($AP$2:$AP$1000,ROWS($AP$2:AP400)),"")</f>
        <v/>
      </c>
      <c r="AR400" s="42" t="str">
        <f>IF(All_Rosters[[#This Row],[Designation]]="Taxi Squad","",
IF(AND(TeamEight=All_Rosters[[#This Row],[Team Name]],All_Rosters[[#This Row],[Current Years]]&gt;0),All_Rosters[[#This Row],[Index]],""))</f>
        <v/>
      </c>
      <c r="AS400" s="42" t="str">
        <f>IFERROR(SMALL($AR$2:$AR$1000,ROWS($AR$2:AR400)),"")</f>
        <v/>
      </c>
      <c r="AT400" s="42" t="str">
        <f>IF(AND(All_Rosters[[#This Row],[Designation]]="Taxi Squad",TeamEight=All_Rosters[[#This Row],[Team Name]],All_Rosters[[#This Row],[Current Years]]&gt;0),All_Rosters[[#This Row],[Index]],"")</f>
        <v/>
      </c>
      <c r="AU400" s="42" t="str">
        <f>IFERROR(SMALL($AT$2:$AT$1000,ROWS($AT$2:AT400)),"")</f>
        <v/>
      </c>
      <c r="AV400" s="42" t="str">
        <f>IF(All_Rosters[[#This Row],[Designation]]="Taxi Squad","",
IF(AND(TeamNine=All_Rosters[[#This Row],[Team Name]],All_Rosters[[#This Row],[Current Years]]&gt;0),All_Rosters[[#This Row],[Index]],""))</f>
        <v/>
      </c>
      <c r="AW400" s="42" t="str">
        <f>IFERROR(SMALL($AV$2:$AV$1000,ROWS($AV$2:AV400)),"")</f>
        <v/>
      </c>
      <c r="AX400" s="42" t="str">
        <f>IF(AND(All_Rosters[[#This Row],[Designation]]="Taxi Squad",TeamNine=All_Rosters[[#This Row],[Team Name]],All_Rosters[[#This Row],[Current Years]]&gt;0),All_Rosters[[#This Row],[Index]],"")</f>
        <v/>
      </c>
      <c r="AY400" s="42" t="str">
        <f>IFERROR(SMALL($AX$2:$AX$1000,ROWS($AX$2:AX400)),"")</f>
        <v/>
      </c>
      <c r="AZ400" s="42" t="str">
        <f>IF(All_Rosters[[#This Row],[Designation]]="Taxi Squad","",
IF(AND(TeamTen=All_Rosters[[#This Row],[Team Name]],All_Rosters[[#This Row],[Current Years]]&gt;0),All_Rosters[[#This Row],[Index]],""))</f>
        <v/>
      </c>
      <c r="BA400" s="42" t="str">
        <f>IFERROR(SMALL($AZ$2:$AZ$1000,ROWS($AZ$2:AZ400)),"")</f>
        <v/>
      </c>
      <c r="BB400" s="42" t="str">
        <f>IF(AND(All_Rosters[[#This Row],[Designation]]="Taxi Squad",TeamTen=All_Rosters[[#This Row],[Team Name]],All_Rosters[[#This Row],[Current Years]]&gt;0),All_Rosters[[#This Row],[Index]],"")</f>
        <v/>
      </c>
      <c r="BC400" s="42" t="str">
        <f>IFERROR(SMALL($BB$2:$BB$1000,ROWS($BB$2:BB400)),"")</f>
        <v/>
      </c>
      <c r="BD400" s="42">
        <f>IF(All_Rosters[[#This Row],[Designation]]="Taxi Squad","",
IF(AND(TeamEleven=All_Rosters[[#This Row],[Team Name]],All_Rosters[[#This Row],[Current Years]]&gt;0),All_Rosters[[#This Row],[Index]],""))</f>
        <v>399</v>
      </c>
      <c r="BE400" s="42" t="str">
        <f>IFERROR(SMALL($BD$2:$BD$1000,ROWS($BD$2:BD400)),"")</f>
        <v/>
      </c>
      <c r="BF400" s="42" t="str">
        <f>IF(AND(All_Rosters[[#This Row],[Designation]]="Taxi Squad",TeamEleven=All_Rosters[[#This Row],[Team Name]],All_Rosters[[#This Row],[Current Years]]&gt;0),All_Rosters[[#This Row],[Index]],"")</f>
        <v/>
      </c>
      <c r="BG400" s="42" t="str">
        <f>IFERROR(SMALL($BF$2:$BF$1000,ROWS($BF$2:BF400)),"")</f>
        <v/>
      </c>
      <c r="BH400" s="42" t="str">
        <f>IF(All_Rosters[[#This Row],[Designation]]="Taxi Squad","",
IF(AND(TeamTwelve=All_Rosters[[#This Row],[Team Name]],All_Rosters[[#This Row],[Current Years]]&gt;0),All_Rosters[[#This Row],[Index]],""))</f>
        <v/>
      </c>
      <c r="BI400" s="42" t="str">
        <f>IFERROR(SMALL($BH$2:$BH$1000,ROWS($BH$2:BH400)),"")</f>
        <v/>
      </c>
      <c r="BJ400" s="42" t="str">
        <f>IF(AND(All_Rosters[[#This Row],[Designation]]="Taxi Squad",TeamTwelve=All_Rosters[[#This Row],[Team Name]],All_Rosters[[#This Row],[Current Years]]&gt;0),All_Rosters[[#This Row],[Index]],"")</f>
        <v/>
      </c>
      <c r="BK400" s="42" t="str">
        <f>IFERROR(SMALL($BJ$2:$BJ$1000,ROWS($BJ$2:BJ400)),"")</f>
        <v/>
      </c>
    </row>
    <row r="401" spans="1:63" x14ac:dyDescent="0.45">
      <c r="A401" t="s">
        <v>531</v>
      </c>
      <c r="B401" t="s">
        <v>446</v>
      </c>
      <c r="C401" t="s">
        <v>69</v>
      </c>
      <c r="D401" t="s">
        <v>36</v>
      </c>
      <c r="E401">
        <v>5</v>
      </c>
      <c r="F401">
        <v>3</v>
      </c>
      <c r="G401">
        <v>5</v>
      </c>
      <c r="H401" t="s">
        <v>1</v>
      </c>
      <c r="J401">
        <v>11</v>
      </c>
      <c r="K401">
        <v>400</v>
      </c>
      <c r="L401" t="str">
        <f>IF(All_Rosters[[#This Row],[Designation]]="Taxi Squad","",
IF(AND(TeamSelection=All_Rosters[[#This Row],[Team Name]],All_Rosters[[#This Row],[Current Years]]&gt;0),All_Rosters[[#This Row],[Index]],""))</f>
        <v/>
      </c>
      <c r="M401" t="str">
        <f>IFERROR(SMALL($L$2:$L$1000,ROWS($L$2:L401)),"")</f>
        <v/>
      </c>
      <c r="N401" t="str">
        <f>IF(AND(All_Rosters[[#This Row],[Designation]]="Taxi Squad",TeamSelection=All_Rosters[[#This Row],[Team Name]],All_Rosters[[#This Row],[Current Years]]&gt;0),All_Rosters[[#This Row],[Index]],"")</f>
        <v/>
      </c>
      <c r="O401" t="str">
        <f>IFERROR(SMALL($N$2:$N$1000,ROWS($N$2:N401)),"")</f>
        <v/>
      </c>
      <c r="P401" t="str">
        <f>IF(All_Rosters[[#This Row],[Designation]]="Taxi Squad","",
IF(AND(TeamOne=All_Rosters[[#This Row],[Team Name]],All_Rosters[[#This Row],[Current Years]]&gt;0),All_Rosters[[#This Row],[Index]],""))</f>
        <v/>
      </c>
      <c r="Q401" t="str">
        <f>IFERROR(SMALL($P$2:$P$1000,ROWS($P$2:P401)),"")</f>
        <v/>
      </c>
      <c r="R401" t="str">
        <f>IF(AND(All_Rosters[[#This Row],[Designation]]="Taxi Squad",TeamOne=All_Rosters[[#This Row],[Team Name]],All_Rosters[[#This Row],[Current Years]]&gt;0),All_Rosters[[#This Row],[Index]],"")</f>
        <v/>
      </c>
      <c r="S401" t="str">
        <f>IFERROR(SMALL($R$2:$R$1000,ROWS($R$2:R401)),"")</f>
        <v/>
      </c>
      <c r="T401" t="str">
        <f>IF(All_Rosters[[#This Row],[Designation]]="Taxi Squad","",
IF(AND(TeamTwo=All_Rosters[[#This Row],[Team Name]],All_Rosters[[#This Row],[Current Years]]&gt;0),All_Rosters[[#This Row],[Index]],""))</f>
        <v/>
      </c>
      <c r="U401" t="str">
        <f>IFERROR(SMALL($T$2:$T$1000,ROWS($T$2:T401)),"")</f>
        <v/>
      </c>
      <c r="V401" t="str">
        <f>IF(AND(All_Rosters[[#This Row],[Designation]]="Taxi Squad",TeamTwo=All_Rosters[[#This Row],[Team Name]],All_Rosters[[#This Row],[Current Years]]&gt;0),All_Rosters[[#This Row],[Index]],"")</f>
        <v/>
      </c>
      <c r="W401" t="str">
        <f>IFERROR(SMALL($V$2:$V$1000,ROWS($V$2:V401)),"")</f>
        <v/>
      </c>
      <c r="X401" s="42" t="str">
        <f>IF(All_Rosters[[#This Row],[Designation]]="Taxi Squad","",
IF(AND(TeamThree=All_Rosters[[#This Row],[Team Name]],All_Rosters[[#This Row],[Current Years]]&gt;0),All_Rosters[[#This Row],[Index]],""))</f>
        <v/>
      </c>
      <c r="Y401" s="42" t="str">
        <f>IFERROR(SMALL($X$2:$X$1000,ROWS($X$2:X401)),"")</f>
        <v/>
      </c>
      <c r="Z401" s="42" t="str">
        <f>IF(AND(All_Rosters[[#This Row],[Designation]]="Taxi Squad",TeamThree=All_Rosters[[#This Row],[Team Name]],All_Rosters[[#This Row],[Current Years]]&gt;0),All_Rosters[[#This Row],[Index]],"")</f>
        <v/>
      </c>
      <c r="AA401" s="42" t="str">
        <f>IFERROR(SMALL($Z$2:$Z$1000,ROWS($Z$2:Z401)),"")</f>
        <v/>
      </c>
      <c r="AB401" s="42" t="str">
        <f>IF(All_Rosters[[#This Row],[Designation]]="Taxi Squad","",
IF(AND(TeamFour=All_Rosters[[#This Row],[Team Name]],All_Rosters[[#This Row],[Current Years]]&gt;0),All_Rosters[[#This Row],[Index]],""))</f>
        <v/>
      </c>
      <c r="AC401" s="42" t="str">
        <f>IFERROR(SMALL($AB$2:$AB$1000,ROWS($AB$2:AB401)),"")</f>
        <v/>
      </c>
      <c r="AD401" s="42" t="str">
        <f>IF(AND(All_Rosters[[#This Row],[Designation]]="Taxi Squad",TeamFour=All_Rosters[[#This Row],[Team Name]],All_Rosters[[#This Row],[Current Years]]&gt;0),All_Rosters[[#This Row],[Index]],"")</f>
        <v/>
      </c>
      <c r="AE401" s="42" t="str">
        <f>IFERROR(SMALL($AD$2:$AD$1000,ROWS($AD$2:AD401)),"")</f>
        <v/>
      </c>
      <c r="AF401" s="42" t="str">
        <f>IF(All_Rosters[[#This Row],[Designation]]="Taxi Squad","",
IF(AND(TeamFive=All_Rosters[[#This Row],[Team Name]],All_Rosters[[#This Row],[Current Years]]&gt;0),All_Rosters[[#This Row],[Index]],""))</f>
        <v/>
      </c>
      <c r="AG401" s="42" t="str">
        <f>IFERROR(SMALL($AF$2:$AF$1000,ROWS($AF$2:AF401)),"")</f>
        <v/>
      </c>
      <c r="AH401" s="42" t="str">
        <f>IF(AND(All_Rosters[[#This Row],[Designation]]="Taxi Squad",TeamFive=All_Rosters[[#This Row],[Team Name]],All_Rosters[[#This Row],[Current Years]]&gt;0),All_Rosters[[#This Row],[Index]],"")</f>
        <v/>
      </c>
      <c r="AI401" s="42" t="str">
        <f>IFERROR(SMALL($AH$2:$AH$1000,ROWS($AH$2:AH401)),"")</f>
        <v/>
      </c>
      <c r="AJ401" s="42" t="str">
        <f>IF(All_Rosters[[#This Row],[Designation]]="Taxi Squad","",
IF(AND(TeamSix=All_Rosters[[#This Row],[Team Name]],All_Rosters[[#This Row],[Current Years]]&gt;0),All_Rosters[[#This Row],[Index]],""))</f>
        <v/>
      </c>
      <c r="AK401" s="42" t="str">
        <f>IFERROR(SMALL($AJ$2:$AJ$1000,ROWS($AJ$2:AJ401)),"")</f>
        <v/>
      </c>
      <c r="AL401" s="42" t="str">
        <f>IF(AND(All_Rosters[[#This Row],[Designation]]="Taxi Squad",TeamSix=All_Rosters[[#This Row],[Team Name]],All_Rosters[[#This Row],[Current Years]]&gt;0),All_Rosters[[#This Row],[Index]],"")</f>
        <v/>
      </c>
      <c r="AM401" s="42" t="str">
        <f>IFERROR(SMALL($AL$2:$AL$1000,ROWS($AL$2:AL401)),"")</f>
        <v/>
      </c>
      <c r="AN401" s="42" t="str">
        <f>IF(All_Rosters[[#This Row],[Designation]]="Taxi Squad","",
IF(AND(TeamSeven=All_Rosters[[#This Row],[Team Name]],All_Rosters[[#This Row],[Current Years]]&gt;0),All_Rosters[[#This Row],[Index]],""))</f>
        <v/>
      </c>
      <c r="AO401" s="42" t="str">
        <f>IFERROR(SMALL($AN$2:$AN$1000,ROWS($AN$2:AN401)),"")</f>
        <v/>
      </c>
      <c r="AP401" s="42" t="str">
        <f>IF(AND(All_Rosters[[#This Row],[Designation]]="Taxi Squad",TeamSeven=All_Rosters[[#This Row],[Team Name]],All_Rosters[[#This Row],[Current Years]]&gt;0),All_Rosters[[#This Row],[Index]],"")</f>
        <v/>
      </c>
      <c r="AQ401" s="42" t="str">
        <f>IFERROR(SMALL($AP$2:$AP$1000,ROWS($AP$2:AP401)),"")</f>
        <v/>
      </c>
      <c r="AR401" s="42" t="str">
        <f>IF(All_Rosters[[#This Row],[Designation]]="Taxi Squad","",
IF(AND(TeamEight=All_Rosters[[#This Row],[Team Name]],All_Rosters[[#This Row],[Current Years]]&gt;0),All_Rosters[[#This Row],[Index]],""))</f>
        <v/>
      </c>
      <c r="AS401" s="42" t="str">
        <f>IFERROR(SMALL($AR$2:$AR$1000,ROWS($AR$2:AR401)),"")</f>
        <v/>
      </c>
      <c r="AT401" s="42" t="str">
        <f>IF(AND(All_Rosters[[#This Row],[Designation]]="Taxi Squad",TeamEight=All_Rosters[[#This Row],[Team Name]],All_Rosters[[#This Row],[Current Years]]&gt;0),All_Rosters[[#This Row],[Index]],"")</f>
        <v/>
      </c>
      <c r="AU401" s="42" t="str">
        <f>IFERROR(SMALL($AT$2:$AT$1000,ROWS($AT$2:AT401)),"")</f>
        <v/>
      </c>
      <c r="AV401" s="42" t="str">
        <f>IF(All_Rosters[[#This Row],[Designation]]="Taxi Squad","",
IF(AND(TeamNine=All_Rosters[[#This Row],[Team Name]],All_Rosters[[#This Row],[Current Years]]&gt;0),All_Rosters[[#This Row],[Index]],""))</f>
        <v/>
      </c>
      <c r="AW401" s="42" t="str">
        <f>IFERROR(SMALL($AV$2:$AV$1000,ROWS($AV$2:AV401)),"")</f>
        <v/>
      </c>
      <c r="AX401" s="42" t="str">
        <f>IF(AND(All_Rosters[[#This Row],[Designation]]="Taxi Squad",TeamNine=All_Rosters[[#This Row],[Team Name]],All_Rosters[[#This Row],[Current Years]]&gt;0),All_Rosters[[#This Row],[Index]],"")</f>
        <v/>
      </c>
      <c r="AY401" s="42" t="str">
        <f>IFERROR(SMALL($AX$2:$AX$1000,ROWS($AX$2:AX401)),"")</f>
        <v/>
      </c>
      <c r="AZ401" s="42" t="str">
        <f>IF(All_Rosters[[#This Row],[Designation]]="Taxi Squad","",
IF(AND(TeamTen=All_Rosters[[#This Row],[Team Name]],All_Rosters[[#This Row],[Current Years]]&gt;0),All_Rosters[[#This Row],[Index]],""))</f>
        <v/>
      </c>
      <c r="BA401" s="42" t="str">
        <f>IFERROR(SMALL($AZ$2:$AZ$1000,ROWS($AZ$2:AZ401)),"")</f>
        <v/>
      </c>
      <c r="BB401" s="42" t="str">
        <f>IF(AND(All_Rosters[[#This Row],[Designation]]="Taxi Squad",TeamTen=All_Rosters[[#This Row],[Team Name]],All_Rosters[[#This Row],[Current Years]]&gt;0),All_Rosters[[#This Row],[Index]],"")</f>
        <v/>
      </c>
      <c r="BC401" s="42" t="str">
        <f>IFERROR(SMALL($BB$2:$BB$1000,ROWS($BB$2:BB401)),"")</f>
        <v/>
      </c>
      <c r="BD401" s="42">
        <f>IF(All_Rosters[[#This Row],[Designation]]="Taxi Squad","",
IF(AND(TeamEleven=All_Rosters[[#This Row],[Team Name]],All_Rosters[[#This Row],[Current Years]]&gt;0),All_Rosters[[#This Row],[Index]],""))</f>
        <v>400</v>
      </c>
      <c r="BE401" s="42" t="str">
        <f>IFERROR(SMALL($BD$2:$BD$1000,ROWS($BD$2:BD401)),"")</f>
        <v/>
      </c>
      <c r="BF401" s="42" t="str">
        <f>IF(AND(All_Rosters[[#This Row],[Designation]]="Taxi Squad",TeamEleven=All_Rosters[[#This Row],[Team Name]],All_Rosters[[#This Row],[Current Years]]&gt;0),All_Rosters[[#This Row],[Index]],"")</f>
        <v/>
      </c>
      <c r="BG401" s="42" t="str">
        <f>IFERROR(SMALL($BF$2:$BF$1000,ROWS($BF$2:BF401)),"")</f>
        <v/>
      </c>
      <c r="BH401" s="42" t="str">
        <f>IF(All_Rosters[[#This Row],[Designation]]="Taxi Squad","",
IF(AND(TeamTwelve=All_Rosters[[#This Row],[Team Name]],All_Rosters[[#This Row],[Current Years]]&gt;0),All_Rosters[[#This Row],[Index]],""))</f>
        <v/>
      </c>
      <c r="BI401" s="42" t="str">
        <f>IFERROR(SMALL($BH$2:$BH$1000,ROWS($BH$2:BH401)),"")</f>
        <v/>
      </c>
      <c r="BJ401" s="42" t="str">
        <f>IF(AND(All_Rosters[[#This Row],[Designation]]="Taxi Squad",TeamTwelve=All_Rosters[[#This Row],[Team Name]],All_Rosters[[#This Row],[Current Years]]&gt;0),All_Rosters[[#This Row],[Index]],"")</f>
        <v/>
      </c>
      <c r="BK401" s="42" t="str">
        <f>IFERROR(SMALL($BJ$2:$BJ$1000,ROWS($BJ$2:BJ401)),"")</f>
        <v/>
      </c>
    </row>
    <row r="402" spans="1:63" x14ac:dyDescent="0.45">
      <c r="A402" t="s">
        <v>531</v>
      </c>
      <c r="B402" t="s">
        <v>447</v>
      </c>
      <c r="C402" t="s">
        <v>107</v>
      </c>
      <c r="D402" t="s">
        <v>36</v>
      </c>
      <c r="E402">
        <v>5</v>
      </c>
      <c r="F402">
        <v>3</v>
      </c>
      <c r="G402">
        <v>5</v>
      </c>
      <c r="H402" t="s">
        <v>1</v>
      </c>
      <c r="J402">
        <v>11</v>
      </c>
      <c r="K402">
        <v>401</v>
      </c>
      <c r="L402" t="str">
        <f>IF(All_Rosters[[#This Row],[Designation]]="Taxi Squad","",
IF(AND(TeamSelection=All_Rosters[[#This Row],[Team Name]],All_Rosters[[#This Row],[Current Years]]&gt;0),All_Rosters[[#This Row],[Index]],""))</f>
        <v/>
      </c>
      <c r="M402" t="str">
        <f>IFERROR(SMALL($L$2:$L$1000,ROWS($L$2:L402)),"")</f>
        <v/>
      </c>
      <c r="N402" t="str">
        <f>IF(AND(All_Rosters[[#This Row],[Designation]]="Taxi Squad",TeamSelection=All_Rosters[[#This Row],[Team Name]],All_Rosters[[#This Row],[Current Years]]&gt;0),All_Rosters[[#This Row],[Index]],"")</f>
        <v/>
      </c>
      <c r="O402" t="str">
        <f>IFERROR(SMALL($N$2:$N$1000,ROWS($N$2:N402)),"")</f>
        <v/>
      </c>
      <c r="P402" t="str">
        <f>IF(All_Rosters[[#This Row],[Designation]]="Taxi Squad","",
IF(AND(TeamOne=All_Rosters[[#This Row],[Team Name]],All_Rosters[[#This Row],[Current Years]]&gt;0),All_Rosters[[#This Row],[Index]],""))</f>
        <v/>
      </c>
      <c r="Q402" t="str">
        <f>IFERROR(SMALL($P$2:$P$1000,ROWS($P$2:P402)),"")</f>
        <v/>
      </c>
      <c r="R402" t="str">
        <f>IF(AND(All_Rosters[[#This Row],[Designation]]="Taxi Squad",TeamOne=All_Rosters[[#This Row],[Team Name]],All_Rosters[[#This Row],[Current Years]]&gt;0),All_Rosters[[#This Row],[Index]],"")</f>
        <v/>
      </c>
      <c r="S402" t="str">
        <f>IFERROR(SMALL($R$2:$R$1000,ROWS($R$2:R402)),"")</f>
        <v/>
      </c>
      <c r="T402" t="str">
        <f>IF(All_Rosters[[#This Row],[Designation]]="Taxi Squad","",
IF(AND(TeamTwo=All_Rosters[[#This Row],[Team Name]],All_Rosters[[#This Row],[Current Years]]&gt;0),All_Rosters[[#This Row],[Index]],""))</f>
        <v/>
      </c>
      <c r="U402" t="str">
        <f>IFERROR(SMALL($T$2:$T$1000,ROWS($T$2:T402)),"")</f>
        <v/>
      </c>
      <c r="V402" t="str">
        <f>IF(AND(All_Rosters[[#This Row],[Designation]]="Taxi Squad",TeamTwo=All_Rosters[[#This Row],[Team Name]],All_Rosters[[#This Row],[Current Years]]&gt;0),All_Rosters[[#This Row],[Index]],"")</f>
        <v/>
      </c>
      <c r="W402" t="str">
        <f>IFERROR(SMALL($V$2:$V$1000,ROWS($V$2:V402)),"")</f>
        <v/>
      </c>
      <c r="X402" s="42" t="str">
        <f>IF(All_Rosters[[#This Row],[Designation]]="Taxi Squad","",
IF(AND(TeamThree=All_Rosters[[#This Row],[Team Name]],All_Rosters[[#This Row],[Current Years]]&gt;0),All_Rosters[[#This Row],[Index]],""))</f>
        <v/>
      </c>
      <c r="Y402" s="42" t="str">
        <f>IFERROR(SMALL($X$2:$X$1000,ROWS($X$2:X402)),"")</f>
        <v/>
      </c>
      <c r="Z402" s="42" t="str">
        <f>IF(AND(All_Rosters[[#This Row],[Designation]]="Taxi Squad",TeamThree=All_Rosters[[#This Row],[Team Name]],All_Rosters[[#This Row],[Current Years]]&gt;0),All_Rosters[[#This Row],[Index]],"")</f>
        <v/>
      </c>
      <c r="AA402" s="42" t="str">
        <f>IFERROR(SMALL($Z$2:$Z$1000,ROWS($Z$2:Z402)),"")</f>
        <v/>
      </c>
      <c r="AB402" s="42" t="str">
        <f>IF(All_Rosters[[#This Row],[Designation]]="Taxi Squad","",
IF(AND(TeamFour=All_Rosters[[#This Row],[Team Name]],All_Rosters[[#This Row],[Current Years]]&gt;0),All_Rosters[[#This Row],[Index]],""))</f>
        <v/>
      </c>
      <c r="AC402" s="42" t="str">
        <f>IFERROR(SMALL($AB$2:$AB$1000,ROWS($AB$2:AB402)),"")</f>
        <v/>
      </c>
      <c r="AD402" s="42" t="str">
        <f>IF(AND(All_Rosters[[#This Row],[Designation]]="Taxi Squad",TeamFour=All_Rosters[[#This Row],[Team Name]],All_Rosters[[#This Row],[Current Years]]&gt;0),All_Rosters[[#This Row],[Index]],"")</f>
        <v/>
      </c>
      <c r="AE402" s="42" t="str">
        <f>IFERROR(SMALL($AD$2:$AD$1000,ROWS($AD$2:AD402)),"")</f>
        <v/>
      </c>
      <c r="AF402" s="42" t="str">
        <f>IF(All_Rosters[[#This Row],[Designation]]="Taxi Squad","",
IF(AND(TeamFive=All_Rosters[[#This Row],[Team Name]],All_Rosters[[#This Row],[Current Years]]&gt;0),All_Rosters[[#This Row],[Index]],""))</f>
        <v/>
      </c>
      <c r="AG402" s="42" t="str">
        <f>IFERROR(SMALL($AF$2:$AF$1000,ROWS($AF$2:AF402)),"")</f>
        <v/>
      </c>
      <c r="AH402" s="42" t="str">
        <f>IF(AND(All_Rosters[[#This Row],[Designation]]="Taxi Squad",TeamFive=All_Rosters[[#This Row],[Team Name]],All_Rosters[[#This Row],[Current Years]]&gt;0),All_Rosters[[#This Row],[Index]],"")</f>
        <v/>
      </c>
      <c r="AI402" s="42" t="str">
        <f>IFERROR(SMALL($AH$2:$AH$1000,ROWS($AH$2:AH402)),"")</f>
        <v/>
      </c>
      <c r="AJ402" s="42" t="str">
        <f>IF(All_Rosters[[#This Row],[Designation]]="Taxi Squad","",
IF(AND(TeamSix=All_Rosters[[#This Row],[Team Name]],All_Rosters[[#This Row],[Current Years]]&gt;0),All_Rosters[[#This Row],[Index]],""))</f>
        <v/>
      </c>
      <c r="AK402" s="42" t="str">
        <f>IFERROR(SMALL($AJ$2:$AJ$1000,ROWS($AJ$2:AJ402)),"")</f>
        <v/>
      </c>
      <c r="AL402" s="42" t="str">
        <f>IF(AND(All_Rosters[[#This Row],[Designation]]="Taxi Squad",TeamSix=All_Rosters[[#This Row],[Team Name]],All_Rosters[[#This Row],[Current Years]]&gt;0),All_Rosters[[#This Row],[Index]],"")</f>
        <v/>
      </c>
      <c r="AM402" s="42" t="str">
        <f>IFERROR(SMALL($AL$2:$AL$1000,ROWS($AL$2:AL402)),"")</f>
        <v/>
      </c>
      <c r="AN402" s="42" t="str">
        <f>IF(All_Rosters[[#This Row],[Designation]]="Taxi Squad","",
IF(AND(TeamSeven=All_Rosters[[#This Row],[Team Name]],All_Rosters[[#This Row],[Current Years]]&gt;0),All_Rosters[[#This Row],[Index]],""))</f>
        <v/>
      </c>
      <c r="AO402" s="42" t="str">
        <f>IFERROR(SMALL($AN$2:$AN$1000,ROWS($AN$2:AN402)),"")</f>
        <v/>
      </c>
      <c r="AP402" s="42" t="str">
        <f>IF(AND(All_Rosters[[#This Row],[Designation]]="Taxi Squad",TeamSeven=All_Rosters[[#This Row],[Team Name]],All_Rosters[[#This Row],[Current Years]]&gt;0),All_Rosters[[#This Row],[Index]],"")</f>
        <v/>
      </c>
      <c r="AQ402" s="42" t="str">
        <f>IFERROR(SMALL($AP$2:$AP$1000,ROWS($AP$2:AP402)),"")</f>
        <v/>
      </c>
      <c r="AR402" s="42" t="str">
        <f>IF(All_Rosters[[#This Row],[Designation]]="Taxi Squad","",
IF(AND(TeamEight=All_Rosters[[#This Row],[Team Name]],All_Rosters[[#This Row],[Current Years]]&gt;0),All_Rosters[[#This Row],[Index]],""))</f>
        <v/>
      </c>
      <c r="AS402" s="42" t="str">
        <f>IFERROR(SMALL($AR$2:$AR$1000,ROWS($AR$2:AR402)),"")</f>
        <v/>
      </c>
      <c r="AT402" s="42" t="str">
        <f>IF(AND(All_Rosters[[#This Row],[Designation]]="Taxi Squad",TeamEight=All_Rosters[[#This Row],[Team Name]],All_Rosters[[#This Row],[Current Years]]&gt;0),All_Rosters[[#This Row],[Index]],"")</f>
        <v/>
      </c>
      <c r="AU402" s="42" t="str">
        <f>IFERROR(SMALL($AT$2:$AT$1000,ROWS($AT$2:AT402)),"")</f>
        <v/>
      </c>
      <c r="AV402" s="42" t="str">
        <f>IF(All_Rosters[[#This Row],[Designation]]="Taxi Squad","",
IF(AND(TeamNine=All_Rosters[[#This Row],[Team Name]],All_Rosters[[#This Row],[Current Years]]&gt;0),All_Rosters[[#This Row],[Index]],""))</f>
        <v/>
      </c>
      <c r="AW402" s="42" t="str">
        <f>IFERROR(SMALL($AV$2:$AV$1000,ROWS($AV$2:AV402)),"")</f>
        <v/>
      </c>
      <c r="AX402" s="42" t="str">
        <f>IF(AND(All_Rosters[[#This Row],[Designation]]="Taxi Squad",TeamNine=All_Rosters[[#This Row],[Team Name]],All_Rosters[[#This Row],[Current Years]]&gt;0),All_Rosters[[#This Row],[Index]],"")</f>
        <v/>
      </c>
      <c r="AY402" s="42" t="str">
        <f>IFERROR(SMALL($AX$2:$AX$1000,ROWS($AX$2:AX402)),"")</f>
        <v/>
      </c>
      <c r="AZ402" s="42" t="str">
        <f>IF(All_Rosters[[#This Row],[Designation]]="Taxi Squad","",
IF(AND(TeamTen=All_Rosters[[#This Row],[Team Name]],All_Rosters[[#This Row],[Current Years]]&gt;0),All_Rosters[[#This Row],[Index]],""))</f>
        <v/>
      </c>
      <c r="BA402" s="42" t="str">
        <f>IFERROR(SMALL($AZ$2:$AZ$1000,ROWS($AZ$2:AZ402)),"")</f>
        <v/>
      </c>
      <c r="BB402" s="42" t="str">
        <f>IF(AND(All_Rosters[[#This Row],[Designation]]="Taxi Squad",TeamTen=All_Rosters[[#This Row],[Team Name]],All_Rosters[[#This Row],[Current Years]]&gt;0),All_Rosters[[#This Row],[Index]],"")</f>
        <v/>
      </c>
      <c r="BC402" s="42" t="str">
        <f>IFERROR(SMALL($BB$2:$BB$1000,ROWS($BB$2:BB402)),"")</f>
        <v/>
      </c>
      <c r="BD402" s="42">
        <f>IF(All_Rosters[[#This Row],[Designation]]="Taxi Squad","",
IF(AND(TeamEleven=All_Rosters[[#This Row],[Team Name]],All_Rosters[[#This Row],[Current Years]]&gt;0),All_Rosters[[#This Row],[Index]],""))</f>
        <v>401</v>
      </c>
      <c r="BE402" s="42" t="str">
        <f>IFERROR(SMALL($BD$2:$BD$1000,ROWS($BD$2:BD402)),"")</f>
        <v/>
      </c>
      <c r="BF402" s="42" t="str">
        <f>IF(AND(All_Rosters[[#This Row],[Designation]]="Taxi Squad",TeamEleven=All_Rosters[[#This Row],[Team Name]],All_Rosters[[#This Row],[Current Years]]&gt;0),All_Rosters[[#This Row],[Index]],"")</f>
        <v/>
      </c>
      <c r="BG402" s="42" t="str">
        <f>IFERROR(SMALL($BF$2:$BF$1000,ROWS($BF$2:BF402)),"")</f>
        <v/>
      </c>
      <c r="BH402" s="42" t="str">
        <f>IF(All_Rosters[[#This Row],[Designation]]="Taxi Squad","",
IF(AND(TeamTwelve=All_Rosters[[#This Row],[Team Name]],All_Rosters[[#This Row],[Current Years]]&gt;0),All_Rosters[[#This Row],[Index]],""))</f>
        <v/>
      </c>
      <c r="BI402" s="42" t="str">
        <f>IFERROR(SMALL($BH$2:$BH$1000,ROWS($BH$2:BH402)),"")</f>
        <v/>
      </c>
      <c r="BJ402" s="42" t="str">
        <f>IF(AND(All_Rosters[[#This Row],[Designation]]="Taxi Squad",TeamTwelve=All_Rosters[[#This Row],[Team Name]],All_Rosters[[#This Row],[Current Years]]&gt;0),All_Rosters[[#This Row],[Index]],"")</f>
        <v/>
      </c>
      <c r="BK402" s="42" t="str">
        <f>IFERROR(SMALL($BJ$2:$BJ$1000,ROWS($BJ$2:BJ402)),"")</f>
        <v/>
      </c>
    </row>
    <row r="403" spans="1:63" x14ac:dyDescent="0.45">
      <c r="A403" t="s">
        <v>531</v>
      </c>
      <c r="B403" t="s">
        <v>448</v>
      </c>
      <c r="C403" t="s">
        <v>47</v>
      </c>
      <c r="D403" t="s">
        <v>36</v>
      </c>
      <c r="E403">
        <v>5</v>
      </c>
      <c r="F403">
        <v>3</v>
      </c>
      <c r="G403">
        <v>5</v>
      </c>
      <c r="H403" t="s">
        <v>1</v>
      </c>
      <c r="J403">
        <v>11</v>
      </c>
      <c r="K403">
        <v>402</v>
      </c>
      <c r="L403" t="str">
        <f>IF(All_Rosters[[#This Row],[Designation]]="Taxi Squad","",
IF(AND(TeamSelection=All_Rosters[[#This Row],[Team Name]],All_Rosters[[#This Row],[Current Years]]&gt;0),All_Rosters[[#This Row],[Index]],""))</f>
        <v/>
      </c>
      <c r="M403" t="str">
        <f>IFERROR(SMALL($L$2:$L$1000,ROWS($L$2:L403)),"")</f>
        <v/>
      </c>
      <c r="N403" t="str">
        <f>IF(AND(All_Rosters[[#This Row],[Designation]]="Taxi Squad",TeamSelection=All_Rosters[[#This Row],[Team Name]],All_Rosters[[#This Row],[Current Years]]&gt;0),All_Rosters[[#This Row],[Index]],"")</f>
        <v/>
      </c>
      <c r="O403" t="str">
        <f>IFERROR(SMALL($N$2:$N$1000,ROWS($N$2:N403)),"")</f>
        <v/>
      </c>
      <c r="P403" t="str">
        <f>IF(All_Rosters[[#This Row],[Designation]]="Taxi Squad","",
IF(AND(TeamOne=All_Rosters[[#This Row],[Team Name]],All_Rosters[[#This Row],[Current Years]]&gt;0),All_Rosters[[#This Row],[Index]],""))</f>
        <v/>
      </c>
      <c r="Q403" t="str">
        <f>IFERROR(SMALL($P$2:$P$1000,ROWS($P$2:P403)),"")</f>
        <v/>
      </c>
      <c r="R403" t="str">
        <f>IF(AND(All_Rosters[[#This Row],[Designation]]="Taxi Squad",TeamOne=All_Rosters[[#This Row],[Team Name]],All_Rosters[[#This Row],[Current Years]]&gt;0),All_Rosters[[#This Row],[Index]],"")</f>
        <v/>
      </c>
      <c r="S403" t="str">
        <f>IFERROR(SMALL($R$2:$R$1000,ROWS($R$2:R403)),"")</f>
        <v/>
      </c>
      <c r="T403" t="str">
        <f>IF(All_Rosters[[#This Row],[Designation]]="Taxi Squad","",
IF(AND(TeamTwo=All_Rosters[[#This Row],[Team Name]],All_Rosters[[#This Row],[Current Years]]&gt;0),All_Rosters[[#This Row],[Index]],""))</f>
        <v/>
      </c>
      <c r="U403" t="str">
        <f>IFERROR(SMALL($T$2:$T$1000,ROWS($T$2:T403)),"")</f>
        <v/>
      </c>
      <c r="V403" t="str">
        <f>IF(AND(All_Rosters[[#This Row],[Designation]]="Taxi Squad",TeamTwo=All_Rosters[[#This Row],[Team Name]],All_Rosters[[#This Row],[Current Years]]&gt;0),All_Rosters[[#This Row],[Index]],"")</f>
        <v/>
      </c>
      <c r="W403" t="str">
        <f>IFERROR(SMALL($V$2:$V$1000,ROWS($V$2:V403)),"")</f>
        <v/>
      </c>
      <c r="X403" s="42" t="str">
        <f>IF(All_Rosters[[#This Row],[Designation]]="Taxi Squad","",
IF(AND(TeamThree=All_Rosters[[#This Row],[Team Name]],All_Rosters[[#This Row],[Current Years]]&gt;0),All_Rosters[[#This Row],[Index]],""))</f>
        <v/>
      </c>
      <c r="Y403" s="42" t="str">
        <f>IFERROR(SMALL($X$2:$X$1000,ROWS($X$2:X403)),"")</f>
        <v/>
      </c>
      <c r="Z403" s="42" t="str">
        <f>IF(AND(All_Rosters[[#This Row],[Designation]]="Taxi Squad",TeamThree=All_Rosters[[#This Row],[Team Name]],All_Rosters[[#This Row],[Current Years]]&gt;0),All_Rosters[[#This Row],[Index]],"")</f>
        <v/>
      </c>
      <c r="AA403" s="42" t="str">
        <f>IFERROR(SMALL($Z$2:$Z$1000,ROWS($Z$2:Z403)),"")</f>
        <v/>
      </c>
      <c r="AB403" s="42" t="str">
        <f>IF(All_Rosters[[#This Row],[Designation]]="Taxi Squad","",
IF(AND(TeamFour=All_Rosters[[#This Row],[Team Name]],All_Rosters[[#This Row],[Current Years]]&gt;0),All_Rosters[[#This Row],[Index]],""))</f>
        <v/>
      </c>
      <c r="AC403" s="42" t="str">
        <f>IFERROR(SMALL($AB$2:$AB$1000,ROWS($AB$2:AB403)),"")</f>
        <v/>
      </c>
      <c r="AD403" s="42" t="str">
        <f>IF(AND(All_Rosters[[#This Row],[Designation]]="Taxi Squad",TeamFour=All_Rosters[[#This Row],[Team Name]],All_Rosters[[#This Row],[Current Years]]&gt;0),All_Rosters[[#This Row],[Index]],"")</f>
        <v/>
      </c>
      <c r="AE403" s="42" t="str">
        <f>IFERROR(SMALL($AD$2:$AD$1000,ROWS($AD$2:AD403)),"")</f>
        <v/>
      </c>
      <c r="AF403" s="42" t="str">
        <f>IF(All_Rosters[[#This Row],[Designation]]="Taxi Squad","",
IF(AND(TeamFive=All_Rosters[[#This Row],[Team Name]],All_Rosters[[#This Row],[Current Years]]&gt;0),All_Rosters[[#This Row],[Index]],""))</f>
        <v/>
      </c>
      <c r="AG403" s="42" t="str">
        <f>IFERROR(SMALL($AF$2:$AF$1000,ROWS($AF$2:AF403)),"")</f>
        <v/>
      </c>
      <c r="AH403" s="42" t="str">
        <f>IF(AND(All_Rosters[[#This Row],[Designation]]="Taxi Squad",TeamFive=All_Rosters[[#This Row],[Team Name]],All_Rosters[[#This Row],[Current Years]]&gt;0),All_Rosters[[#This Row],[Index]],"")</f>
        <v/>
      </c>
      <c r="AI403" s="42" t="str">
        <f>IFERROR(SMALL($AH$2:$AH$1000,ROWS($AH$2:AH403)),"")</f>
        <v/>
      </c>
      <c r="AJ403" s="42" t="str">
        <f>IF(All_Rosters[[#This Row],[Designation]]="Taxi Squad","",
IF(AND(TeamSix=All_Rosters[[#This Row],[Team Name]],All_Rosters[[#This Row],[Current Years]]&gt;0),All_Rosters[[#This Row],[Index]],""))</f>
        <v/>
      </c>
      <c r="AK403" s="42" t="str">
        <f>IFERROR(SMALL($AJ$2:$AJ$1000,ROWS($AJ$2:AJ403)),"")</f>
        <v/>
      </c>
      <c r="AL403" s="42" t="str">
        <f>IF(AND(All_Rosters[[#This Row],[Designation]]="Taxi Squad",TeamSix=All_Rosters[[#This Row],[Team Name]],All_Rosters[[#This Row],[Current Years]]&gt;0),All_Rosters[[#This Row],[Index]],"")</f>
        <v/>
      </c>
      <c r="AM403" s="42" t="str">
        <f>IFERROR(SMALL($AL$2:$AL$1000,ROWS($AL$2:AL403)),"")</f>
        <v/>
      </c>
      <c r="AN403" s="42" t="str">
        <f>IF(All_Rosters[[#This Row],[Designation]]="Taxi Squad","",
IF(AND(TeamSeven=All_Rosters[[#This Row],[Team Name]],All_Rosters[[#This Row],[Current Years]]&gt;0),All_Rosters[[#This Row],[Index]],""))</f>
        <v/>
      </c>
      <c r="AO403" s="42" t="str">
        <f>IFERROR(SMALL($AN$2:$AN$1000,ROWS($AN$2:AN403)),"")</f>
        <v/>
      </c>
      <c r="AP403" s="42" t="str">
        <f>IF(AND(All_Rosters[[#This Row],[Designation]]="Taxi Squad",TeamSeven=All_Rosters[[#This Row],[Team Name]],All_Rosters[[#This Row],[Current Years]]&gt;0),All_Rosters[[#This Row],[Index]],"")</f>
        <v/>
      </c>
      <c r="AQ403" s="42" t="str">
        <f>IFERROR(SMALL($AP$2:$AP$1000,ROWS($AP$2:AP403)),"")</f>
        <v/>
      </c>
      <c r="AR403" s="42" t="str">
        <f>IF(All_Rosters[[#This Row],[Designation]]="Taxi Squad","",
IF(AND(TeamEight=All_Rosters[[#This Row],[Team Name]],All_Rosters[[#This Row],[Current Years]]&gt;0),All_Rosters[[#This Row],[Index]],""))</f>
        <v/>
      </c>
      <c r="AS403" s="42" t="str">
        <f>IFERROR(SMALL($AR$2:$AR$1000,ROWS($AR$2:AR403)),"")</f>
        <v/>
      </c>
      <c r="AT403" s="42" t="str">
        <f>IF(AND(All_Rosters[[#This Row],[Designation]]="Taxi Squad",TeamEight=All_Rosters[[#This Row],[Team Name]],All_Rosters[[#This Row],[Current Years]]&gt;0),All_Rosters[[#This Row],[Index]],"")</f>
        <v/>
      </c>
      <c r="AU403" s="42" t="str">
        <f>IFERROR(SMALL($AT$2:$AT$1000,ROWS($AT$2:AT403)),"")</f>
        <v/>
      </c>
      <c r="AV403" s="42" t="str">
        <f>IF(All_Rosters[[#This Row],[Designation]]="Taxi Squad","",
IF(AND(TeamNine=All_Rosters[[#This Row],[Team Name]],All_Rosters[[#This Row],[Current Years]]&gt;0),All_Rosters[[#This Row],[Index]],""))</f>
        <v/>
      </c>
      <c r="AW403" s="42" t="str">
        <f>IFERROR(SMALL($AV$2:$AV$1000,ROWS($AV$2:AV403)),"")</f>
        <v/>
      </c>
      <c r="AX403" s="42" t="str">
        <f>IF(AND(All_Rosters[[#This Row],[Designation]]="Taxi Squad",TeamNine=All_Rosters[[#This Row],[Team Name]],All_Rosters[[#This Row],[Current Years]]&gt;0),All_Rosters[[#This Row],[Index]],"")</f>
        <v/>
      </c>
      <c r="AY403" s="42" t="str">
        <f>IFERROR(SMALL($AX$2:$AX$1000,ROWS($AX$2:AX403)),"")</f>
        <v/>
      </c>
      <c r="AZ403" s="42" t="str">
        <f>IF(All_Rosters[[#This Row],[Designation]]="Taxi Squad","",
IF(AND(TeamTen=All_Rosters[[#This Row],[Team Name]],All_Rosters[[#This Row],[Current Years]]&gt;0),All_Rosters[[#This Row],[Index]],""))</f>
        <v/>
      </c>
      <c r="BA403" s="42" t="str">
        <f>IFERROR(SMALL($AZ$2:$AZ$1000,ROWS($AZ$2:AZ403)),"")</f>
        <v/>
      </c>
      <c r="BB403" s="42" t="str">
        <f>IF(AND(All_Rosters[[#This Row],[Designation]]="Taxi Squad",TeamTen=All_Rosters[[#This Row],[Team Name]],All_Rosters[[#This Row],[Current Years]]&gt;0),All_Rosters[[#This Row],[Index]],"")</f>
        <v/>
      </c>
      <c r="BC403" s="42" t="str">
        <f>IFERROR(SMALL($BB$2:$BB$1000,ROWS($BB$2:BB403)),"")</f>
        <v/>
      </c>
      <c r="BD403" s="42">
        <f>IF(All_Rosters[[#This Row],[Designation]]="Taxi Squad","",
IF(AND(TeamEleven=All_Rosters[[#This Row],[Team Name]],All_Rosters[[#This Row],[Current Years]]&gt;0),All_Rosters[[#This Row],[Index]],""))</f>
        <v>402</v>
      </c>
      <c r="BE403" s="42" t="str">
        <f>IFERROR(SMALL($BD$2:$BD$1000,ROWS($BD$2:BD403)),"")</f>
        <v/>
      </c>
      <c r="BF403" s="42" t="str">
        <f>IF(AND(All_Rosters[[#This Row],[Designation]]="Taxi Squad",TeamEleven=All_Rosters[[#This Row],[Team Name]],All_Rosters[[#This Row],[Current Years]]&gt;0),All_Rosters[[#This Row],[Index]],"")</f>
        <v/>
      </c>
      <c r="BG403" s="42" t="str">
        <f>IFERROR(SMALL($BF$2:$BF$1000,ROWS($BF$2:BF403)),"")</f>
        <v/>
      </c>
      <c r="BH403" s="42" t="str">
        <f>IF(All_Rosters[[#This Row],[Designation]]="Taxi Squad","",
IF(AND(TeamTwelve=All_Rosters[[#This Row],[Team Name]],All_Rosters[[#This Row],[Current Years]]&gt;0),All_Rosters[[#This Row],[Index]],""))</f>
        <v/>
      </c>
      <c r="BI403" s="42" t="str">
        <f>IFERROR(SMALL($BH$2:$BH$1000,ROWS($BH$2:BH403)),"")</f>
        <v/>
      </c>
      <c r="BJ403" s="42" t="str">
        <f>IF(AND(All_Rosters[[#This Row],[Designation]]="Taxi Squad",TeamTwelve=All_Rosters[[#This Row],[Team Name]],All_Rosters[[#This Row],[Current Years]]&gt;0),All_Rosters[[#This Row],[Index]],"")</f>
        <v/>
      </c>
      <c r="BK403" s="42" t="str">
        <f>IFERROR(SMALL($BJ$2:$BJ$1000,ROWS($BJ$2:BJ403)),"")</f>
        <v/>
      </c>
    </row>
    <row r="404" spans="1:63" x14ac:dyDescent="0.45">
      <c r="A404" t="s">
        <v>531</v>
      </c>
      <c r="B404" t="s">
        <v>449</v>
      </c>
      <c r="C404" t="s">
        <v>84</v>
      </c>
      <c r="D404" t="s">
        <v>39</v>
      </c>
      <c r="E404">
        <v>8</v>
      </c>
      <c r="F404">
        <v>3</v>
      </c>
      <c r="G404">
        <v>8</v>
      </c>
      <c r="H404" t="s">
        <v>1</v>
      </c>
      <c r="J404">
        <v>11</v>
      </c>
      <c r="K404">
        <v>403</v>
      </c>
      <c r="L404" t="str">
        <f>IF(All_Rosters[[#This Row],[Designation]]="Taxi Squad","",
IF(AND(TeamSelection=All_Rosters[[#This Row],[Team Name]],All_Rosters[[#This Row],[Current Years]]&gt;0),All_Rosters[[#This Row],[Index]],""))</f>
        <v/>
      </c>
      <c r="M404" t="str">
        <f>IFERROR(SMALL($L$2:$L$1000,ROWS($L$2:L404)),"")</f>
        <v/>
      </c>
      <c r="N404" t="str">
        <f>IF(AND(All_Rosters[[#This Row],[Designation]]="Taxi Squad",TeamSelection=All_Rosters[[#This Row],[Team Name]],All_Rosters[[#This Row],[Current Years]]&gt;0),All_Rosters[[#This Row],[Index]],"")</f>
        <v/>
      </c>
      <c r="O404" t="str">
        <f>IFERROR(SMALL($N$2:$N$1000,ROWS($N$2:N404)),"")</f>
        <v/>
      </c>
      <c r="P404" t="str">
        <f>IF(All_Rosters[[#This Row],[Designation]]="Taxi Squad","",
IF(AND(TeamOne=All_Rosters[[#This Row],[Team Name]],All_Rosters[[#This Row],[Current Years]]&gt;0),All_Rosters[[#This Row],[Index]],""))</f>
        <v/>
      </c>
      <c r="Q404" t="str">
        <f>IFERROR(SMALL($P$2:$P$1000,ROWS($P$2:P404)),"")</f>
        <v/>
      </c>
      <c r="R404" t="str">
        <f>IF(AND(All_Rosters[[#This Row],[Designation]]="Taxi Squad",TeamOne=All_Rosters[[#This Row],[Team Name]],All_Rosters[[#This Row],[Current Years]]&gt;0),All_Rosters[[#This Row],[Index]],"")</f>
        <v/>
      </c>
      <c r="S404" t="str">
        <f>IFERROR(SMALL($R$2:$R$1000,ROWS($R$2:R404)),"")</f>
        <v/>
      </c>
      <c r="T404" t="str">
        <f>IF(All_Rosters[[#This Row],[Designation]]="Taxi Squad","",
IF(AND(TeamTwo=All_Rosters[[#This Row],[Team Name]],All_Rosters[[#This Row],[Current Years]]&gt;0),All_Rosters[[#This Row],[Index]],""))</f>
        <v/>
      </c>
      <c r="U404" t="str">
        <f>IFERROR(SMALL($T$2:$T$1000,ROWS($T$2:T404)),"")</f>
        <v/>
      </c>
      <c r="V404" t="str">
        <f>IF(AND(All_Rosters[[#This Row],[Designation]]="Taxi Squad",TeamTwo=All_Rosters[[#This Row],[Team Name]],All_Rosters[[#This Row],[Current Years]]&gt;0),All_Rosters[[#This Row],[Index]],"")</f>
        <v/>
      </c>
      <c r="W404" t="str">
        <f>IFERROR(SMALL($V$2:$V$1000,ROWS($V$2:V404)),"")</f>
        <v/>
      </c>
      <c r="X404" s="42" t="str">
        <f>IF(All_Rosters[[#This Row],[Designation]]="Taxi Squad","",
IF(AND(TeamThree=All_Rosters[[#This Row],[Team Name]],All_Rosters[[#This Row],[Current Years]]&gt;0),All_Rosters[[#This Row],[Index]],""))</f>
        <v/>
      </c>
      <c r="Y404" s="42" t="str">
        <f>IFERROR(SMALL($X$2:$X$1000,ROWS($X$2:X404)),"")</f>
        <v/>
      </c>
      <c r="Z404" s="42" t="str">
        <f>IF(AND(All_Rosters[[#This Row],[Designation]]="Taxi Squad",TeamThree=All_Rosters[[#This Row],[Team Name]],All_Rosters[[#This Row],[Current Years]]&gt;0),All_Rosters[[#This Row],[Index]],"")</f>
        <v/>
      </c>
      <c r="AA404" s="42" t="str">
        <f>IFERROR(SMALL($Z$2:$Z$1000,ROWS($Z$2:Z404)),"")</f>
        <v/>
      </c>
      <c r="AB404" s="42" t="str">
        <f>IF(All_Rosters[[#This Row],[Designation]]="Taxi Squad","",
IF(AND(TeamFour=All_Rosters[[#This Row],[Team Name]],All_Rosters[[#This Row],[Current Years]]&gt;0),All_Rosters[[#This Row],[Index]],""))</f>
        <v/>
      </c>
      <c r="AC404" s="42" t="str">
        <f>IFERROR(SMALL($AB$2:$AB$1000,ROWS($AB$2:AB404)),"")</f>
        <v/>
      </c>
      <c r="AD404" s="42" t="str">
        <f>IF(AND(All_Rosters[[#This Row],[Designation]]="Taxi Squad",TeamFour=All_Rosters[[#This Row],[Team Name]],All_Rosters[[#This Row],[Current Years]]&gt;0),All_Rosters[[#This Row],[Index]],"")</f>
        <v/>
      </c>
      <c r="AE404" s="42" t="str">
        <f>IFERROR(SMALL($AD$2:$AD$1000,ROWS($AD$2:AD404)),"")</f>
        <v/>
      </c>
      <c r="AF404" s="42" t="str">
        <f>IF(All_Rosters[[#This Row],[Designation]]="Taxi Squad","",
IF(AND(TeamFive=All_Rosters[[#This Row],[Team Name]],All_Rosters[[#This Row],[Current Years]]&gt;0),All_Rosters[[#This Row],[Index]],""))</f>
        <v/>
      </c>
      <c r="AG404" s="42" t="str">
        <f>IFERROR(SMALL($AF$2:$AF$1000,ROWS($AF$2:AF404)),"")</f>
        <v/>
      </c>
      <c r="AH404" s="42" t="str">
        <f>IF(AND(All_Rosters[[#This Row],[Designation]]="Taxi Squad",TeamFive=All_Rosters[[#This Row],[Team Name]],All_Rosters[[#This Row],[Current Years]]&gt;0),All_Rosters[[#This Row],[Index]],"")</f>
        <v/>
      </c>
      <c r="AI404" s="42" t="str">
        <f>IFERROR(SMALL($AH$2:$AH$1000,ROWS($AH$2:AH404)),"")</f>
        <v/>
      </c>
      <c r="AJ404" s="42" t="str">
        <f>IF(All_Rosters[[#This Row],[Designation]]="Taxi Squad","",
IF(AND(TeamSix=All_Rosters[[#This Row],[Team Name]],All_Rosters[[#This Row],[Current Years]]&gt;0),All_Rosters[[#This Row],[Index]],""))</f>
        <v/>
      </c>
      <c r="AK404" s="42" t="str">
        <f>IFERROR(SMALL($AJ$2:$AJ$1000,ROWS($AJ$2:AJ404)),"")</f>
        <v/>
      </c>
      <c r="AL404" s="42" t="str">
        <f>IF(AND(All_Rosters[[#This Row],[Designation]]="Taxi Squad",TeamSix=All_Rosters[[#This Row],[Team Name]],All_Rosters[[#This Row],[Current Years]]&gt;0),All_Rosters[[#This Row],[Index]],"")</f>
        <v/>
      </c>
      <c r="AM404" s="42" t="str">
        <f>IFERROR(SMALL($AL$2:$AL$1000,ROWS($AL$2:AL404)),"")</f>
        <v/>
      </c>
      <c r="AN404" s="42" t="str">
        <f>IF(All_Rosters[[#This Row],[Designation]]="Taxi Squad","",
IF(AND(TeamSeven=All_Rosters[[#This Row],[Team Name]],All_Rosters[[#This Row],[Current Years]]&gt;0),All_Rosters[[#This Row],[Index]],""))</f>
        <v/>
      </c>
      <c r="AO404" s="42" t="str">
        <f>IFERROR(SMALL($AN$2:$AN$1000,ROWS($AN$2:AN404)),"")</f>
        <v/>
      </c>
      <c r="AP404" s="42" t="str">
        <f>IF(AND(All_Rosters[[#This Row],[Designation]]="Taxi Squad",TeamSeven=All_Rosters[[#This Row],[Team Name]],All_Rosters[[#This Row],[Current Years]]&gt;0),All_Rosters[[#This Row],[Index]],"")</f>
        <v/>
      </c>
      <c r="AQ404" s="42" t="str">
        <f>IFERROR(SMALL($AP$2:$AP$1000,ROWS($AP$2:AP404)),"")</f>
        <v/>
      </c>
      <c r="AR404" s="42" t="str">
        <f>IF(All_Rosters[[#This Row],[Designation]]="Taxi Squad","",
IF(AND(TeamEight=All_Rosters[[#This Row],[Team Name]],All_Rosters[[#This Row],[Current Years]]&gt;0),All_Rosters[[#This Row],[Index]],""))</f>
        <v/>
      </c>
      <c r="AS404" s="42" t="str">
        <f>IFERROR(SMALL($AR$2:$AR$1000,ROWS($AR$2:AR404)),"")</f>
        <v/>
      </c>
      <c r="AT404" s="42" t="str">
        <f>IF(AND(All_Rosters[[#This Row],[Designation]]="Taxi Squad",TeamEight=All_Rosters[[#This Row],[Team Name]],All_Rosters[[#This Row],[Current Years]]&gt;0),All_Rosters[[#This Row],[Index]],"")</f>
        <v/>
      </c>
      <c r="AU404" s="42" t="str">
        <f>IFERROR(SMALL($AT$2:$AT$1000,ROWS($AT$2:AT404)),"")</f>
        <v/>
      </c>
      <c r="AV404" s="42" t="str">
        <f>IF(All_Rosters[[#This Row],[Designation]]="Taxi Squad","",
IF(AND(TeamNine=All_Rosters[[#This Row],[Team Name]],All_Rosters[[#This Row],[Current Years]]&gt;0),All_Rosters[[#This Row],[Index]],""))</f>
        <v/>
      </c>
      <c r="AW404" s="42" t="str">
        <f>IFERROR(SMALL($AV$2:$AV$1000,ROWS($AV$2:AV404)),"")</f>
        <v/>
      </c>
      <c r="AX404" s="42" t="str">
        <f>IF(AND(All_Rosters[[#This Row],[Designation]]="Taxi Squad",TeamNine=All_Rosters[[#This Row],[Team Name]],All_Rosters[[#This Row],[Current Years]]&gt;0),All_Rosters[[#This Row],[Index]],"")</f>
        <v/>
      </c>
      <c r="AY404" s="42" t="str">
        <f>IFERROR(SMALL($AX$2:$AX$1000,ROWS($AX$2:AX404)),"")</f>
        <v/>
      </c>
      <c r="AZ404" s="42" t="str">
        <f>IF(All_Rosters[[#This Row],[Designation]]="Taxi Squad","",
IF(AND(TeamTen=All_Rosters[[#This Row],[Team Name]],All_Rosters[[#This Row],[Current Years]]&gt;0),All_Rosters[[#This Row],[Index]],""))</f>
        <v/>
      </c>
      <c r="BA404" s="42" t="str">
        <f>IFERROR(SMALL($AZ$2:$AZ$1000,ROWS($AZ$2:AZ404)),"")</f>
        <v/>
      </c>
      <c r="BB404" s="42" t="str">
        <f>IF(AND(All_Rosters[[#This Row],[Designation]]="Taxi Squad",TeamTen=All_Rosters[[#This Row],[Team Name]],All_Rosters[[#This Row],[Current Years]]&gt;0),All_Rosters[[#This Row],[Index]],"")</f>
        <v/>
      </c>
      <c r="BC404" s="42" t="str">
        <f>IFERROR(SMALL($BB$2:$BB$1000,ROWS($BB$2:BB404)),"")</f>
        <v/>
      </c>
      <c r="BD404" s="42">
        <f>IF(All_Rosters[[#This Row],[Designation]]="Taxi Squad","",
IF(AND(TeamEleven=All_Rosters[[#This Row],[Team Name]],All_Rosters[[#This Row],[Current Years]]&gt;0),All_Rosters[[#This Row],[Index]],""))</f>
        <v>403</v>
      </c>
      <c r="BE404" s="42" t="str">
        <f>IFERROR(SMALL($BD$2:$BD$1000,ROWS($BD$2:BD404)),"")</f>
        <v/>
      </c>
      <c r="BF404" s="42" t="str">
        <f>IF(AND(All_Rosters[[#This Row],[Designation]]="Taxi Squad",TeamEleven=All_Rosters[[#This Row],[Team Name]],All_Rosters[[#This Row],[Current Years]]&gt;0),All_Rosters[[#This Row],[Index]],"")</f>
        <v/>
      </c>
      <c r="BG404" s="42" t="str">
        <f>IFERROR(SMALL($BF$2:$BF$1000,ROWS($BF$2:BF404)),"")</f>
        <v/>
      </c>
      <c r="BH404" s="42" t="str">
        <f>IF(All_Rosters[[#This Row],[Designation]]="Taxi Squad","",
IF(AND(TeamTwelve=All_Rosters[[#This Row],[Team Name]],All_Rosters[[#This Row],[Current Years]]&gt;0),All_Rosters[[#This Row],[Index]],""))</f>
        <v/>
      </c>
      <c r="BI404" s="42" t="str">
        <f>IFERROR(SMALL($BH$2:$BH$1000,ROWS($BH$2:BH404)),"")</f>
        <v/>
      </c>
      <c r="BJ404" s="42" t="str">
        <f>IF(AND(All_Rosters[[#This Row],[Designation]]="Taxi Squad",TeamTwelve=All_Rosters[[#This Row],[Team Name]],All_Rosters[[#This Row],[Current Years]]&gt;0),All_Rosters[[#This Row],[Index]],"")</f>
        <v/>
      </c>
      <c r="BK404" s="42" t="str">
        <f>IFERROR(SMALL($BJ$2:$BJ$1000,ROWS($BJ$2:BJ404)),"")</f>
        <v/>
      </c>
    </row>
    <row r="405" spans="1:63" x14ac:dyDescent="0.45">
      <c r="A405" t="s">
        <v>531</v>
      </c>
      <c r="B405" t="s">
        <v>450</v>
      </c>
      <c r="C405" t="s">
        <v>26</v>
      </c>
      <c r="D405" t="s">
        <v>45</v>
      </c>
      <c r="E405">
        <v>40</v>
      </c>
      <c r="F405">
        <v>3</v>
      </c>
      <c r="G405">
        <v>40</v>
      </c>
      <c r="H405" t="s">
        <v>1</v>
      </c>
      <c r="J405">
        <v>11</v>
      </c>
      <c r="K405">
        <v>404</v>
      </c>
      <c r="L405" t="str">
        <f>IF(All_Rosters[[#This Row],[Designation]]="Taxi Squad","",
IF(AND(TeamSelection=All_Rosters[[#This Row],[Team Name]],All_Rosters[[#This Row],[Current Years]]&gt;0),All_Rosters[[#This Row],[Index]],""))</f>
        <v/>
      </c>
      <c r="M405" t="str">
        <f>IFERROR(SMALL($L$2:$L$1000,ROWS($L$2:L405)),"")</f>
        <v/>
      </c>
      <c r="N405" t="str">
        <f>IF(AND(All_Rosters[[#This Row],[Designation]]="Taxi Squad",TeamSelection=All_Rosters[[#This Row],[Team Name]],All_Rosters[[#This Row],[Current Years]]&gt;0),All_Rosters[[#This Row],[Index]],"")</f>
        <v/>
      </c>
      <c r="O405" t="str">
        <f>IFERROR(SMALL($N$2:$N$1000,ROWS($N$2:N405)),"")</f>
        <v/>
      </c>
      <c r="P405" t="str">
        <f>IF(All_Rosters[[#This Row],[Designation]]="Taxi Squad","",
IF(AND(TeamOne=All_Rosters[[#This Row],[Team Name]],All_Rosters[[#This Row],[Current Years]]&gt;0),All_Rosters[[#This Row],[Index]],""))</f>
        <v/>
      </c>
      <c r="Q405" t="str">
        <f>IFERROR(SMALL($P$2:$P$1000,ROWS($P$2:P405)),"")</f>
        <v/>
      </c>
      <c r="R405" t="str">
        <f>IF(AND(All_Rosters[[#This Row],[Designation]]="Taxi Squad",TeamOne=All_Rosters[[#This Row],[Team Name]],All_Rosters[[#This Row],[Current Years]]&gt;0),All_Rosters[[#This Row],[Index]],"")</f>
        <v/>
      </c>
      <c r="S405" t="str">
        <f>IFERROR(SMALL($R$2:$R$1000,ROWS($R$2:R405)),"")</f>
        <v/>
      </c>
      <c r="T405" t="str">
        <f>IF(All_Rosters[[#This Row],[Designation]]="Taxi Squad","",
IF(AND(TeamTwo=All_Rosters[[#This Row],[Team Name]],All_Rosters[[#This Row],[Current Years]]&gt;0),All_Rosters[[#This Row],[Index]],""))</f>
        <v/>
      </c>
      <c r="U405" t="str">
        <f>IFERROR(SMALL($T$2:$T$1000,ROWS($T$2:T405)),"")</f>
        <v/>
      </c>
      <c r="V405" t="str">
        <f>IF(AND(All_Rosters[[#This Row],[Designation]]="Taxi Squad",TeamTwo=All_Rosters[[#This Row],[Team Name]],All_Rosters[[#This Row],[Current Years]]&gt;0),All_Rosters[[#This Row],[Index]],"")</f>
        <v/>
      </c>
      <c r="W405" t="str">
        <f>IFERROR(SMALL($V$2:$V$1000,ROWS($V$2:V405)),"")</f>
        <v/>
      </c>
      <c r="X405" s="42" t="str">
        <f>IF(All_Rosters[[#This Row],[Designation]]="Taxi Squad","",
IF(AND(TeamThree=All_Rosters[[#This Row],[Team Name]],All_Rosters[[#This Row],[Current Years]]&gt;0),All_Rosters[[#This Row],[Index]],""))</f>
        <v/>
      </c>
      <c r="Y405" s="42" t="str">
        <f>IFERROR(SMALL($X$2:$X$1000,ROWS($X$2:X405)),"")</f>
        <v/>
      </c>
      <c r="Z405" s="42" t="str">
        <f>IF(AND(All_Rosters[[#This Row],[Designation]]="Taxi Squad",TeamThree=All_Rosters[[#This Row],[Team Name]],All_Rosters[[#This Row],[Current Years]]&gt;0),All_Rosters[[#This Row],[Index]],"")</f>
        <v/>
      </c>
      <c r="AA405" s="42" t="str">
        <f>IFERROR(SMALL($Z$2:$Z$1000,ROWS($Z$2:Z405)),"")</f>
        <v/>
      </c>
      <c r="AB405" s="42" t="str">
        <f>IF(All_Rosters[[#This Row],[Designation]]="Taxi Squad","",
IF(AND(TeamFour=All_Rosters[[#This Row],[Team Name]],All_Rosters[[#This Row],[Current Years]]&gt;0),All_Rosters[[#This Row],[Index]],""))</f>
        <v/>
      </c>
      <c r="AC405" s="42" t="str">
        <f>IFERROR(SMALL($AB$2:$AB$1000,ROWS($AB$2:AB405)),"")</f>
        <v/>
      </c>
      <c r="AD405" s="42" t="str">
        <f>IF(AND(All_Rosters[[#This Row],[Designation]]="Taxi Squad",TeamFour=All_Rosters[[#This Row],[Team Name]],All_Rosters[[#This Row],[Current Years]]&gt;0),All_Rosters[[#This Row],[Index]],"")</f>
        <v/>
      </c>
      <c r="AE405" s="42" t="str">
        <f>IFERROR(SMALL($AD$2:$AD$1000,ROWS($AD$2:AD405)),"")</f>
        <v/>
      </c>
      <c r="AF405" s="42" t="str">
        <f>IF(All_Rosters[[#This Row],[Designation]]="Taxi Squad","",
IF(AND(TeamFive=All_Rosters[[#This Row],[Team Name]],All_Rosters[[#This Row],[Current Years]]&gt;0),All_Rosters[[#This Row],[Index]],""))</f>
        <v/>
      </c>
      <c r="AG405" s="42" t="str">
        <f>IFERROR(SMALL($AF$2:$AF$1000,ROWS($AF$2:AF405)),"")</f>
        <v/>
      </c>
      <c r="AH405" s="42" t="str">
        <f>IF(AND(All_Rosters[[#This Row],[Designation]]="Taxi Squad",TeamFive=All_Rosters[[#This Row],[Team Name]],All_Rosters[[#This Row],[Current Years]]&gt;0),All_Rosters[[#This Row],[Index]],"")</f>
        <v/>
      </c>
      <c r="AI405" s="42" t="str">
        <f>IFERROR(SMALL($AH$2:$AH$1000,ROWS($AH$2:AH405)),"")</f>
        <v/>
      </c>
      <c r="AJ405" s="42" t="str">
        <f>IF(All_Rosters[[#This Row],[Designation]]="Taxi Squad","",
IF(AND(TeamSix=All_Rosters[[#This Row],[Team Name]],All_Rosters[[#This Row],[Current Years]]&gt;0),All_Rosters[[#This Row],[Index]],""))</f>
        <v/>
      </c>
      <c r="AK405" s="42" t="str">
        <f>IFERROR(SMALL($AJ$2:$AJ$1000,ROWS($AJ$2:AJ405)),"")</f>
        <v/>
      </c>
      <c r="AL405" s="42" t="str">
        <f>IF(AND(All_Rosters[[#This Row],[Designation]]="Taxi Squad",TeamSix=All_Rosters[[#This Row],[Team Name]],All_Rosters[[#This Row],[Current Years]]&gt;0),All_Rosters[[#This Row],[Index]],"")</f>
        <v/>
      </c>
      <c r="AM405" s="42" t="str">
        <f>IFERROR(SMALL($AL$2:$AL$1000,ROWS($AL$2:AL405)),"")</f>
        <v/>
      </c>
      <c r="AN405" s="42" t="str">
        <f>IF(All_Rosters[[#This Row],[Designation]]="Taxi Squad","",
IF(AND(TeamSeven=All_Rosters[[#This Row],[Team Name]],All_Rosters[[#This Row],[Current Years]]&gt;0),All_Rosters[[#This Row],[Index]],""))</f>
        <v/>
      </c>
      <c r="AO405" s="42" t="str">
        <f>IFERROR(SMALL($AN$2:$AN$1000,ROWS($AN$2:AN405)),"")</f>
        <v/>
      </c>
      <c r="AP405" s="42" t="str">
        <f>IF(AND(All_Rosters[[#This Row],[Designation]]="Taxi Squad",TeamSeven=All_Rosters[[#This Row],[Team Name]],All_Rosters[[#This Row],[Current Years]]&gt;0),All_Rosters[[#This Row],[Index]],"")</f>
        <v/>
      </c>
      <c r="AQ405" s="42" t="str">
        <f>IFERROR(SMALL($AP$2:$AP$1000,ROWS($AP$2:AP405)),"")</f>
        <v/>
      </c>
      <c r="AR405" s="42" t="str">
        <f>IF(All_Rosters[[#This Row],[Designation]]="Taxi Squad","",
IF(AND(TeamEight=All_Rosters[[#This Row],[Team Name]],All_Rosters[[#This Row],[Current Years]]&gt;0),All_Rosters[[#This Row],[Index]],""))</f>
        <v/>
      </c>
      <c r="AS405" s="42" t="str">
        <f>IFERROR(SMALL($AR$2:$AR$1000,ROWS($AR$2:AR405)),"")</f>
        <v/>
      </c>
      <c r="AT405" s="42" t="str">
        <f>IF(AND(All_Rosters[[#This Row],[Designation]]="Taxi Squad",TeamEight=All_Rosters[[#This Row],[Team Name]],All_Rosters[[#This Row],[Current Years]]&gt;0),All_Rosters[[#This Row],[Index]],"")</f>
        <v/>
      </c>
      <c r="AU405" s="42" t="str">
        <f>IFERROR(SMALL($AT$2:$AT$1000,ROWS($AT$2:AT405)),"")</f>
        <v/>
      </c>
      <c r="AV405" s="42" t="str">
        <f>IF(All_Rosters[[#This Row],[Designation]]="Taxi Squad","",
IF(AND(TeamNine=All_Rosters[[#This Row],[Team Name]],All_Rosters[[#This Row],[Current Years]]&gt;0),All_Rosters[[#This Row],[Index]],""))</f>
        <v/>
      </c>
      <c r="AW405" s="42" t="str">
        <f>IFERROR(SMALL($AV$2:$AV$1000,ROWS($AV$2:AV405)),"")</f>
        <v/>
      </c>
      <c r="AX405" s="42" t="str">
        <f>IF(AND(All_Rosters[[#This Row],[Designation]]="Taxi Squad",TeamNine=All_Rosters[[#This Row],[Team Name]],All_Rosters[[#This Row],[Current Years]]&gt;0),All_Rosters[[#This Row],[Index]],"")</f>
        <v/>
      </c>
      <c r="AY405" s="42" t="str">
        <f>IFERROR(SMALL($AX$2:$AX$1000,ROWS($AX$2:AX405)),"")</f>
        <v/>
      </c>
      <c r="AZ405" s="42" t="str">
        <f>IF(All_Rosters[[#This Row],[Designation]]="Taxi Squad","",
IF(AND(TeamTen=All_Rosters[[#This Row],[Team Name]],All_Rosters[[#This Row],[Current Years]]&gt;0),All_Rosters[[#This Row],[Index]],""))</f>
        <v/>
      </c>
      <c r="BA405" s="42" t="str">
        <f>IFERROR(SMALL($AZ$2:$AZ$1000,ROWS($AZ$2:AZ405)),"")</f>
        <v/>
      </c>
      <c r="BB405" s="42" t="str">
        <f>IF(AND(All_Rosters[[#This Row],[Designation]]="Taxi Squad",TeamTen=All_Rosters[[#This Row],[Team Name]],All_Rosters[[#This Row],[Current Years]]&gt;0),All_Rosters[[#This Row],[Index]],"")</f>
        <v/>
      </c>
      <c r="BC405" s="42" t="str">
        <f>IFERROR(SMALL($BB$2:$BB$1000,ROWS($BB$2:BB405)),"")</f>
        <v/>
      </c>
      <c r="BD405" s="42">
        <f>IF(All_Rosters[[#This Row],[Designation]]="Taxi Squad","",
IF(AND(TeamEleven=All_Rosters[[#This Row],[Team Name]],All_Rosters[[#This Row],[Current Years]]&gt;0),All_Rosters[[#This Row],[Index]],""))</f>
        <v>404</v>
      </c>
      <c r="BE405" s="42" t="str">
        <f>IFERROR(SMALL($BD$2:$BD$1000,ROWS($BD$2:BD405)),"")</f>
        <v/>
      </c>
      <c r="BF405" s="42" t="str">
        <f>IF(AND(All_Rosters[[#This Row],[Designation]]="Taxi Squad",TeamEleven=All_Rosters[[#This Row],[Team Name]],All_Rosters[[#This Row],[Current Years]]&gt;0),All_Rosters[[#This Row],[Index]],"")</f>
        <v/>
      </c>
      <c r="BG405" s="42" t="str">
        <f>IFERROR(SMALL($BF$2:$BF$1000,ROWS($BF$2:BF405)),"")</f>
        <v/>
      </c>
      <c r="BH405" s="42" t="str">
        <f>IF(All_Rosters[[#This Row],[Designation]]="Taxi Squad","",
IF(AND(TeamTwelve=All_Rosters[[#This Row],[Team Name]],All_Rosters[[#This Row],[Current Years]]&gt;0),All_Rosters[[#This Row],[Index]],""))</f>
        <v/>
      </c>
      <c r="BI405" s="42" t="str">
        <f>IFERROR(SMALL($BH$2:$BH$1000,ROWS($BH$2:BH405)),"")</f>
        <v/>
      </c>
      <c r="BJ405" s="42" t="str">
        <f>IF(AND(All_Rosters[[#This Row],[Designation]]="Taxi Squad",TeamTwelve=All_Rosters[[#This Row],[Team Name]],All_Rosters[[#This Row],[Current Years]]&gt;0),All_Rosters[[#This Row],[Index]],"")</f>
        <v/>
      </c>
      <c r="BK405" s="42" t="str">
        <f>IFERROR(SMALL($BJ$2:$BJ$1000,ROWS($BJ$2:BJ405)),"")</f>
        <v/>
      </c>
    </row>
    <row r="406" spans="1:63" x14ac:dyDescent="0.45">
      <c r="A406" t="s">
        <v>531</v>
      </c>
      <c r="B406" t="s">
        <v>451</v>
      </c>
      <c r="C406" t="s">
        <v>95</v>
      </c>
      <c r="D406" t="s">
        <v>45</v>
      </c>
      <c r="E406">
        <v>27</v>
      </c>
      <c r="F406">
        <v>3</v>
      </c>
      <c r="G406">
        <v>27</v>
      </c>
      <c r="H406" t="s">
        <v>1</v>
      </c>
      <c r="J406">
        <v>11</v>
      </c>
      <c r="K406">
        <v>405</v>
      </c>
      <c r="L406" t="str">
        <f>IF(All_Rosters[[#This Row],[Designation]]="Taxi Squad","",
IF(AND(TeamSelection=All_Rosters[[#This Row],[Team Name]],All_Rosters[[#This Row],[Current Years]]&gt;0),All_Rosters[[#This Row],[Index]],""))</f>
        <v/>
      </c>
      <c r="M406" t="str">
        <f>IFERROR(SMALL($L$2:$L$1000,ROWS($L$2:L406)),"")</f>
        <v/>
      </c>
      <c r="N406" t="str">
        <f>IF(AND(All_Rosters[[#This Row],[Designation]]="Taxi Squad",TeamSelection=All_Rosters[[#This Row],[Team Name]],All_Rosters[[#This Row],[Current Years]]&gt;0),All_Rosters[[#This Row],[Index]],"")</f>
        <v/>
      </c>
      <c r="O406" t="str">
        <f>IFERROR(SMALL($N$2:$N$1000,ROWS($N$2:N406)),"")</f>
        <v/>
      </c>
      <c r="P406" t="str">
        <f>IF(All_Rosters[[#This Row],[Designation]]="Taxi Squad","",
IF(AND(TeamOne=All_Rosters[[#This Row],[Team Name]],All_Rosters[[#This Row],[Current Years]]&gt;0),All_Rosters[[#This Row],[Index]],""))</f>
        <v/>
      </c>
      <c r="Q406" t="str">
        <f>IFERROR(SMALL($P$2:$P$1000,ROWS($P$2:P406)),"")</f>
        <v/>
      </c>
      <c r="R406" t="str">
        <f>IF(AND(All_Rosters[[#This Row],[Designation]]="Taxi Squad",TeamOne=All_Rosters[[#This Row],[Team Name]],All_Rosters[[#This Row],[Current Years]]&gt;0),All_Rosters[[#This Row],[Index]],"")</f>
        <v/>
      </c>
      <c r="S406" t="str">
        <f>IFERROR(SMALL($R$2:$R$1000,ROWS($R$2:R406)),"")</f>
        <v/>
      </c>
      <c r="T406" t="str">
        <f>IF(All_Rosters[[#This Row],[Designation]]="Taxi Squad","",
IF(AND(TeamTwo=All_Rosters[[#This Row],[Team Name]],All_Rosters[[#This Row],[Current Years]]&gt;0),All_Rosters[[#This Row],[Index]],""))</f>
        <v/>
      </c>
      <c r="U406" t="str">
        <f>IFERROR(SMALL($T$2:$T$1000,ROWS($T$2:T406)),"")</f>
        <v/>
      </c>
      <c r="V406" t="str">
        <f>IF(AND(All_Rosters[[#This Row],[Designation]]="Taxi Squad",TeamTwo=All_Rosters[[#This Row],[Team Name]],All_Rosters[[#This Row],[Current Years]]&gt;0),All_Rosters[[#This Row],[Index]],"")</f>
        <v/>
      </c>
      <c r="W406" t="str">
        <f>IFERROR(SMALL($V$2:$V$1000,ROWS($V$2:V406)),"")</f>
        <v/>
      </c>
      <c r="X406" s="42" t="str">
        <f>IF(All_Rosters[[#This Row],[Designation]]="Taxi Squad","",
IF(AND(TeamThree=All_Rosters[[#This Row],[Team Name]],All_Rosters[[#This Row],[Current Years]]&gt;0),All_Rosters[[#This Row],[Index]],""))</f>
        <v/>
      </c>
      <c r="Y406" s="42" t="str">
        <f>IFERROR(SMALL($X$2:$X$1000,ROWS($X$2:X406)),"")</f>
        <v/>
      </c>
      <c r="Z406" s="42" t="str">
        <f>IF(AND(All_Rosters[[#This Row],[Designation]]="Taxi Squad",TeamThree=All_Rosters[[#This Row],[Team Name]],All_Rosters[[#This Row],[Current Years]]&gt;0),All_Rosters[[#This Row],[Index]],"")</f>
        <v/>
      </c>
      <c r="AA406" s="42" t="str">
        <f>IFERROR(SMALL($Z$2:$Z$1000,ROWS($Z$2:Z406)),"")</f>
        <v/>
      </c>
      <c r="AB406" s="42" t="str">
        <f>IF(All_Rosters[[#This Row],[Designation]]="Taxi Squad","",
IF(AND(TeamFour=All_Rosters[[#This Row],[Team Name]],All_Rosters[[#This Row],[Current Years]]&gt;0),All_Rosters[[#This Row],[Index]],""))</f>
        <v/>
      </c>
      <c r="AC406" s="42" t="str">
        <f>IFERROR(SMALL($AB$2:$AB$1000,ROWS($AB$2:AB406)),"")</f>
        <v/>
      </c>
      <c r="AD406" s="42" t="str">
        <f>IF(AND(All_Rosters[[#This Row],[Designation]]="Taxi Squad",TeamFour=All_Rosters[[#This Row],[Team Name]],All_Rosters[[#This Row],[Current Years]]&gt;0),All_Rosters[[#This Row],[Index]],"")</f>
        <v/>
      </c>
      <c r="AE406" s="42" t="str">
        <f>IFERROR(SMALL($AD$2:$AD$1000,ROWS($AD$2:AD406)),"")</f>
        <v/>
      </c>
      <c r="AF406" s="42" t="str">
        <f>IF(All_Rosters[[#This Row],[Designation]]="Taxi Squad","",
IF(AND(TeamFive=All_Rosters[[#This Row],[Team Name]],All_Rosters[[#This Row],[Current Years]]&gt;0),All_Rosters[[#This Row],[Index]],""))</f>
        <v/>
      </c>
      <c r="AG406" s="42" t="str">
        <f>IFERROR(SMALL($AF$2:$AF$1000,ROWS($AF$2:AF406)),"")</f>
        <v/>
      </c>
      <c r="AH406" s="42" t="str">
        <f>IF(AND(All_Rosters[[#This Row],[Designation]]="Taxi Squad",TeamFive=All_Rosters[[#This Row],[Team Name]],All_Rosters[[#This Row],[Current Years]]&gt;0),All_Rosters[[#This Row],[Index]],"")</f>
        <v/>
      </c>
      <c r="AI406" s="42" t="str">
        <f>IFERROR(SMALL($AH$2:$AH$1000,ROWS($AH$2:AH406)),"")</f>
        <v/>
      </c>
      <c r="AJ406" s="42" t="str">
        <f>IF(All_Rosters[[#This Row],[Designation]]="Taxi Squad","",
IF(AND(TeamSix=All_Rosters[[#This Row],[Team Name]],All_Rosters[[#This Row],[Current Years]]&gt;0),All_Rosters[[#This Row],[Index]],""))</f>
        <v/>
      </c>
      <c r="AK406" s="42" t="str">
        <f>IFERROR(SMALL($AJ$2:$AJ$1000,ROWS($AJ$2:AJ406)),"")</f>
        <v/>
      </c>
      <c r="AL406" s="42" t="str">
        <f>IF(AND(All_Rosters[[#This Row],[Designation]]="Taxi Squad",TeamSix=All_Rosters[[#This Row],[Team Name]],All_Rosters[[#This Row],[Current Years]]&gt;0),All_Rosters[[#This Row],[Index]],"")</f>
        <v/>
      </c>
      <c r="AM406" s="42" t="str">
        <f>IFERROR(SMALL($AL$2:$AL$1000,ROWS($AL$2:AL406)),"")</f>
        <v/>
      </c>
      <c r="AN406" s="42" t="str">
        <f>IF(All_Rosters[[#This Row],[Designation]]="Taxi Squad","",
IF(AND(TeamSeven=All_Rosters[[#This Row],[Team Name]],All_Rosters[[#This Row],[Current Years]]&gt;0),All_Rosters[[#This Row],[Index]],""))</f>
        <v/>
      </c>
      <c r="AO406" s="42" t="str">
        <f>IFERROR(SMALL($AN$2:$AN$1000,ROWS($AN$2:AN406)),"")</f>
        <v/>
      </c>
      <c r="AP406" s="42" t="str">
        <f>IF(AND(All_Rosters[[#This Row],[Designation]]="Taxi Squad",TeamSeven=All_Rosters[[#This Row],[Team Name]],All_Rosters[[#This Row],[Current Years]]&gt;0),All_Rosters[[#This Row],[Index]],"")</f>
        <v/>
      </c>
      <c r="AQ406" s="42" t="str">
        <f>IFERROR(SMALL($AP$2:$AP$1000,ROWS($AP$2:AP406)),"")</f>
        <v/>
      </c>
      <c r="AR406" s="42" t="str">
        <f>IF(All_Rosters[[#This Row],[Designation]]="Taxi Squad","",
IF(AND(TeamEight=All_Rosters[[#This Row],[Team Name]],All_Rosters[[#This Row],[Current Years]]&gt;0),All_Rosters[[#This Row],[Index]],""))</f>
        <v/>
      </c>
      <c r="AS406" s="42" t="str">
        <f>IFERROR(SMALL($AR$2:$AR$1000,ROWS($AR$2:AR406)),"")</f>
        <v/>
      </c>
      <c r="AT406" s="42" t="str">
        <f>IF(AND(All_Rosters[[#This Row],[Designation]]="Taxi Squad",TeamEight=All_Rosters[[#This Row],[Team Name]],All_Rosters[[#This Row],[Current Years]]&gt;0),All_Rosters[[#This Row],[Index]],"")</f>
        <v/>
      </c>
      <c r="AU406" s="42" t="str">
        <f>IFERROR(SMALL($AT$2:$AT$1000,ROWS($AT$2:AT406)),"")</f>
        <v/>
      </c>
      <c r="AV406" s="42" t="str">
        <f>IF(All_Rosters[[#This Row],[Designation]]="Taxi Squad","",
IF(AND(TeamNine=All_Rosters[[#This Row],[Team Name]],All_Rosters[[#This Row],[Current Years]]&gt;0),All_Rosters[[#This Row],[Index]],""))</f>
        <v/>
      </c>
      <c r="AW406" s="42" t="str">
        <f>IFERROR(SMALL($AV$2:$AV$1000,ROWS($AV$2:AV406)),"")</f>
        <v/>
      </c>
      <c r="AX406" s="42" t="str">
        <f>IF(AND(All_Rosters[[#This Row],[Designation]]="Taxi Squad",TeamNine=All_Rosters[[#This Row],[Team Name]],All_Rosters[[#This Row],[Current Years]]&gt;0),All_Rosters[[#This Row],[Index]],"")</f>
        <v/>
      </c>
      <c r="AY406" s="42" t="str">
        <f>IFERROR(SMALL($AX$2:$AX$1000,ROWS($AX$2:AX406)),"")</f>
        <v/>
      </c>
      <c r="AZ406" s="42" t="str">
        <f>IF(All_Rosters[[#This Row],[Designation]]="Taxi Squad","",
IF(AND(TeamTen=All_Rosters[[#This Row],[Team Name]],All_Rosters[[#This Row],[Current Years]]&gt;0),All_Rosters[[#This Row],[Index]],""))</f>
        <v/>
      </c>
      <c r="BA406" s="42" t="str">
        <f>IFERROR(SMALL($AZ$2:$AZ$1000,ROWS($AZ$2:AZ406)),"")</f>
        <v/>
      </c>
      <c r="BB406" s="42" t="str">
        <f>IF(AND(All_Rosters[[#This Row],[Designation]]="Taxi Squad",TeamTen=All_Rosters[[#This Row],[Team Name]],All_Rosters[[#This Row],[Current Years]]&gt;0),All_Rosters[[#This Row],[Index]],"")</f>
        <v/>
      </c>
      <c r="BC406" s="42" t="str">
        <f>IFERROR(SMALL($BB$2:$BB$1000,ROWS($BB$2:BB406)),"")</f>
        <v/>
      </c>
      <c r="BD406" s="42">
        <f>IF(All_Rosters[[#This Row],[Designation]]="Taxi Squad","",
IF(AND(TeamEleven=All_Rosters[[#This Row],[Team Name]],All_Rosters[[#This Row],[Current Years]]&gt;0),All_Rosters[[#This Row],[Index]],""))</f>
        <v>405</v>
      </c>
      <c r="BE406" s="42" t="str">
        <f>IFERROR(SMALL($BD$2:$BD$1000,ROWS($BD$2:BD406)),"")</f>
        <v/>
      </c>
      <c r="BF406" s="42" t="str">
        <f>IF(AND(All_Rosters[[#This Row],[Designation]]="Taxi Squad",TeamEleven=All_Rosters[[#This Row],[Team Name]],All_Rosters[[#This Row],[Current Years]]&gt;0),All_Rosters[[#This Row],[Index]],"")</f>
        <v/>
      </c>
      <c r="BG406" s="42" t="str">
        <f>IFERROR(SMALL($BF$2:$BF$1000,ROWS($BF$2:BF406)),"")</f>
        <v/>
      </c>
      <c r="BH406" s="42" t="str">
        <f>IF(All_Rosters[[#This Row],[Designation]]="Taxi Squad","",
IF(AND(TeamTwelve=All_Rosters[[#This Row],[Team Name]],All_Rosters[[#This Row],[Current Years]]&gt;0),All_Rosters[[#This Row],[Index]],""))</f>
        <v/>
      </c>
      <c r="BI406" s="42" t="str">
        <f>IFERROR(SMALL($BH$2:$BH$1000,ROWS($BH$2:BH406)),"")</f>
        <v/>
      </c>
      <c r="BJ406" s="42" t="str">
        <f>IF(AND(All_Rosters[[#This Row],[Designation]]="Taxi Squad",TeamTwelve=All_Rosters[[#This Row],[Team Name]],All_Rosters[[#This Row],[Current Years]]&gt;0),All_Rosters[[#This Row],[Index]],"")</f>
        <v/>
      </c>
      <c r="BK406" s="42" t="str">
        <f>IFERROR(SMALL($BJ$2:$BJ$1000,ROWS($BJ$2:BJ406)),"")</f>
        <v/>
      </c>
    </row>
    <row r="407" spans="1:63" x14ac:dyDescent="0.45">
      <c r="A407" t="s">
        <v>531</v>
      </c>
      <c r="B407" t="s">
        <v>452</v>
      </c>
      <c r="C407" t="s">
        <v>69</v>
      </c>
      <c r="D407" t="s">
        <v>45</v>
      </c>
      <c r="E407">
        <v>5</v>
      </c>
      <c r="F407">
        <v>3</v>
      </c>
      <c r="G407">
        <v>5</v>
      </c>
      <c r="H407" t="s">
        <v>1</v>
      </c>
      <c r="J407">
        <v>11</v>
      </c>
      <c r="K407">
        <v>406</v>
      </c>
      <c r="L407" t="str">
        <f>IF(All_Rosters[[#This Row],[Designation]]="Taxi Squad","",
IF(AND(TeamSelection=All_Rosters[[#This Row],[Team Name]],All_Rosters[[#This Row],[Current Years]]&gt;0),All_Rosters[[#This Row],[Index]],""))</f>
        <v/>
      </c>
      <c r="M407" t="str">
        <f>IFERROR(SMALL($L$2:$L$1000,ROWS($L$2:L407)),"")</f>
        <v/>
      </c>
      <c r="N407" t="str">
        <f>IF(AND(All_Rosters[[#This Row],[Designation]]="Taxi Squad",TeamSelection=All_Rosters[[#This Row],[Team Name]],All_Rosters[[#This Row],[Current Years]]&gt;0),All_Rosters[[#This Row],[Index]],"")</f>
        <v/>
      </c>
      <c r="O407" t="str">
        <f>IFERROR(SMALL($N$2:$N$1000,ROWS($N$2:N407)),"")</f>
        <v/>
      </c>
      <c r="P407" t="str">
        <f>IF(All_Rosters[[#This Row],[Designation]]="Taxi Squad","",
IF(AND(TeamOne=All_Rosters[[#This Row],[Team Name]],All_Rosters[[#This Row],[Current Years]]&gt;0),All_Rosters[[#This Row],[Index]],""))</f>
        <v/>
      </c>
      <c r="Q407" t="str">
        <f>IFERROR(SMALL($P$2:$P$1000,ROWS($P$2:P407)),"")</f>
        <v/>
      </c>
      <c r="R407" t="str">
        <f>IF(AND(All_Rosters[[#This Row],[Designation]]="Taxi Squad",TeamOne=All_Rosters[[#This Row],[Team Name]],All_Rosters[[#This Row],[Current Years]]&gt;0),All_Rosters[[#This Row],[Index]],"")</f>
        <v/>
      </c>
      <c r="S407" t="str">
        <f>IFERROR(SMALL($R$2:$R$1000,ROWS($R$2:R407)),"")</f>
        <v/>
      </c>
      <c r="T407" t="str">
        <f>IF(All_Rosters[[#This Row],[Designation]]="Taxi Squad","",
IF(AND(TeamTwo=All_Rosters[[#This Row],[Team Name]],All_Rosters[[#This Row],[Current Years]]&gt;0),All_Rosters[[#This Row],[Index]],""))</f>
        <v/>
      </c>
      <c r="U407" t="str">
        <f>IFERROR(SMALL($T$2:$T$1000,ROWS($T$2:T407)),"")</f>
        <v/>
      </c>
      <c r="V407" t="str">
        <f>IF(AND(All_Rosters[[#This Row],[Designation]]="Taxi Squad",TeamTwo=All_Rosters[[#This Row],[Team Name]],All_Rosters[[#This Row],[Current Years]]&gt;0),All_Rosters[[#This Row],[Index]],"")</f>
        <v/>
      </c>
      <c r="W407" t="str">
        <f>IFERROR(SMALL($V$2:$V$1000,ROWS($V$2:V407)),"")</f>
        <v/>
      </c>
      <c r="X407" s="42" t="str">
        <f>IF(All_Rosters[[#This Row],[Designation]]="Taxi Squad","",
IF(AND(TeamThree=All_Rosters[[#This Row],[Team Name]],All_Rosters[[#This Row],[Current Years]]&gt;0),All_Rosters[[#This Row],[Index]],""))</f>
        <v/>
      </c>
      <c r="Y407" s="42" t="str">
        <f>IFERROR(SMALL($X$2:$X$1000,ROWS($X$2:X407)),"")</f>
        <v/>
      </c>
      <c r="Z407" s="42" t="str">
        <f>IF(AND(All_Rosters[[#This Row],[Designation]]="Taxi Squad",TeamThree=All_Rosters[[#This Row],[Team Name]],All_Rosters[[#This Row],[Current Years]]&gt;0),All_Rosters[[#This Row],[Index]],"")</f>
        <v/>
      </c>
      <c r="AA407" s="42" t="str">
        <f>IFERROR(SMALL($Z$2:$Z$1000,ROWS($Z$2:Z407)),"")</f>
        <v/>
      </c>
      <c r="AB407" s="42" t="str">
        <f>IF(All_Rosters[[#This Row],[Designation]]="Taxi Squad","",
IF(AND(TeamFour=All_Rosters[[#This Row],[Team Name]],All_Rosters[[#This Row],[Current Years]]&gt;0),All_Rosters[[#This Row],[Index]],""))</f>
        <v/>
      </c>
      <c r="AC407" s="42" t="str">
        <f>IFERROR(SMALL($AB$2:$AB$1000,ROWS($AB$2:AB407)),"")</f>
        <v/>
      </c>
      <c r="AD407" s="42" t="str">
        <f>IF(AND(All_Rosters[[#This Row],[Designation]]="Taxi Squad",TeamFour=All_Rosters[[#This Row],[Team Name]],All_Rosters[[#This Row],[Current Years]]&gt;0),All_Rosters[[#This Row],[Index]],"")</f>
        <v/>
      </c>
      <c r="AE407" s="42" t="str">
        <f>IFERROR(SMALL($AD$2:$AD$1000,ROWS($AD$2:AD407)),"")</f>
        <v/>
      </c>
      <c r="AF407" s="42" t="str">
        <f>IF(All_Rosters[[#This Row],[Designation]]="Taxi Squad","",
IF(AND(TeamFive=All_Rosters[[#This Row],[Team Name]],All_Rosters[[#This Row],[Current Years]]&gt;0),All_Rosters[[#This Row],[Index]],""))</f>
        <v/>
      </c>
      <c r="AG407" s="42" t="str">
        <f>IFERROR(SMALL($AF$2:$AF$1000,ROWS($AF$2:AF407)),"")</f>
        <v/>
      </c>
      <c r="AH407" s="42" t="str">
        <f>IF(AND(All_Rosters[[#This Row],[Designation]]="Taxi Squad",TeamFive=All_Rosters[[#This Row],[Team Name]],All_Rosters[[#This Row],[Current Years]]&gt;0),All_Rosters[[#This Row],[Index]],"")</f>
        <v/>
      </c>
      <c r="AI407" s="42" t="str">
        <f>IFERROR(SMALL($AH$2:$AH$1000,ROWS($AH$2:AH407)),"")</f>
        <v/>
      </c>
      <c r="AJ407" s="42" t="str">
        <f>IF(All_Rosters[[#This Row],[Designation]]="Taxi Squad","",
IF(AND(TeamSix=All_Rosters[[#This Row],[Team Name]],All_Rosters[[#This Row],[Current Years]]&gt;0),All_Rosters[[#This Row],[Index]],""))</f>
        <v/>
      </c>
      <c r="AK407" s="42" t="str">
        <f>IFERROR(SMALL($AJ$2:$AJ$1000,ROWS($AJ$2:AJ407)),"")</f>
        <v/>
      </c>
      <c r="AL407" s="42" t="str">
        <f>IF(AND(All_Rosters[[#This Row],[Designation]]="Taxi Squad",TeamSix=All_Rosters[[#This Row],[Team Name]],All_Rosters[[#This Row],[Current Years]]&gt;0),All_Rosters[[#This Row],[Index]],"")</f>
        <v/>
      </c>
      <c r="AM407" s="42" t="str">
        <f>IFERROR(SMALL($AL$2:$AL$1000,ROWS($AL$2:AL407)),"")</f>
        <v/>
      </c>
      <c r="AN407" s="42" t="str">
        <f>IF(All_Rosters[[#This Row],[Designation]]="Taxi Squad","",
IF(AND(TeamSeven=All_Rosters[[#This Row],[Team Name]],All_Rosters[[#This Row],[Current Years]]&gt;0),All_Rosters[[#This Row],[Index]],""))</f>
        <v/>
      </c>
      <c r="AO407" s="42" t="str">
        <f>IFERROR(SMALL($AN$2:$AN$1000,ROWS($AN$2:AN407)),"")</f>
        <v/>
      </c>
      <c r="AP407" s="42" t="str">
        <f>IF(AND(All_Rosters[[#This Row],[Designation]]="Taxi Squad",TeamSeven=All_Rosters[[#This Row],[Team Name]],All_Rosters[[#This Row],[Current Years]]&gt;0),All_Rosters[[#This Row],[Index]],"")</f>
        <v/>
      </c>
      <c r="AQ407" s="42" t="str">
        <f>IFERROR(SMALL($AP$2:$AP$1000,ROWS($AP$2:AP407)),"")</f>
        <v/>
      </c>
      <c r="AR407" s="42" t="str">
        <f>IF(All_Rosters[[#This Row],[Designation]]="Taxi Squad","",
IF(AND(TeamEight=All_Rosters[[#This Row],[Team Name]],All_Rosters[[#This Row],[Current Years]]&gt;0),All_Rosters[[#This Row],[Index]],""))</f>
        <v/>
      </c>
      <c r="AS407" s="42" t="str">
        <f>IFERROR(SMALL($AR$2:$AR$1000,ROWS($AR$2:AR407)),"")</f>
        <v/>
      </c>
      <c r="AT407" s="42" t="str">
        <f>IF(AND(All_Rosters[[#This Row],[Designation]]="Taxi Squad",TeamEight=All_Rosters[[#This Row],[Team Name]],All_Rosters[[#This Row],[Current Years]]&gt;0),All_Rosters[[#This Row],[Index]],"")</f>
        <v/>
      </c>
      <c r="AU407" s="42" t="str">
        <f>IFERROR(SMALL($AT$2:$AT$1000,ROWS($AT$2:AT407)),"")</f>
        <v/>
      </c>
      <c r="AV407" s="42" t="str">
        <f>IF(All_Rosters[[#This Row],[Designation]]="Taxi Squad","",
IF(AND(TeamNine=All_Rosters[[#This Row],[Team Name]],All_Rosters[[#This Row],[Current Years]]&gt;0),All_Rosters[[#This Row],[Index]],""))</f>
        <v/>
      </c>
      <c r="AW407" s="42" t="str">
        <f>IFERROR(SMALL($AV$2:$AV$1000,ROWS($AV$2:AV407)),"")</f>
        <v/>
      </c>
      <c r="AX407" s="42" t="str">
        <f>IF(AND(All_Rosters[[#This Row],[Designation]]="Taxi Squad",TeamNine=All_Rosters[[#This Row],[Team Name]],All_Rosters[[#This Row],[Current Years]]&gt;0),All_Rosters[[#This Row],[Index]],"")</f>
        <v/>
      </c>
      <c r="AY407" s="42" t="str">
        <f>IFERROR(SMALL($AX$2:$AX$1000,ROWS($AX$2:AX407)),"")</f>
        <v/>
      </c>
      <c r="AZ407" s="42" t="str">
        <f>IF(All_Rosters[[#This Row],[Designation]]="Taxi Squad","",
IF(AND(TeamTen=All_Rosters[[#This Row],[Team Name]],All_Rosters[[#This Row],[Current Years]]&gt;0),All_Rosters[[#This Row],[Index]],""))</f>
        <v/>
      </c>
      <c r="BA407" s="42" t="str">
        <f>IFERROR(SMALL($AZ$2:$AZ$1000,ROWS($AZ$2:AZ407)),"")</f>
        <v/>
      </c>
      <c r="BB407" s="42" t="str">
        <f>IF(AND(All_Rosters[[#This Row],[Designation]]="Taxi Squad",TeamTen=All_Rosters[[#This Row],[Team Name]],All_Rosters[[#This Row],[Current Years]]&gt;0),All_Rosters[[#This Row],[Index]],"")</f>
        <v/>
      </c>
      <c r="BC407" s="42" t="str">
        <f>IFERROR(SMALL($BB$2:$BB$1000,ROWS($BB$2:BB407)),"")</f>
        <v/>
      </c>
      <c r="BD407" s="42">
        <f>IF(All_Rosters[[#This Row],[Designation]]="Taxi Squad","",
IF(AND(TeamEleven=All_Rosters[[#This Row],[Team Name]],All_Rosters[[#This Row],[Current Years]]&gt;0),All_Rosters[[#This Row],[Index]],""))</f>
        <v>406</v>
      </c>
      <c r="BE407" s="42" t="str">
        <f>IFERROR(SMALL($BD$2:$BD$1000,ROWS($BD$2:BD407)),"")</f>
        <v/>
      </c>
      <c r="BF407" s="42" t="str">
        <f>IF(AND(All_Rosters[[#This Row],[Designation]]="Taxi Squad",TeamEleven=All_Rosters[[#This Row],[Team Name]],All_Rosters[[#This Row],[Current Years]]&gt;0),All_Rosters[[#This Row],[Index]],"")</f>
        <v/>
      </c>
      <c r="BG407" s="42" t="str">
        <f>IFERROR(SMALL($BF$2:$BF$1000,ROWS($BF$2:BF407)),"")</f>
        <v/>
      </c>
      <c r="BH407" s="42" t="str">
        <f>IF(All_Rosters[[#This Row],[Designation]]="Taxi Squad","",
IF(AND(TeamTwelve=All_Rosters[[#This Row],[Team Name]],All_Rosters[[#This Row],[Current Years]]&gt;0),All_Rosters[[#This Row],[Index]],""))</f>
        <v/>
      </c>
      <c r="BI407" s="42" t="str">
        <f>IFERROR(SMALL($BH$2:$BH$1000,ROWS($BH$2:BH407)),"")</f>
        <v/>
      </c>
      <c r="BJ407" s="42" t="str">
        <f>IF(AND(All_Rosters[[#This Row],[Designation]]="Taxi Squad",TeamTwelve=All_Rosters[[#This Row],[Team Name]],All_Rosters[[#This Row],[Current Years]]&gt;0),All_Rosters[[#This Row],[Index]],"")</f>
        <v/>
      </c>
      <c r="BK407" s="42" t="str">
        <f>IFERROR(SMALL($BJ$2:$BJ$1000,ROWS($BJ$2:BJ407)),"")</f>
        <v/>
      </c>
    </row>
    <row r="408" spans="1:63" x14ac:dyDescent="0.45">
      <c r="A408" t="s">
        <v>531</v>
      </c>
      <c r="B408" t="s">
        <v>453</v>
      </c>
      <c r="C408" t="s">
        <v>41</v>
      </c>
      <c r="D408" t="s">
        <v>49</v>
      </c>
      <c r="E408">
        <v>32</v>
      </c>
      <c r="F408">
        <v>3</v>
      </c>
      <c r="G408">
        <v>32</v>
      </c>
      <c r="H408" t="s">
        <v>1</v>
      </c>
      <c r="J408">
        <v>11</v>
      </c>
      <c r="K408">
        <v>407</v>
      </c>
      <c r="L408" t="str">
        <f>IF(All_Rosters[[#This Row],[Designation]]="Taxi Squad","",
IF(AND(TeamSelection=All_Rosters[[#This Row],[Team Name]],All_Rosters[[#This Row],[Current Years]]&gt;0),All_Rosters[[#This Row],[Index]],""))</f>
        <v/>
      </c>
      <c r="M408" t="str">
        <f>IFERROR(SMALL($L$2:$L$1000,ROWS($L$2:L408)),"")</f>
        <v/>
      </c>
      <c r="N408" t="str">
        <f>IF(AND(All_Rosters[[#This Row],[Designation]]="Taxi Squad",TeamSelection=All_Rosters[[#This Row],[Team Name]],All_Rosters[[#This Row],[Current Years]]&gt;0),All_Rosters[[#This Row],[Index]],"")</f>
        <v/>
      </c>
      <c r="O408" t="str">
        <f>IFERROR(SMALL($N$2:$N$1000,ROWS($N$2:N408)),"")</f>
        <v/>
      </c>
      <c r="P408" t="str">
        <f>IF(All_Rosters[[#This Row],[Designation]]="Taxi Squad","",
IF(AND(TeamOne=All_Rosters[[#This Row],[Team Name]],All_Rosters[[#This Row],[Current Years]]&gt;0),All_Rosters[[#This Row],[Index]],""))</f>
        <v/>
      </c>
      <c r="Q408" t="str">
        <f>IFERROR(SMALL($P$2:$P$1000,ROWS($P$2:P408)),"")</f>
        <v/>
      </c>
      <c r="R408" t="str">
        <f>IF(AND(All_Rosters[[#This Row],[Designation]]="Taxi Squad",TeamOne=All_Rosters[[#This Row],[Team Name]],All_Rosters[[#This Row],[Current Years]]&gt;0),All_Rosters[[#This Row],[Index]],"")</f>
        <v/>
      </c>
      <c r="S408" t="str">
        <f>IFERROR(SMALL($R$2:$R$1000,ROWS($R$2:R408)),"")</f>
        <v/>
      </c>
      <c r="T408" t="str">
        <f>IF(All_Rosters[[#This Row],[Designation]]="Taxi Squad","",
IF(AND(TeamTwo=All_Rosters[[#This Row],[Team Name]],All_Rosters[[#This Row],[Current Years]]&gt;0),All_Rosters[[#This Row],[Index]],""))</f>
        <v/>
      </c>
      <c r="U408" t="str">
        <f>IFERROR(SMALL($T$2:$T$1000,ROWS($T$2:T408)),"")</f>
        <v/>
      </c>
      <c r="V408" t="str">
        <f>IF(AND(All_Rosters[[#This Row],[Designation]]="Taxi Squad",TeamTwo=All_Rosters[[#This Row],[Team Name]],All_Rosters[[#This Row],[Current Years]]&gt;0),All_Rosters[[#This Row],[Index]],"")</f>
        <v/>
      </c>
      <c r="W408" t="str">
        <f>IFERROR(SMALL($V$2:$V$1000,ROWS($V$2:V408)),"")</f>
        <v/>
      </c>
      <c r="X408" s="42" t="str">
        <f>IF(All_Rosters[[#This Row],[Designation]]="Taxi Squad","",
IF(AND(TeamThree=All_Rosters[[#This Row],[Team Name]],All_Rosters[[#This Row],[Current Years]]&gt;0),All_Rosters[[#This Row],[Index]],""))</f>
        <v/>
      </c>
      <c r="Y408" s="42" t="str">
        <f>IFERROR(SMALL($X$2:$X$1000,ROWS($X$2:X408)),"")</f>
        <v/>
      </c>
      <c r="Z408" s="42" t="str">
        <f>IF(AND(All_Rosters[[#This Row],[Designation]]="Taxi Squad",TeamThree=All_Rosters[[#This Row],[Team Name]],All_Rosters[[#This Row],[Current Years]]&gt;0),All_Rosters[[#This Row],[Index]],"")</f>
        <v/>
      </c>
      <c r="AA408" s="42" t="str">
        <f>IFERROR(SMALL($Z$2:$Z$1000,ROWS($Z$2:Z408)),"")</f>
        <v/>
      </c>
      <c r="AB408" s="42" t="str">
        <f>IF(All_Rosters[[#This Row],[Designation]]="Taxi Squad","",
IF(AND(TeamFour=All_Rosters[[#This Row],[Team Name]],All_Rosters[[#This Row],[Current Years]]&gt;0),All_Rosters[[#This Row],[Index]],""))</f>
        <v/>
      </c>
      <c r="AC408" s="42" t="str">
        <f>IFERROR(SMALL($AB$2:$AB$1000,ROWS($AB$2:AB408)),"")</f>
        <v/>
      </c>
      <c r="AD408" s="42" t="str">
        <f>IF(AND(All_Rosters[[#This Row],[Designation]]="Taxi Squad",TeamFour=All_Rosters[[#This Row],[Team Name]],All_Rosters[[#This Row],[Current Years]]&gt;0),All_Rosters[[#This Row],[Index]],"")</f>
        <v/>
      </c>
      <c r="AE408" s="42" t="str">
        <f>IFERROR(SMALL($AD$2:$AD$1000,ROWS($AD$2:AD408)),"")</f>
        <v/>
      </c>
      <c r="AF408" s="42" t="str">
        <f>IF(All_Rosters[[#This Row],[Designation]]="Taxi Squad","",
IF(AND(TeamFive=All_Rosters[[#This Row],[Team Name]],All_Rosters[[#This Row],[Current Years]]&gt;0),All_Rosters[[#This Row],[Index]],""))</f>
        <v/>
      </c>
      <c r="AG408" s="42" t="str">
        <f>IFERROR(SMALL($AF$2:$AF$1000,ROWS($AF$2:AF408)),"")</f>
        <v/>
      </c>
      <c r="AH408" s="42" t="str">
        <f>IF(AND(All_Rosters[[#This Row],[Designation]]="Taxi Squad",TeamFive=All_Rosters[[#This Row],[Team Name]],All_Rosters[[#This Row],[Current Years]]&gt;0),All_Rosters[[#This Row],[Index]],"")</f>
        <v/>
      </c>
      <c r="AI408" s="42" t="str">
        <f>IFERROR(SMALL($AH$2:$AH$1000,ROWS($AH$2:AH408)),"")</f>
        <v/>
      </c>
      <c r="AJ408" s="42" t="str">
        <f>IF(All_Rosters[[#This Row],[Designation]]="Taxi Squad","",
IF(AND(TeamSix=All_Rosters[[#This Row],[Team Name]],All_Rosters[[#This Row],[Current Years]]&gt;0),All_Rosters[[#This Row],[Index]],""))</f>
        <v/>
      </c>
      <c r="AK408" s="42" t="str">
        <f>IFERROR(SMALL($AJ$2:$AJ$1000,ROWS($AJ$2:AJ408)),"")</f>
        <v/>
      </c>
      <c r="AL408" s="42" t="str">
        <f>IF(AND(All_Rosters[[#This Row],[Designation]]="Taxi Squad",TeamSix=All_Rosters[[#This Row],[Team Name]],All_Rosters[[#This Row],[Current Years]]&gt;0),All_Rosters[[#This Row],[Index]],"")</f>
        <v/>
      </c>
      <c r="AM408" s="42" t="str">
        <f>IFERROR(SMALL($AL$2:$AL$1000,ROWS($AL$2:AL408)),"")</f>
        <v/>
      </c>
      <c r="AN408" s="42" t="str">
        <f>IF(All_Rosters[[#This Row],[Designation]]="Taxi Squad","",
IF(AND(TeamSeven=All_Rosters[[#This Row],[Team Name]],All_Rosters[[#This Row],[Current Years]]&gt;0),All_Rosters[[#This Row],[Index]],""))</f>
        <v/>
      </c>
      <c r="AO408" s="42" t="str">
        <f>IFERROR(SMALL($AN$2:$AN$1000,ROWS($AN$2:AN408)),"")</f>
        <v/>
      </c>
      <c r="AP408" s="42" t="str">
        <f>IF(AND(All_Rosters[[#This Row],[Designation]]="Taxi Squad",TeamSeven=All_Rosters[[#This Row],[Team Name]],All_Rosters[[#This Row],[Current Years]]&gt;0),All_Rosters[[#This Row],[Index]],"")</f>
        <v/>
      </c>
      <c r="AQ408" s="42" t="str">
        <f>IFERROR(SMALL($AP$2:$AP$1000,ROWS($AP$2:AP408)),"")</f>
        <v/>
      </c>
      <c r="AR408" s="42" t="str">
        <f>IF(All_Rosters[[#This Row],[Designation]]="Taxi Squad","",
IF(AND(TeamEight=All_Rosters[[#This Row],[Team Name]],All_Rosters[[#This Row],[Current Years]]&gt;0),All_Rosters[[#This Row],[Index]],""))</f>
        <v/>
      </c>
      <c r="AS408" s="42" t="str">
        <f>IFERROR(SMALL($AR$2:$AR$1000,ROWS($AR$2:AR408)),"")</f>
        <v/>
      </c>
      <c r="AT408" s="42" t="str">
        <f>IF(AND(All_Rosters[[#This Row],[Designation]]="Taxi Squad",TeamEight=All_Rosters[[#This Row],[Team Name]],All_Rosters[[#This Row],[Current Years]]&gt;0),All_Rosters[[#This Row],[Index]],"")</f>
        <v/>
      </c>
      <c r="AU408" s="42" t="str">
        <f>IFERROR(SMALL($AT$2:$AT$1000,ROWS($AT$2:AT408)),"")</f>
        <v/>
      </c>
      <c r="AV408" s="42" t="str">
        <f>IF(All_Rosters[[#This Row],[Designation]]="Taxi Squad","",
IF(AND(TeamNine=All_Rosters[[#This Row],[Team Name]],All_Rosters[[#This Row],[Current Years]]&gt;0),All_Rosters[[#This Row],[Index]],""))</f>
        <v/>
      </c>
      <c r="AW408" s="42" t="str">
        <f>IFERROR(SMALL($AV$2:$AV$1000,ROWS($AV$2:AV408)),"")</f>
        <v/>
      </c>
      <c r="AX408" s="42" t="str">
        <f>IF(AND(All_Rosters[[#This Row],[Designation]]="Taxi Squad",TeamNine=All_Rosters[[#This Row],[Team Name]],All_Rosters[[#This Row],[Current Years]]&gt;0),All_Rosters[[#This Row],[Index]],"")</f>
        <v/>
      </c>
      <c r="AY408" s="42" t="str">
        <f>IFERROR(SMALL($AX$2:$AX$1000,ROWS($AX$2:AX408)),"")</f>
        <v/>
      </c>
      <c r="AZ408" s="42" t="str">
        <f>IF(All_Rosters[[#This Row],[Designation]]="Taxi Squad","",
IF(AND(TeamTen=All_Rosters[[#This Row],[Team Name]],All_Rosters[[#This Row],[Current Years]]&gt;0),All_Rosters[[#This Row],[Index]],""))</f>
        <v/>
      </c>
      <c r="BA408" s="42" t="str">
        <f>IFERROR(SMALL($AZ$2:$AZ$1000,ROWS($AZ$2:AZ408)),"")</f>
        <v/>
      </c>
      <c r="BB408" s="42" t="str">
        <f>IF(AND(All_Rosters[[#This Row],[Designation]]="Taxi Squad",TeamTen=All_Rosters[[#This Row],[Team Name]],All_Rosters[[#This Row],[Current Years]]&gt;0),All_Rosters[[#This Row],[Index]],"")</f>
        <v/>
      </c>
      <c r="BC408" s="42" t="str">
        <f>IFERROR(SMALL($BB$2:$BB$1000,ROWS($BB$2:BB408)),"")</f>
        <v/>
      </c>
      <c r="BD408" s="42">
        <f>IF(All_Rosters[[#This Row],[Designation]]="Taxi Squad","",
IF(AND(TeamEleven=All_Rosters[[#This Row],[Team Name]],All_Rosters[[#This Row],[Current Years]]&gt;0),All_Rosters[[#This Row],[Index]],""))</f>
        <v>407</v>
      </c>
      <c r="BE408" s="42" t="str">
        <f>IFERROR(SMALL($BD$2:$BD$1000,ROWS($BD$2:BD408)),"")</f>
        <v/>
      </c>
      <c r="BF408" s="42" t="str">
        <f>IF(AND(All_Rosters[[#This Row],[Designation]]="Taxi Squad",TeamEleven=All_Rosters[[#This Row],[Team Name]],All_Rosters[[#This Row],[Current Years]]&gt;0),All_Rosters[[#This Row],[Index]],"")</f>
        <v/>
      </c>
      <c r="BG408" s="42" t="str">
        <f>IFERROR(SMALL($BF$2:$BF$1000,ROWS($BF$2:BF408)),"")</f>
        <v/>
      </c>
      <c r="BH408" s="42" t="str">
        <f>IF(All_Rosters[[#This Row],[Designation]]="Taxi Squad","",
IF(AND(TeamTwelve=All_Rosters[[#This Row],[Team Name]],All_Rosters[[#This Row],[Current Years]]&gt;0),All_Rosters[[#This Row],[Index]],""))</f>
        <v/>
      </c>
      <c r="BI408" s="42" t="str">
        <f>IFERROR(SMALL($BH$2:$BH$1000,ROWS($BH$2:BH408)),"")</f>
        <v/>
      </c>
      <c r="BJ408" s="42" t="str">
        <f>IF(AND(All_Rosters[[#This Row],[Designation]]="Taxi Squad",TeamTwelve=All_Rosters[[#This Row],[Team Name]],All_Rosters[[#This Row],[Current Years]]&gt;0),All_Rosters[[#This Row],[Index]],"")</f>
        <v/>
      </c>
      <c r="BK408" s="42" t="str">
        <f>IFERROR(SMALL($BJ$2:$BJ$1000,ROWS($BJ$2:BJ408)),"")</f>
        <v/>
      </c>
    </row>
    <row r="409" spans="1:63" x14ac:dyDescent="0.45">
      <c r="A409" t="s">
        <v>531</v>
      </c>
      <c r="B409" t="s">
        <v>456</v>
      </c>
      <c r="C409" t="s">
        <v>87</v>
      </c>
      <c r="D409" t="s">
        <v>49</v>
      </c>
      <c r="E409">
        <v>7</v>
      </c>
      <c r="F409">
        <v>3</v>
      </c>
      <c r="G409">
        <v>7</v>
      </c>
      <c r="H409" t="s">
        <v>1</v>
      </c>
      <c r="J409">
        <v>11</v>
      </c>
      <c r="K409">
        <v>408</v>
      </c>
      <c r="L409" t="str">
        <f>IF(All_Rosters[[#This Row],[Designation]]="Taxi Squad","",
IF(AND(TeamSelection=All_Rosters[[#This Row],[Team Name]],All_Rosters[[#This Row],[Current Years]]&gt;0),All_Rosters[[#This Row],[Index]],""))</f>
        <v/>
      </c>
      <c r="M409" t="str">
        <f>IFERROR(SMALL($L$2:$L$1000,ROWS($L$2:L409)),"")</f>
        <v/>
      </c>
      <c r="N409" t="str">
        <f>IF(AND(All_Rosters[[#This Row],[Designation]]="Taxi Squad",TeamSelection=All_Rosters[[#This Row],[Team Name]],All_Rosters[[#This Row],[Current Years]]&gt;0),All_Rosters[[#This Row],[Index]],"")</f>
        <v/>
      </c>
      <c r="O409" t="str">
        <f>IFERROR(SMALL($N$2:$N$1000,ROWS($N$2:N409)),"")</f>
        <v/>
      </c>
      <c r="P409" t="str">
        <f>IF(All_Rosters[[#This Row],[Designation]]="Taxi Squad","",
IF(AND(TeamOne=All_Rosters[[#This Row],[Team Name]],All_Rosters[[#This Row],[Current Years]]&gt;0),All_Rosters[[#This Row],[Index]],""))</f>
        <v/>
      </c>
      <c r="Q409" t="str">
        <f>IFERROR(SMALL($P$2:$P$1000,ROWS($P$2:P409)),"")</f>
        <v/>
      </c>
      <c r="R409" t="str">
        <f>IF(AND(All_Rosters[[#This Row],[Designation]]="Taxi Squad",TeamOne=All_Rosters[[#This Row],[Team Name]],All_Rosters[[#This Row],[Current Years]]&gt;0),All_Rosters[[#This Row],[Index]],"")</f>
        <v/>
      </c>
      <c r="S409" t="str">
        <f>IFERROR(SMALL($R$2:$R$1000,ROWS($R$2:R409)),"")</f>
        <v/>
      </c>
      <c r="T409" t="str">
        <f>IF(All_Rosters[[#This Row],[Designation]]="Taxi Squad","",
IF(AND(TeamTwo=All_Rosters[[#This Row],[Team Name]],All_Rosters[[#This Row],[Current Years]]&gt;0),All_Rosters[[#This Row],[Index]],""))</f>
        <v/>
      </c>
      <c r="U409" t="str">
        <f>IFERROR(SMALL($T$2:$T$1000,ROWS($T$2:T409)),"")</f>
        <v/>
      </c>
      <c r="V409" t="str">
        <f>IF(AND(All_Rosters[[#This Row],[Designation]]="Taxi Squad",TeamTwo=All_Rosters[[#This Row],[Team Name]],All_Rosters[[#This Row],[Current Years]]&gt;0),All_Rosters[[#This Row],[Index]],"")</f>
        <v/>
      </c>
      <c r="W409" t="str">
        <f>IFERROR(SMALL($V$2:$V$1000,ROWS($V$2:V409)),"")</f>
        <v/>
      </c>
      <c r="X409" s="42" t="str">
        <f>IF(All_Rosters[[#This Row],[Designation]]="Taxi Squad","",
IF(AND(TeamThree=All_Rosters[[#This Row],[Team Name]],All_Rosters[[#This Row],[Current Years]]&gt;0),All_Rosters[[#This Row],[Index]],""))</f>
        <v/>
      </c>
      <c r="Y409" s="42" t="str">
        <f>IFERROR(SMALL($X$2:$X$1000,ROWS($X$2:X409)),"")</f>
        <v/>
      </c>
      <c r="Z409" s="42" t="str">
        <f>IF(AND(All_Rosters[[#This Row],[Designation]]="Taxi Squad",TeamThree=All_Rosters[[#This Row],[Team Name]],All_Rosters[[#This Row],[Current Years]]&gt;0),All_Rosters[[#This Row],[Index]],"")</f>
        <v/>
      </c>
      <c r="AA409" s="42" t="str">
        <f>IFERROR(SMALL($Z$2:$Z$1000,ROWS($Z$2:Z409)),"")</f>
        <v/>
      </c>
      <c r="AB409" s="42" t="str">
        <f>IF(All_Rosters[[#This Row],[Designation]]="Taxi Squad","",
IF(AND(TeamFour=All_Rosters[[#This Row],[Team Name]],All_Rosters[[#This Row],[Current Years]]&gt;0),All_Rosters[[#This Row],[Index]],""))</f>
        <v/>
      </c>
      <c r="AC409" s="42" t="str">
        <f>IFERROR(SMALL($AB$2:$AB$1000,ROWS($AB$2:AB409)),"")</f>
        <v/>
      </c>
      <c r="AD409" s="42" t="str">
        <f>IF(AND(All_Rosters[[#This Row],[Designation]]="Taxi Squad",TeamFour=All_Rosters[[#This Row],[Team Name]],All_Rosters[[#This Row],[Current Years]]&gt;0),All_Rosters[[#This Row],[Index]],"")</f>
        <v/>
      </c>
      <c r="AE409" s="42" t="str">
        <f>IFERROR(SMALL($AD$2:$AD$1000,ROWS($AD$2:AD409)),"")</f>
        <v/>
      </c>
      <c r="AF409" s="42" t="str">
        <f>IF(All_Rosters[[#This Row],[Designation]]="Taxi Squad","",
IF(AND(TeamFive=All_Rosters[[#This Row],[Team Name]],All_Rosters[[#This Row],[Current Years]]&gt;0),All_Rosters[[#This Row],[Index]],""))</f>
        <v/>
      </c>
      <c r="AG409" s="42" t="str">
        <f>IFERROR(SMALL($AF$2:$AF$1000,ROWS($AF$2:AF409)),"")</f>
        <v/>
      </c>
      <c r="AH409" s="42" t="str">
        <f>IF(AND(All_Rosters[[#This Row],[Designation]]="Taxi Squad",TeamFive=All_Rosters[[#This Row],[Team Name]],All_Rosters[[#This Row],[Current Years]]&gt;0),All_Rosters[[#This Row],[Index]],"")</f>
        <v/>
      </c>
      <c r="AI409" s="42" t="str">
        <f>IFERROR(SMALL($AH$2:$AH$1000,ROWS($AH$2:AH409)),"")</f>
        <v/>
      </c>
      <c r="AJ409" s="42" t="str">
        <f>IF(All_Rosters[[#This Row],[Designation]]="Taxi Squad","",
IF(AND(TeamSix=All_Rosters[[#This Row],[Team Name]],All_Rosters[[#This Row],[Current Years]]&gt;0),All_Rosters[[#This Row],[Index]],""))</f>
        <v/>
      </c>
      <c r="AK409" s="42" t="str">
        <f>IFERROR(SMALL($AJ$2:$AJ$1000,ROWS($AJ$2:AJ409)),"")</f>
        <v/>
      </c>
      <c r="AL409" s="42" t="str">
        <f>IF(AND(All_Rosters[[#This Row],[Designation]]="Taxi Squad",TeamSix=All_Rosters[[#This Row],[Team Name]],All_Rosters[[#This Row],[Current Years]]&gt;0),All_Rosters[[#This Row],[Index]],"")</f>
        <v/>
      </c>
      <c r="AM409" s="42" t="str">
        <f>IFERROR(SMALL($AL$2:$AL$1000,ROWS($AL$2:AL409)),"")</f>
        <v/>
      </c>
      <c r="AN409" s="42" t="str">
        <f>IF(All_Rosters[[#This Row],[Designation]]="Taxi Squad","",
IF(AND(TeamSeven=All_Rosters[[#This Row],[Team Name]],All_Rosters[[#This Row],[Current Years]]&gt;0),All_Rosters[[#This Row],[Index]],""))</f>
        <v/>
      </c>
      <c r="AO409" s="42" t="str">
        <f>IFERROR(SMALL($AN$2:$AN$1000,ROWS($AN$2:AN409)),"")</f>
        <v/>
      </c>
      <c r="AP409" s="42" t="str">
        <f>IF(AND(All_Rosters[[#This Row],[Designation]]="Taxi Squad",TeamSeven=All_Rosters[[#This Row],[Team Name]],All_Rosters[[#This Row],[Current Years]]&gt;0),All_Rosters[[#This Row],[Index]],"")</f>
        <v/>
      </c>
      <c r="AQ409" s="42" t="str">
        <f>IFERROR(SMALL($AP$2:$AP$1000,ROWS($AP$2:AP409)),"")</f>
        <v/>
      </c>
      <c r="AR409" s="42" t="str">
        <f>IF(All_Rosters[[#This Row],[Designation]]="Taxi Squad","",
IF(AND(TeamEight=All_Rosters[[#This Row],[Team Name]],All_Rosters[[#This Row],[Current Years]]&gt;0),All_Rosters[[#This Row],[Index]],""))</f>
        <v/>
      </c>
      <c r="AS409" s="42" t="str">
        <f>IFERROR(SMALL($AR$2:$AR$1000,ROWS($AR$2:AR409)),"")</f>
        <v/>
      </c>
      <c r="AT409" s="42" t="str">
        <f>IF(AND(All_Rosters[[#This Row],[Designation]]="Taxi Squad",TeamEight=All_Rosters[[#This Row],[Team Name]],All_Rosters[[#This Row],[Current Years]]&gt;0),All_Rosters[[#This Row],[Index]],"")</f>
        <v/>
      </c>
      <c r="AU409" s="42" t="str">
        <f>IFERROR(SMALL($AT$2:$AT$1000,ROWS($AT$2:AT409)),"")</f>
        <v/>
      </c>
      <c r="AV409" s="42" t="str">
        <f>IF(All_Rosters[[#This Row],[Designation]]="Taxi Squad","",
IF(AND(TeamNine=All_Rosters[[#This Row],[Team Name]],All_Rosters[[#This Row],[Current Years]]&gt;0),All_Rosters[[#This Row],[Index]],""))</f>
        <v/>
      </c>
      <c r="AW409" s="42" t="str">
        <f>IFERROR(SMALL($AV$2:$AV$1000,ROWS($AV$2:AV409)),"")</f>
        <v/>
      </c>
      <c r="AX409" s="42" t="str">
        <f>IF(AND(All_Rosters[[#This Row],[Designation]]="Taxi Squad",TeamNine=All_Rosters[[#This Row],[Team Name]],All_Rosters[[#This Row],[Current Years]]&gt;0),All_Rosters[[#This Row],[Index]],"")</f>
        <v/>
      </c>
      <c r="AY409" s="42" t="str">
        <f>IFERROR(SMALL($AX$2:$AX$1000,ROWS($AX$2:AX409)),"")</f>
        <v/>
      </c>
      <c r="AZ409" s="42" t="str">
        <f>IF(All_Rosters[[#This Row],[Designation]]="Taxi Squad","",
IF(AND(TeamTen=All_Rosters[[#This Row],[Team Name]],All_Rosters[[#This Row],[Current Years]]&gt;0),All_Rosters[[#This Row],[Index]],""))</f>
        <v/>
      </c>
      <c r="BA409" s="42" t="str">
        <f>IFERROR(SMALL($AZ$2:$AZ$1000,ROWS($AZ$2:AZ409)),"")</f>
        <v/>
      </c>
      <c r="BB409" s="42" t="str">
        <f>IF(AND(All_Rosters[[#This Row],[Designation]]="Taxi Squad",TeamTen=All_Rosters[[#This Row],[Team Name]],All_Rosters[[#This Row],[Current Years]]&gt;0),All_Rosters[[#This Row],[Index]],"")</f>
        <v/>
      </c>
      <c r="BC409" s="42" t="str">
        <f>IFERROR(SMALL($BB$2:$BB$1000,ROWS($BB$2:BB409)),"")</f>
        <v/>
      </c>
      <c r="BD409" s="42">
        <f>IF(All_Rosters[[#This Row],[Designation]]="Taxi Squad","",
IF(AND(TeamEleven=All_Rosters[[#This Row],[Team Name]],All_Rosters[[#This Row],[Current Years]]&gt;0),All_Rosters[[#This Row],[Index]],""))</f>
        <v>408</v>
      </c>
      <c r="BE409" s="42" t="str">
        <f>IFERROR(SMALL($BD$2:$BD$1000,ROWS($BD$2:BD409)),"")</f>
        <v/>
      </c>
      <c r="BF409" s="42" t="str">
        <f>IF(AND(All_Rosters[[#This Row],[Designation]]="Taxi Squad",TeamEleven=All_Rosters[[#This Row],[Team Name]],All_Rosters[[#This Row],[Current Years]]&gt;0),All_Rosters[[#This Row],[Index]],"")</f>
        <v/>
      </c>
      <c r="BG409" s="42" t="str">
        <f>IFERROR(SMALL($BF$2:$BF$1000,ROWS($BF$2:BF409)),"")</f>
        <v/>
      </c>
      <c r="BH409" s="42" t="str">
        <f>IF(All_Rosters[[#This Row],[Designation]]="Taxi Squad","",
IF(AND(TeamTwelve=All_Rosters[[#This Row],[Team Name]],All_Rosters[[#This Row],[Current Years]]&gt;0),All_Rosters[[#This Row],[Index]],""))</f>
        <v/>
      </c>
      <c r="BI409" s="42" t="str">
        <f>IFERROR(SMALL($BH$2:$BH$1000,ROWS($BH$2:BH409)),"")</f>
        <v/>
      </c>
      <c r="BJ409" s="42" t="str">
        <f>IF(AND(All_Rosters[[#This Row],[Designation]]="Taxi Squad",TeamTwelve=All_Rosters[[#This Row],[Team Name]],All_Rosters[[#This Row],[Current Years]]&gt;0),All_Rosters[[#This Row],[Index]],"")</f>
        <v/>
      </c>
      <c r="BK409" s="42" t="str">
        <f>IFERROR(SMALL($BJ$2:$BJ$1000,ROWS($BJ$2:BJ409)),"")</f>
        <v/>
      </c>
    </row>
    <row r="410" spans="1:63" x14ac:dyDescent="0.45">
      <c r="A410" t="s">
        <v>531</v>
      </c>
      <c r="B410" t="s">
        <v>455</v>
      </c>
      <c r="C410" t="s">
        <v>24</v>
      </c>
      <c r="D410" t="s">
        <v>49</v>
      </c>
      <c r="E410">
        <v>5</v>
      </c>
      <c r="F410">
        <v>3</v>
      </c>
      <c r="G410">
        <v>5</v>
      </c>
      <c r="H410" t="s">
        <v>1</v>
      </c>
      <c r="J410">
        <v>11</v>
      </c>
      <c r="K410">
        <v>409</v>
      </c>
      <c r="L410" t="str">
        <f>IF(All_Rosters[[#This Row],[Designation]]="Taxi Squad","",
IF(AND(TeamSelection=All_Rosters[[#This Row],[Team Name]],All_Rosters[[#This Row],[Current Years]]&gt;0),All_Rosters[[#This Row],[Index]],""))</f>
        <v/>
      </c>
      <c r="M410" t="str">
        <f>IFERROR(SMALL($L$2:$L$1000,ROWS($L$2:L410)),"")</f>
        <v/>
      </c>
      <c r="N410" t="str">
        <f>IF(AND(All_Rosters[[#This Row],[Designation]]="Taxi Squad",TeamSelection=All_Rosters[[#This Row],[Team Name]],All_Rosters[[#This Row],[Current Years]]&gt;0),All_Rosters[[#This Row],[Index]],"")</f>
        <v/>
      </c>
      <c r="O410" t="str">
        <f>IFERROR(SMALL($N$2:$N$1000,ROWS($N$2:N410)),"")</f>
        <v/>
      </c>
      <c r="P410" t="str">
        <f>IF(All_Rosters[[#This Row],[Designation]]="Taxi Squad","",
IF(AND(TeamOne=All_Rosters[[#This Row],[Team Name]],All_Rosters[[#This Row],[Current Years]]&gt;0),All_Rosters[[#This Row],[Index]],""))</f>
        <v/>
      </c>
      <c r="Q410" t="str">
        <f>IFERROR(SMALL($P$2:$P$1000,ROWS($P$2:P410)),"")</f>
        <v/>
      </c>
      <c r="R410" t="str">
        <f>IF(AND(All_Rosters[[#This Row],[Designation]]="Taxi Squad",TeamOne=All_Rosters[[#This Row],[Team Name]],All_Rosters[[#This Row],[Current Years]]&gt;0),All_Rosters[[#This Row],[Index]],"")</f>
        <v/>
      </c>
      <c r="S410" t="str">
        <f>IFERROR(SMALL($R$2:$R$1000,ROWS($R$2:R410)),"")</f>
        <v/>
      </c>
      <c r="T410" t="str">
        <f>IF(All_Rosters[[#This Row],[Designation]]="Taxi Squad","",
IF(AND(TeamTwo=All_Rosters[[#This Row],[Team Name]],All_Rosters[[#This Row],[Current Years]]&gt;0),All_Rosters[[#This Row],[Index]],""))</f>
        <v/>
      </c>
      <c r="U410" t="str">
        <f>IFERROR(SMALL($T$2:$T$1000,ROWS($T$2:T410)),"")</f>
        <v/>
      </c>
      <c r="V410" t="str">
        <f>IF(AND(All_Rosters[[#This Row],[Designation]]="Taxi Squad",TeamTwo=All_Rosters[[#This Row],[Team Name]],All_Rosters[[#This Row],[Current Years]]&gt;0),All_Rosters[[#This Row],[Index]],"")</f>
        <v/>
      </c>
      <c r="W410" t="str">
        <f>IFERROR(SMALL($V$2:$V$1000,ROWS($V$2:V410)),"")</f>
        <v/>
      </c>
      <c r="X410" s="42" t="str">
        <f>IF(All_Rosters[[#This Row],[Designation]]="Taxi Squad","",
IF(AND(TeamThree=All_Rosters[[#This Row],[Team Name]],All_Rosters[[#This Row],[Current Years]]&gt;0),All_Rosters[[#This Row],[Index]],""))</f>
        <v/>
      </c>
      <c r="Y410" s="42" t="str">
        <f>IFERROR(SMALL($X$2:$X$1000,ROWS($X$2:X410)),"")</f>
        <v/>
      </c>
      <c r="Z410" s="42" t="str">
        <f>IF(AND(All_Rosters[[#This Row],[Designation]]="Taxi Squad",TeamThree=All_Rosters[[#This Row],[Team Name]],All_Rosters[[#This Row],[Current Years]]&gt;0),All_Rosters[[#This Row],[Index]],"")</f>
        <v/>
      </c>
      <c r="AA410" s="42" t="str">
        <f>IFERROR(SMALL($Z$2:$Z$1000,ROWS($Z$2:Z410)),"")</f>
        <v/>
      </c>
      <c r="AB410" s="42" t="str">
        <f>IF(All_Rosters[[#This Row],[Designation]]="Taxi Squad","",
IF(AND(TeamFour=All_Rosters[[#This Row],[Team Name]],All_Rosters[[#This Row],[Current Years]]&gt;0),All_Rosters[[#This Row],[Index]],""))</f>
        <v/>
      </c>
      <c r="AC410" s="42" t="str">
        <f>IFERROR(SMALL($AB$2:$AB$1000,ROWS($AB$2:AB410)),"")</f>
        <v/>
      </c>
      <c r="AD410" s="42" t="str">
        <f>IF(AND(All_Rosters[[#This Row],[Designation]]="Taxi Squad",TeamFour=All_Rosters[[#This Row],[Team Name]],All_Rosters[[#This Row],[Current Years]]&gt;0),All_Rosters[[#This Row],[Index]],"")</f>
        <v/>
      </c>
      <c r="AE410" s="42" t="str">
        <f>IFERROR(SMALL($AD$2:$AD$1000,ROWS($AD$2:AD410)),"")</f>
        <v/>
      </c>
      <c r="AF410" s="42" t="str">
        <f>IF(All_Rosters[[#This Row],[Designation]]="Taxi Squad","",
IF(AND(TeamFive=All_Rosters[[#This Row],[Team Name]],All_Rosters[[#This Row],[Current Years]]&gt;0),All_Rosters[[#This Row],[Index]],""))</f>
        <v/>
      </c>
      <c r="AG410" s="42" t="str">
        <f>IFERROR(SMALL($AF$2:$AF$1000,ROWS($AF$2:AF410)),"")</f>
        <v/>
      </c>
      <c r="AH410" s="42" t="str">
        <f>IF(AND(All_Rosters[[#This Row],[Designation]]="Taxi Squad",TeamFive=All_Rosters[[#This Row],[Team Name]],All_Rosters[[#This Row],[Current Years]]&gt;0),All_Rosters[[#This Row],[Index]],"")</f>
        <v/>
      </c>
      <c r="AI410" s="42" t="str">
        <f>IFERROR(SMALL($AH$2:$AH$1000,ROWS($AH$2:AH410)),"")</f>
        <v/>
      </c>
      <c r="AJ410" s="42" t="str">
        <f>IF(All_Rosters[[#This Row],[Designation]]="Taxi Squad","",
IF(AND(TeamSix=All_Rosters[[#This Row],[Team Name]],All_Rosters[[#This Row],[Current Years]]&gt;0),All_Rosters[[#This Row],[Index]],""))</f>
        <v/>
      </c>
      <c r="AK410" s="42" t="str">
        <f>IFERROR(SMALL($AJ$2:$AJ$1000,ROWS($AJ$2:AJ410)),"")</f>
        <v/>
      </c>
      <c r="AL410" s="42" t="str">
        <f>IF(AND(All_Rosters[[#This Row],[Designation]]="Taxi Squad",TeamSix=All_Rosters[[#This Row],[Team Name]],All_Rosters[[#This Row],[Current Years]]&gt;0),All_Rosters[[#This Row],[Index]],"")</f>
        <v/>
      </c>
      <c r="AM410" s="42" t="str">
        <f>IFERROR(SMALL($AL$2:$AL$1000,ROWS($AL$2:AL410)),"")</f>
        <v/>
      </c>
      <c r="AN410" s="42" t="str">
        <f>IF(All_Rosters[[#This Row],[Designation]]="Taxi Squad","",
IF(AND(TeamSeven=All_Rosters[[#This Row],[Team Name]],All_Rosters[[#This Row],[Current Years]]&gt;0),All_Rosters[[#This Row],[Index]],""))</f>
        <v/>
      </c>
      <c r="AO410" s="42" t="str">
        <f>IFERROR(SMALL($AN$2:$AN$1000,ROWS($AN$2:AN410)),"")</f>
        <v/>
      </c>
      <c r="AP410" s="42" t="str">
        <f>IF(AND(All_Rosters[[#This Row],[Designation]]="Taxi Squad",TeamSeven=All_Rosters[[#This Row],[Team Name]],All_Rosters[[#This Row],[Current Years]]&gt;0),All_Rosters[[#This Row],[Index]],"")</f>
        <v/>
      </c>
      <c r="AQ410" s="42" t="str">
        <f>IFERROR(SMALL($AP$2:$AP$1000,ROWS($AP$2:AP410)),"")</f>
        <v/>
      </c>
      <c r="AR410" s="42" t="str">
        <f>IF(All_Rosters[[#This Row],[Designation]]="Taxi Squad","",
IF(AND(TeamEight=All_Rosters[[#This Row],[Team Name]],All_Rosters[[#This Row],[Current Years]]&gt;0),All_Rosters[[#This Row],[Index]],""))</f>
        <v/>
      </c>
      <c r="AS410" s="42" t="str">
        <f>IFERROR(SMALL($AR$2:$AR$1000,ROWS($AR$2:AR410)),"")</f>
        <v/>
      </c>
      <c r="AT410" s="42" t="str">
        <f>IF(AND(All_Rosters[[#This Row],[Designation]]="Taxi Squad",TeamEight=All_Rosters[[#This Row],[Team Name]],All_Rosters[[#This Row],[Current Years]]&gt;0),All_Rosters[[#This Row],[Index]],"")</f>
        <v/>
      </c>
      <c r="AU410" s="42" t="str">
        <f>IFERROR(SMALL($AT$2:$AT$1000,ROWS($AT$2:AT410)),"")</f>
        <v/>
      </c>
      <c r="AV410" s="42" t="str">
        <f>IF(All_Rosters[[#This Row],[Designation]]="Taxi Squad","",
IF(AND(TeamNine=All_Rosters[[#This Row],[Team Name]],All_Rosters[[#This Row],[Current Years]]&gt;0),All_Rosters[[#This Row],[Index]],""))</f>
        <v/>
      </c>
      <c r="AW410" s="42" t="str">
        <f>IFERROR(SMALL($AV$2:$AV$1000,ROWS($AV$2:AV410)),"")</f>
        <v/>
      </c>
      <c r="AX410" s="42" t="str">
        <f>IF(AND(All_Rosters[[#This Row],[Designation]]="Taxi Squad",TeamNine=All_Rosters[[#This Row],[Team Name]],All_Rosters[[#This Row],[Current Years]]&gt;0),All_Rosters[[#This Row],[Index]],"")</f>
        <v/>
      </c>
      <c r="AY410" s="42" t="str">
        <f>IFERROR(SMALL($AX$2:$AX$1000,ROWS($AX$2:AX410)),"")</f>
        <v/>
      </c>
      <c r="AZ410" s="42" t="str">
        <f>IF(All_Rosters[[#This Row],[Designation]]="Taxi Squad","",
IF(AND(TeamTen=All_Rosters[[#This Row],[Team Name]],All_Rosters[[#This Row],[Current Years]]&gt;0),All_Rosters[[#This Row],[Index]],""))</f>
        <v/>
      </c>
      <c r="BA410" s="42" t="str">
        <f>IFERROR(SMALL($AZ$2:$AZ$1000,ROWS($AZ$2:AZ410)),"")</f>
        <v/>
      </c>
      <c r="BB410" s="42" t="str">
        <f>IF(AND(All_Rosters[[#This Row],[Designation]]="Taxi Squad",TeamTen=All_Rosters[[#This Row],[Team Name]],All_Rosters[[#This Row],[Current Years]]&gt;0),All_Rosters[[#This Row],[Index]],"")</f>
        <v/>
      </c>
      <c r="BC410" s="42" t="str">
        <f>IFERROR(SMALL($BB$2:$BB$1000,ROWS($BB$2:BB410)),"")</f>
        <v/>
      </c>
      <c r="BD410" s="42">
        <f>IF(All_Rosters[[#This Row],[Designation]]="Taxi Squad","",
IF(AND(TeamEleven=All_Rosters[[#This Row],[Team Name]],All_Rosters[[#This Row],[Current Years]]&gt;0),All_Rosters[[#This Row],[Index]],""))</f>
        <v>409</v>
      </c>
      <c r="BE410" s="42" t="str">
        <f>IFERROR(SMALL($BD$2:$BD$1000,ROWS($BD$2:BD410)),"")</f>
        <v/>
      </c>
      <c r="BF410" s="42" t="str">
        <f>IF(AND(All_Rosters[[#This Row],[Designation]]="Taxi Squad",TeamEleven=All_Rosters[[#This Row],[Team Name]],All_Rosters[[#This Row],[Current Years]]&gt;0),All_Rosters[[#This Row],[Index]],"")</f>
        <v/>
      </c>
      <c r="BG410" s="42" t="str">
        <f>IFERROR(SMALL($BF$2:$BF$1000,ROWS($BF$2:BF410)),"")</f>
        <v/>
      </c>
      <c r="BH410" s="42" t="str">
        <f>IF(All_Rosters[[#This Row],[Designation]]="Taxi Squad","",
IF(AND(TeamTwelve=All_Rosters[[#This Row],[Team Name]],All_Rosters[[#This Row],[Current Years]]&gt;0),All_Rosters[[#This Row],[Index]],""))</f>
        <v/>
      </c>
      <c r="BI410" s="42" t="str">
        <f>IFERROR(SMALL($BH$2:$BH$1000,ROWS($BH$2:BH410)),"")</f>
        <v/>
      </c>
      <c r="BJ410" s="42" t="str">
        <f>IF(AND(All_Rosters[[#This Row],[Designation]]="Taxi Squad",TeamTwelve=All_Rosters[[#This Row],[Team Name]],All_Rosters[[#This Row],[Current Years]]&gt;0),All_Rosters[[#This Row],[Index]],"")</f>
        <v/>
      </c>
      <c r="BK410" s="42" t="str">
        <f>IFERROR(SMALL($BJ$2:$BJ$1000,ROWS($BJ$2:BJ410)),"")</f>
        <v/>
      </c>
    </row>
    <row r="411" spans="1:63" x14ac:dyDescent="0.45">
      <c r="A411" t="s">
        <v>531</v>
      </c>
      <c r="B411" t="s">
        <v>454</v>
      </c>
      <c r="C411" t="s">
        <v>69</v>
      </c>
      <c r="D411" t="s">
        <v>49</v>
      </c>
      <c r="E411">
        <v>5</v>
      </c>
      <c r="F411">
        <v>3</v>
      </c>
      <c r="G411">
        <v>5</v>
      </c>
      <c r="H411" t="s">
        <v>1</v>
      </c>
      <c r="J411">
        <v>11</v>
      </c>
      <c r="K411">
        <v>410</v>
      </c>
      <c r="L411" t="str">
        <f>IF(All_Rosters[[#This Row],[Designation]]="Taxi Squad","",
IF(AND(TeamSelection=All_Rosters[[#This Row],[Team Name]],All_Rosters[[#This Row],[Current Years]]&gt;0),All_Rosters[[#This Row],[Index]],""))</f>
        <v/>
      </c>
      <c r="M411" t="str">
        <f>IFERROR(SMALL($L$2:$L$1000,ROWS($L$2:L411)),"")</f>
        <v/>
      </c>
      <c r="N411" t="str">
        <f>IF(AND(All_Rosters[[#This Row],[Designation]]="Taxi Squad",TeamSelection=All_Rosters[[#This Row],[Team Name]],All_Rosters[[#This Row],[Current Years]]&gt;0),All_Rosters[[#This Row],[Index]],"")</f>
        <v/>
      </c>
      <c r="O411" t="str">
        <f>IFERROR(SMALL($N$2:$N$1000,ROWS($N$2:N411)),"")</f>
        <v/>
      </c>
      <c r="P411" t="str">
        <f>IF(All_Rosters[[#This Row],[Designation]]="Taxi Squad","",
IF(AND(TeamOne=All_Rosters[[#This Row],[Team Name]],All_Rosters[[#This Row],[Current Years]]&gt;0),All_Rosters[[#This Row],[Index]],""))</f>
        <v/>
      </c>
      <c r="Q411" t="str">
        <f>IFERROR(SMALL($P$2:$P$1000,ROWS($P$2:P411)),"")</f>
        <v/>
      </c>
      <c r="R411" t="str">
        <f>IF(AND(All_Rosters[[#This Row],[Designation]]="Taxi Squad",TeamOne=All_Rosters[[#This Row],[Team Name]],All_Rosters[[#This Row],[Current Years]]&gt;0),All_Rosters[[#This Row],[Index]],"")</f>
        <v/>
      </c>
      <c r="S411" t="str">
        <f>IFERROR(SMALL($R$2:$R$1000,ROWS($R$2:R411)),"")</f>
        <v/>
      </c>
      <c r="T411" t="str">
        <f>IF(All_Rosters[[#This Row],[Designation]]="Taxi Squad","",
IF(AND(TeamTwo=All_Rosters[[#This Row],[Team Name]],All_Rosters[[#This Row],[Current Years]]&gt;0),All_Rosters[[#This Row],[Index]],""))</f>
        <v/>
      </c>
      <c r="U411" t="str">
        <f>IFERROR(SMALL($T$2:$T$1000,ROWS($T$2:T411)),"")</f>
        <v/>
      </c>
      <c r="V411" t="str">
        <f>IF(AND(All_Rosters[[#This Row],[Designation]]="Taxi Squad",TeamTwo=All_Rosters[[#This Row],[Team Name]],All_Rosters[[#This Row],[Current Years]]&gt;0),All_Rosters[[#This Row],[Index]],"")</f>
        <v/>
      </c>
      <c r="W411" t="str">
        <f>IFERROR(SMALL($V$2:$V$1000,ROWS($V$2:V411)),"")</f>
        <v/>
      </c>
      <c r="X411" s="42" t="str">
        <f>IF(All_Rosters[[#This Row],[Designation]]="Taxi Squad","",
IF(AND(TeamThree=All_Rosters[[#This Row],[Team Name]],All_Rosters[[#This Row],[Current Years]]&gt;0),All_Rosters[[#This Row],[Index]],""))</f>
        <v/>
      </c>
      <c r="Y411" s="42" t="str">
        <f>IFERROR(SMALL($X$2:$X$1000,ROWS($X$2:X411)),"")</f>
        <v/>
      </c>
      <c r="Z411" s="42" t="str">
        <f>IF(AND(All_Rosters[[#This Row],[Designation]]="Taxi Squad",TeamThree=All_Rosters[[#This Row],[Team Name]],All_Rosters[[#This Row],[Current Years]]&gt;0),All_Rosters[[#This Row],[Index]],"")</f>
        <v/>
      </c>
      <c r="AA411" s="42" t="str">
        <f>IFERROR(SMALL($Z$2:$Z$1000,ROWS($Z$2:Z411)),"")</f>
        <v/>
      </c>
      <c r="AB411" s="42" t="str">
        <f>IF(All_Rosters[[#This Row],[Designation]]="Taxi Squad","",
IF(AND(TeamFour=All_Rosters[[#This Row],[Team Name]],All_Rosters[[#This Row],[Current Years]]&gt;0),All_Rosters[[#This Row],[Index]],""))</f>
        <v/>
      </c>
      <c r="AC411" s="42" t="str">
        <f>IFERROR(SMALL($AB$2:$AB$1000,ROWS($AB$2:AB411)),"")</f>
        <v/>
      </c>
      <c r="AD411" s="42" t="str">
        <f>IF(AND(All_Rosters[[#This Row],[Designation]]="Taxi Squad",TeamFour=All_Rosters[[#This Row],[Team Name]],All_Rosters[[#This Row],[Current Years]]&gt;0),All_Rosters[[#This Row],[Index]],"")</f>
        <v/>
      </c>
      <c r="AE411" s="42" t="str">
        <f>IFERROR(SMALL($AD$2:$AD$1000,ROWS($AD$2:AD411)),"")</f>
        <v/>
      </c>
      <c r="AF411" s="42" t="str">
        <f>IF(All_Rosters[[#This Row],[Designation]]="Taxi Squad","",
IF(AND(TeamFive=All_Rosters[[#This Row],[Team Name]],All_Rosters[[#This Row],[Current Years]]&gt;0),All_Rosters[[#This Row],[Index]],""))</f>
        <v/>
      </c>
      <c r="AG411" s="42" t="str">
        <f>IFERROR(SMALL($AF$2:$AF$1000,ROWS($AF$2:AF411)),"")</f>
        <v/>
      </c>
      <c r="AH411" s="42" t="str">
        <f>IF(AND(All_Rosters[[#This Row],[Designation]]="Taxi Squad",TeamFive=All_Rosters[[#This Row],[Team Name]],All_Rosters[[#This Row],[Current Years]]&gt;0),All_Rosters[[#This Row],[Index]],"")</f>
        <v/>
      </c>
      <c r="AI411" s="42" t="str">
        <f>IFERROR(SMALL($AH$2:$AH$1000,ROWS($AH$2:AH411)),"")</f>
        <v/>
      </c>
      <c r="AJ411" s="42" t="str">
        <f>IF(All_Rosters[[#This Row],[Designation]]="Taxi Squad","",
IF(AND(TeamSix=All_Rosters[[#This Row],[Team Name]],All_Rosters[[#This Row],[Current Years]]&gt;0),All_Rosters[[#This Row],[Index]],""))</f>
        <v/>
      </c>
      <c r="AK411" s="42" t="str">
        <f>IFERROR(SMALL($AJ$2:$AJ$1000,ROWS($AJ$2:AJ411)),"")</f>
        <v/>
      </c>
      <c r="AL411" s="42" t="str">
        <f>IF(AND(All_Rosters[[#This Row],[Designation]]="Taxi Squad",TeamSix=All_Rosters[[#This Row],[Team Name]],All_Rosters[[#This Row],[Current Years]]&gt;0),All_Rosters[[#This Row],[Index]],"")</f>
        <v/>
      </c>
      <c r="AM411" s="42" t="str">
        <f>IFERROR(SMALL($AL$2:$AL$1000,ROWS($AL$2:AL411)),"")</f>
        <v/>
      </c>
      <c r="AN411" s="42" t="str">
        <f>IF(All_Rosters[[#This Row],[Designation]]="Taxi Squad","",
IF(AND(TeamSeven=All_Rosters[[#This Row],[Team Name]],All_Rosters[[#This Row],[Current Years]]&gt;0),All_Rosters[[#This Row],[Index]],""))</f>
        <v/>
      </c>
      <c r="AO411" s="42" t="str">
        <f>IFERROR(SMALL($AN$2:$AN$1000,ROWS($AN$2:AN411)),"")</f>
        <v/>
      </c>
      <c r="AP411" s="42" t="str">
        <f>IF(AND(All_Rosters[[#This Row],[Designation]]="Taxi Squad",TeamSeven=All_Rosters[[#This Row],[Team Name]],All_Rosters[[#This Row],[Current Years]]&gt;0),All_Rosters[[#This Row],[Index]],"")</f>
        <v/>
      </c>
      <c r="AQ411" s="42" t="str">
        <f>IFERROR(SMALL($AP$2:$AP$1000,ROWS($AP$2:AP411)),"")</f>
        <v/>
      </c>
      <c r="AR411" s="42" t="str">
        <f>IF(All_Rosters[[#This Row],[Designation]]="Taxi Squad","",
IF(AND(TeamEight=All_Rosters[[#This Row],[Team Name]],All_Rosters[[#This Row],[Current Years]]&gt;0),All_Rosters[[#This Row],[Index]],""))</f>
        <v/>
      </c>
      <c r="AS411" s="42" t="str">
        <f>IFERROR(SMALL($AR$2:$AR$1000,ROWS($AR$2:AR411)),"")</f>
        <v/>
      </c>
      <c r="AT411" s="42" t="str">
        <f>IF(AND(All_Rosters[[#This Row],[Designation]]="Taxi Squad",TeamEight=All_Rosters[[#This Row],[Team Name]],All_Rosters[[#This Row],[Current Years]]&gt;0),All_Rosters[[#This Row],[Index]],"")</f>
        <v/>
      </c>
      <c r="AU411" s="42" t="str">
        <f>IFERROR(SMALL($AT$2:$AT$1000,ROWS($AT$2:AT411)),"")</f>
        <v/>
      </c>
      <c r="AV411" s="42" t="str">
        <f>IF(All_Rosters[[#This Row],[Designation]]="Taxi Squad","",
IF(AND(TeamNine=All_Rosters[[#This Row],[Team Name]],All_Rosters[[#This Row],[Current Years]]&gt;0),All_Rosters[[#This Row],[Index]],""))</f>
        <v/>
      </c>
      <c r="AW411" s="42" t="str">
        <f>IFERROR(SMALL($AV$2:$AV$1000,ROWS($AV$2:AV411)),"")</f>
        <v/>
      </c>
      <c r="AX411" s="42" t="str">
        <f>IF(AND(All_Rosters[[#This Row],[Designation]]="Taxi Squad",TeamNine=All_Rosters[[#This Row],[Team Name]],All_Rosters[[#This Row],[Current Years]]&gt;0),All_Rosters[[#This Row],[Index]],"")</f>
        <v/>
      </c>
      <c r="AY411" s="42" t="str">
        <f>IFERROR(SMALL($AX$2:$AX$1000,ROWS($AX$2:AX411)),"")</f>
        <v/>
      </c>
      <c r="AZ411" s="42" t="str">
        <f>IF(All_Rosters[[#This Row],[Designation]]="Taxi Squad","",
IF(AND(TeamTen=All_Rosters[[#This Row],[Team Name]],All_Rosters[[#This Row],[Current Years]]&gt;0),All_Rosters[[#This Row],[Index]],""))</f>
        <v/>
      </c>
      <c r="BA411" s="42" t="str">
        <f>IFERROR(SMALL($AZ$2:$AZ$1000,ROWS($AZ$2:AZ411)),"")</f>
        <v/>
      </c>
      <c r="BB411" s="42" t="str">
        <f>IF(AND(All_Rosters[[#This Row],[Designation]]="Taxi Squad",TeamTen=All_Rosters[[#This Row],[Team Name]],All_Rosters[[#This Row],[Current Years]]&gt;0),All_Rosters[[#This Row],[Index]],"")</f>
        <v/>
      </c>
      <c r="BC411" s="42" t="str">
        <f>IFERROR(SMALL($BB$2:$BB$1000,ROWS($BB$2:BB411)),"")</f>
        <v/>
      </c>
      <c r="BD411" s="42">
        <f>IF(All_Rosters[[#This Row],[Designation]]="Taxi Squad","",
IF(AND(TeamEleven=All_Rosters[[#This Row],[Team Name]],All_Rosters[[#This Row],[Current Years]]&gt;0),All_Rosters[[#This Row],[Index]],""))</f>
        <v>410</v>
      </c>
      <c r="BE411" s="42" t="str">
        <f>IFERROR(SMALL($BD$2:$BD$1000,ROWS($BD$2:BD411)),"")</f>
        <v/>
      </c>
      <c r="BF411" s="42" t="str">
        <f>IF(AND(All_Rosters[[#This Row],[Designation]]="Taxi Squad",TeamEleven=All_Rosters[[#This Row],[Team Name]],All_Rosters[[#This Row],[Current Years]]&gt;0),All_Rosters[[#This Row],[Index]],"")</f>
        <v/>
      </c>
      <c r="BG411" s="42" t="str">
        <f>IFERROR(SMALL($BF$2:$BF$1000,ROWS($BF$2:BF411)),"")</f>
        <v/>
      </c>
      <c r="BH411" s="42" t="str">
        <f>IF(All_Rosters[[#This Row],[Designation]]="Taxi Squad","",
IF(AND(TeamTwelve=All_Rosters[[#This Row],[Team Name]],All_Rosters[[#This Row],[Current Years]]&gt;0),All_Rosters[[#This Row],[Index]],""))</f>
        <v/>
      </c>
      <c r="BI411" s="42" t="str">
        <f>IFERROR(SMALL($BH$2:$BH$1000,ROWS($BH$2:BH411)),"")</f>
        <v/>
      </c>
      <c r="BJ411" s="42" t="str">
        <f>IF(AND(All_Rosters[[#This Row],[Designation]]="Taxi Squad",TeamTwelve=All_Rosters[[#This Row],[Team Name]],All_Rosters[[#This Row],[Current Years]]&gt;0),All_Rosters[[#This Row],[Index]],"")</f>
        <v/>
      </c>
      <c r="BK411" s="42" t="str">
        <f>IFERROR(SMALL($BJ$2:$BJ$1000,ROWS($BJ$2:BJ411)),"")</f>
        <v/>
      </c>
    </row>
    <row r="412" spans="1:63" x14ac:dyDescent="0.45">
      <c r="A412" t="s">
        <v>531</v>
      </c>
      <c r="B412" t="s">
        <v>457</v>
      </c>
      <c r="C412" t="s">
        <v>114</v>
      </c>
      <c r="D412" t="s">
        <v>49</v>
      </c>
      <c r="E412">
        <v>5</v>
      </c>
      <c r="F412">
        <v>3</v>
      </c>
      <c r="G412">
        <v>5</v>
      </c>
      <c r="H412" t="s">
        <v>1</v>
      </c>
      <c r="J412">
        <v>11</v>
      </c>
      <c r="K412">
        <v>411</v>
      </c>
      <c r="L412" t="str">
        <f>IF(All_Rosters[[#This Row],[Designation]]="Taxi Squad","",
IF(AND(TeamSelection=All_Rosters[[#This Row],[Team Name]],All_Rosters[[#This Row],[Current Years]]&gt;0),All_Rosters[[#This Row],[Index]],""))</f>
        <v/>
      </c>
      <c r="M412" t="str">
        <f>IFERROR(SMALL($L$2:$L$1000,ROWS($L$2:L412)),"")</f>
        <v/>
      </c>
      <c r="N412" t="str">
        <f>IF(AND(All_Rosters[[#This Row],[Designation]]="Taxi Squad",TeamSelection=All_Rosters[[#This Row],[Team Name]],All_Rosters[[#This Row],[Current Years]]&gt;0),All_Rosters[[#This Row],[Index]],"")</f>
        <v/>
      </c>
      <c r="O412" t="str">
        <f>IFERROR(SMALL($N$2:$N$1000,ROWS($N$2:N412)),"")</f>
        <v/>
      </c>
      <c r="P412" t="str">
        <f>IF(All_Rosters[[#This Row],[Designation]]="Taxi Squad","",
IF(AND(TeamOne=All_Rosters[[#This Row],[Team Name]],All_Rosters[[#This Row],[Current Years]]&gt;0),All_Rosters[[#This Row],[Index]],""))</f>
        <v/>
      </c>
      <c r="Q412" t="str">
        <f>IFERROR(SMALL($P$2:$P$1000,ROWS($P$2:P412)),"")</f>
        <v/>
      </c>
      <c r="R412" t="str">
        <f>IF(AND(All_Rosters[[#This Row],[Designation]]="Taxi Squad",TeamOne=All_Rosters[[#This Row],[Team Name]],All_Rosters[[#This Row],[Current Years]]&gt;0),All_Rosters[[#This Row],[Index]],"")</f>
        <v/>
      </c>
      <c r="S412" t="str">
        <f>IFERROR(SMALL($R$2:$R$1000,ROWS($R$2:R412)),"")</f>
        <v/>
      </c>
      <c r="T412" t="str">
        <f>IF(All_Rosters[[#This Row],[Designation]]="Taxi Squad","",
IF(AND(TeamTwo=All_Rosters[[#This Row],[Team Name]],All_Rosters[[#This Row],[Current Years]]&gt;0),All_Rosters[[#This Row],[Index]],""))</f>
        <v/>
      </c>
      <c r="U412" t="str">
        <f>IFERROR(SMALL($T$2:$T$1000,ROWS($T$2:T412)),"")</f>
        <v/>
      </c>
      <c r="V412" t="str">
        <f>IF(AND(All_Rosters[[#This Row],[Designation]]="Taxi Squad",TeamTwo=All_Rosters[[#This Row],[Team Name]],All_Rosters[[#This Row],[Current Years]]&gt;0),All_Rosters[[#This Row],[Index]],"")</f>
        <v/>
      </c>
      <c r="W412" t="str">
        <f>IFERROR(SMALL($V$2:$V$1000,ROWS($V$2:V412)),"")</f>
        <v/>
      </c>
      <c r="X412" s="42" t="str">
        <f>IF(All_Rosters[[#This Row],[Designation]]="Taxi Squad","",
IF(AND(TeamThree=All_Rosters[[#This Row],[Team Name]],All_Rosters[[#This Row],[Current Years]]&gt;0),All_Rosters[[#This Row],[Index]],""))</f>
        <v/>
      </c>
      <c r="Y412" s="42" t="str">
        <f>IFERROR(SMALL($X$2:$X$1000,ROWS($X$2:X412)),"")</f>
        <v/>
      </c>
      <c r="Z412" s="42" t="str">
        <f>IF(AND(All_Rosters[[#This Row],[Designation]]="Taxi Squad",TeamThree=All_Rosters[[#This Row],[Team Name]],All_Rosters[[#This Row],[Current Years]]&gt;0),All_Rosters[[#This Row],[Index]],"")</f>
        <v/>
      </c>
      <c r="AA412" s="42" t="str">
        <f>IFERROR(SMALL($Z$2:$Z$1000,ROWS($Z$2:Z412)),"")</f>
        <v/>
      </c>
      <c r="AB412" s="42" t="str">
        <f>IF(All_Rosters[[#This Row],[Designation]]="Taxi Squad","",
IF(AND(TeamFour=All_Rosters[[#This Row],[Team Name]],All_Rosters[[#This Row],[Current Years]]&gt;0),All_Rosters[[#This Row],[Index]],""))</f>
        <v/>
      </c>
      <c r="AC412" s="42" t="str">
        <f>IFERROR(SMALL($AB$2:$AB$1000,ROWS($AB$2:AB412)),"")</f>
        <v/>
      </c>
      <c r="AD412" s="42" t="str">
        <f>IF(AND(All_Rosters[[#This Row],[Designation]]="Taxi Squad",TeamFour=All_Rosters[[#This Row],[Team Name]],All_Rosters[[#This Row],[Current Years]]&gt;0),All_Rosters[[#This Row],[Index]],"")</f>
        <v/>
      </c>
      <c r="AE412" s="42" t="str">
        <f>IFERROR(SMALL($AD$2:$AD$1000,ROWS($AD$2:AD412)),"")</f>
        <v/>
      </c>
      <c r="AF412" s="42" t="str">
        <f>IF(All_Rosters[[#This Row],[Designation]]="Taxi Squad","",
IF(AND(TeamFive=All_Rosters[[#This Row],[Team Name]],All_Rosters[[#This Row],[Current Years]]&gt;0),All_Rosters[[#This Row],[Index]],""))</f>
        <v/>
      </c>
      <c r="AG412" s="42" t="str">
        <f>IFERROR(SMALL($AF$2:$AF$1000,ROWS($AF$2:AF412)),"")</f>
        <v/>
      </c>
      <c r="AH412" s="42" t="str">
        <f>IF(AND(All_Rosters[[#This Row],[Designation]]="Taxi Squad",TeamFive=All_Rosters[[#This Row],[Team Name]],All_Rosters[[#This Row],[Current Years]]&gt;0),All_Rosters[[#This Row],[Index]],"")</f>
        <v/>
      </c>
      <c r="AI412" s="42" t="str">
        <f>IFERROR(SMALL($AH$2:$AH$1000,ROWS($AH$2:AH412)),"")</f>
        <v/>
      </c>
      <c r="AJ412" s="42" t="str">
        <f>IF(All_Rosters[[#This Row],[Designation]]="Taxi Squad","",
IF(AND(TeamSix=All_Rosters[[#This Row],[Team Name]],All_Rosters[[#This Row],[Current Years]]&gt;0),All_Rosters[[#This Row],[Index]],""))</f>
        <v/>
      </c>
      <c r="AK412" s="42" t="str">
        <f>IFERROR(SMALL($AJ$2:$AJ$1000,ROWS($AJ$2:AJ412)),"")</f>
        <v/>
      </c>
      <c r="AL412" s="42" t="str">
        <f>IF(AND(All_Rosters[[#This Row],[Designation]]="Taxi Squad",TeamSix=All_Rosters[[#This Row],[Team Name]],All_Rosters[[#This Row],[Current Years]]&gt;0),All_Rosters[[#This Row],[Index]],"")</f>
        <v/>
      </c>
      <c r="AM412" s="42" t="str">
        <f>IFERROR(SMALL($AL$2:$AL$1000,ROWS($AL$2:AL412)),"")</f>
        <v/>
      </c>
      <c r="AN412" s="42" t="str">
        <f>IF(All_Rosters[[#This Row],[Designation]]="Taxi Squad","",
IF(AND(TeamSeven=All_Rosters[[#This Row],[Team Name]],All_Rosters[[#This Row],[Current Years]]&gt;0),All_Rosters[[#This Row],[Index]],""))</f>
        <v/>
      </c>
      <c r="AO412" s="42" t="str">
        <f>IFERROR(SMALL($AN$2:$AN$1000,ROWS($AN$2:AN412)),"")</f>
        <v/>
      </c>
      <c r="AP412" s="42" t="str">
        <f>IF(AND(All_Rosters[[#This Row],[Designation]]="Taxi Squad",TeamSeven=All_Rosters[[#This Row],[Team Name]],All_Rosters[[#This Row],[Current Years]]&gt;0),All_Rosters[[#This Row],[Index]],"")</f>
        <v/>
      </c>
      <c r="AQ412" s="42" t="str">
        <f>IFERROR(SMALL($AP$2:$AP$1000,ROWS($AP$2:AP412)),"")</f>
        <v/>
      </c>
      <c r="AR412" s="42" t="str">
        <f>IF(All_Rosters[[#This Row],[Designation]]="Taxi Squad","",
IF(AND(TeamEight=All_Rosters[[#This Row],[Team Name]],All_Rosters[[#This Row],[Current Years]]&gt;0),All_Rosters[[#This Row],[Index]],""))</f>
        <v/>
      </c>
      <c r="AS412" s="42" t="str">
        <f>IFERROR(SMALL($AR$2:$AR$1000,ROWS($AR$2:AR412)),"")</f>
        <v/>
      </c>
      <c r="AT412" s="42" t="str">
        <f>IF(AND(All_Rosters[[#This Row],[Designation]]="Taxi Squad",TeamEight=All_Rosters[[#This Row],[Team Name]],All_Rosters[[#This Row],[Current Years]]&gt;0),All_Rosters[[#This Row],[Index]],"")</f>
        <v/>
      </c>
      <c r="AU412" s="42" t="str">
        <f>IFERROR(SMALL($AT$2:$AT$1000,ROWS($AT$2:AT412)),"")</f>
        <v/>
      </c>
      <c r="AV412" s="42" t="str">
        <f>IF(All_Rosters[[#This Row],[Designation]]="Taxi Squad","",
IF(AND(TeamNine=All_Rosters[[#This Row],[Team Name]],All_Rosters[[#This Row],[Current Years]]&gt;0),All_Rosters[[#This Row],[Index]],""))</f>
        <v/>
      </c>
      <c r="AW412" s="42" t="str">
        <f>IFERROR(SMALL($AV$2:$AV$1000,ROWS($AV$2:AV412)),"")</f>
        <v/>
      </c>
      <c r="AX412" s="42" t="str">
        <f>IF(AND(All_Rosters[[#This Row],[Designation]]="Taxi Squad",TeamNine=All_Rosters[[#This Row],[Team Name]],All_Rosters[[#This Row],[Current Years]]&gt;0),All_Rosters[[#This Row],[Index]],"")</f>
        <v/>
      </c>
      <c r="AY412" s="42" t="str">
        <f>IFERROR(SMALL($AX$2:$AX$1000,ROWS($AX$2:AX412)),"")</f>
        <v/>
      </c>
      <c r="AZ412" s="42" t="str">
        <f>IF(All_Rosters[[#This Row],[Designation]]="Taxi Squad","",
IF(AND(TeamTen=All_Rosters[[#This Row],[Team Name]],All_Rosters[[#This Row],[Current Years]]&gt;0),All_Rosters[[#This Row],[Index]],""))</f>
        <v/>
      </c>
      <c r="BA412" s="42" t="str">
        <f>IFERROR(SMALL($AZ$2:$AZ$1000,ROWS($AZ$2:AZ412)),"")</f>
        <v/>
      </c>
      <c r="BB412" s="42" t="str">
        <f>IF(AND(All_Rosters[[#This Row],[Designation]]="Taxi Squad",TeamTen=All_Rosters[[#This Row],[Team Name]],All_Rosters[[#This Row],[Current Years]]&gt;0),All_Rosters[[#This Row],[Index]],"")</f>
        <v/>
      </c>
      <c r="BC412" s="42" t="str">
        <f>IFERROR(SMALL($BB$2:$BB$1000,ROWS($BB$2:BB412)),"")</f>
        <v/>
      </c>
      <c r="BD412" s="42">
        <f>IF(All_Rosters[[#This Row],[Designation]]="Taxi Squad","",
IF(AND(TeamEleven=All_Rosters[[#This Row],[Team Name]],All_Rosters[[#This Row],[Current Years]]&gt;0),All_Rosters[[#This Row],[Index]],""))</f>
        <v>411</v>
      </c>
      <c r="BE412" s="42" t="str">
        <f>IFERROR(SMALL($BD$2:$BD$1000,ROWS($BD$2:BD412)),"")</f>
        <v/>
      </c>
      <c r="BF412" s="42" t="str">
        <f>IF(AND(All_Rosters[[#This Row],[Designation]]="Taxi Squad",TeamEleven=All_Rosters[[#This Row],[Team Name]],All_Rosters[[#This Row],[Current Years]]&gt;0),All_Rosters[[#This Row],[Index]],"")</f>
        <v/>
      </c>
      <c r="BG412" s="42" t="str">
        <f>IFERROR(SMALL($BF$2:$BF$1000,ROWS($BF$2:BF412)),"")</f>
        <v/>
      </c>
      <c r="BH412" s="42" t="str">
        <f>IF(All_Rosters[[#This Row],[Designation]]="Taxi Squad","",
IF(AND(TeamTwelve=All_Rosters[[#This Row],[Team Name]],All_Rosters[[#This Row],[Current Years]]&gt;0),All_Rosters[[#This Row],[Index]],""))</f>
        <v/>
      </c>
      <c r="BI412" s="42" t="str">
        <f>IFERROR(SMALL($BH$2:$BH$1000,ROWS($BH$2:BH412)),"")</f>
        <v/>
      </c>
      <c r="BJ412" s="42" t="str">
        <f>IF(AND(All_Rosters[[#This Row],[Designation]]="Taxi Squad",TeamTwelve=All_Rosters[[#This Row],[Team Name]],All_Rosters[[#This Row],[Current Years]]&gt;0),All_Rosters[[#This Row],[Index]],"")</f>
        <v/>
      </c>
      <c r="BK412" s="42" t="str">
        <f>IFERROR(SMALL($BJ$2:$BJ$1000,ROWS($BJ$2:BJ412)),"")</f>
        <v/>
      </c>
    </row>
    <row r="413" spans="1:63" x14ac:dyDescent="0.45">
      <c r="A413" t="s">
        <v>531</v>
      </c>
      <c r="B413" t="s">
        <v>458</v>
      </c>
      <c r="C413" t="s">
        <v>63</v>
      </c>
      <c r="D413" t="s">
        <v>61</v>
      </c>
      <c r="E413">
        <v>5</v>
      </c>
      <c r="F413">
        <v>3</v>
      </c>
      <c r="G413">
        <v>5</v>
      </c>
      <c r="H413" t="s">
        <v>1</v>
      </c>
      <c r="J413">
        <v>11</v>
      </c>
      <c r="K413">
        <v>412</v>
      </c>
      <c r="L413" t="str">
        <f>IF(All_Rosters[[#This Row],[Designation]]="Taxi Squad","",
IF(AND(TeamSelection=All_Rosters[[#This Row],[Team Name]],All_Rosters[[#This Row],[Current Years]]&gt;0),All_Rosters[[#This Row],[Index]],""))</f>
        <v/>
      </c>
      <c r="M413" t="str">
        <f>IFERROR(SMALL($L$2:$L$1000,ROWS($L$2:L413)),"")</f>
        <v/>
      </c>
      <c r="N413" t="str">
        <f>IF(AND(All_Rosters[[#This Row],[Designation]]="Taxi Squad",TeamSelection=All_Rosters[[#This Row],[Team Name]],All_Rosters[[#This Row],[Current Years]]&gt;0),All_Rosters[[#This Row],[Index]],"")</f>
        <v/>
      </c>
      <c r="O413" t="str">
        <f>IFERROR(SMALL($N$2:$N$1000,ROWS($N$2:N413)),"")</f>
        <v/>
      </c>
      <c r="P413" t="str">
        <f>IF(All_Rosters[[#This Row],[Designation]]="Taxi Squad","",
IF(AND(TeamOne=All_Rosters[[#This Row],[Team Name]],All_Rosters[[#This Row],[Current Years]]&gt;0),All_Rosters[[#This Row],[Index]],""))</f>
        <v/>
      </c>
      <c r="Q413" t="str">
        <f>IFERROR(SMALL($P$2:$P$1000,ROWS($P$2:P413)),"")</f>
        <v/>
      </c>
      <c r="R413" t="str">
        <f>IF(AND(All_Rosters[[#This Row],[Designation]]="Taxi Squad",TeamOne=All_Rosters[[#This Row],[Team Name]],All_Rosters[[#This Row],[Current Years]]&gt;0),All_Rosters[[#This Row],[Index]],"")</f>
        <v/>
      </c>
      <c r="S413" t="str">
        <f>IFERROR(SMALL($R$2:$R$1000,ROWS($R$2:R413)),"")</f>
        <v/>
      </c>
      <c r="T413" t="str">
        <f>IF(All_Rosters[[#This Row],[Designation]]="Taxi Squad","",
IF(AND(TeamTwo=All_Rosters[[#This Row],[Team Name]],All_Rosters[[#This Row],[Current Years]]&gt;0),All_Rosters[[#This Row],[Index]],""))</f>
        <v/>
      </c>
      <c r="U413" t="str">
        <f>IFERROR(SMALL($T$2:$T$1000,ROWS($T$2:T413)),"")</f>
        <v/>
      </c>
      <c r="V413" t="str">
        <f>IF(AND(All_Rosters[[#This Row],[Designation]]="Taxi Squad",TeamTwo=All_Rosters[[#This Row],[Team Name]],All_Rosters[[#This Row],[Current Years]]&gt;0),All_Rosters[[#This Row],[Index]],"")</f>
        <v/>
      </c>
      <c r="W413" t="str">
        <f>IFERROR(SMALL($V$2:$V$1000,ROWS($V$2:V413)),"")</f>
        <v/>
      </c>
      <c r="X413" s="42" t="str">
        <f>IF(All_Rosters[[#This Row],[Designation]]="Taxi Squad","",
IF(AND(TeamThree=All_Rosters[[#This Row],[Team Name]],All_Rosters[[#This Row],[Current Years]]&gt;0),All_Rosters[[#This Row],[Index]],""))</f>
        <v/>
      </c>
      <c r="Y413" s="42" t="str">
        <f>IFERROR(SMALL($X$2:$X$1000,ROWS($X$2:X413)),"")</f>
        <v/>
      </c>
      <c r="Z413" s="42" t="str">
        <f>IF(AND(All_Rosters[[#This Row],[Designation]]="Taxi Squad",TeamThree=All_Rosters[[#This Row],[Team Name]],All_Rosters[[#This Row],[Current Years]]&gt;0),All_Rosters[[#This Row],[Index]],"")</f>
        <v/>
      </c>
      <c r="AA413" s="42" t="str">
        <f>IFERROR(SMALL($Z$2:$Z$1000,ROWS($Z$2:Z413)),"")</f>
        <v/>
      </c>
      <c r="AB413" s="42" t="str">
        <f>IF(All_Rosters[[#This Row],[Designation]]="Taxi Squad","",
IF(AND(TeamFour=All_Rosters[[#This Row],[Team Name]],All_Rosters[[#This Row],[Current Years]]&gt;0),All_Rosters[[#This Row],[Index]],""))</f>
        <v/>
      </c>
      <c r="AC413" s="42" t="str">
        <f>IFERROR(SMALL($AB$2:$AB$1000,ROWS($AB$2:AB413)),"")</f>
        <v/>
      </c>
      <c r="AD413" s="42" t="str">
        <f>IF(AND(All_Rosters[[#This Row],[Designation]]="Taxi Squad",TeamFour=All_Rosters[[#This Row],[Team Name]],All_Rosters[[#This Row],[Current Years]]&gt;0),All_Rosters[[#This Row],[Index]],"")</f>
        <v/>
      </c>
      <c r="AE413" s="42" t="str">
        <f>IFERROR(SMALL($AD$2:$AD$1000,ROWS($AD$2:AD413)),"")</f>
        <v/>
      </c>
      <c r="AF413" s="42" t="str">
        <f>IF(All_Rosters[[#This Row],[Designation]]="Taxi Squad","",
IF(AND(TeamFive=All_Rosters[[#This Row],[Team Name]],All_Rosters[[#This Row],[Current Years]]&gt;0),All_Rosters[[#This Row],[Index]],""))</f>
        <v/>
      </c>
      <c r="AG413" s="42" t="str">
        <f>IFERROR(SMALL($AF$2:$AF$1000,ROWS($AF$2:AF413)),"")</f>
        <v/>
      </c>
      <c r="AH413" s="42" t="str">
        <f>IF(AND(All_Rosters[[#This Row],[Designation]]="Taxi Squad",TeamFive=All_Rosters[[#This Row],[Team Name]],All_Rosters[[#This Row],[Current Years]]&gt;0),All_Rosters[[#This Row],[Index]],"")</f>
        <v/>
      </c>
      <c r="AI413" s="42" t="str">
        <f>IFERROR(SMALL($AH$2:$AH$1000,ROWS($AH$2:AH413)),"")</f>
        <v/>
      </c>
      <c r="AJ413" s="42" t="str">
        <f>IF(All_Rosters[[#This Row],[Designation]]="Taxi Squad","",
IF(AND(TeamSix=All_Rosters[[#This Row],[Team Name]],All_Rosters[[#This Row],[Current Years]]&gt;0),All_Rosters[[#This Row],[Index]],""))</f>
        <v/>
      </c>
      <c r="AK413" s="42" t="str">
        <f>IFERROR(SMALL($AJ$2:$AJ$1000,ROWS($AJ$2:AJ413)),"")</f>
        <v/>
      </c>
      <c r="AL413" s="42" t="str">
        <f>IF(AND(All_Rosters[[#This Row],[Designation]]="Taxi Squad",TeamSix=All_Rosters[[#This Row],[Team Name]],All_Rosters[[#This Row],[Current Years]]&gt;0),All_Rosters[[#This Row],[Index]],"")</f>
        <v/>
      </c>
      <c r="AM413" s="42" t="str">
        <f>IFERROR(SMALL($AL$2:$AL$1000,ROWS($AL$2:AL413)),"")</f>
        <v/>
      </c>
      <c r="AN413" s="42" t="str">
        <f>IF(All_Rosters[[#This Row],[Designation]]="Taxi Squad","",
IF(AND(TeamSeven=All_Rosters[[#This Row],[Team Name]],All_Rosters[[#This Row],[Current Years]]&gt;0),All_Rosters[[#This Row],[Index]],""))</f>
        <v/>
      </c>
      <c r="AO413" s="42" t="str">
        <f>IFERROR(SMALL($AN$2:$AN$1000,ROWS($AN$2:AN413)),"")</f>
        <v/>
      </c>
      <c r="AP413" s="42" t="str">
        <f>IF(AND(All_Rosters[[#This Row],[Designation]]="Taxi Squad",TeamSeven=All_Rosters[[#This Row],[Team Name]],All_Rosters[[#This Row],[Current Years]]&gt;0),All_Rosters[[#This Row],[Index]],"")</f>
        <v/>
      </c>
      <c r="AQ413" s="42" t="str">
        <f>IFERROR(SMALL($AP$2:$AP$1000,ROWS($AP$2:AP413)),"")</f>
        <v/>
      </c>
      <c r="AR413" s="42" t="str">
        <f>IF(All_Rosters[[#This Row],[Designation]]="Taxi Squad","",
IF(AND(TeamEight=All_Rosters[[#This Row],[Team Name]],All_Rosters[[#This Row],[Current Years]]&gt;0),All_Rosters[[#This Row],[Index]],""))</f>
        <v/>
      </c>
      <c r="AS413" s="42" t="str">
        <f>IFERROR(SMALL($AR$2:$AR$1000,ROWS($AR$2:AR413)),"")</f>
        <v/>
      </c>
      <c r="AT413" s="42" t="str">
        <f>IF(AND(All_Rosters[[#This Row],[Designation]]="Taxi Squad",TeamEight=All_Rosters[[#This Row],[Team Name]],All_Rosters[[#This Row],[Current Years]]&gt;0),All_Rosters[[#This Row],[Index]],"")</f>
        <v/>
      </c>
      <c r="AU413" s="42" t="str">
        <f>IFERROR(SMALL($AT$2:$AT$1000,ROWS($AT$2:AT413)),"")</f>
        <v/>
      </c>
      <c r="AV413" s="42" t="str">
        <f>IF(All_Rosters[[#This Row],[Designation]]="Taxi Squad","",
IF(AND(TeamNine=All_Rosters[[#This Row],[Team Name]],All_Rosters[[#This Row],[Current Years]]&gt;0),All_Rosters[[#This Row],[Index]],""))</f>
        <v/>
      </c>
      <c r="AW413" s="42" t="str">
        <f>IFERROR(SMALL($AV$2:$AV$1000,ROWS($AV$2:AV413)),"")</f>
        <v/>
      </c>
      <c r="AX413" s="42" t="str">
        <f>IF(AND(All_Rosters[[#This Row],[Designation]]="Taxi Squad",TeamNine=All_Rosters[[#This Row],[Team Name]],All_Rosters[[#This Row],[Current Years]]&gt;0),All_Rosters[[#This Row],[Index]],"")</f>
        <v/>
      </c>
      <c r="AY413" s="42" t="str">
        <f>IFERROR(SMALL($AX$2:$AX$1000,ROWS($AX$2:AX413)),"")</f>
        <v/>
      </c>
      <c r="AZ413" s="42" t="str">
        <f>IF(All_Rosters[[#This Row],[Designation]]="Taxi Squad","",
IF(AND(TeamTen=All_Rosters[[#This Row],[Team Name]],All_Rosters[[#This Row],[Current Years]]&gt;0),All_Rosters[[#This Row],[Index]],""))</f>
        <v/>
      </c>
      <c r="BA413" s="42" t="str">
        <f>IFERROR(SMALL($AZ$2:$AZ$1000,ROWS($AZ$2:AZ413)),"")</f>
        <v/>
      </c>
      <c r="BB413" s="42" t="str">
        <f>IF(AND(All_Rosters[[#This Row],[Designation]]="Taxi Squad",TeamTen=All_Rosters[[#This Row],[Team Name]],All_Rosters[[#This Row],[Current Years]]&gt;0),All_Rosters[[#This Row],[Index]],"")</f>
        <v/>
      </c>
      <c r="BC413" s="42" t="str">
        <f>IFERROR(SMALL($BB$2:$BB$1000,ROWS($BB$2:BB413)),"")</f>
        <v/>
      </c>
      <c r="BD413" s="42">
        <f>IF(All_Rosters[[#This Row],[Designation]]="Taxi Squad","",
IF(AND(TeamEleven=All_Rosters[[#This Row],[Team Name]],All_Rosters[[#This Row],[Current Years]]&gt;0),All_Rosters[[#This Row],[Index]],""))</f>
        <v>412</v>
      </c>
      <c r="BE413" s="42" t="str">
        <f>IFERROR(SMALL($BD$2:$BD$1000,ROWS($BD$2:BD413)),"")</f>
        <v/>
      </c>
      <c r="BF413" s="42" t="str">
        <f>IF(AND(All_Rosters[[#This Row],[Designation]]="Taxi Squad",TeamEleven=All_Rosters[[#This Row],[Team Name]],All_Rosters[[#This Row],[Current Years]]&gt;0),All_Rosters[[#This Row],[Index]],"")</f>
        <v/>
      </c>
      <c r="BG413" s="42" t="str">
        <f>IFERROR(SMALL($BF$2:$BF$1000,ROWS($BF$2:BF413)),"")</f>
        <v/>
      </c>
      <c r="BH413" s="42" t="str">
        <f>IF(All_Rosters[[#This Row],[Designation]]="Taxi Squad","",
IF(AND(TeamTwelve=All_Rosters[[#This Row],[Team Name]],All_Rosters[[#This Row],[Current Years]]&gt;0),All_Rosters[[#This Row],[Index]],""))</f>
        <v/>
      </c>
      <c r="BI413" s="42" t="str">
        <f>IFERROR(SMALL($BH$2:$BH$1000,ROWS($BH$2:BH413)),"")</f>
        <v/>
      </c>
      <c r="BJ413" s="42" t="str">
        <f>IF(AND(All_Rosters[[#This Row],[Designation]]="Taxi Squad",TeamTwelve=All_Rosters[[#This Row],[Team Name]],All_Rosters[[#This Row],[Current Years]]&gt;0),All_Rosters[[#This Row],[Index]],"")</f>
        <v/>
      </c>
      <c r="BK413" s="42" t="str">
        <f>IFERROR(SMALL($BJ$2:$BJ$1000,ROWS($BJ$2:BJ413)),"")</f>
        <v/>
      </c>
    </row>
    <row r="414" spans="1:63" x14ac:dyDescent="0.45">
      <c r="A414" t="s">
        <v>531</v>
      </c>
      <c r="B414" t="s">
        <v>459</v>
      </c>
      <c r="C414" t="s">
        <v>26</v>
      </c>
      <c r="D414" t="s">
        <v>61</v>
      </c>
      <c r="E414">
        <v>5</v>
      </c>
      <c r="F414">
        <v>3</v>
      </c>
      <c r="G414">
        <v>5</v>
      </c>
      <c r="H414" t="s">
        <v>1</v>
      </c>
      <c r="J414">
        <v>11</v>
      </c>
      <c r="K414">
        <v>413</v>
      </c>
      <c r="L414" t="str">
        <f>IF(All_Rosters[[#This Row],[Designation]]="Taxi Squad","",
IF(AND(TeamSelection=All_Rosters[[#This Row],[Team Name]],All_Rosters[[#This Row],[Current Years]]&gt;0),All_Rosters[[#This Row],[Index]],""))</f>
        <v/>
      </c>
      <c r="M414" t="str">
        <f>IFERROR(SMALL($L$2:$L$1000,ROWS($L$2:L414)),"")</f>
        <v/>
      </c>
      <c r="N414" t="str">
        <f>IF(AND(All_Rosters[[#This Row],[Designation]]="Taxi Squad",TeamSelection=All_Rosters[[#This Row],[Team Name]],All_Rosters[[#This Row],[Current Years]]&gt;0),All_Rosters[[#This Row],[Index]],"")</f>
        <v/>
      </c>
      <c r="O414" t="str">
        <f>IFERROR(SMALL($N$2:$N$1000,ROWS($N$2:N414)),"")</f>
        <v/>
      </c>
      <c r="P414" t="str">
        <f>IF(All_Rosters[[#This Row],[Designation]]="Taxi Squad","",
IF(AND(TeamOne=All_Rosters[[#This Row],[Team Name]],All_Rosters[[#This Row],[Current Years]]&gt;0),All_Rosters[[#This Row],[Index]],""))</f>
        <v/>
      </c>
      <c r="Q414" t="str">
        <f>IFERROR(SMALL($P$2:$P$1000,ROWS($P$2:P414)),"")</f>
        <v/>
      </c>
      <c r="R414" t="str">
        <f>IF(AND(All_Rosters[[#This Row],[Designation]]="Taxi Squad",TeamOne=All_Rosters[[#This Row],[Team Name]],All_Rosters[[#This Row],[Current Years]]&gt;0),All_Rosters[[#This Row],[Index]],"")</f>
        <v/>
      </c>
      <c r="S414" t="str">
        <f>IFERROR(SMALL($R$2:$R$1000,ROWS($R$2:R414)),"")</f>
        <v/>
      </c>
      <c r="T414" t="str">
        <f>IF(All_Rosters[[#This Row],[Designation]]="Taxi Squad","",
IF(AND(TeamTwo=All_Rosters[[#This Row],[Team Name]],All_Rosters[[#This Row],[Current Years]]&gt;0),All_Rosters[[#This Row],[Index]],""))</f>
        <v/>
      </c>
      <c r="U414" t="str">
        <f>IFERROR(SMALL($T$2:$T$1000,ROWS($T$2:T414)),"")</f>
        <v/>
      </c>
      <c r="V414" t="str">
        <f>IF(AND(All_Rosters[[#This Row],[Designation]]="Taxi Squad",TeamTwo=All_Rosters[[#This Row],[Team Name]],All_Rosters[[#This Row],[Current Years]]&gt;0),All_Rosters[[#This Row],[Index]],"")</f>
        <v/>
      </c>
      <c r="W414" t="str">
        <f>IFERROR(SMALL($V$2:$V$1000,ROWS($V$2:V414)),"")</f>
        <v/>
      </c>
      <c r="X414" s="42" t="str">
        <f>IF(All_Rosters[[#This Row],[Designation]]="Taxi Squad","",
IF(AND(TeamThree=All_Rosters[[#This Row],[Team Name]],All_Rosters[[#This Row],[Current Years]]&gt;0),All_Rosters[[#This Row],[Index]],""))</f>
        <v/>
      </c>
      <c r="Y414" s="42" t="str">
        <f>IFERROR(SMALL($X$2:$X$1000,ROWS($X$2:X414)),"")</f>
        <v/>
      </c>
      <c r="Z414" s="42" t="str">
        <f>IF(AND(All_Rosters[[#This Row],[Designation]]="Taxi Squad",TeamThree=All_Rosters[[#This Row],[Team Name]],All_Rosters[[#This Row],[Current Years]]&gt;0),All_Rosters[[#This Row],[Index]],"")</f>
        <v/>
      </c>
      <c r="AA414" s="42" t="str">
        <f>IFERROR(SMALL($Z$2:$Z$1000,ROWS($Z$2:Z414)),"")</f>
        <v/>
      </c>
      <c r="AB414" s="42" t="str">
        <f>IF(All_Rosters[[#This Row],[Designation]]="Taxi Squad","",
IF(AND(TeamFour=All_Rosters[[#This Row],[Team Name]],All_Rosters[[#This Row],[Current Years]]&gt;0),All_Rosters[[#This Row],[Index]],""))</f>
        <v/>
      </c>
      <c r="AC414" s="42" t="str">
        <f>IFERROR(SMALL($AB$2:$AB$1000,ROWS($AB$2:AB414)),"")</f>
        <v/>
      </c>
      <c r="AD414" s="42" t="str">
        <f>IF(AND(All_Rosters[[#This Row],[Designation]]="Taxi Squad",TeamFour=All_Rosters[[#This Row],[Team Name]],All_Rosters[[#This Row],[Current Years]]&gt;0),All_Rosters[[#This Row],[Index]],"")</f>
        <v/>
      </c>
      <c r="AE414" s="42" t="str">
        <f>IFERROR(SMALL($AD$2:$AD$1000,ROWS($AD$2:AD414)),"")</f>
        <v/>
      </c>
      <c r="AF414" s="42" t="str">
        <f>IF(All_Rosters[[#This Row],[Designation]]="Taxi Squad","",
IF(AND(TeamFive=All_Rosters[[#This Row],[Team Name]],All_Rosters[[#This Row],[Current Years]]&gt;0),All_Rosters[[#This Row],[Index]],""))</f>
        <v/>
      </c>
      <c r="AG414" s="42" t="str">
        <f>IFERROR(SMALL($AF$2:$AF$1000,ROWS($AF$2:AF414)),"")</f>
        <v/>
      </c>
      <c r="AH414" s="42" t="str">
        <f>IF(AND(All_Rosters[[#This Row],[Designation]]="Taxi Squad",TeamFive=All_Rosters[[#This Row],[Team Name]],All_Rosters[[#This Row],[Current Years]]&gt;0),All_Rosters[[#This Row],[Index]],"")</f>
        <v/>
      </c>
      <c r="AI414" s="42" t="str">
        <f>IFERROR(SMALL($AH$2:$AH$1000,ROWS($AH$2:AH414)),"")</f>
        <v/>
      </c>
      <c r="AJ414" s="42" t="str">
        <f>IF(All_Rosters[[#This Row],[Designation]]="Taxi Squad","",
IF(AND(TeamSix=All_Rosters[[#This Row],[Team Name]],All_Rosters[[#This Row],[Current Years]]&gt;0),All_Rosters[[#This Row],[Index]],""))</f>
        <v/>
      </c>
      <c r="AK414" s="42" t="str">
        <f>IFERROR(SMALL($AJ$2:$AJ$1000,ROWS($AJ$2:AJ414)),"")</f>
        <v/>
      </c>
      <c r="AL414" s="42" t="str">
        <f>IF(AND(All_Rosters[[#This Row],[Designation]]="Taxi Squad",TeamSix=All_Rosters[[#This Row],[Team Name]],All_Rosters[[#This Row],[Current Years]]&gt;0),All_Rosters[[#This Row],[Index]],"")</f>
        <v/>
      </c>
      <c r="AM414" s="42" t="str">
        <f>IFERROR(SMALL($AL$2:$AL$1000,ROWS($AL$2:AL414)),"")</f>
        <v/>
      </c>
      <c r="AN414" s="42" t="str">
        <f>IF(All_Rosters[[#This Row],[Designation]]="Taxi Squad","",
IF(AND(TeamSeven=All_Rosters[[#This Row],[Team Name]],All_Rosters[[#This Row],[Current Years]]&gt;0),All_Rosters[[#This Row],[Index]],""))</f>
        <v/>
      </c>
      <c r="AO414" s="42" t="str">
        <f>IFERROR(SMALL($AN$2:$AN$1000,ROWS($AN$2:AN414)),"")</f>
        <v/>
      </c>
      <c r="AP414" s="42" t="str">
        <f>IF(AND(All_Rosters[[#This Row],[Designation]]="Taxi Squad",TeamSeven=All_Rosters[[#This Row],[Team Name]],All_Rosters[[#This Row],[Current Years]]&gt;0),All_Rosters[[#This Row],[Index]],"")</f>
        <v/>
      </c>
      <c r="AQ414" s="42" t="str">
        <f>IFERROR(SMALL($AP$2:$AP$1000,ROWS($AP$2:AP414)),"")</f>
        <v/>
      </c>
      <c r="AR414" s="42" t="str">
        <f>IF(All_Rosters[[#This Row],[Designation]]="Taxi Squad","",
IF(AND(TeamEight=All_Rosters[[#This Row],[Team Name]],All_Rosters[[#This Row],[Current Years]]&gt;0),All_Rosters[[#This Row],[Index]],""))</f>
        <v/>
      </c>
      <c r="AS414" s="42" t="str">
        <f>IFERROR(SMALL($AR$2:$AR$1000,ROWS($AR$2:AR414)),"")</f>
        <v/>
      </c>
      <c r="AT414" s="42" t="str">
        <f>IF(AND(All_Rosters[[#This Row],[Designation]]="Taxi Squad",TeamEight=All_Rosters[[#This Row],[Team Name]],All_Rosters[[#This Row],[Current Years]]&gt;0),All_Rosters[[#This Row],[Index]],"")</f>
        <v/>
      </c>
      <c r="AU414" s="42" t="str">
        <f>IFERROR(SMALL($AT$2:$AT$1000,ROWS($AT$2:AT414)),"")</f>
        <v/>
      </c>
      <c r="AV414" s="42" t="str">
        <f>IF(All_Rosters[[#This Row],[Designation]]="Taxi Squad","",
IF(AND(TeamNine=All_Rosters[[#This Row],[Team Name]],All_Rosters[[#This Row],[Current Years]]&gt;0),All_Rosters[[#This Row],[Index]],""))</f>
        <v/>
      </c>
      <c r="AW414" s="42" t="str">
        <f>IFERROR(SMALL($AV$2:$AV$1000,ROWS($AV$2:AV414)),"")</f>
        <v/>
      </c>
      <c r="AX414" s="42" t="str">
        <f>IF(AND(All_Rosters[[#This Row],[Designation]]="Taxi Squad",TeamNine=All_Rosters[[#This Row],[Team Name]],All_Rosters[[#This Row],[Current Years]]&gt;0),All_Rosters[[#This Row],[Index]],"")</f>
        <v/>
      </c>
      <c r="AY414" s="42" t="str">
        <f>IFERROR(SMALL($AX$2:$AX$1000,ROWS($AX$2:AX414)),"")</f>
        <v/>
      </c>
      <c r="AZ414" s="42" t="str">
        <f>IF(All_Rosters[[#This Row],[Designation]]="Taxi Squad","",
IF(AND(TeamTen=All_Rosters[[#This Row],[Team Name]],All_Rosters[[#This Row],[Current Years]]&gt;0),All_Rosters[[#This Row],[Index]],""))</f>
        <v/>
      </c>
      <c r="BA414" s="42" t="str">
        <f>IFERROR(SMALL($AZ$2:$AZ$1000,ROWS($AZ$2:AZ414)),"")</f>
        <v/>
      </c>
      <c r="BB414" s="42" t="str">
        <f>IF(AND(All_Rosters[[#This Row],[Designation]]="Taxi Squad",TeamTen=All_Rosters[[#This Row],[Team Name]],All_Rosters[[#This Row],[Current Years]]&gt;0),All_Rosters[[#This Row],[Index]],"")</f>
        <v/>
      </c>
      <c r="BC414" s="42" t="str">
        <f>IFERROR(SMALL($BB$2:$BB$1000,ROWS($BB$2:BB414)),"")</f>
        <v/>
      </c>
      <c r="BD414" s="42">
        <f>IF(All_Rosters[[#This Row],[Designation]]="Taxi Squad","",
IF(AND(TeamEleven=All_Rosters[[#This Row],[Team Name]],All_Rosters[[#This Row],[Current Years]]&gt;0),All_Rosters[[#This Row],[Index]],""))</f>
        <v>413</v>
      </c>
      <c r="BE414" s="42" t="str">
        <f>IFERROR(SMALL($BD$2:$BD$1000,ROWS($BD$2:BD414)),"")</f>
        <v/>
      </c>
      <c r="BF414" s="42" t="str">
        <f>IF(AND(All_Rosters[[#This Row],[Designation]]="Taxi Squad",TeamEleven=All_Rosters[[#This Row],[Team Name]],All_Rosters[[#This Row],[Current Years]]&gt;0),All_Rosters[[#This Row],[Index]],"")</f>
        <v/>
      </c>
      <c r="BG414" s="42" t="str">
        <f>IFERROR(SMALL($BF$2:$BF$1000,ROWS($BF$2:BF414)),"")</f>
        <v/>
      </c>
      <c r="BH414" s="42" t="str">
        <f>IF(All_Rosters[[#This Row],[Designation]]="Taxi Squad","",
IF(AND(TeamTwelve=All_Rosters[[#This Row],[Team Name]],All_Rosters[[#This Row],[Current Years]]&gt;0),All_Rosters[[#This Row],[Index]],""))</f>
        <v/>
      </c>
      <c r="BI414" s="42" t="str">
        <f>IFERROR(SMALL($BH$2:$BH$1000,ROWS($BH$2:BH414)),"")</f>
        <v/>
      </c>
      <c r="BJ414" s="42" t="str">
        <f>IF(AND(All_Rosters[[#This Row],[Designation]]="Taxi Squad",TeamTwelve=All_Rosters[[#This Row],[Team Name]],All_Rosters[[#This Row],[Current Years]]&gt;0),All_Rosters[[#This Row],[Index]],"")</f>
        <v/>
      </c>
      <c r="BK414" s="42" t="str">
        <f>IFERROR(SMALL($BJ$2:$BJ$1000,ROWS($BJ$2:BJ414)),"")</f>
        <v/>
      </c>
    </row>
    <row r="415" spans="1:63" x14ac:dyDescent="0.45">
      <c r="A415" t="s">
        <v>531</v>
      </c>
      <c r="B415" t="s">
        <v>460</v>
      </c>
      <c r="C415" t="s">
        <v>71</v>
      </c>
      <c r="D415" t="s">
        <v>61</v>
      </c>
      <c r="E415">
        <v>5</v>
      </c>
      <c r="F415">
        <v>3</v>
      </c>
      <c r="G415">
        <v>5</v>
      </c>
      <c r="H415" t="s">
        <v>1</v>
      </c>
      <c r="J415">
        <v>11</v>
      </c>
      <c r="K415">
        <v>414</v>
      </c>
      <c r="L415" t="str">
        <f>IF(All_Rosters[[#This Row],[Designation]]="Taxi Squad","",
IF(AND(TeamSelection=All_Rosters[[#This Row],[Team Name]],All_Rosters[[#This Row],[Current Years]]&gt;0),All_Rosters[[#This Row],[Index]],""))</f>
        <v/>
      </c>
      <c r="M415" t="str">
        <f>IFERROR(SMALL($L$2:$L$1000,ROWS($L$2:L415)),"")</f>
        <v/>
      </c>
      <c r="N415" t="str">
        <f>IF(AND(All_Rosters[[#This Row],[Designation]]="Taxi Squad",TeamSelection=All_Rosters[[#This Row],[Team Name]],All_Rosters[[#This Row],[Current Years]]&gt;0),All_Rosters[[#This Row],[Index]],"")</f>
        <v/>
      </c>
      <c r="O415" t="str">
        <f>IFERROR(SMALL($N$2:$N$1000,ROWS($N$2:N415)),"")</f>
        <v/>
      </c>
      <c r="P415" t="str">
        <f>IF(All_Rosters[[#This Row],[Designation]]="Taxi Squad","",
IF(AND(TeamOne=All_Rosters[[#This Row],[Team Name]],All_Rosters[[#This Row],[Current Years]]&gt;0),All_Rosters[[#This Row],[Index]],""))</f>
        <v/>
      </c>
      <c r="Q415" t="str">
        <f>IFERROR(SMALL($P$2:$P$1000,ROWS($P$2:P415)),"")</f>
        <v/>
      </c>
      <c r="R415" t="str">
        <f>IF(AND(All_Rosters[[#This Row],[Designation]]="Taxi Squad",TeamOne=All_Rosters[[#This Row],[Team Name]],All_Rosters[[#This Row],[Current Years]]&gt;0),All_Rosters[[#This Row],[Index]],"")</f>
        <v/>
      </c>
      <c r="S415" t="str">
        <f>IFERROR(SMALL($R$2:$R$1000,ROWS($R$2:R415)),"")</f>
        <v/>
      </c>
      <c r="T415" t="str">
        <f>IF(All_Rosters[[#This Row],[Designation]]="Taxi Squad","",
IF(AND(TeamTwo=All_Rosters[[#This Row],[Team Name]],All_Rosters[[#This Row],[Current Years]]&gt;0),All_Rosters[[#This Row],[Index]],""))</f>
        <v/>
      </c>
      <c r="U415" t="str">
        <f>IFERROR(SMALL($T$2:$T$1000,ROWS($T$2:T415)),"")</f>
        <v/>
      </c>
      <c r="V415" t="str">
        <f>IF(AND(All_Rosters[[#This Row],[Designation]]="Taxi Squad",TeamTwo=All_Rosters[[#This Row],[Team Name]],All_Rosters[[#This Row],[Current Years]]&gt;0),All_Rosters[[#This Row],[Index]],"")</f>
        <v/>
      </c>
      <c r="W415" t="str">
        <f>IFERROR(SMALL($V$2:$V$1000,ROWS($V$2:V415)),"")</f>
        <v/>
      </c>
      <c r="X415" s="42" t="str">
        <f>IF(All_Rosters[[#This Row],[Designation]]="Taxi Squad","",
IF(AND(TeamThree=All_Rosters[[#This Row],[Team Name]],All_Rosters[[#This Row],[Current Years]]&gt;0),All_Rosters[[#This Row],[Index]],""))</f>
        <v/>
      </c>
      <c r="Y415" s="42" t="str">
        <f>IFERROR(SMALL($X$2:$X$1000,ROWS($X$2:X415)),"")</f>
        <v/>
      </c>
      <c r="Z415" s="42" t="str">
        <f>IF(AND(All_Rosters[[#This Row],[Designation]]="Taxi Squad",TeamThree=All_Rosters[[#This Row],[Team Name]],All_Rosters[[#This Row],[Current Years]]&gt;0),All_Rosters[[#This Row],[Index]],"")</f>
        <v/>
      </c>
      <c r="AA415" s="42" t="str">
        <f>IFERROR(SMALL($Z$2:$Z$1000,ROWS($Z$2:Z415)),"")</f>
        <v/>
      </c>
      <c r="AB415" s="42" t="str">
        <f>IF(All_Rosters[[#This Row],[Designation]]="Taxi Squad","",
IF(AND(TeamFour=All_Rosters[[#This Row],[Team Name]],All_Rosters[[#This Row],[Current Years]]&gt;0),All_Rosters[[#This Row],[Index]],""))</f>
        <v/>
      </c>
      <c r="AC415" s="42" t="str">
        <f>IFERROR(SMALL($AB$2:$AB$1000,ROWS($AB$2:AB415)),"")</f>
        <v/>
      </c>
      <c r="AD415" s="42" t="str">
        <f>IF(AND(All_Rosters[[#This Row],[Designation]]="Taxi Squad",TeamFour=All_Rosters[[#This Row],[Team Name]],All_Rosters[[#This Row],[Current Years]]&gt;0),All_Rosters[[#This Row],[Index]],"")</f>
        <v/>
      </c>
      <c r="AE415" s="42" t="str">
        <f>IFERROR(SMALL($AD$2:$AD$1000,ROWS($AD$2:AD415)),"")</f>
        <v/>
      </c>
      <c r="AF415" s="42" t="str">
        <f>IF(All_Rosters[[#This Row],[Designation]]="Taxi Squad","",
IF(AND(TeamFive=All_Rosters[[#This Row],[Team Name]],All_Rosters[[#This Row],[Current Years]]&gt;0),All_Rosters[[#This Row],[Index]],""))</f>
        <v/>
      </c>
      <c r="AG415" s="42" t="str">
        <f>IFERROR(SMALL($AF$2:$AF$1000,ROWS($AF$2:AF415)),"")</f>
        <v/>
      </c>
      <c r="AH415" s="42" t="str">
        <f>IF(AND(All_Rosters[[#This Row],[Designation]]="Taxi Squad",TeamFive=All_Rosters[[#This Row],[Team Name]],All_Rosters[[#This Row],[Current Years]]&gt;0),All_Rosters[[#This Row],[Index]],"")</f>
        <v/>
      </c>
      <c r="AI415" s="42" t="str">
        <f>IFERROR(SMALL($AH$2:$AH$1000,ROWS($AH$2:AH415)),"")</f>
        <v/>
      </c>
      <c r="AJ415" s="42" t="str">
        <f>IF(All_Rosters[[#This Row],[Designation]]="Taxi Squad","",
IF(AND(TeamSix=All_Rosters[[#This Row],[Team Name]],All_Rosters[[#This Row],[Current Years]]&gt;0),All_Rosters[[#This Row],[Index]],""))</f>
        <v/>
      </c>
      <c r="AK415" s="42" t="str">
        <f>IFERROR(SMALL($AJ$2:$AJ$1000,ROWS($AJ$2:AJ415)),"")</f>
        <v/>
      </c>
      <c r="AL415" s="42" t="str">
        <f>IF(AND(All_Rosters[[#This Row],[Designation]]="Taxi Squad",TeamSix=All_Rosters[[#This Row],[Team Name]],All_Rosters[[#This Row],[Current Years]]&gt;0),All_Rosters[[#This Row],[Index]],"")</f>
        <v/>
      </c>
      <c r="AM415" s="42" t="str">
        <f>IFERROR(SMALL($AL$2:$AL$1000,ROWS($AL$2:AL415)),"")</f>
        <v/>
      </c>
      <c r="AN415" s="42" t="str">
        <f>IF(All_Rosters[[#This Row],[Designation]]="Taxi Squad","",
IF(AND(TeamSeven=All_Rosters[[#This Row],[Team Name]],All_Rosters[[#This Row],[Current Years]]&gt;0),All_Rosters[[#This Row],[Index]],""))</f>
        <v/>
      </c>
      <c r="AO415" s="42" t="str">
        <f>IFERROR(SMALL($AN$2:$AN$1000,ROWS($AN$2:AN415)),"")</f>
        <v/>
      </c>
      <c r="AP415" s="42" t="str">
        <f>IF(AND(All_Rosters[[#This Row],[Designation]]="Taxi Squad",TeamSeven=All_Rosters[[#This Row],[Team Name]],All_Rosters[[#This Row],[Current Years]]&gt;0),All_Rosters[[#This Row],[Index]],"")</f>
        <v/>
      </c>
      <c r="AQ415" s="42" t="str">
        <f>IFERROR(SMALL($AP$2:$AP$1000,ROWS($AP$2:AP415)),"")</f>
        <v/>
      </c>
      <c r="AR415" s="42" t="str">
        <f>IF(All_Rosters[[#This Row],[Designation]]="Taxi Squad","",
IF(AND(TeamEight=All_Rosters[[#This Row],[Team Name]],All_Rosters[[#This Row],[Current Years]]&gt;0),All_Rosters[[#This Row],[Index]],""))</f>
        <v/>
      </c>
      <c r="AS415" s="42" t="str">
        <f>IFERROR(SMALL($AR$2:$AR$1000,ROWS($AR$2:AR415)),"")</f>
        <v/>
      </c>
      <c r="AT415" s="42" t="str">
        <f>IF(AND(All_Rosters[[#This Row],[Designation]]="Taxi Squad",TeamEight=All_Rosters[[#This Row],[Team Name]],All_Rosters[[#This Row],[Current Years]]&gt;0),All_Rosters[[#This Row],[Index]],"")</f>
        <v/>
      </c>
      <c r="AU415" s="42" t="str">
        <f>IFERROR(SMALL($AT$2:$AT$1000,ROWS($AT$2:AT415)),"")</f>
        <v/>
      </c>
      <c r="AV415" s="42" t="str">
        <f>IF(All_Rosters[[#This Row],[Designation]]="Taxi Squad","",
IF(AND(TeamNine=All_Rosters[[#This Row],[Team Name]],All_Rosters[[#This Row],[Current Years]]&gt;0),All_Rosters[[#This Row],[Index]],""))</f>
        <v/>
      </c>
      <c r="AW415" s="42" t="str">
        <f>IFERROR(SMALL($AV$2:$AV$1000,ROWS($AV$2:AV415)),"")</f>
        <v/>
      </c>
      <c r="AX415" s="42" t="str">
        <f>IF(AND(All_Rosters[[#This Row],[Designation]]="Taxi Squad",TeamNine=All_Rosters[[#This Row],[Team Name]],All_Rosters[[#This Row],[Current Years]]&gt;0),All_Rosters[[#This Row],[Index]],"")</f>
        <v/>
      </c>
      <c r="AY415" s="42" t="str">
        <f>IFERROR(SMALL($AX$2:$AX$1000,ROWS($AX$2:AX415)),"")</f>
        <v/>
      </c>
      <c r="AZ415" s="42" t="str">
        <f>IF(All_Rosters[[#This Row],[Designation]]="Taxi Squad","",
IF(AND(TeamTen=All_Rosters[[#This Row],[Team Name]],All_Rosters[[#This Row],[Current Years]]&gt;0),All_Rosters[[#This Row],[Index]],""))</f>
        <v/>
      </c>
      <c r="BA415" s="42" t="str">
        <f>IFERROR(SMALL($AZ$2:$AZ$1000,ROWS($AZ$2:AZ415)),"")</f>
        <v/>
      </c>
      <c r="BB415" s="42" t="str">
        <f>IF(AND(All_Rosters[[#This Row],[Designation]]="Taxi Squad",TeamTen=All_Rosters[[#This Row],[Team Name]],All_Rosters[[#This Row],[Current Years]]&gt;0),All_Rosters[[#This Row],[Index]],"")</f>
        <v/>
      </c>
      <c r="BC415" s="42" t="str">
        <f>IFERROR(SMALL($BB$2:$BB$1000,ROWS($BB$2:BB415)),"")</f>
        <v/>
      </c>
      <c r="BD415" s="42">
        <f>IF(All_Rosters[[#This Row],[Designation]]="Taxi Squad","",
IF(AND(TeamEleven=All_Rosters[[#This Row],[Team Name]],All_Rosters[[#This Row],[Current Years]]&gt;0),All_Rosters[[#This Row],[Index]],""))</f>
        <v>414</v>
      </c>
      <c r="BE415" s="42" t="str">
        <f>IFERROR(SMALL($BD$2:$BD$1000,ROWS($BD$2:BD415)),"")</f>
        <v/>
      </c>
      <c r="BF415" s="42" t="str">
        <f>IF(AND(All_Rosters[[#This Row],[Designation]]="Taxi Squad",TeamEleven=All_Rosters[[#This Row],[Team Name]],All_Rosters[[#This Row],[Current Years]]&gt;0),All_Rosters[[#This Row],[Index]],"")</f>
        <v/>
      </c>
      <c r="BG415" s="42" t="str">
        <f>IFERROR(SMALL($BF$2:$BF$1000,ROWS($BF$2:BF415)),"")</f>
        <v/>
      </c>
      <c r="BH415" s="42" t="str">
        <f>IF(All_Rosters[[#This Row],[Designation]]="Taxi Squad","",
IF(AND(TeamTwelve=All_Rosters[[#This Row],[Team Name]],All_Rosters[[#This Row],[Current Years]]&gt;0),All_Rosters[[#This Row],[Index]],""))</f>
        <v/>
      </c>
      <c r="BI415" s="42" t="str">
        <f>IFERROR(SMALL($BH$2:$BH$1000,ROWS($BH$2:BH415)),"")</f>
        <v/>
      </c>
      <c r="BJ415" s="42" t="str">
        <f>IF(AND(All_Rosters[[#This Row],[Designation]]="Taxi Squad",TeamTwelve=All_Rosters[[#This Row],[Team Name]],All_Rosters[[#This Row],[Current Years]]&gt;0),All_Rosters[[#This Row],[Index]],"")</f>
        <v/>
      </c>
      <c r="BK415" s="42" t="str">
        <f>IFERROR(SMALL($BJ$2:$BJ$1000,ROWS($BJ$2:BJ415)),"")</f>
        <v/>
      </c>
    </row>
    <row r="416" spans="1:63" x14ac:dyDescent="0.45">
      <c r="A416" t="s">
        <v>531</v>
      </c>
      <c r="B416" t="s">
        <v>461</v>
      </c>
      <c r="C416" t="s">
        <v>151</v>
      </c>
      <c r="D416" t="s">
        <v>61</v>
      </c>
      <c r="E416">
        <v>5</v>
      </c>
      <c r="F416">
        <v>3</v>
      </c>
      <c r="G416">
        <v>5</v>
      </c>
      <c r="H416" t="s">
        <v>1</v>
      </c>
      <c r="J416">
        <v>11</v>
      </c>
      <c r="K416">
        <v>415</v>
      </c>
      <c r="L416" t="str">
        <f>IF(All_Rosters[[#This Row],[Designation]]="Taxi Squad","",
IF(AND(TeamSelection=All_Rosters[[#This Row],[Team Name]],All_Rosters[[#This Row],[Current Years]]&gt;0),All_Rosters[[#This Row],[Index]],""))</f>
        <v/>
      </c>
      <c r="M416" t="str">
        <f>IFERROR(SMALL($L$2:$L$1000,ROWS($L$2:L416)),"")</f>
        <v/>
      </c>
      <c r="N416" t="str">
        <f>IF(AND(All_Rosters[[#This Row],[Designation]]="Taxi Squad",TeamSelection=All_Rosters[[#This Row],[Team Name]],All_Rosters[[#This Row],[Current Years]]&gt;0),All_Rosters[[#This Row],[Index]],"")</f>
        <v/>
      </c>
      <c r="O416" t="str">
        <f>IFERROR(SMALL($N$2:$N$1000,ROWS($N$2:N416)),"")</f>
        <v/>
      </c>
      <c r="P416" t="str">
        <f>IF(All_Rosters[[#This Row],[Designation]]="Taxi Squad","",
IF(AND(TeamOne=All_Rosters[[#This Row],[Team Name]],All_Rosters[[#This Row],[Current Years]]&gt;0),All_Rosters[[#This Row],[Index]],""))</f>
        <v/>
      </c>
      <c r="Q416" t="str">
        <f>IFERROR(SMALL($P$2:$P$1000,ROWS($P$2:P416)),"")</f>
        <v/>
      </c>
      <c r="R416" t="str">
        <f>IF(AND(All_Rosters[[#This Row],[Designation]]="Taxi Squad",TeamOne=All_Rosters[[#This Row],[Team Name]],All_Rosters[[#This Row],[Current Years]]&gt;0),All_Rosters[[#This Row],[Index]],"")</f>
        <v/>
      </c>
      <c r="S416" t="str">
        <f>IFERROR(SMALL($R$2:$R$1000,ROWS($R$2:R416)),"")</f>
        <v/>
      </c>
      <c r="T416" t="str">
        <f>IF(All_Rosters[[#This Row],[Designation]]="Taxi Squad","",
IF(AND(TeamTwo=All_Rosters[[#This Row],[Team Name]],All_Rosters[[#This Row],[Current Years]]&gt;0),All_Rosters[[#This Row],[Index]],""))</f>
        <v/>
      </c>
      <c r="U416" t="str">
        <f>IFERROR(SMALL($T$2:$T$1000,ROWS($T$2:T416)),"")</f>
        <v/>
      </c>
      <c r="V416" t="str">
        <f>IF(AND(All_Rosters[[#This Row],[Designation]]="Taxi Squad",TeamTwo=All_Rosters[[#This Row],[Team Name]],All_Rosters[[#This Row],[Current Years]]&gt;0),All_Rosters[[#This Row],[Index]],"")</f>
        <v/>
      </c>
      <c r="W416" t="str">
        <f>IFERROR(SMALL($V$2:$V$1000,ROWS($V$2:V416)),"")</f>
        <v/>
      </c>
      <c r="X416" s="42" t="str">
        <f>IF(All_Rosters[[#This Row],[Designation]]="Taxi Squad","",
IF(AND(TeamThree=All_Rosters[[#This Row],[Team Name]],All_Rosters[[#This Row],[Current Years]]&gt;0),All_Rosters[[#This Row],[Index]],""))</f>
        <v/>
      </c>
      <c r="Y416" s="42" t="str">
        <f>IFERROR(SMALL($X$2:$X$1000,ROWS($X$2:X416)),"")</f>
        <v/>
      </c>
      <c r="Z416" s="42" t="str">
        <f>IF(AND(All_Rosters[[#This Row],[Designation]]="Taxi Squad",TeamThree=All_Rosters[[#This Row],[Team Name]],All_Rosters[[#This Row],[Current Years]]&gt;0),All_Rosters[[#This Row],[Index]],"")</f>
        <v/>
      </c>
      <c r="AA416" s="42" t="str">
        <f>IFERROR(SMALL($Z$2:$Z$1000,ROWS($Z$2:Z416)),"")</f>
        <v/>
      </c>
      <c r="AB416" s="42" t="str">
        <f>IF(All_Rosters[[#This Row],[Designation]]="Taxi Squad","",
IF(AND(TeamFour=All_Rosters[[#This Row],[Team Name]],All_Rosters[[#This Row],[Current Years]]&gt;0),All_Rosters[[#This Row],[Index]],""))</f>
        <v/>
      </c>
      <c r="AC416" s="42" t="str">
        <f>IFERROR(SMALL($AB$2:$AB$1000,ROWS($AB$2:AB416)),"")</f>
        <v/>
      </c>
      <c r="AD416" s="42" t="str">
        <f>IF(AND(All_Rosters[[#This Row],[Designation]]="Taxi Squad",TeamFour=All_Rosters[[#This Row],[Team Name]],All_Rosters[[#This Row],[Current Years]]&gt;0),All_Rosters[[#This Row],[Index]],"")</f>
        <v/>
      </c>
      <c r="AE416" s="42" t="str">
        <f>IFERROR(SMALL($AD$2:$AD$1000,ROWS($AD$2:AD416)),"")</f>
        <v/>
      </c>
      <c r="AF416" s="42" t="str">
        <f>IF(All_Rosters[[#This Row],[Designation]]="Taxi Squad","",
IF(AND(TeamFive=All_Rosters[[#This Row],[Team Name]],All_Rosters[[#This Row],[Current Years]]&gt;0),All_Rosters[[#This Row],[Index]],""))</f>
        <v/>
      </c>
      <c r="AG416" s="42" t="str">
        <f>IFERROR(SMALL($AF$2:$AF$1000,ROWS($AF$2:AF416)),"")</f>
        <v/>
      </c>
      <c r="AH416" s="42" t="str">
        <f>IF(AND(All_Rosters[[#This Row],[Designation]]="Taxi Squad",TeamFive=All_Rosters[[#This Row],[Team Name]],All_Rosters[[#This Row],[Current Years]]&gt;0),All_Rosters[[#This Row],[Index]],"")</f>
        <v/>
      </c>
      <c r="AI416" s="42" t="str">
        <f>IFERROR(SMALL($AH$2:$AH$1000,ROWS($AH$2:AH416)),"")</f>
        <v/>
      </c>
      <c r="AJ416" s="42" t="str">
        <f>IF(All_Rosters[[#This Row],[Designation]]="Taxi Squad","",
IF(AND(TeamSix=All_Rosters[[#This Row],[Team Name]],All_Rosters[[#This Row],[Current Years]]&gt;0),All_Rosters[[#This Row],[Index]],""))</f>
        <v/>
      </c>
      <c r="AK416" s="42" t="str">
        <f>IFERROR(SMALL($AJ$2:$AJ$1000,ROWS($AJ$2:AJ416)),"")</f>
        <v/>
      </c>
      <c r="AL416" s="42" t="str">
        <f>IF(AND(All_Rosters[[#This Row],[Designation]]="Taxi Squad",TeamSix=All_Rosters[[#This Row],[Team Name]],All_Rosters[[#This Row],[Current Years]]&gt;0),All_Rosters[[#This Row],[Index]],"")</f>
        <v/>
      </c>
      <c r="AM416" s="42" t="str">
        <f>IFERROR(SMALL($AL$2:$AL$1000,ROWS($AL$2:AL416)),"")</f>
        <v/>
      </c>
      <c r="AN416" s="42" t="str">
        <f>IF(All_Rosters[[#This Row],[Designation]]="Taxi Squad","",
IF(AND(TeamSeven=All_Rosters[[#This Row],[Team Name]],All_Rosters[[#This Row],[Current Years]]&gt;0),All_Rosters[[#This Row],[Index]],""))</f>
        <v/>
      </c>
      <c r="AO416" s="42" t="str">
        <f>IFERROR(SMALL($AN$2:$AN$1000,ROWS($AN$2:AN416)),"")</f>
        <v/>
      </c>
      <c r="AP416" s="42" t="str">
        <f>IF(AND(All_Rosters[[#This Row],[Designation]]="Taxi Squad",TeamSeven=All_Rosters[[#This Row],[Team Name]],All_Rosters[[#This Row],[Current Years]]&gt;0),All_Rosters[[#This Row],[Index]],"")</f>
        <v/>
      </c>
      <c r="AQ416" s="42" t="str">
        <f>IFERROR(SMALL($AP$2:$AP$1000,ROWS($AP$2:AP416)),"")</f>
        <v/>
      </c>
      <c r="AR416" s="42" t="str">
        <f>IF(All_Rosters[[#This Row],[Designation]]="Taxi Squad","",
IF(AND(TeamEight=All_Rosters[[#This Row],[Team Name]],All_Rosters[[#This Row],[Current Years]]&gt;0),All_Rosters[[#This Row],[Index]],""))</f>
        <v/>
      </c>
      <c r="AS416" s="42" t="str">
        <f>IFERROR(SMALL($AR$2:$AR$1000,ROWS($AR$2:AR416)),"")</f>
        <v/>
      </c>
      <c r="AT416" s="42" t="str">
        <f>IF(AND(All_Rosters[[#This Row],[Designation]]="Taxi Squad",TeamEight=All_Rosters[[#This Row],[Team Name]],All_Rosters[[#This Row],[Current Years]]&gt;0),All_Rosters[[#This Row],[Index]],"")</f>
        <v/>
      </c>
      <c r="AU416" s="42" t="str">
        <f>IFERROR(SMALL($AT$2:$AT$1000,ROWS($AT$2:AT416)),"")</f>
        <v/>
      </c>
      <c r="AV416" s="42" t="str">
        <f>IF(All_Rosters[[#This Row],[Designation]]="Taxi Squad","",
IF(AND(TeamNine=All_Rosters[[#This Row],[Team Name]],All_Rosters[[#This Row],[Current Years]]&gt;0),All_Rosters[[#This Row],[Index]],""))</f>
        <v/>
      </c>
      <c r="AW416" s="42" t="str">
        <f>IFERROR(SMALL($AV$2:$AV$1000,ROWS($AV$2:AV416)),"")</f>
        <v/>
      </c>
      <c r="AX416" s="42" t="str">
        <f>IF(AND(All_Rosters[[#This Row],[Designation]]="Taxi Squad",TeamNine=All_Rosters[[#This Row],[Team Name]],All_Rosters[[#This Row],[Current Years]]&gt;0),All_Rosters[[#This Row],[Index]],"")</f>
        <v/>
      </c>
      <c r="AY416" s="42" t="str">
        <f>IFERROR(SMALL($AX$2:$AX$1000,ROWS($AX$2:AX416)),"")</f>
        <v/>
      </c>
      <c r="AZ416" s="42" t="str">
        <f>IF(All_Rosters[[#This Row],[Designation]]="Taxi Squad","",
IF(AND(TeamTen=All_Rosters[[#This Row],[Team Name]],All_Rosters[[#This Row],[Current Years]]&gt;0),All_Rosters[[#This Row],[Index]],""))</f>
        <v/>
      </c>
      <c r="BA416" s="42" t="str">
        <f>IFERROR(SMALL($AZ$2:$AZ$1000,ROWS($AZ$2:AZ416)),"")</f>
        <v/>
      </c>
      <c r="BB416" s="42" t="str">
        <f>IF(AND(All_Rosters[[#This Row],[Designation]]="Taxi Squad",TeamTen=All_Rosters[[#This Row],[Team Name]],All_Rosters[[#This Row],[Current Years]]&gt;0),All_Rosters[[#This Row],[Index]],"")</f>
        <v/>
      </c>
      <c r="BC416" s="42" t="str">
        <f>IFERROR(SMALL($BB$2:$BB$1000,ROWS($BB$2:BB416)),"")</f>
        <v/>
      </c>
      <c r="BD416" s="42">
        <f>IF(All_Rosters[[#This Row],[Designation]]="Taxi Squad","",
IF(AND(TeamEleven=All_Rosters[[#This Row],[Team Name]],All_Rosters[[#This Row],[Current Years]]&gt;0),All_Rosters[[#This Row],[Index]],""))</f>
        <v>415</v>
      </c>
      <c r="BE416" s="42" t="str">
        <f>IFERROR(SMALL($BD$2:$BD$1000,ROWS($BD$2:BD416)),"")</f>
        <v/>
      </c>
      <c r="BF416" s="42" t="str">
        <f>IF(AND(All_Rosters[[#This Row],[Designation]]="Taxi Squad",TeamEleven=All_Rosters[[#This Row],[Team Name]],All_Rosters[[#This Row],[Current Years]]&gt;0),All_Rosters[[#This Row],[Index]],"")</f>
        <v/>
      </c>
      <c r="BG416" s="42" t="str">
        <f>IFERROR(SMALL($BF$2:$BF$1000,ROWS($BF$2:BF416)),"")</f>
        <v/>
      </c>
      <c r="BH416" s="42" t="str">
        <f>IF(All_Rosters[[#This Row],[Designation]]="Taxi Squad","",
IF(AND(TeamTwelve=All_Rosters[[#This Row],[Team Name]],All_Rosters[[#This Row],[Current Years]]&gt;0),All_Rosters[[#This Row],[Index]],""))</f>
        <v/>
      </c>
      <c r="BI416" s="42" t="str">
        <f>IFERROR(SMALL($BH$2:$BH$1000,ROWS($BH$2:BH416)),"")</f>
        <v/>
      </c>
      <c r="BJ416" s="42" t="str">
        <f>IF(AND(All_Rosters[[#This Row],[Designation]]="Taxi Squad",TeamTwelve=All_Rosters[[#This Row],[Team Name]],All_Rosters[[#This Row],[Current Years]]&gt;0),All_Rosters[[#This Row],[Index]],"")</f>
        <v/>
      </c>
      <c r="BK416" s="42" t="str">
        <f>IFERROR(SMALL($BJ$2:$BJ$1000,ROWS($BJ$2:BJ416)),"")</f>
        <v/>
      </c>
    </row>
    <row r="417" spans="1:63" x14ac:dyDescent="0.45">
      <c r="A417" t="s">
        <v>531</v>
      </c>
      <c r="B417" t="s">
        <v>462</v>
      </c>
      <c r="C417" t="s">
        <v>54</v>
      </c>
      <c r="D417" t="s">
        <v>65</v>
      </c>
      <c r="E417">
        <v>5</v>
      </c>
      <c r="F417">
        <v>3</v>
      </c>
      <c r="G417">
        <v>5</v>
      </c>
      <c r="H417" t="s">
        <v>1</v>
      </c>
      <c r="J417">
        <v>11</v>
      </c>
      <c r="K417">
        <v>416</v>
      </c>
      <c r="L417" t="str">
        <f>IF(All_Rosters[[#This Row],[Designation]]="Taxi Squad","",
IF(AND(TeamSelection=All_Rosters[[#This Row],[Team Name]],All_Rosters[[#This Row],[Current Years]]&gt;0),All_Rosters[[#This Row],[Index]],""))</f>
        <v/>
      </c>
      <c r="M417" t="str">
        <f>IFERROR(SMALL($L$2:$L$1000,ROWS($L$2:L417)),"")</f>
        <v/>
      </c>
      <c r="N417" t="str">
        <f>IF(AND(All_Rosters[[#This Row],[Designation]]="Taxi Squad",TeamSelection=All_Rosters[[#This Row],[Team Name]],All_Rosters[[#This Row],[Current Years]]&gt;0),All_Rosters[[#This Row],[Index]],"")</f>
        <v/>
      </c>
      <c r="O417" t="str">
        <f>IFERROR(SMALL($N$2:$N$1000,ROWS($N$2:N417)),"")</f>
        <v/>
      </c>
      <c r="P417" t="str">
        <f>IF(All_Rosters[[#This Row],[Designation]]="Taxi Squad","",
IF(AND(TeamOne=All_Rosters[[#This Row],[Team Name]],All_Rosters[[#This Row],[Current Years]]&gt;0),All_Rosters[[#This Row],[Index]],""))</f>
        <v/>
      </c>
      <c r="Q417" t="str">
        <f>IFERROR(SMALL($P$2:$P$1000,ROWS($P$2:P417)),"")</f>
        <v/>
      </c>
      <c r="R417" t="str">
        <f>IF(AND(All_Rosters[[#This Row],[Designation]]="Taxi Squad",TeamOne=All_Rosters[[#This Row],[Team Name]],All_Rosters[[#This Row],[Current Years]]&gt;0),All_Rosters[[#This Row],[Index]],"")</f>
        <v/>
      </c>
      <c r="S417" t="str">
        <f>IFERROR(SMALL($R$2:$R$1000,ROWS($R$2:R417)),"")</f>
        <v/>
      </c>
      <c r="T417" t="str">
        <f>IF(All_Rosters[[#This Row],[Designation]]="Taxi Squad","",
IF(AND(TeamTwo=All_Rosters[[#This Row],[Team Name]],All_Rosters[[#This Row],[Current Years]]&gt;0),All_Rosters[[#This Row],[Index]],""))</f>
        <v/>
      </c>
      <c r="U417" t="str">
        <f>IFERROR(SMALL($T$2:$T$1000,ROWS($T$2:T417)),"")</f>
        <v/>
      </c>
      <c r="V417" t="str">
        <f>IF(AND(All_Rosters[[#This Row],[Designation]]="Taxi Squad",TeamTwo=All_Rosters[[#This Row],[Team Name]],All_Rosters[[#This Row],[Current Years]]&gt;0),All_Rosters[[#This Row],[Index]],"")</f>
        <v/>
      </c>
      <c r="W417" t="str">
        <f>IFERROR(SMALL($V$2:$V$1000,ROWS($V$2:V417)),"")</f>
        <v/>
      </c>
      <c r="X417" s="42" t="str">
        <f>IF(All_Rosters[[#This Row],[Designation]]="Taxi Squad","",
IF(AND(TeamThree=All_Rosters[[#This Row],[Team Name]],All_Rosters[[#This Row],[Current Years]]&gt;0),All_Rosters[[#This Row],[Index]],""))</f>
        <v/>
      </c>
      <c r="Y417" s="42" t="str">
        <f>IFERROR(SMALL($X$2:$X$1000,ROWS($X$2:X417)),"")</f>
        <v/>
      </c>
      <c r="Z417" s="42" t="str">
        <f>IF(AND(All_Rosters[[#This Row],[Designation]]="Taxi Squad",TeamThree=All_Rosters[[#This Row],[Team Name]],All_Rosters[[#This Row],[Current Years]]&gt;0),All_Rosters[[#This Row],[Index]],"")</f>
        <v/>
      </c>
      <c r="AA417" s="42" t="str">
        <f>IFERROR(SMALL($Z$2:$Z$1000,ROWS($Z$2:Z417)),"")</f>
        <v/>
      </c>
      <c r="AB417" s="42" t="str">
        <f>IF(All_Rosters[[#This Row],[Designation]]="Taxi Squad","",
IF(AND(TeamFour=All_Rosters[[#This Row],[Team Name]],All_Rosters[[#This Row],[Current Years]]&gt;0),All_Rosters[[#This Row],[Index]],""))</f>
        <v/>
      </c>
      <c r="AC417" s="42" t="str">
        <f>IFERROR(SMALL($AB$2:$AB$1000,ROWS($AB$2:AB417)),"")</f>
        <v/>
      </c>
      <c r="AD417" s="42" t="str">
        <f>IF(AND(All_Rosters[[#This Row],[Designation]]="Taxi Squad",TeamFour=All_Rosters[[#This Row],[Team Name]],All_Rosters[[#This Row],[Current Years]]&gt;0),All_Rosters[[#This Row],[Index]],"")</f>
        <v/>
      </c>
      <c r="AE417" s="42" t="str">
        <f>IFERROR(SMALL($AD$2:$AD$1000,ROWS($AD$2:AD417)),"")</f>
        <v/>
      </c>
      <c r="AF417" s="42" t="str">
        <f>IF(All_Rosters[[#This Row],[Designation]]="Taxi Squad","",
IF(AND(TeamFive=All_Rosters[[#This Row],[Team Name]],All_Rosters[[#This Row],[Current Years]]&gt;0),All_Rosters[[#This Row],[Index]],""))</f>
        <v/>
      </c>
      <c r="AG417" s="42" t="str">
        <f>IFERROR(SMALL($AF$2:$AF$1000,ROWS($AF$2:AF417)),"")</f>
        <v/>
      </c>
      <c r="AH417" s="42" t="str">
        <f>IF(AND(All_Rosters[[#This Row],[Designation]]="Taxi Squad",TeamFive=All_Rosters[[#This Row],[Team Name]],All_Rosters[[#This Row],[Current Years]]&gt;0),All_Rosters[[#This Row],[Index]],"")</f>
        <v/>
      </c>
      <c r="AI417" s="42" t="str">
        <f>IFERROR(SMALL($AH$2:$AH$1000,ROWS($AH$2:AH417)),"")</f>
        <v/>
      </c>
      <c r="AJ417" s="42" t="str">
        <f>IF(All_Rosters[[#This Row],[Designation]]="Taxi Squad","",
IF(AND(TeamSix=All_Rosters[[#This Row],[Team Name]],All_Rosters[[#This Row],[Current Years]]&gt;0),All_Rosters[[#This Row],[Index]],""))</f>
        <v/>
      </c>
      <c r="AK417" s="42" t="str">
        <f>IFERROR(SMALL($AJ$2:$AJ$1000,ROWS($AJ$2:AJ417)),"")</f>
        <v/>
      </c>
      <c r="AL417" s="42" t="str">
        <f>IF(AND(All_Rosters[[#This Row],[Designation]]="Taxi Squad",TeamSix=All_Rosters[[#This Row],[Team Name]],All_Rosters[[#This Row],[Current Years]]&gt;0),All_Rosters[[#This Row],[Index]],"")</f>
        <v/>
      </c>
      <c r="AM417" s="42" t="str">
        <f>IFERROR(SMALL($AL$2:$AL$1000,ROWS($AL$2:AL417)),"")</f>
        <v/>
      </c>
      <c r="AN417" s="42" t="str">
        <f>IF(All_Rosters[[#This Row],[Designation]]="Taxi Squad","",
IF(AND(TeamSeven=All_Rosters[[#This Row],[Team Name]],All_Rosters[[#This Row],[Current Years]]&gt;0),All_Rosters[[#This Row],[Index]],""))</f>
        <v/>
      </c>
      <c r="AO417" s="42" t="str">
        <f>IFERROR(SMALL($AN$2:$AN$1000,ROWS($AN$2:AN417)),"")</f>
        <v/>
      </c>
      <c r="AP417" s="42" t="str">
        <f>IF(AND(All_Rosters[[#This Row],[Designation]]="Taxi Squad",TeamSeven=All_Rosters[[#This Row],[Team Name]],All_Rosters[[#This Row],[Current Years]]&gt;0),All_Rosters[[#This Row],[Index]],"")</f>
        <v/>
      </c>
      <c r="AQ417" s="42" t="str">
        <f>IFERROR(SMALL($AP$2:$AP$1000,ROWS($AP$2:AP417)),"")</f>
        <v/>
      </c>
      <c r="AR417" s="42" t="str">
        <f>IF(All_Rosters[[#This Row],[Designation]]="Taxi Squad","",
IF(AND(TeamEight=All_Rosters[[#This Row],[Team Name]],All_Rosters[[#This Row],[Current Years]]&gt;0),All_Rosters[[#This Row],[Index]],""))</f>
        <v/>
      </c>
      <c r="AS417" s="42" t="str">
        <f>IFERROR(SMALL($AR$2:$AR$1000,ROWS($AR$2:AR417)),"")</f>
        <v/>
      </c>
      <c r="AT417" s="42" t="str">
        <f>IF(AND(All_Rosters[[#This Row],[Designation]]="Taxi Squad",TeamEight=All_Rosters[[#This Row],[Team Name]],All_Rosters[[#This Row],[Current Years]]&gt;0),All_Rosters[[#This Row],[Index]],"")</f>
        <v/>
      </c>
      <c r="AU417" s="42" t="str">
        <f>IFERROR(SMALL($AT$2:$AT$1000,ROWS($AT$2:AT417)),"")</f>
        <v/>
      </c>
      <c r="AV417" s="42" t="str">
        <f>IF(All_Rosters[[#This Row],[Designation]]="Taxi Squad","",
IF(AND(TeamNine=All_Rosters[[#This Row],[Team Name]],All_Rosters[[#This Row],[Current Years]]&gt;0),All_Rosters[[#This Row],[Index]],""))</f>
        <v/>
      </c>
      <c r="AW417" s="42" t="str">
        <f>IFERROR(SMALL($AV$2:$AV$1000,ROWS($AV$2:AV417)),"")</f>
        <v/>
      </c>
      <c r="AX417" s="42" t="str">
        <f>IF(AND(All_Rosters[[#This Row],[Designation]]="Taxi Squad",TeamNine=All_Rosters[[#This Row],[Team Name]],All_Rosters[[#This Row],[Current Years]]&gt;0),All_Rosters[[#This Row],[Index]],"")</f>
        <v/>
      </c>
      <c r="AY417" s="42" t="str">
        <f>IFERROR(SMALL($AX$2:$AX$1000,ROWS($AX$2:AX417)),"")</f>
        <v/>
      </c>
      <c r="AZ417" s="42" t="str">
        <f>IF(All_Rosters[[#This Row],[Designation]]="Taxi Squad","",
IF(AND(TeamTen=All_Rosters[[#This Row],[Team Name]],All_Rosters[[#This Row],[Current Years]]&gt;0),All_Rosters[[#This Row],[Index]],""))</f>
        <v/>
      </c>
      <c r="BA417" s="42" t="str">
        <f>IFERROR(SMALL($AZ$2:$AZ$1000,ROWS($AZ$2:AZ417)),"")</f>
        <v/>
      </c>
      <c r="BB417" s="42" t="str">
        <f>IF(AND(All_Rosters[[#This Row],[Designation]]="Taxi Squad",TeamTen=All_Rosters[[#This Row],[Team Name]],All_Rosters[[#This Row],[Current Years]]&gt;0),All_Rosters[[#This Row],[Index]],"")</f>
        <v/>
      </c>
      <c r="BC417" s="42" t="str">
        <f>IFERROR(SMALL($BB$2:$BB$1000,ROWS($BB$2:BB417)),"")</f>
        <v/>
      </c>
      <c r="BD417" s="42">
        <f>IF(All_Rosters[[#This Row],[Designation]]="Taxi Squad","",
IF(AND(TeamEleven=All_Rosters[[#This Row],[Team Name]],All_Rosters[[#This Row],[Current Years]]&gt;0),All_Rosters[[#This Row],[Index]],""))</f>
        <v>416</v>
      </c>
      <c r="BE417" s="42" t="str">
        <f>IFERROR(SMALL($BD$2:$BD$1000,ROWS($BD$2:BD417)),"")</f>
        <v/>
      </c>
      <c r="BF417" s="42" t="str">
        <f>IF(AND(All_Rosters[[#This Row],[Designation]]="Taxi Squad",TeamEleven=All_Rosters[[#This Row],[Team Name]],All_Rosters[[#This Row],[Current Years]]&gt;0),All_Rosters[[#This Row],[Index]],"")</f>
        <v/>
      </c>
      <c r="BG417" s="42" t="str">
        <f>IFERROR(SMALL($BF$2:$BF$1000,ROWS($BF$2:BF417)),"")</f>
        <v/>
      </c>
      <c r="BH417" s="42" t="str">
        <f>IF(All_Rosters[[#This Row],[Designation]]="Taxi Squad","",
IF(AND(TeamTwelve=All_Rosters[[#This Row],[Team Name]],All_Rosters[[#This Row],[Current Years]]&gt;0),All_Rosters[[#This Row],[Index]],""))</f>
        <v/>
      </c>
      <c r="BI417" s="42" t="str">
        <f>IFERROR(SMALL($BH$2:$BH$1000,ROWS($BH$2:BH417)),"")</f>
        <v/>
      </c>
      <c r="BJ417" s="42" t="str">
        <f>IF(AND(All_Rosters[[#This Row],[Designation]]="Taxi Squad",TeamTwelve=All_Rosters[[#This Row],[Team Name]],All_Rosters[[#This Row],[Current Years]]&gt;0),All_Rosters[[#This Row],[Index]],"")</f>
        <v/>
      </c>
      <c r="BK417" s="42" t="str">
        <f>IFERROR(SMALL($BJ$2:$BJ$1000,ROWS($BJ$2:BJ417)),"")</f>
        <v/>
      </c>
    </row>
    <row r="418" spans="1:63" x14ac:dyDescent="0.45">
      <c r="A418" t="s">
        <v>531</v>
      </c>
      <c r="B418" t="s">
        <v>463</v>
      </c>
      <c r="C418" t="s">
        <v>8</v>
      </c>
      <c r="D418" t="s">
        <v>9</v>
      </c>
      <c r="E418">
        <v>1</v>
      </c>
      <c r="F418">
        <v>3</v>
      </c>
      <c r="G418">
        <v>1</v>
      </c>
      <c r="H418" t="s">
        <v>1</v>
      </c>
      <c r="I418" t="s">
        <v>2</v>
      </c>
      <c r="J418">
        <v>11</v>
      </c>
      <c r="K418">
        <v>417</v>
      </c>
      <c r="L418" t="str">
        <f>IF(All_Rosters[[#This Row],[Designation]]="Taxi Squad","",
IF(AND(TeamSelection=All_Rosters[[#This Row],[Team Name]],All_Rosters[[#This Row],[Current Years]]&gt;0),All_Rosters[[#This Row],[Index]],""))</f>
        <v/>
      </c>
      <c r="M418" t="str">
        <f>IFERROR(SMALL($L$2:$L$1000,ROWS($L$2:L418)),"")</f>
        <v/>
      </c>
      <c r="N418" t="str">
        <f>IF(AND(All_Rosters[[#This Row],[Designation]]="Taxi Squad",TeamSelection=All_Rosters[[#This Row],[Team Name]],All_Rosters[[#This Row],[Current Years]]&gt;0),All_Rosters[[#This Row],[Index]],"")</f>
        <v/>
      </c>
      <c r="O418" t="str">
        <f>IFERROR(SMALL($N$2:$N$1000,ROWS($N$2:N418)),"")</f>
        <v/>
      </c>
      <c r="P418" t="str">
        <f>IF(All_Rosters[[#This Row],[Designation]]="Taxi Squad","",
IF(AND(TeamOne=All_Rosters[[#This Row],[Team Name]],All_Rosters[[#This Row],[Current Years]]&gt;0),All_Rosters[[#This Row],[Index]],""))</f>
        <v/>
      </c>
      <c r="Q418" t="str">
        <f>IFERROR(SMALL($P$2:$P$1000,ROWS($P$2:P418)),"")</f>
        <v/>
      </c>
      <c r="R418" t="str">
        <f>IF(AND(All_Rosters[[#This Row],[Designation]]="Taxi Squad",TeamOne=All_Rosters[[#This Row],[Team Name]],All_Rosters[[#This Row],[Current Years]]&gt;0),All_Rosters[[#This Row],[Index]],"")</f>
        <v/>
      </c>
      <c r="S418" t="str">
        <f>IFERROR(SMALL($R$2:$R$1000,ROWS($R$2:R418)),"")</f>
        <v/>
      </c>
      <c r="T418" t="str">
        <f>IF(All_Rosters[[#This Row],[Designation]]="Taxi Squad","",
IF(AND(TeamTwo=All_Rosters[[#This Row],[Team Name]],All_Rosters[[#This Row],[Current Years]]&gt;0),All_Rosters[[#This Row],[Index]],""))</f>
        <v/>
      </c>
      <c r="U418" t="str">
        <f>IFERROR(SMALL($T$2:$T$1000,ROWS($T$2:T418)),"")</f>
        <v/>
      </c>
      <c r="V418" t="str">
        <f>IF(AND(All_Rosters[[#This Row],[Designation]]="Taxi Squad",TeamTwo=All_Rosters[[#This Row],[Team Name]],All_Rosters[[#This Row],[Current Years]]&gt;0),All_Rosters[[#This Row],[Index]],"")</f>
        <v/>
      </c>
      <c r="W418" t="str">
        <f>IFERROR(SMALL($V$2:$V$1000,ROWS($V$2:V418)),"")</f>
        <v/>
      </c>
      <c r="X418" s="42" t="str">
        <f>IF(All_Rosters[[#This Row],[Designation]]="Taxi Squad","",
IF(AND(TeamThree=All_Rosters[[#This Row],[Team Name]],All_Rosters[[#This Row],[Current Years]]&gt;0),All_Rosters[[#This Row],[Index]],""))</f>
        <v/>
      </c>
      <c r="Y418" s="42" t="str">
        <f>IFERROR(SMALL($X$2:$X$1000,ROWS($X$2:X418)),"")</f>
        <v/>
      </c>
      <c r="Z418" s="42" t="str">
        <f>IF(AND(All_Rosters[[#This Row],[Designation]]="Taxi Squad",TeamThree=All_Rosters[[#This Row],[Team Name]],All_Rosters[[#This Row],[Current Years]]&gt;0),All_Rosters[[#This Row],[Index]],"")</f>
        <v/>
      </c>
      <c r="AA418" s="42" t="str">
        <f>IFERROR(SMALL($Z$2:$Z$1000,ROWS($Z$2:Z418)),"")</f>
        <v/>
      </c>
      <c r="AB418" s="42" t="str">
        <f>IF(All_Rosters[[#This Row],[Designation]]="Taxi Squad","",
IF(AND(TeamFour=All_Rosters[[#This Row],[Team Name]],All_Rosters[[#This Row],[Current Years]]&gt;0),All_Rosters[[#This Row],[Index]],""))</f>
        <v/>
      </c>
      <c r="AC418" s="42" t="str">
        <f>IFERROR(SMALL($AB$2:$AB$1000,ROWS($AB$2:AB418)),"")</f>
        <v/>
      </c>
      <c r="AD418" s="42" t="str">
        <f>IF(AND(All_Rosters[[#This Row],[Designation]]="Taxi Squad",TeamFour=All_Rosters[[#This Row],[Team Name]],All_Rosters[[#This Row],[Current Years]]&gt;0),All_Rosters[[#This Row],[Index]],"")</f>
        <v/>
      </c>
      <c r="AE418" s="42" t="str">
        <f>IFERROR(SMALL($AD$2:$AD$1000,ROWS($AD$2:AD418)),"")</f>
        <v/>
      </c>
      <c r="AF418" s="42" t="str">
        <f>IF(All_Rosters[[#This Row],[Designation]]="Taxi Squad","",
IF(AND(TeamFive=All_Rosters[[#This Row],[Team Name]],All_Rosters[[#This Row],[Current Years]]&gt;0),All_Rosters[[#This Row],[Index]],""))</f>
        <v/>
      </c>
      <c r="AG418" s="42" t="str">
        <f>IFERROR(SMALL($AF$2:$AF$1000,ROWS($AF$2:AF418)),"")</f>
        <v/>
      </c>
      <c r="AH418" s="42" t="str">
        <f>IF(AND(All_Rosters[[#This Row],[Designation]]="Taxi Squad",TeamFive=All_Rosters[[#This Row],[Team Name]],All_Rosters[[#This Row],[Current Years]]&gt;0),All_Rosters[[#This Row],[Index]],"")</f>
        <v/>
      </c>
      <c r="AI418" s="42" t="str">
        <f>IFERROR(SMALL($AH$2:$AH$1000,ROWS($AH$2:AH418)),"")</f>
        <v/>
      </c>
      <c r="AJ418" s="42" t="str">
        <f>IF(All_Rosters[[#This Row],[Designation]]="Taxi Squad","",
IF(AND(TeamSix=All_Rosters[[#This Row],[Team Name]],All_Rosters[[#This Row],[Current Years]]&gt;0),All_Rosters[[#This Row],[Index]],""))</f>
        <v/>
      </c>
      <c r="AK418" s="42" t="str">
        <f>IFERROR(SMALL($AJ$2:$AJ$1000,ROWS($AJ$2:AJ418)),"")</f>
        <v/>
      </c>
      <c r="AL418" s="42" t="str">
        <f>IF(AND(All_Rosters[[#This Row],[Designation]]="Taxi Squad",TeamSix=All_Rosters[[#This Row],[Team Name]],All_Rosters[[#This Row],[Current Years]]&gt;0),All_Rosters[[#This Row],[Index]],"")</f>
        <v/>
      </c>
      <c r="AM418" s="42" t="str">
        <f>IFERROR(SMALL($AL$2:$AL$1000,ROWS($AL$2:AL418)),"")</f>
        <v/>
      </c>
      <c r="AN418" s="42" t="str">
        <f>IF(All_Rosters[[#This Row],[Designation]]="Taxi Squad","",
IF(AND(TeamSeven=All_Rosters[[#This Row],[Team Name]],All_Rosters[[#This Row],[Current Years]]&gt;0),All_Rosters[[#This Row],[Index]],""))</f>
        <v/>
      </c>
      <c r="AO418" s="42" t="str">
        <f>IFERROR(SMALL($AN$2:$AN$1000,ROWS($AN$2:AN418)),"")</f>
        <v/>
      </c>
      <c r="AP418" s="42" t="str">
        <f>IF(AND(All_Rosters[[#This Row],[Designation]]="Taxi Squad",TeamSeven=All_Rosters[[#This Row],[Team Name]],All_Rosters[[#This Row],[Current Years]]&gt;0),All_Rosters[[#This Row],[Index]],"")</f>
        <v/>
      </c>
      <c r="AQ418" s="42" t="str">
        <f>IFERROR(SMALL($AP$2:$AP$1000,ROWS($AP$2:AP418)),"")</f>
        <v/>
      </c>
      <c r="AR418" s="42" t="str">
        <f>IF(All_Rosters[[#This Row],[Designation]]="Taxi Squad","",
IF(AND(TeamEight=All_Rosters[[#This Row],[Team Name]],All_Rosters[[#This Row],[Current Years]]&gt;0),All_Rosters[[#This Row],[Index]],""))</f>
        <v/>
      </c>
      <c r="AS418" s="42" t="str">
        <f>IFERROR(SMALL($AR$2:$AR$1000,ROWS($AR$2:AR418)),"")</f>
        <v/>
      </c>
      <c r="AT418" s="42" t="str">
        <f>IF(AND(All_Rosters[[#This Row],[Designation]]="Taxi Squad",TeamEight=All_Rosters[[#This Row],[Team Name]],All_Rosters[[#This Row],[Current Years]]&gt;0),All_Rosters[[#This Row],[Index]],"")</f>
        <v/>
      </c>
      <c r="AU418" s="42" t="str">
        <f>IFERROR(SMALL($AT$2:$AT$1000,ROWS($AT$2:AT418)),"")</f>
        <v/>
      </c>
      <c r="AV418" s="42" t="str">
        <f>IF(All_Rosters[[#This Row],[Designation]]="Taxi Squad","",
IF(AND(TeamNine=All_Rosters[[#This Row],[Team Name]],All_Rosters[[#This Row],[Current Years]]&gt;0),All_Rosters[[#This Row],[Index]],""))</f>
        <v/>
      </c>
      <c r="AW418" s="42" t="str">
        <f>IFERROR(SMALL($AV$2:$AV$1000,ROWS($AV$2:AV418)),"")</f>
        <v/>
      </c>
      <c r="AX418" s="42" t="str">
        <f>IF(AND(All_Rosters[[#This Row],[Designation]]="Taxi Squad",TeamNine=All_Rosters[[#This Row],[Team Name]],All_Rosters[[#This Row],[Current Years]]&gt;0),All_Rosters[[#This Row],[Index]],"")</f>
        <v/>
      </c>
      <c r="AY418" s="42" t="str">
        <f>IFERROR(SMALL($AX$2:$AX$1000,ROWS($AX$2:AX418)),"")</f>
        <v/>
      </c>
      <c r="AZ418" s="42" t="str">
        <f>IF(All_Rosters[[#This Row],[Designation]]="Taxi Squad","",
IF(AND(TeamTen=All_Rosters[[#This Row],[Team Name]],All_Rosters[[#This Row],[Current Years]]&gt;0),All_Rosters[[#This Row],[Index]],""))</f>
        <v/>
      </c>
      <c r="BA418" s="42" t="str">
        <f>IFERROR(SMALL($AZ$2:$AZ$1000,ROWS($AZ$2:AZ418)),"")</f>
        <v/>
      </c>
      <c r="BB418" s="42" t="str">
        <f>IF(AND(All_Rosters[[#This Row],[Designation]]="Taxi Squad",TeamTen=All_Rosters[[#This Row],[Team Name]],All_Rosters[[#This Row],[Current Years]]&gt;0),All_Rosters[[#This Row],[Index]],"")</f>
        <v/>
      </c>
      <c r="BC418" s="42" t="str">
        <f>IFERROR(SMALL($BB$2:$BB$1000,ROWS($BB$2:BB418)),"")</f>
        <v/>
      </c>
      <c r="BD418" s="42" t="str">
        <f>IF(All_Rosters[[#This Row],[Designation]]="Taxi Squad","",
IF(AND(TeamEleven=All_Rosters[[#This Row],[Team Name]],All_Rosters[[#This Row],[Current Years]]&gt;0),All_Rosters[[#This Row],[Index]],""))</f>
        <v/>
      </c>
      <c r="BE418" s="42" t="str">
        <f>IFERROR(SMALL($BD$2:$BD$1000,ROWS($BD$2:BD418)),"")</f>
        <v/>
      </c>
      <c r="BF418" s="42">
        <f>IF(AND(All_Rosters[[#This Row],[Designation]]="Taxi Squad",TeamEleven=All_Rosters[[#This Row],[Team Name]],All_Rosters[[#This Row],[Current Years]]&gt;0),All_Rosters[[#This Row],[Index]],"")</f>
        <v>417</v>
      </c>
      <c r="BG418" s="42" t="str">
        <f>IFERROR(SMALL($BF$2:$BF$1000,ROWS($BF$2:BF418)),"")</f>
        <v/>
      </c>
      <c r="BH418" s="42" t="str">
        <f>IF(All_Rosters[[#This Row],[Designation]]="Taxi Squad","",
IF(AND(TeamTwelve=All_Rosters[[#This Row],[Team Name]],All_Rosters[[#This Row],[Current Years]]&gt;0),All_Rosters[[#This Row],[Index]],""))</f>
        <v/>
      </c>
      <c r="BI418" s="42" t="str">
        <f>IFERROR(SMALL($BH$2:$BH$1000,ROWS($BH$2:BH418)),"")</f>
        <v/>
      </c>
      <c r="BJ418" s="42" t="str">
        <f>IF(AND(All_Rosters[[#This Row],[Designation]]="Taxi Squad",TeamTwelve=All_Rosters[[#This Row],[Team Name]],All_Rosters[[#This Row],[Current Years]]&gt;0),All_Rosters[[#This Row],[Index]],"")</f>
        <v/>
      </c>
      <c r="BK418" s="42" t="str">
        <f>IFERROR(SMALL($BJ$2:$BJ$1000,ROWS($BJ$2:BJ418)),"")</f>
        <v/>
      </c>
    </row>
    <row r="419" spans="1:63" x14ac:dyDescent="0.45">
      <c r="A419" t="s">
        <v>531</v>
      </c>
      <c r="B419" t="s">
        <v>464</v>
      </c>
      <c r="C419" t="s">
        <v>44</v>
      </c>
      <c r="D419" t="s">
        <v>36</v>
      </c>
      <c r="E419">
        <v>12</v>
      </c>
      <c r="F419">
        <v>4</v>
      </c>
      <c r="G419">
        <v>12</v>
      </c>
      <c r="H419" t="s">
        <v>1</v>
      </c>
      <c r="I419" t="s">
        <v>2</v>
      </c>
      <c r="J419">
        <v>11</v>
      </c>
      <c r="K419">
        <v>418</v>
      </c>
      <c r="L419" t="str">
        <f>IF(All_Rosters[[#This Row],[Designation]]="Taxi Squad","",
IF(AND(TeamSelection=All_Rosters[[#This Row],[Team Name]],All_Rosters[[#This Row],[Current Years]]&gt;0),All_Rosters[[#This Row],[Index]],""))</f>
        <v/>
      </c>
      <c r="M419" t="str">
        <f>IFERROR(SMALL($L$2:$L$1000,ROWS($L$2:L419)),"")</f>
        <v/>
      </c>
      <c r="N419" t="str">
        <f>IF(AND(All_Rosters[[#This Row],[Designation]]="Taxi Squad",TeamSelection=All_Rosters[[#This Row],[Team Name]],All_Rosters[[#This Row],[Current Years]]&gt;0),All_Rosters[[#This Row],[Index]],"")</f>
        <v/>
      </c>
      <c r="O419" t="str">
        <f>IFERROR(SMALL($N$2:$N$1000,ROWS($N$2:N419)),"")</f>
        <v/>
      </c>
      <c r="P419" t="str">
        <f>IF(All_Rosters[[#This Row],[Designation]]="Taxi Squad","",
IF(AND(TeamOne=All_Rosters[[#This Row],[Team Name]],All_Rosters[[#This Row],[Current Years]]&gt;0),All_Rosters[[#This Row],[Index]],""))</f>
        <v/>
      </c>
      <c r="Q419" t="str">
        <f>IFERROR(SMALL($P$2:$P$1000,ROWS($P$2:P419)),"")</f>
        <v/>
      </c>
      <c r="R419" t="str">
        <f>IF(AND(All_Rosters[[#This Row],[Designation]]="Taxi Squad",TeamOne=All_Rosters[[#This Row],[Team Name]],All_Rosters[[#This Row],[Current Years]]&gt;0),All_Rosters[[#This Row],[Index]],"")</f>
        <v/>
      </c>
      <c r="S419" t="str">
        <f>IFERROR(SMALL($R$2:$R$1000,ROWS($R$2:R419)),"")</f>
        <v/>
      </c>
      <c r="T419" t="str">
        <f>IF(All_Rosters[[#This Row],[Designation]]="Taxi Squad","",
IF(AND(TeamTwo=All_Rosters[[#This Row],[Team Name]],All_Rosters[[#This Row],[Current Years]]&gt;0),All_Rosters[[#This Row],[Index]],""))</f>
        <v/>
      </c>
      <c r="U419" t="str">
        <f>IFERROR(SMALL($T$2:$T$1000,ROWS($T$2:T419)),"")</f>
        <v/>
      </c>
      <c r="V419" t="str">
        <f>IF(AND(All_Rosters[[#This Row],[Designation]]="Taxi Squad",TeamTwo=All_Rosters[[#This Row],[Team Name]],All_Rosters[[#This Row],[Current Years]]&gt;0),All_Rosters[[#This Row],[Index]],"")</f>
        <v/>
      </c>
      <c r="W419" t="str">
        <f>IFERROR(SMALL($V$2:$V$1000,ROWS($V$2:V419)),"")</f>
        <v/>
      </c>
      <c r="X419" s="42" t="str">
        <f>IF(All_Rosters[[#This Row],[Designation]]="Taxi Squad","",
IF(AND(TeamThree=All_Rosters[[#This Row],[Team Name]],All_Rosters[[#This Row],[Current Years]]&gt;0),All_Rosters[[#This Row],[Index]],""))</f>
        <v/>
      </c>
      <c r="Y419" s="42" t="str">
        <f>IFERROR(SMALL($X$2:$X$1000,ROWS($X$2:X419)),"")</f>
        <v/>
      </c>
      <c r="Z419" s="42" t="str">
        <f>IF(AND(All_Rosters[[#This Row],[Designation]]="Taxi Squad",TeamThree=All_Rosters[[#This Row],[Team Name]],All_Rosters[[#This Row],[Current Years]]&gt;0),All_Rosters[[#This Row],[Index]],"")</f>
        <v/>
      </c>
      <c r="AA419" s="42" t="str">
        <f>IFERROR(SMALL($Z$2:$Z$1000,ROWS($Z$2:Z419)),"")</f>
        <v/>
      </c>
      <c r="AB419" s="42" t="str">
        <f>IF(All_Rosters[[#This Row],[Designation]]="Taxi Squad","",
IF(AND(TeamFour=All_Rosters[[#This Row],[Team Name]],All_Rosters[[#This Row],[Current Years]]&gt;0),All_Rosters[[#This Row],[Index]],""))</f>
        <v/>
      </c>
      <c r="AC419" s="42" t="str">
        <f>IFERROR(SMALL($AB$2:$AB$1000,ROWS($AB$2:AB419)),"")</f>
        <v/>
      </c>
      <c r="AD419" s="42" t="str">
        <f>IF(AND(All_Rosters[[#This Row],[Designation]]="Taxi Squad",TeamFour=All_Rosters[[#This Row],[Team Name]],All_Rosters[[#This Row],[Current Years]]&gt;0),All_Rosters[[#This Row],[Index]],"")</f>
        <v/>
      </c>
      <c r="AE419" s="42" t="str">
        <f>IFERROR(SMALL($AD$2:$AD$1000,ROWS($AD$2:AD419)),"")</f>
        <v/>
      </c>
      <c r="AF419" s="42" t="str">
        <f>IF(All_Rosters[[#This Row],[Designation]]="Taxi Squad","",
IF(AND(TeamFive=All_Rosters[[#This Row],[Team Name]],All_Rosters[[#This Row],[Current Years]]&gt;0),All_Rosters[[#This Row],[Index]],""))</f>
        <v/>
      </c>
      <c r="AG419" s="42" t="str">
        <f>IFERROR(SMALL($AF$2:$AF$1000,ROWS($AF$2:AF419)),"")</f>
        <v/>
      </c>
      <c r="AH419" s="42" t="str">
        <f>IF(AND(All_Rosters[[#This Row],[Designation]]="Taxi Squad",TeamFive=All_Rosters[[#This Row],[Team Name]],All_Rosters[[#This Row],[Current Years]]&gt;0),All_Rosters[[#This Row],[Index]],"")</f>
        <v/>
      </c>
      <c r="AI419" s="42" t="str">
        <f>IFERROR(SMALL($AH$2:$AH$1000,ROWS($AH$2:AH419)),"")</f>
        <v/>
      </c>
      <c r="AJ419" s="42" t="str">
        <f>IF(All_Rosters[[#This Row],[Designation]]="Taxi Squad","",
IF(AND(TeamSix=All_Rosters[[#This Row],[Team Name]],All_Rosters[[#This Row],[Current Years]]&gt;0),All_Rosters[[#This Row],[Index]],""))</f>
        <v/>
      </c>
      <c r="AK419" s="42" t="str">
        <f>IFERROR(SMALL($AJ$2:$AJ$1000,ROWS($AJ$2:AJ419)),"")</f>
        <v/>
      </c>
      <c r="AL419" s="42" t="str">
        <f>IF(AND(All_Rosters[[#This Row],[Designation]]="Taxi Squad",TeamSix=All_Rosters[[#This Row],[Team Name]],All_Rosters[[#This Row],[Current Years]]&gt;0),All_Rosters[[#This Row],[Index]],"")</f>
        <v/>
      </c>
      <c r="AM419" s="42" t="str">
        <f>IFERROR(SMALL($AL$2:$AL$1000,ROWS($AL$2:AL419)),"")</f>
        <v/>
      </c>
      <c r="AN419" s="42" t="str">
        <f>IF(All_Rosters[[#This Row],[Designation]]="Taxi Squad","",
IF(AND(TeamSeven=All_Rosters[[#This Row],[Team Name]],All_Rosters[[#This Row],[Current Years]]&gt;0),All_Rosters[[#This Row],[Index]],""))</f>
        <v/>
      </c>
      <c r="AO419" s="42" t="str">
        <f>IFERROR(SMALL($AN$2:$AN$1000,ROWS($AN$2:AN419)),"")</f>
        <v/>
      </c>
      <c r="AP419" s="42" t="str">
        <f>IF(AND(All_Rosters[[#This Row],[Designation]]="Taxi Squad",TeamSeven=All_Rosters[[#This Row],[Team Name]],All_Rosters[[#This Row],[Current Years]]&gt;0),All_Rosters[[#This Row],[Index]],"")</f>
        <v/>
      </c>
      <c r="AQ419" s="42" t="str">
        <f>IFERROR(SMALL($AP$2:$AP$1000,ROWS($AP$2:AP419)),"")</f>
        <v/>
      </c>
      <c r="AR419" s="42" t="str">
        <f>IF(All_Rosters[[#This Row],[Designation]]="Taxi Squad","",
IF(AND(TeamEight=All_Rosters[[#This Row],[Team Name]],All_Rosters[[#This Row],[Current Years]]&gt;0),All_Rosters[[#This Row],[Index]],""))</f>
        <v/>
      </c>
      <c r="AS419" s="42" t="str">
        <f>IFERROR(SMALL($AR$2:$AR$1000,ROWS($AR$2:AR419)),"")</f>
        <v/>
      </c>
      <c r="AT419" s="42" t="str">
        <f>IF(AND(All_Rosters[[#This Row],[Designation]]="Taxi Squad",TeamEight=All_Rosters[[#This Row],[Team Name]],All_Rosters[[#This Row],[Current Years]]&gt;0),All_Rosters[[#This Row],[Index]],"")</f>
        <v/>
      </c>
      <c r="AU419" s="42" t="str">
        <f>IFERROR(SMALL($AT$2:$AT$1000,ROWS($AT$2:AT419)),"")</f>
        <v/>
      </c>
      <c r="AV419" s="42" t="str">
        <f>IF(All_Rosters[[#This Row],[Designation]]="Taxi Squad","",
IF(AND(TeamNine=All_Rosters[[#This Row],[Team Name]],All_Rosters[[#This Row],[Current Years]]&gt;0),All_Rosters[[#This Row],[Index]],""))</f>
        <v/>
      </c>
      <c r="AW419" s="42" t="str">
        <f>IFERROR(SMALL($AV$2:$AV$1000,ROWS($AV$2:AV419)),"")</f>
        <v/>
      </c>
      <c r="AX419" s="42" t="str">
        <f>IF(AND(All_Rosters[[#This Row],[Designation]]="Taxi Squad",TeamNine=All_Rosters[[#This Row],[Team Name]],All_Rosters[[#This Row],[Current Years]]&gt;0),All_Rosters[[#This Row],[Index]],"")</f>
        <v/>
      </c>
      <c r="AY419" s="42" t="str">
        <f>IFERROR(SMALL($AX$2:$AX$1000,ROWS($AX$2:AX419)),"")</f>
        <v/>
      </c>
      <c r="AZ419" s="42" t="str">
        <f>IF(All_Rosters[[#This Row],[Designation]]="Taxi Squad","",
IF(AND(TeamTen=All_Rosters[[#This Row],[Team Name]],All_Rosters[[#This Row],[Current Years]]&gt;0),All_Rosters[[#This Row],[Index]],""))</f>
        <v/>
      </c>
      <c r="BA419" s="42" t="str">
        <f>IFERROR(SMALL($AZ$2:$AZ$1000,ROWS($AZ$2:AZ419)),"")</f>
        <v/>
      </c>
      <c r="BB419" s="42" t="str">
        <f>IF(AND(All_Rosters[[#This Row],[Designation]]="Taxi Squad",TeamTen=All_Rosters[[#This Row],[Team Name]],All_Rosters[[#This Row],[Current Years]]&gt;0),All_Rosters[[#This Row],[Index]],"")</f>
        <v/>
      </c>
      <c r="BC419" s="42" t="str">
        <f>IFERROR(SMALL($BB$2:$BB$1000,ROWS($BB$2:BB419)),"")</f>
        <v/>
      </c>
      <c r="BD419" s="42" t="str">
        <f>IF(All_Rosters[[#This Row],[Designation]]="Taxi Squad","",
IF(AND(TeamEleven=All_Rosters[[#This Row],[Team Name]],All_Rosters[[#This Row],[Current Years]]&gt;0),All_Rosters[[#This Row],[Index]],""))</f>
        <v/>
      </c>
      <c r="BE419" s="42" t="str">
        <f>IFERROR(SMALL($BD$2:$BD$1000,ROWS($BD$2:BD419)),"")</f>
        <v/>
      </c>
      <c r="BF419" s="42">
        <f>IF(AND(All_Rosters[[#This Row],[Designation]]="Taxi Squad",TeamEleven=All_Rosters[[#This Row],[Team Name]],All_Rosters[[#This Row],[Current Years]]&gt;0),All_Rosters[[#This Row],[Index]],"")</f>
        <v>418</v>
      </c>
      <c r="BG419" s="42" t="str">
        <f>IFERROR(SMALL($BF$2:$BF$1000,ROWS($BF$2:BF419)),"")</f>
        <v/>
      </c>
      <c r="BH419" s="42" t="str">
        <f>IF(All_Rosters[[#This Row],[Designation]]="Taxi Squad","",
IF(AND(TeamTwelve=All_Rosters[[#This Row],[Team Name]],All_Rosters[[#This Row],[Current Years]]&gt;0),All_Rosters[[#This Row],[Index]],""))</f>
        <v/>
      </c>
      <c r="BI419" s="42" t="str">
        <f>IFERROR(SMALL($BH$2:$BH$1000,ROWS($BH$2:BH419)),"")</f>
        <v/>
      </c>
      <c r="BJ419" s="42" t="str">
        <f>IF(AND(All_Rosters[[#This Row],[Designation]]="Taxi Squad",TeamTwelve=All_Rosters[[#This Row],[Team Name]],All_Rosters[[#This Row],[Current Years]]&gt;0),All_Rosters[[#This Row],[Index]],"")</f>
        <v/>
      </c>
      <c r="BK419" s="42" t="str">
        <f>IFERROR(SMALL($BJ$2:$BJ$1000,ROWS($BJ$2:BJ419)),"")</f>
        <v/>
      </c>
    </row>
    <row r="420" spans="1:63" x14ac:dyDescent="0.45">
      <c r="A420" t="s">
        <v>531</v>
      </c>
      <c r="B420" t="s">
        <v>465</v>
      </c>
      <c r="C420" t="s">
        <v>63</v>
      </c>
      <c r="D420" t="s">
        <v>45</v>
      </c>
      <c r="E420">
        <v>4</v>
      </c>
      <c r="F420">
        <v>4</v>
      </c>
      <c r="G420">
        <v>4</v>
      </c>
      <c r="H420" t="s">
        <v>1</v>
      </c>
      <c r="I420" t="s">
        <v>2</v>
      </c>
      <c r="J420">
        <v>11</v>
      </c>
      <c r="K420">
        <v>419</v>
      </c>
      <c r="L420" t="str">
        <f>IF(All_Rosters[[#This Row],[Designation]]="Taxi Squad","",
IF(AND(TeamSelection=All_Rosters[[#This Row],[Team Name]],All_Rosters[[#This Row],[Current Years]]&gt;0),All_Rosters[[#This Row],[Index]],""))</f>
        <v/>
      </c>
      <c r="M420" t="str">
        <f>IFERROR(SMALL($L$2:$L$1000,ROWS($L$2:L420)),"")</f>
        <v/>
      </c>
      <c r="N420" t="str">
        <f>IF(AND(All_Rosters[[#This Row],[Designation]]="Taxi Squad",TeamSelection=All_Rosters[[#This Row],[Team Name]],All_Rosters[[#This Row],[Current Years]]&gt;0),All_Rosters[[#This Row],[Index]],"")</f>
        <v/>
      </c>
      <c r="O420" t="str">
        <f>IFERROR(SMALL($N$2:$N$1000,ROWS($N$2:N420)),"")</f>
        <v/>
      </c>
      <c r="P420" t="str">
        <f>IF(All_Rosters[[#This Row],[Designation]]="Taxi Squad","",
IF(AND(TeamOne=All_Rosters[[#This Row],[Team Name]],All_Rosters[[#This Row],[Current Years]]&gt;0),All_Rosters[[#This Row],[Index]],""))</f>
        <v/>
      </c>
      <c r="Q420" t="str">
        <f>IFERROR(SMALL($P$2:$P$1000,ROWS($P$2:P420)),"")</f>
        <v/>
      </c>
      <c r="R420" t="str">
        <f>IF(AND(All_Rosters[[#This Row],[Designation]]="Taxi Squad",TeamOne=All_Rosters[[#This Row],[Team Name]],All_Rosters[[#This Row],[Current Years]]&gt;0),All_Rosters[[#This Row],[Index]],"")</f>
        <v/>
      </c>
      <c r="S420" t="str">
        <f>IFERROR(SMALL($R$2:$R$1000,ROWS($R$2:R420)),"")</f>
        <v/>
      </c>
      <c r="T420" t="str">
        <f>IF(All_Rosters[[#This Row],[Designation]]="Taxi Squad","",
IF(AND(TeamTwo=All_Rosters[[#This Row],[Team Name]],All_Rosters[[#This Row],[Current Years]]&gt;0),All_Rosters[[#This Row],[Index]],""))</f>
        <v/>
      </c>
      <c r="U420" t="str">
        <f>IFERROR(SMALL($T$2:$T$1000,ROWS($T$2:T420)),"")</f>
        <v/>
      </c>
      <c r="V420" t="str">
        <f>IF(AND(All_Rosters[[#This Row],[Designation]]="Taxi Squad",TeamTwo=All_Rosters[[#This Row],[Team Name]],All_Rosters[[#This Row],[Current Years]]&gt;0),All_Rosters[[#This Row],[Index]],"")</f>
        <v/>
      </c>
      <c r="W420" t="str">
        <f>IFERROR(SMALL($V$2:$V$1000,ROWS($V$2:V420)),"")</f>
        <v/>
      </c>
      <c r="X420" s="42" t="str">
        <f>IF(All_Rosters[[#This Row],[Designation]]="Taxi Squad","",
IF(AND(TeamThree=All_Rosters[[#This Row],[Team Name]],All_Rosters[[#This Row],[Current Years]]&gt;0),All_Rosters[[#This Row],[Index]],""))</f>
        <v/>
      </c>
      <c r="Y420" s="42" t="str">
        <f>IFERROR(SMALL($X$2:$X$1000,ROWS($X$2:X420)),"")</f>
        <v/>
      </c>
      <c r="Z420" s="42" t="str">
        <f>IF(AND(All_Rosters[[#This Row],[Designation]]="Taxi Squad",TeamThree=All_Rosters[[#This Row],[Team Name]],All_Rosters[[#This Row],[Current Years]]&gt;0),All_Rosters[[#This Row],[Index]],"")</f>
        <v/>
      </c>
      <c r="AA420" s="42" t="str">
        <f>IFERROR(SMALL($Z$2:$Z$1000,ROWS($Z$2:Z420)),"")</f>
        <v/>
      </c>
      <c r="AB420" s="42" t="str">
        <f>IF(All_Rosters[[#This Row],[Designation]]="Taxi Squad","",
IF(AND(TeamFour=All_Rosters[[#This Row],[Team Name]],All_Rosters[[#This Row],[Current Years]]&gt;0),All_Rosters[[#This Row],[Index]],""))</f>
        <v/>
      </c>
      <c r="AC420" s="42" t="str">
        <f>IFERROR(SMALL($AB$2:$AB$1000,ROWS($AB$2:AB420)),"")</f>
        <v/>
      </c>
      <c r="AD420" s="42" t="str">
        <f>IF(AND(All_Rosters[[#This Row],[Designation]]="Taxi Squad",TeamFour=All_Rosters[[#This Row],[Team Name]],All_Rosters[[#This Row],[Current Years]]&gt;0),All_Rosters[[#This Row],[Index]],"")</f>
        <v/>
      </c>
      <c r="AE420" s="42" t="str">
        <f>IFERROR(SMALL($AD$2:$AD$1000,ROWS($AD$2:AD420)),"")</f>
        <v/>
      </c>
      <c r="AF420" s="42" t="str">
        <f>IF(All_Rosters[[#This Row],[Designation]]="Taxi Squad","",
IF(AND(TeamFive=All_Rosters[[#This Row],[Team Name]],All_Rosters[[#This Row],[Current Years]]&gt;0),All_Rosters[[#This Row],[Index]],""))</f>
        <v/>
      </c>
      <c r="AG420" s="42" t="str">
        <f>IFERROR(SMALL($AF$2:$AF$1000,ROWS($AF$2:AF420)),"")</f>
        <v/>
      </c>
      <c r="AH420" s="42" t="str">
        <f>IF(AND(All_Rosters[[#This Row],[Designation]]="Taxi Squad",TeamFive=All_Rosters[[#This Row],[Team Name]],All_Rosters[[#This Row],[Current Years]]&gt;0),All_Rosters[[#This Row],[Index]],"")</f>
        <v/>
      </c>
      <c r="AI420" s="42" t="str">
        <f>IFERROR(SMALL($AH$2:$AH$1000,ROWS($AH$2:AH420)),"")</f>
        <v/>
      </c>
      <c r="AJ420" s="42" t="str">
        <f>IF(All_Rosters[[#This Row],[Designation]]="Taxi Squad","",
IF(AND(TeamSix=All_Rosters[[#This Row],[Team Name]],All_Rosters[[#This Row],[Current Years]]&gt;0),All_Rosters[[#This Row],[Index]],""))</f>
        <v/>
      </c>
      <c r="AK420" s="42" t="str">
        <f>IFERROR(SMALL($AJ$2:$AJ$1000,ROWS($AJ$2:AJ420)),"")</f>
        <v/>
      </c>
      <c r="AL420" s="42" t="str">
        <f>IF(AND(All_Rosters[[#This Row],[Designation]]="Taxi Squad",TeamSix=All_Rosters[[#This Row],[Team Name]],All_Rosters[[#This Row],[Current Years]]&gt;0),All_Rosters[[#This Row],[Index]],"")</f>
        <v/>
      </c>
      <c r="AM420" s="42" t="str">
        <f>IFERROR(SMALL($AL$2:$AL$1000,ROWS($AL$2:AL420)),"")</f>
        <v/>
      </c>
      <c r="AN420" s="42" t="str">
        <f>IF(All_Rosters[[#This Row],[Designation]]="Taxi Squad","",
IF(AND(TeamSeven=All_Rosters[[#This Row],[Team Name]],All_Rosters[[#This Row],[Current Years]]&gt;0),All_Rosters[[#This Row],[Index]],""))</f>
        <v/>
      </c>
      <c r="AO420" s="42" t="str">
        <f>IFERROR(SMALL($AN$2:$AN$1000,ROWS($AN$2:AN420)),"")</f>
        <v/>
      </c>
      <c r="AP420" s="42" t="str">
        <f>IF(AND(All_Rosters[[#This Row],[Designation]]="Taxi Squad",TeamSeven=All_Rosters[[#This Row],[Team Name]],All_Rosters[[#This Row],[Current Years]]&gt;0),All_Rosters[[#This Row],[Index]],"")</f>
        <v/>
      </c>
      <c r="AQ420" s="42" t="str">
        <f>IFERROR(SMALL($AP$2:$AP$1000,ROWS($AP$2:AP420)),"")</f>
        <v/>
      </c>
      <c r="AR420" s="42" t="str">
        <f>IF(All_Rosters[[#This Row],[Designation]]="Taxi Squad","",
IF(AND(TeamEight=All_Rosters[[#This Row],[Team Name]],All_Rosters[[#This Row],[Current Years]]&gt;0),All_Rosters[[#This Row],[Index]],""))</f>
        <v/>
      </c>
      <c r="AS420" s="42" t="str">
        <f>IFERROR(SMALL($AR$2:$AR$1000,ROWS($AR$2:AR420)),"")</f>
        <v/>
      </c>
      <c r="AT420" s="42" t="str">
        <f>IF(AND(All_Rosters[[#This Row],[Designation]]="Taxi Squad",TeamEight=All_Rosters[[#This Row],[Team Name]],All_Rosters[[#This Row],[Current Years]]&gt;0),All_Rosters[[#This Row],[Index]],"")</f>
        <v/>
      </c>
      <c r="AU420" s="42" t="str">
        <f>IFERROR(SMALL($AT$2:$AT$1000,ROWS($AT$2:AT420)),"")</f>
        <v/>
      </c>
      <c r="AV420" s="42" t="str">
        <f>IF(All_Rosters[[#This Row],[Designation]]="Taxi Squad","",
IF(AND(TeamNine=All_Rosters[[#This Row],[Team Name]],All_Rosters[[#This Row],[Current Years]]&gt;0),All_Rosters[[#This Row],[Index]],""))</f>
        <v/>
      </c>
      <c r="AW420" s="42" t="str">
        <f>IFERROR(SMALL($AV$2:$AV$1000,ROWS($AV$2:AV420)),"")</f>
        <v/>
      </c>
      <c r="AX420" s="42" t="str">
        <f>IF(AND(All_Rosters[[#This Row],[Designation]]="Taxi Squad",TeamNine=All_Rosters[[#This Row],[Team Name]],All_Rosters[[#This Row],[Current Years]]&gt;0),All_Rosters[[#This Row],[Index]],"")</f>
        <v/>
      </c>
      <c r="AY420" s="42" t="str">
        <f>IFERROR(SMALL($AX$2:$AX$1000,ROWS($AX$2:AX420)),"")</f>
        <v/>
      </c>
      <c r="AZ420" s="42" t="str">
        <f>IF(All_Rosters[[#This Row],[Designation]]="Taxi Squad","",
IF(AND(TeamTen=All_Rosters[[#This Row],[Team Name]],All_Rosters[[#This Row],[Current Years]]&gt;0),All_Rosters[[#This Row],[Index]],""))</f>
        <v/>
      </c>
      <c r="BA420" s="42" t="str">
        <f>IFERROR(SMALL($AZ$2:$AZ$1000,ROWS($AZ$2:AZ420)),"")</f>
        <v/>
      </c>
      <c r="BB420" s="42" t="str">
        <f>IF(AND(All_Rosters[[#This Row],[Designation]]="Taxi Squad",TeamTen=All_Rosters[[#This Row],[Team Name]],All_Rosters[[#This Row],[Current Years]]&gt;0),All_Rosters[[#This Row],[Index]],"")</f>
        <v/>
      </c>
      <c r="BC420" s="42" t="str">
        <f>IFERROR(SMALL($BB$2:$BB$1000,ROWS($BB$2:BB420)),"")</f>
        <v/>
      </c>
      <c r="BD420" s="42" t="str">
        <f>IF(All_Rosters[[#This Row],[Designation]]="Taxi Squad","",
IF(AND(TeamEleven=All_Rosters[[#This Row],[Team Name]],All_Rosters[[#This Row],[Current Years]]&gt;0),All_Rosters[[#This Row],[Index]],""))</f>
        <v/>
      </c>
      <c r="BE420" s="42" t="str">
        <f>IFERROR(SMALL($BD$2:$BD$1000,ROWS($BD$2:BD420)),"")</f>
        <v/>
      </c>
      <c r="BF420" s="42">
        <f>IF(AND(All_Rosters[[#This Row],[Designation]]="Taxi Squad",TeamEleven=All_Rosters[[#This Row],[Team Name]],All_Rosters[[#This Row],[Current Years]]&gt;0),All_Rosters[[#This Row],[Index]],"")</f>
        <v>419</v>
      </c>
      <c r="BG420" s="42" t="str">
        <f>IFERROR(SMALL($BF$2:$BF$1000,ROWS($BF$2:BF420)),"")</f>
        <v/>
      </c>
      <c r="BH420" s="42" t="str">
        <f>IF(All_Rosters[[#This Row],[Designation]]="Taxi Squad","",
IF(AND(TeamTwelve=All_Rosters[[#This Row],[Team Name]],All_Rosters[[#This Row],[Current Years]]&gt;0),All_Rosters[[#This Row],[Index]],""))</f>
        <v/>
      </c>
      <c r="BI420" s="42" t="str">
        <f>IFERROR(SMALL($BH$2:$BH$1000,ROWS($BH$2:BH420)),"")</f>
        <v/>
      </c>
      <c r="BJ420" s="42" t="str">
        <f>IF(AND(All_Rosters[[#This Row],[Designation]]="Taxi Squad",TeamTwelve=All_Rosters[[#This Row],[Team Name]],All_Rosters[[#This Row],[Current Years]]&gt;0),All_Rosters[[#This Row],[Index]],"")</f>
        <v/>
      </c>
      <c r="BK420" s="42" t="str">
        <f>IFERROR(SMALL($BJ$2:$BJ$1000,ROWS($BJ$2:BJ420)),"")</f>
        <v/>
      </c>
    </row>
    <row r="421" spans="1:63" x14ac:dyDescent="0.45">
      <c r="A421" t="s">
        <v>530</v>
      </c>
      <c r="B421" t="s">
        <v>466</v>
      </c>
      <c r="C421" t="s">
        <v>15</v>
      </c>
      <c r="D421" t="s">
        <v>9</v>
      </c>
      <c r="E421">
        <v>108</v>
      </c>
      <c r="F421">
        <v>3</v>
      </c>
      <c r="G421">
        <v>108</v>
      </c>
      <c r="H421" t="s">
        <v>1</v>
      </c>
      <c r="J421">
        <v>12</v>
      </c>
      <c r="K421">
        <v>420</v>
      </c>
      <c r="L421" t="str">
        <f>IF(All_Rosters[[#This Row],[Designation]]="Taxi Squad","",
IF(AND(TeamSelection=All_Rosters[[#This Row],[Team Name]],All_Rosters[[#This Row],[Current Years]]&gt;0),All_Rosters[[#This Row],[Index]],""))</f>
        <v/>
      </c>
      <c r="M421" t="str">
        <f>IFERROR(SMALL($L$2:$L$1000,ROWS($L$2:L421)),"")</f>
        <v/>
      </c>
      <c r="N421" t="str">
        <f>IF(AND(All_Rosters[[#This Row],[Designation]]="Taxi Squad",TeamSelection=All_Rosters[[#This Row],[Team Name]],All_Rosters[[#This Row],[Current Years]]&gt;0),All_Rosters[[#This Row],[Index]],"")</f>
        <v/>
      </c>
      <c r="O421" t="str">
        <f>IFERROR(SMALL($N$2:$N$1000,ROWS($N$2:N421)),"")</f>
        <v/>
      </c>
      <c r="P421" t="str">
        <f>IF(All_Rosters[[#This Row],[Designation]]="Taxi Squad","",
IF(AND(TeamOne=All_Rosters[[#This Row],[Team Name]],All_Rosters[[#This Row],[Current Years]]&gt;0),All_Rosters[[#This Row],[Index]],""))</f>
        <v/>
      </c>
      <c r="Q421" t="str">
        <f>IFERROR(SMALL($P$2:$P$1000,ROWS($P$2:P421)),"")</f>
        <v/>
      </c>
      <c r="R421" t="str">
        <f>IF(AND(All_Rosters[[#This Row],[Designation]]="Taxi Squad",TeamOne=All_Rosters[[#This Row],[Team Name]],All_Rosters[[#This Row],[Current Years]]&gt;0),All_Rosters[[#This Row],[Index]],"")</f>
        <v/>
      </c>
      <c r="S421" t="str">
        <f>IFERROR(SMALL($R$2:$R$1000,ROWS($R$2:R421)),"")</f>
        <v/>
      </c>
      <c r="T421" t="str">
        <f>IF(All_Rosters[[#This Row],[Designation]]="Taxi Squad","",
IF(AND(TeamTwo=All_Rosters[[#This Row],[Team Name]],All_Rosters[[#This Row],[Current Years]]&gt;0),All_Rosters[[#This Row],[Index]],""))</f>
        <v/>
      </c>
      <c r="U421" t="str">
        <f>IFERROR(SMALL($T$2:$T$1000,ROWS($T$2:T421)),"")</f>
        <v/>
      </c>
      <c r="V421" t="str">
        <f>IF(AND(All_Rosters[[#This Row],[Designation]]="Taxi Squad",TeamTwo=All_Rosters[[#This Row],[Team Name]],All_Rosters[[#This Row],[Current Years]]&gt;0),All_Rosters[[#This Row],[Index]],"")</f>
        <v/>
      </c>
      <c r="W421" t="str">
        <f>IFERROR(SMALL($V$2:$V$1000,ROWS($V$2:V421)),"")</f>
        <v/>
      </c>
      <c r="X421" s="42" t="str">
        <f>IF(All_Rosters[[#This Row],[Designation]]="Taxi Squad","",
IF(AND(TeamThree=All_Rosters[[#This Row],[Team Name]],All_Rosters[[#This Row],[Current Years]]&gt;0),All_Rosters[[#This Row],[Index]],""))</f>
        <v/>
      </c>
      <c r="Y421" s="42" t="str">
        <f>IFERROR(SMALL($X$2:$X$1000,ROWS($X$2:X421)),"")</f>
        <v/>
      </c>
      <c r="Z421" s="42" t="str">
        <f>IF(AND(All_Rosters[[#This Row],[Designation]]="Taxi Squad",TeamThree=All_Rosters[[#This Row],[Team Name]],All_Rosters[[#This Row],[Current Years]]&gt;0),All_Rosters[[#This Row],[Index]],"")</f>
        <v/>
      </c>
      <c r="AA421" s="42" t="str">
        <f>IFERROR(SMALL($Z$2:$Z$1000,ROWS($Z$2:Z421)),"")</f>
        <v/>
      </c>
      <c r="AB421" s="42" t="str">
        <f>IF(All_Rosters[[#This Row],[Designation]]="Taxi Squad","",
IF(AND(TeamFour=All_Rosters[[#This Row],[Team Name]],All_Rosters[[#This Row],[Current Years]]&gt;0),All_Rosters[[#This Row],[Index]],""))</f>
        <v/>
      </c>
      <c r="AC421" s="42" t="str">
        <f>IFERROR(SMALL($AB$2:$AB$1000,ROWS($AB$2:AB421)),"")</f>
        <v/>
      </c>
      <c r="AD421" s="42" t="str">
        <f>IF(AND(All_Rosters[[#This Row],[Designation]]="Taxi Squad",TeamFour=All_Rosters[[#This Row],[Team Name]],All_Rosters[[#This Row],[Current Years]]&gt;0),All_Rosters[[#This Row],[Index]],"")</f>
        <v/>
      </c>
      <c r="AE421" s="42" t="str">
        <f>IFERROR(SMALL($AD$2:$AD$1000,ROWS($AD$2:AD421)),"")</f>
        <v/>
      </c>
      <c r="AF421" s="42" t="str">
        <f>IF(All_Rosters[[#This Row],[Designation]]="Taxi Squad","",
IF(AND(TeamFive=All_Rosters[[#This Row],[Team Name]],All_Rosters[[#This Row],[Current Years]]&gt;0),All_Rosters[[#This Row],[Index]],""))</f>
        <v/>
      </c>
      <c r="AG421" s="42" t="str">
        <f>IFERROR(SMALL($AF$2:$AF$1000,ROWS($AF$2:AF421)),"")</f>
        <v/>
      </c>
      <c r="AH421" s="42" t="str">
        <f>IF(AND(All_Rosters[[#This Row],[Designation]]="Taxi Squad",TeamFive=All_Rosters[[#This Row],[Team Name]],All_Rosters[[#This Row],[Current Years]]&gt;0),All_Rosters[[#This Row],[Index]],"")</f>
        <v/>
      </c>
      <c r="AI421" s="42" t="str">
        <f>IFERROR(SMALL($AH$2:$AH$1000,ROWS($AH$2:AH421)),"")</f>
        <v/>
      </c>
      <c r="AJ421" s="42" t="str">
        <f>IF(All_Rosters[[#This Row],[Designation]]="Taxi Squad","",
IF(AND(TeamSix=All_Rosters[[#This Row],[Team Name]],All_Rosters[[#This Row],[Current Years]]&gt;0),All_Rosters[[#This Row],[Index]],""))</f>
        <v/>
      </c>
      <c r="AK421" s="42" t="str">
        <f>IFERROR(SMALL($AJ$2:$AJ$1000,ROWS($AJ$2:AJ421)),"")</f>
        <v/>
      </c>
      <c r="AL421" s="42" t="str">
        <f>IF(AND(All_Rosters[[#This Row],[Designation]]="Taxi Squad",TeamSix=All_Rosters[[#This Row],[Team Name]],All_Rosters[[#This Row],[Current Years]]&gt;0),All_Rosters[[#This Row],[Index]],"")</f>
        <v/>
      </c>
      <c r="AM421" s="42" t="str">
        <f>IFERROR(SMALL($AL$2:$AL$1000,ROWS($AL$2:AL421)),"")</f>
        <v/>
      </c>
      <c r="AN421" s="42" t="str">
        <f>IF(All_Rosters[[#This Row],[Designation]]="Taxi Squad","",
IF(AND(TeamSeven=All_Rosters[[#This Row],[Team Name]],All_Rosters[[#This Row],[Current Years]]&gt;0),All_Rosters[[#This Row],[Index]],""))</f>
        <v/>
      </c>
      <c r="AO421" s="42" t="str">
        <f>IFERROR(SMALL($AN$2:$AN$1000,ROWS($AN$2:AN421)),"")</f>
        <v/>
      </c>
      <c r="AP421" s="42" t="str">
        <f>IF(AND(All_Rosters[[#This Row],[Designation]]="Taxi Squad",TeamSeven=All_Rosters[[#This Row],[Team Name]],All_Rosters[[#This Row],[Current Years]]&gt;0),All_Rosters[[#This Row],[Index]],"")</f>
        <v/>
      </c>
      <c r="AQ421" s="42" t="str">
        <f>IFERROR(SMALL($AP$2:$AP$1000,ROWS($AP$2:AP421)),"")</f>
        <v/>
      </c>
      <c r="AR421" s="42" t="str">
        <f>IF(All_Rosters[[#This Row],[Designation]]="Taxi Squad","",
IF(AND(TeamEight=All_Rosters[[#This Row],[Team Name]],All_Rosters[[#This Row],[Current Years]]&gt;0),All_Rosters[[#This Row],[Index]],""))</f>
        <v/>
      </c>
      <c r="AS421" s="42" t="str">
        <f>IFERROR(SMALL($AR$2:$AR$1000,ROWS($AR$2:AR421)),"")</f>
        <v/>
      </c>
      <c r="AT421" s="42" t="str">
        <f>IF(AND(All_Rosters[[#This Row],[Designation]]="Taxi Squad",TeamEight=All_Rosters[[#This Row],[Team Name]],All_Rosters[[#This Row],[Current Years]]&gt;0),All_Rosters[[#This Row],[Index]],"")</f>
        <v/>
      </c>
      <c r="AU421" s="42" t="str">
        <f>IFERROR(SMALL($AT$2:$AT$1000,ROWS($AT$2:AT421)),"")</f>
        <v/>
      </c>
      <c r="AV421" s="42" t="str">
        <f>IF(All_Rosters[[#This Row],[Designation]]="Taxi Squad","",
IF(AND(TeamNine=All_Rosters[[#This Row],[Team Name]],All_Rosters[[#This Row],[Current Years]]&gt;0),All_Rosters[[#This Row],[Index]],""))</f>
        <v/>
      </c>
      <c r="AW421" s="42" t="str">
        <f>IFERROR(SMALL($AV$2:$AV$1000,ROWS($AV$2:AV421)),"")</f>
        <v/>
      </c>
      <c r="AX421" s="42" t="str">
        <f>IF(AND(All_Rosters[[#This Row],[Designation]]="Taxi Squad",TeamNine=All_Rosters[[#This Row],[Team Name]],All_Rosters[[#This Row],[Current Years]]&gt;0),All_Rosters[[#This Row],[Index]],"")</f>
        <v/>
      </c>
      <c r="AY421" s="42" t="str">
        <f>IFERROR(SMALL($AX$2:$AX$1000,ROWS($AX$2:AX421)),"")</f>
        <v/>
      </c>
      <c r="AZ421" s="42" t="str">
        <f>IF(All_Rosters[[#This Row],[Designation]]="Taxi Squad","",
IF(AND(TeamTen=All_Rosters[[#This Row],[Team Name]],All_Rosters[[#This Row],[Current Years]]&gt;0),All_Rosters[[#This Row],[Index]],""))</f>
        <v/>
      </c>
      <c r="BA421" s="42" t="str">
        <f>IFERROR(SMALL($AZ$2:$AZ$1000,ROWS($AZ$2:AZ421)),"")</f>
        <v/>
      </c>
      <c r="BB421" s="42" t="str">
        <f>IF(AND(All_Rosters[[#This Row],[Designation]]="Taxi Squad",TeamTen=All_Rosters[[#This Row],[Team Name]],All_Rosters[[#This Row],[Current Years]]&gt;0),All_Rosters[[#This Row],[Index]],"")</f>
        <v/>
      </c>
      <c r="BC421" s="42" t="str">
        <f>IFERROR(SMALL($BB$2:$BB$1000,ROWS($BB$2:BB421)),"")</f>
        <v/>
      </c>
      <c r="BD421" s="42" t="str">
        <f>IF(All_Rosters[[#This Row],[Designation]]="Taxi Squad","",
IF(AND(TeamEleven=All_Rosters[[#This Row],[Team Name]],All_Rosters[[#This Row],[Current Years]]&gt;0),All_Rosters[[#This Row],[Index]],""))</f>
        <v/>
      </c>
      <c r="BE421" s="42" t="str">
        <f>IFERROR(SMALL($BD$2:$BD$1000,ROWS($BD$2:BD421)),"")</f>
        <v/>
      </c>
      <c r="BF421" s="42" t="str">
        <f>IF(AND(All_Rosters[[#This Row],[Designation]]="Taxi Squad",TeamEleven=All_Rosters[[#This Row],[Team Name]],All_Rosters[[#This Row],[Current Years]]&gt;0),All_Rosters[[#This Row],[Index]],"")</f>
        <v/>
      </c>
      <c r="BG421" s="42" t="str">
        <f>IFERROR(SMALL($BF$2:$BF$1000,ROWS($BF$2:BF421)),"")</f>
        <v/>
      </c>
      <c r="BH421" s="42">
        <f>IF(All_Rosters[[#This Row],[Designation]]="Taxi Squad","",
IF(AND(TeamTwelve=All_Rosters[[#This Row],[Team Name]],All_Rosters[[#This Row],[Current Years]]&gt;0),All_Rosters[[#This Row],[Index]],""))</f>
        <v>420</v>
      </c>
      <c r="BI421" s="42" t="str">
        <f>IFERROR(SMALL($BH$2:$BH$1000,ROWS($BH$2:BH421)),"")</f>
        <v/>
      </c>
      <c r="BJ421" s="42" t="str">
        <f>IF(AND(All_Rosters[[#This Row],[Designation]]="Taxi Squad",TeamTwelve=All_Rosters[[#This Row],[Team Name]],All_Rosters[[#This Row],[Current Years]]&gt;0),All_Rosters[[#This Row],[Index]],"")</f>
        <v/>
      </c>
      <c r="BK421" s="42" t="str">
        <f>IFERROR(SMALL($BJ$2:$BJ$1000,ROWS($BJ$2:BJ421)),"")</f>
        <v/>
      </c>
    </row>
    <row r="422" spans="1:63" x14ac:dyDescent="0.45">
      <c r="A422" t="s">
        <v>530</v>
      </c>
      <c r="B422" t="s">
        <v>467</v>
      </c>
      <c r="C422" t="s">
        <v>78</v>
      </c>
      <c r="D422" t="s">
        <v>9</v>
      </c>
      <c r="E422">
        <v>14</v>
      </c>
      <c r="F422">
        <v>3</v>
      </c>
      <c r="G422">
        <v>14</v>
      </c>
      <c r="H422" t="s">
        <v>1</v>
      </c>
      <c r="J422">
        <v>12</v>
      </c>
      <c r="K422">
        <v>421</v>
      </c>
      <c r="L422" t="str">
        <f>IF(All_Rosters[[#This Row],[Designation]]="Taxi Squad","",
IF(AND(TeamSelection=All_Rosters[[#This Row],[Team Name]],All_Rosters[[#This Row],[Current Years]]&gt;0),All_Rosters[[#This Row],[Index]],""))</f>
        <v/>
      </c>
      <c r="M422" t="str">
        <f>IFERROR(SMALL($L$2:$L$1000,ROWS($L$2:L422)),"")</f>
        <v/>
      </c>
      <c r="N422" t="str">
        <f>IF(AND(All_Rosters[[#This Row],[Designation]]="Taxi Squad",TeamSelection=All_Rosters[[#This Row],[Team Name]],All_Rosters[[#This Row],[Current Years]]&gt;0),All_Rosters[[#This Row],[Index]],"")</f>
        <v/>
      </c>
      <c r="O422" t="str">
        <f>IFERROR(SMALL($N$2:$N$1000,ROWS($N$2:N422)),"")</f>
        <v/>
      </c>
      <c r="P422" t="str">
        <f>IF(All_Rosters[[#This Row],[Designation]]="Taxi Squad","",
IF(AND(TeamOne=All_Rosters[[#This Row],[Team Name]],All_Rosters[[#This Row],[Current Years]]&gt;0),All_Rosters[[#This Row],[Index]],""))</f>
        <v/>
      </c>
      <c r="Q422" t="str">
        <f>IFERROR(SMALL($P$2:$P$1000,ROWS($P$2:P422)),"")</f>
        <v/>
      </c>
      <c r="R422" t="str">
        <f>IF(AND(All_Rosters[[#This Row],[Designation]]="Taxi Squad",TeamOne=All_Rosters[[#This Row],[Team Name]],All_Rosters[[#This Row],[Current Years]]&gt;0),All_Rosters[[#This Row],[Index]],"")</f>
        <v/>
      </c>
      <c r="S422" t="str">
        <f>IFERROR(SMALL($R$2:$R$1000,ROWS($R$2:R422)),"")</f>
        <v/>
      </c>
      <c r="T422" t="str">
        <f>IF(All_Rosters[[#This Row],[Designation]]="Taxi Squad","",
IF(AND(TeamTwo=All_Rosters[[#This Row],[Team Name]],All_Rosters[[#This Row],[Current Years]]&gt;0),All_Rosters[[#This Row],[Index]],""))</f>
        <v/>
      </c>
      <c r="U422" t="str">
        <f>IFERROR(SMALL($T$2:$T$1000,ROWS($T$2:T422)),"")</f>
        <v/>
      </c>
      <c r="V422" t="str">
        <f>IF(AND(All_Rosters[[#This Row],[Designation]]="Taxi Squad",TeamTwo=All_Rosters[[#This Row],[Team Name]],All_Rosters[[#This Row],[Current Years]]&gt;0),All_Rosters[[#This Row],[Index]],"")</f>
        <v/>
      </c>
      <c r="W422" t="str">
        <f>IFERROR(SMALL($V$2:$V$1000,ROWS($V$2:V422)),"")</f>
        <v/>
      </c>
      <c r="X422" s="42" t="str">
        <f>IF(All_Rosters[[#This Row],[Designation]]="Taxi Squad","",
IF(AND(TeamThree=All_Rosters[[#This Row],[Team Name]],All_Rosters[[#This Row],[Current Years]]&gt;0),All_Rosters[[#This Row],[Index]],""))</f>
        <v/>
      </c>
      <c r="Y422" s="42" t="str">
        <f>IFERROR(SMALL($X$2:$X$1000,ROWS($X$2:X422)),"")</f>
        <v/>
      </c>
      <c r="Z422" s="42" t="str">
        <f>IF(AND(All_Rosters[[#This Row],[Designation]]="Taxi Squad",TeamThree=All_Rosters[[#This Row],[Team Name]],All_Rosters[[#This Row],[Current Years]]&gt;0),All_Rosters[[#This Row],[Index]],"")</f>
        <v/>
      </c>
      <c r="AA422" s="42" t="str">
        <f>IFERROR(SMALL($Z$2:$Z$1000,ROWS($Z$2:Z422)),"")</f>
        <v/>
      </c>
      <c r="AB422" s="42" t="str">
        <f>IF(All_Rosters[[#This Row],[Designation]]="Taxi Squad","",
IF(AND(TeamFour=All_Rosters[[#This Row],[Team Name]],All_Rosters[[#This Row],[Current Years]]&gt;0),All_Rosters[[#This Row],[Index]],""))</f>
        <v/>
      </c>
      <c r="AC422" s="42" t="str">
        <f>IFERROR(SMALL($AB$2:$AB$1000,ROWS($AB$2:AB422)),"")</f>
        <v/>
      </c>
      <c r="AD422" s="42" t="str">
        <f>IF(AND(All_Rosters[[#This Row],[Designation]]="Taxi Squad",TeamFour=All_Rosters[[#This Row],[Team Name]],All_Rosters[[#This Row],[Current Years]]&gt;0),All_Rosters[[#This Row],[Index]],"")</f>
        <v/>
      </c>
      <c r="AE422" s="42" t="str">
        <f>IFERROR(SMALL($AD$2:$AD$1000,ROWS($AD$2:AD422)),"")</f>
        <v/>
      </c>
      <c r="AF422" s="42" t="str">
        <f>IF(All_Rosters[[#This Row],[Designation]]="Taxi Squad","",
IF(AND(TeamFive=All_Rosters[[#This Row],[Team Name]],All_Rosters[[#This Row],[Current Years]]&gt;0),All_Rosters[[#This Row],[Index]],""))</f>
        <v/>
      </c>
      <c r="AG422" s="42" t="str">
        <f>IFERROR(SMALL($AF$2:$AF$1000,ROWS($AF$2:AF422)),"")</f>
        <v/>
      </c>
      <c r="AH422" s="42" t="str">
        <f>IF(AND(All_Rosters[[#This Row],[Designation]]="Taxi Squad",TeamFive=All_Rosters[[#This Row],[Team Name]],All_Rosters[[#This Row],[Current Years]]&gt;0),All_Rosters[[#This Row],[Index]],"")</f>
        <v/>
      </c>
      <c r="AI422" s="42" t="str">
        <f>IFERROR(SMALL($AH$2:$AH$1000,ROWS($AH$2:AH422)),"")</f>
        <v/>
      </c>
      <c r="AJ422" s="42" t="str">
        <f>IF(All_Rosters[[#This Row],[Designation]]="Taxi Squad","",
IF(AND(TeamSix=All_Rosters[[#This Row],[Team Name]],All_Rosters[[#This Row],[Current Years]]&gt;0),All_Rosters[[#This Row],[Index]],""))</f>
        <v/>
      </c>
      <c r="AK422" s="42" t="str">
        <f>IFERROR(SMALL($AJ$2:$AJ$1000,ROWS($AJ$2:AJ422)),"")</f>
        <v/>
      </c>
      <c r="AL422" s="42" t="str">
        <f>IF(AND(All_Rosters[[#This Row],[Designation]]="Taxi Squad",TeamSix=All_Rosters[[#This Row],[Team Name]],All_Rosters[[#This Row],[Current Years]]&gt;0),All_Rosters[[#This Row],[Index]],"")</f>
        <v/>
      </c>
      <c r="AM422" s="42" t="str">
        <f>IFERROR(SMALL($AL$2:$AL$1000,ROWS($AL$2:AL422)),"")</f>
        <v/>
      </c>
      <c r="AN422" s="42" t="str">
        <f>IF(All_Rosters[[#This Row],[Designation]]="Taxi Squad","",
IF(AND(TeamSeven=All_Rosters[[#This Row],[Team Name]],All_Rosters[[#This Row],[Current Years]]&gt;0),All_Rosters[[#This Row],[Index]],""))</f>
        <v/>
      </c>
      <c r="AO422" s="42" t="str">
        <f>IFERROR(SMALL($AN$2:$AN$1000,ROWS($AN$2:AN422)),"")</f>
        <v/>
      </c>
      <c r="AP422" s="42" t="str">
        <f>IF(AND(All_Rosters[[#This Row],[Designation]]="Taxi Squad",TeamSeven=All_Rosters[[#This Row],[Team Name]],All_Rosters[[#This Row],[Current Years]]&gt;0),All_Rosters[[#This Row],[Index]],"")</f>
        <v/>
      </c>
      <c r="AQ422" s="42" t="str">
        <f>IFERROR(SMALL($AP$2:$AP$1000,ROWS($AP$2:AP422)),"")</f>
        <v/>
      </c>
      <c r="AR422" s="42" t="str">
        <f>IF(All_Rosters[[#This Row],[Designation]]="Taxi Squad","",
IF(AND(TeamEight=All_Rosters[[#This Row],[Team Name]],All_Rosters[[#This Row],[Current Years]]&gt;0),All_Rosters[[#This Row],[Index]],""))</f>
        <v/>
      </c>
      <c r="AS422" s="42" t="str">
        <f>IFERROR(SMALL($AR$2:$AR$1000,ROWS($AR$2:AR422)),"")</f>
        <v/>
      </c>
      <c r="AT422" s="42" t="str">
        <f>IF(AND(All_Rosters[[#This Row],[Designation]]="Taxi Squad",TeamEight=All_Rosters[[#This Row],[Team Name]],All_Rosters[[#This Row],[Current Years]]&gt;0),All_Rosters[[#This Row],[Index]],"")</f>
        <v/>
      </c>
      <c r="AU422" s="42" t="str">
        <f>IFERROR(SMALL($AT$2:$AT$1000,ROWS($AT$2:AT422)),"")</f>
        <v/>
      </c>
      <c r="AV422" s="42" t="str">
        <f>IF(All_Rosters[[#This Row],[Designation]]="Taxi Squad","",
IF(AND(TeamNine=All_Rosters[[#This Row],[Team Name]],All_Rosters[[#This Row],[Current Years]]&gt;0),All_Rosters[[#This Row],[Index]],""))</f>
        <v/>
      </c>
      <c r="AW422" s="42" t="str">
        <f>IFERROR(SMALL($AV$2:$AV$1000,ROWS($AV$2:AV422)),"")</f>
        <v/>
      </c>
      <c r="AX422" s="42" t="str">
        <f>IF(AND(All_Rosters[[#This Row],[Designation]]="Taxi Squad",TeamNine=All_Rosters[[#This Row],[Team Name]],All_Rosters[[#This Row],[Current Years]]&gt;0),All_Rosters[[#This Row],[Index]],"")</f>
        <v/>
      </c>
      <c r="AY422" s="42" t="str">
        <f>IFERROR(SMALL($AX$2:$AX$1000,ROWS($AX$2:AX422)),"")</f>
        <v/>
      </c>
      <c r="AZ422" s="42" t="str">
        <f>IF(All_Rosters[[#This Row],[Designation]]="Taxi Squad","",
IF(AND(TeamTen=All_Rosters[[#This Row],[Team Name]],All_Rosters[[#This Row],[Current Years]]&gt;0),All_Rosters[[#This Row],[Index]],""))</f>
        <v/>
      </c>
      <c r="BA422" s="42" t="str">
        <f>IFERROR(SMALL($AZ$2:$AZ$1000,ROWS($AZ$2:AZ422)),"")</f>
        <v/>
      </c>
      <c r="BB422" s="42" t="str">
        <f>IF(AND(All_Rosters[[#This Row],[Designation]]="Taxi Squad",TeamTen=All_Rosters[[#This Row],[Team Name]],All_Rosters[[#This Row],[Current Years]]&gt;0),All_Rosters[[#This Row],[Index]],"")</f>
        <v/>
      </c>
      <c r="BC422" s="42" t="str">
        <f>IFERROR(SMALL($BB$2:$BB$1000,ROWS($BB$2:BB422)),"")</f>
        <v/>
      </c>
      <c r="BD422" s="42" t="str">
        <f>IF(All_Rosters[[#This Row],[Designation]]="Taxi Squad","",
IF(AND(TeamEleven=All_Rosters[[#This Row],[Team Name]],All_Rosters[[#This Row],[Current Years]]&gt;0),All_Rosters[[#This Row],[Index]],""))</f>
        <v/>
      </c>
      <c r="BE422" s="42" t="str">
        <f>IFERROR(SMALL($BD$2:$BD$1000,ROWS($BD$2:BD422)),"")</f>
        <v/>
      </c>
      <c r="BF422" s="42" t="str">
        <f>IF(AND(All_Rosters[[#This Row],[Designation]]="Taxi Squad",TeamEleven=All_Rosters[[#This Row],[Team Name]],All_Rosters[[#This Row],[Current Years]]&gt;0),All_Rosters[[#This Row],[Index]],"")</f>
        <v/>
      </c>
      <c r="BG422" s="42" t="str">
        <f>IFERROR(SMALL($BF$2:$BF$1000,ROWS($BF$2:BF422)),"")</f>
        <v/>
      </c>
      <c r="BH422" s="42">
        <f>IF(All_Rosters[[#This Row],[Designation]]="Taxi Squad","",
IF(AND(TeamTwelve=All_Rosters[[#This Row],[Team Name]],All_Rosters[[#This Row],[Current Years]]&gt;0),All_Rosters[[#This Row],[Index]],""))</f>
        <v>421</v>
      </c>
      <c r="BI422" s="42" t="str">
        <f>IFERROR(SMALL($BH$2:$BH$1000,ROWS($BH$2:BH422)),"")</f>
        <v/>
      </c>
      <c r="BJ422" s="42" t="str">
        <f>IF(AND(All_Rosters[[#This Row],[Designation]]="Taxi Squad",TeamTwelve=All_Rosters[[#This Row],[Team Name]],All_Rosters[[#This Row],[Current Years]]&gt;0),All_Rosters[[#This Row],[Index]],"")</f>
        <v/>
      </c>
      <c r="BK422" s="42" t="str">
        <f>IFERROR(SMALL($BJ$2:$BJ$1000,ROWS($BJ$2:BJ422)),"")</f>
        <v/>
      </c>
    </row>
    <row r="423" spans="1:63" x14ac:dyDescent="0.45">
      <c r="A423" t="s">
        <v>530</v>
      </c>
      <c r="B423" t="s">
        <v>468</v>
      </c>
      <c r="C423" t="s">
        <v>26</v>
      </c>
      <c r="D423" t="s">
        <v>9</v>
      </c>
      <c r="E423">
        <v>14</v>
      </c>
      <c r="F423">
        <v>3</v>
      </c>
      <c r="G423">
        <v>14</v>
      </c>
      <c r="H423" t="s">
        <v>1</v>
      </c>
      <c r="J423">
        <v>12</v>
      </c>
      <c r="K423">
        <v>422</v>
      </c>
      <c r="L423" t="str">
        <f>IF(All_Rosters[[#This Row],[Designation]]="Taxi Squad","",
IF(AND(TeamSelection=All_Rosters[[#This Row],[Team Name]],All_Rosters[[#This Row],[Current Years]]&gt;0),All_Rosters[[#This Row],[Index]],""))</f>
        <v/>
      </c>
      <c r="M423" t="str">
        <f>IFERROR(SMALL($L$2:$L$1000,ROWS($L$2:L423)),"")</f>
        <v/>
      </c>
      <c r="N423" t="str">
        <f>IF(AND(All_Rosters[[#This Row],[Designation]]="Taxi Squad",TeamSelection=All_Rosters[[#This Row],[Team Name]],All_Rosters[[#This Row],[Current Years]]&gt;0),All_Rosters[[#This Row],[Index]],"")</f>
        <v/>
      </c>
      <c r="O423" t="str">
        <f>IFERROR(SMALL($N$2:$N$1000,ROWS($N$2:N423)),"")</f>
        <v/>
      </c>
      <c r="P423" t="str">
        <f>IF(All_Rosters[[#This Row],[Designation]]="Taxi Squad","",
IF(AND(TeamOne=All_Rosters[[#This Row],[Team Name]],All_Rosters[[#This Row],[Current Years]]&gt;0),All_Rosters[[#This Row],[Index]],""))</f>
        <v/>
      </c>
      <c r="Q423" t="str">
        <f>IFERROR(SMALL($P$2:$P$1000,ROWS($P$2:P423)),"")</f>
        <v/>
      </c>
      <c r="R423" t="str">
        <f>IF(AND(All_Rosters[[#This Row],[Designation]]="Taxi Squad",TeamOne=All_Rosters[[#This Row],[Team Name]],All_Rosters[[#This Row],[Current Years]]&gt;0),All_Rosters[[#This Row],[Index]],"")</f>
        <v/>
      </c>
      <c r="S423" t="str">
        <f>IFERROR(SMALL($R$2:$R$1000,ROWS($R$2:R423)),"")</f>
        <v/>
      </c>
      <c r="T423" t="str">
        <f>IF(All_Rosters[[#This Row],[Designation]]="Taxi Squad","",
IF(AND(TeamTwo=All_Rosters[[#This Row],[Team Name]],All_Rosters[[#This Row],[Current Years]]&gt;0),All_Rosters[[#This Row],[Index]],""))</f>
        <v/>
      </c>
      <c r="U423" t="str">
        <f>IFERROR(SMALL($T$2:$T$1000,ROWS($T$2:T423)),"")</f>
        <v/>
      </c>
      <c r="V423" t="str">
        <f>IF(AND(All_Rosters[[#This Row],[Designation]]="Taxi Squad",TeamTwo=All_Rosters[[#This Row],[Team Name]],All_Rosters[[#This Row],[Current Years]]&gt;0),All_Rosters[[#This Row],[Index]],"")</f>
        <v/>
      </c>
      <c r="W423" t="str">
        <f>IFERROR(SMALL($V$2:$V$1000,ROWS($V$2:V423)),"")</f>
        <v/>
      </c>
      <c r="X423" s="42" t="str">
        <f>IF(All_Rosters[[#This Row],[Designation]]="Taxi Squad","",
IF(AND(TeamThree=All_Rosters[[#This Row],[Team Name]],All_Rosters[[#This Row],[Current Years]]&gt;0),All_Rosters[[#This Row],[Index]],""))</f>
        <v/>
      </c>
      <c r="Y423" s="42" t="str">
        <f>IFERROR(SMALL($X$2:$X$1000,ROWS($X$2:X423)),"")</f>
        <v/>
      </c>
      <c r="Z423" s="42" t="str">
        <f>IF(AND(All_Rosters[[#This Row],[Designation]]="Taxi Squad",TeamThree=All_Rosters[[#This Row],[Team Name]],All_Rosters[[#This Row],[Current Years]]&gt;0),All_Rosters[[#This Row],[Index]],"")</f>
        <v/>
      </c>
      <c r="AA423" s="42" t="str">
        <f>IFERROR(SMALL($Z$2:$Z$1000,ROWS($Z$2:Z423)),"")</f>
        <v/>
      </c>
      <c r="AB423" s="42" t="str">
        <f>IF(All_Rosters[[#This Row],[Designation]]="Taxi Squad","",
IF(AND(TeamFour=All_Rosters[[#This Row],[Team Name]],All_Rosters[[#This Row],[Current Years]]&gt;0),All_Rosters[[#This Row],[Index]],""))</f>
        <v/>
      </c>
      <c r="AC423" s="42" t="str">
        <f>IFERROR(SMALL($AB$2:$AB$1000,ROWS($AB$2:AB423)),"")</f>
        <v/>
      </c>
      <c r="AD423" s="42" t="str">
        <f>IF(AND(All_Rosters[[#This Row],[Designation]]="Taxi Squad",TeamFour=All_Rosters[[#This Row],[Team Name]],All_Rosters[[#This Row],[Current Years]]&gt;0),All_Rosters[[#This Row],[Index]],"")</f>
        <v/>
      </c>
      <c r="AE423" s="42" t="str">
        <f>IFERROR(SMALL($AD$2:$AD$1000,ROWS($AD$2:AD423)),"")</f>
        <v/>
      </c>
      <c r="AF423" s="42" t="str">
        <f>IF(All_Rosters[[#This Row],[Designation]]="Taxi Squad","",
IF(AND(TeamFive=All_Rosters[[#This Row],[Team Name]],All_Rosters[[#This Row],[Current Years]]&gt;0),All_Rosters[[#This Row],[Index]],""))</f>
        <v/>
      </c>
      <c r="AG423" s="42" t="str">
        <f>IFERROR(SMALL($AF$2:$AF$1000,ROWS($AF$2:AF423)),"")</f>
        <v/>
      </c>
      <c r="AH423" s="42" t="str">
        <f>IF(AND(All_Rosters[[#This Row],[Designation]]="Taxi Squad",TeamFive=All_Rosters[[#This Row],[Team Name]],All_Rosters[[#This Row],[Current Years]]&gt;0),All_Rosters[[#This Row],[Index]],"")</f>
        <v/>
      </c>
      <c r="AI423" s="42" t="str">
        <f>IFERROR(SMALL($AH$2:$AH$1000,ROWS($AH$2:AH423)),"")</f>
        <v/>
      </c>
      <c r="AJ423" s="42" t="str">
        <f>IF(All_Rosters[[#This Row],[Designation]]="Taxi Squad","",
IF(AND(TeamSix=All_Rosters[[#This Row],[Team Name]],All_Rosters[[#This Row],[Current Years]]&gt;0),All_Rosters[[#This Row],[Index]],""))</f>
        <v/>
      </c>
      <c r="AK423" s="42" t="str">
        <f>IFERROR(SMALL($AJ$2:$AJ$1000,ROWS($AJ$2:AJ423)),"")</f>
        <v/>
      </c>
      <c r="AL423" s="42" t="str">
        <f>IF(AND(All_Rosters[[#This Row],[Designation]]="Taxi Squad",TeamSix=All_Rosters[[#This Row],[Team Name]],All_Rosters[[#This Row],[Current Years]]&gt;0),All_Rosters[[#This Row],[Index]],"")</f>
        <v/>
      </c>
      <c r="AM423" s="42" t="str">
        <f>IFERROR(SMALL($AL$2:$AL$1000,ROWS($AL$2:AL423)),"")</f>
        <v/>
      </c>
      <c r="AN423" s="42" t="str">
        <f>IF(All_Rosters[[#This Row],[Designation]]="Taxi Squad","",
IF(AND(TeamSeven=All_Rosters[[#This Row],[Team Name]],All_Rosters[[#This Row],[Current Years]]&gt;0),All_Rosters[[#This Row],[Index]],""))</f>
        <v/>
      </c>
      <c r="AO423" s="42" t="str">
        <f>IFERROR(SMALL($AN$2:$AN$1000,ROWS($AN$2:AN423)),"")</f>
        <v/>
      </c>
      <c r="AP423" s="42" t="str">
        <f>IF(AND(All_Rosters[[#This Row],[Designation]]="Taxi Squad",TeamSeven=All_Rosters[[#This Row],[Team Name]],All_Rosters[[#This Row],[Current Years]]&gt;0),All_Rosters[[#This Row],[Index]],"")</f>
        <v/>
      </c>
      <c r="AQ423" s="42" t="str">
        <f>IFERROR(SMALL($AP$2:$AP$1000,ROWS($AP$2:AP423)),"")</f>
        <v/>
      </c>
      <c r="AR423" s="42" t="str">
        <f>IF(All_Rosters[[#This Row],[Designation]]="Taxi Squad","",
IF(AND(TeamEight=All_Rosters[[#This Row],[Team Name]],All_Rosters[[#This Row],[Current Years]]&gt;0),All_Rosters[[#This Row],[Index]],""))</f>
        <v/>
      </c>
      <c r="AS423" s="42" t="str">
        <f>IFERROR(SMALL($AR$2:$AR$1000,ROWS($AR$2:AR423)),"")</f>
        <v/>
      </c>
      <c r="AT423" s="42" t="str">
        <f>IF(AND(All_Rosters[[#This Row],[Designation]]="Taxi Squad",TeamEight=All_Rosters[[#This Row],[Team Name]],All_Rosters[[#This Row],[Current Years]]&gt;0),All_Rosters[[#This Row],[Index]],"")</f>
        <v/>
      </c>
      <c r="AU423" s="42" t="str">
        <f>IFERROR(SMALL($AT$2:$AT$1000,ROWS($AT$2:AT423)),"")</f>
        <v/>
      </c>
      <c r="AV423" s="42" t="str">
        <f>IF(All_Rosters[[#This Row],[Designation]]="Taxi Squad","",
IF(AND(TeamNine=All_Rosters[[#This Row],[Team Name]],All_Rosters[[#This Row],[Current Years]]&gt;0),All_Rosters[[#This Row],[Index]],""))</f>
        <v/>
      </c>
      <c r="AW423" s="42" t="str">
        <f>IFERROR(SMALL($AV$2:$AV$1000,ROWS($AV$2:AV423)),"")</f>
        <v/>
      </c>
      <c r="AX423" s="42" t="str">
        <f>IF(AND(All_Rosters[[#This Row],[Designation]]="Taxi Squad",TeamNine=All_Rosters[[#This Row],[Team Name]],All_Rosters[[#This Row],[Current Years]]&gt;0),All_Rosters[[#This Row],[Index]],"")</f>
        <v/>
      </c>
      <c r="AY423" s="42" t="str">
        <f>IFERROR(SMALL($AX$2:$AX$1000,ROWS($AX$2:AX423)),"")</f>
        <v/>
      </c>
      <c r="AZ423" s="42" t="str">
        <f>IF(All_Rosters[[#This Row],[Designation]]="Taxi Squad","",
IF(AND(TeamTen=All_Rosters[[#This Row],[Team Name]],All_Rosters[[#This Row],[Current Years]]&gt;0),All_Rosters[[#This Row],[Index]],""))</f>
        <v/>
      </c>
      <c r="BA423" s="42" t="str">
        <f>IFERROR(SMALL($AZ$2:$AZ$1000,ROWS($AZ$2:AZ423)),"")</f>
        <v/>
      </c>
      <c r="BB423" s="42" t="str">
        <f>IF(AND(All_Rosters[[#This Row],[Designation]]="Taxi Squad",TeamTen=All_Rosters[[#This Row],[Team Name]],All_Rosters[[#This Row],[Current Years]]&gt;0),All_Rosters[[#This Row],[Index]],"")</f>
        <v/>
      </c>
      <c r="BC423" s="42" t="str">
        <f>IFERROR(SMALL($BB$2:$BB$1000,ROWS($BB$2:BB423)),"")</f>
        <v/>
      </c>
      <c r="BD423" s="42" t="str">
        <f>IF(All_Rosters[[#This Row],[Designation]]="Taxi Squad","",
IF(AND(TeamEleven=All_Rosters[[#This Row],[Team Name]],All_Rosters[[#This Row],[Current Years]]&gt;0),All_Rosters[[#This Row],[Index]],""))</f>
        <v/>
      </c>
      <c r="BE423" s="42" t="str">
        <f>IFERROR(SMALL($BD$2:$BD$1000,ROWS($BD$2:BD423)),"")</f>
        <v/>
      </c>
      <c r="BF423" s="42" t="str">
        <f>IF(AND(All_Rosters[[#This Row],[Designation]]="Taxi Squad",TeamEleven=All_Rosters[[#This Row],[Team Name]],All_Rosters[[#This Row],[Current Years]]&gt;0),All_Rosters[[#This Row],[Index]],"")</f>
        <v/>
      </c>
      <c r="BG423" s="42" t="str">
        <f>IFERROR(SMALL($BF$2:$BF$1000,ROWS($BF$2:BF423)),"")</f>
        <v/>
      </c>
      <c r="BH423" s="42">
        <f>IF(All_Rosters[[#This Row],[Designation]]="Taxi Squad","",
IF(AND(TeamTwelve=All_Rosters[[#This Row],[Team Name]],All_Rosters[[#This Row],[Current Years]]&gt;0),All_Rosters[[#This Row],[Index]],""))</f>
        <v>422</v>
      </c>
      <c r="BI423" s="42" t="str">
        <f>IFERROR(SMALL($BH$2:$BH$1000,ROWS($BH$2:BH423)),"")</f>
        <v/>
      </c>
      <c r="BJ423" s="42" t="str">
        <f>IF(AND(All_Rosters[[#This Row],[Designation]]="Taxi Squad",TeamTwelve=All_Rosters[[#This Row],[Team Name]],All_Rosters[[#This Row],[Current Years]]&gt;0),All_Rosters[[#This Row],[Index]],"")</f>
        <v/>
      </c>
      <c r="BK423" s="42" t="str">
        <f>IFERROR(SMALL($BJ$2:$BJ$1000,ROWS($BJ$2:BJ423)),"")</f>
        <v/>
      </c>
    </row>
    <row r="424" spans="1:63" x14ac:dyDescent="0.45">
      <c r="A424" t="s">
        <v>530</v>
      </c>
      <c r="B424" t="s">
        <v>469</v>
      </c>
      <c r="C424" t="s">
        <v>126</v>
      </c>
      <c r="D424" t="s">
        <v>9</v>
      </c>
      <c r="E424">
        <v>8</v>
      </c>
      <c r="F424">
        <v>3</v>
      </c>
      <c r="G424">
        <v>8</v>
      </c>
      <c r="H424" t="s">
        <v>1</v>
      </c>
      <c r="J424">
        <v>12</v>
      </c>
      <c r="K424">
        <v>423</v>
      </c>
      <c r="L424" t="str">
        <f>IF(All_Rosters[[#This Row],[Designation]]="Taxi Squad","",
IF(AND(TeamSelection=All_Rosters[[#This Row],[Team Name]],All_Rosters[[#This Row],[Current Years]]&gt;0),All_Rosters[[#This Row],[Index]],""))</f>
        <v/>
      </c>
      <c r="M424" t="str">
        <f>IFERROR(SMALL($L$2:$L$1000,ROWS($L$2:L424)),"")</f>
        <v/>
      </c>
      <c r="N424" t="str">
        <f>IF(AND(All_Rosters[[#This Row],[Designation]]="Taxi Squad",TeamSelection=All_Rosters[[#This Row],[Team Name]],All_Rosters[[#This Row],[Current Years]]&gt;0),All_Rosters[[#This Row],[Index]],"")</f>
        <v/>
      </c>
      <c r="O424" t="str">
        <f>IFERROR(SMALL($N$2:$N$1000,ROWS($N$2:N424)),"")</f>
        <v/>
      </c>
      <c r="P424" t="str">
        <f>IF(All_Rosters[[#This Row],[Designation]]="Taxi Squad","",
IF(AND(TeamOne=All_Rosters[[#This Row],[Team Name]],All_Rosters[[#This Row],[Current Years]]&gt;0),All_Rosters[[#This Row],[Index]],""))</f>
        <v/>
      </c>
      <c r="Q424" t="str">
        <f>IFERROR(SMALL($P$2:$P$1000,ROWS($P$2:P424)),"")</f>
        <v/>
      </c>
      <c r="R424" t="str">
        <f>IF(AND(All_Rosters[[#This Row],[Designation]]="Taxi Squad",TeamOne=All_Rosters[[#This Row],[Team Name]],All_Rosters[[#This Row],[Current Years]]&gt;0),All_Rosters[[#This Row],[Index]],"")</f>
        <v/>
      </c>
      <c r="S424" t="str">
        <f>IFERROR(SMALL($R$2:$R$1000,ROWS($R$2:R424)),"")</f>
        <v/>
      </c>
      <c r="T424" t="str">
        <f>IF(All_Rosters[[#This Row],[Designation]]="Taxi Squad","",
IF(AND(TeamTwo=All_Rosters[[#This Row],[Team Name]],All_Rosters[[#This Row],[Current Years]]&gt;0),All_Rosters[[#This Row],[Index]],""))</f>
        <v/>
      </c>
      <c r="U424" t="str">
        <f>IFERROR(SMALL($T$2:$T$1000,ROWS($T$2:T424)),"")</f>
        <v/>
      </c>
      <c r="V424" t="str">
        <f>IF(AND(All_Rosters[[#This Row],[Designation]]="Taxi Squad",TeamTwo=All_Rosters[[#This Row],[Team Name]],All_Rosters[[#This Row],[Current Years]]&gt;0),All_Rosters[[#This Row],[Index]],"")</f>
        <v/>
      </c>
      <c r="W424" t="str">
        <f>IFERROR(SMALL($V$2:$V$1000,ROWS($V$2:V424)),"")</f>
        <v/>
      </c>
      <c r="X424" s="42" t="str">
        <f>IF(All_Rosters[[#This Row],[Designation]]="Taxi Squad","",
IF(AND(TeamThree=All_Rosters[[#This Row],[Team Name]],All_Rosters[[#This Row],[Current Years]]&gt;0),All_Rosters[[#This Row],[Index]],""))</f>
        <v/>
      </c>
      <c r="Y424" s="42" t="str">
        <f>IFERROR(SMALL($X$2:$X$1000,ROWS($X$2:X424)),"")</f>
        <v/>
      </c>
      <c r="Z424" s="42" t="str">
        <f>IF(AND(All_Rosters[[#This Row],[Designation]]="Taxi Squad",TeamThree=All_Rosters[[#This Row],[Team Name]],All_Rosters[[#This Row],[Current Years]]&gt;0),All_Rosters[[#This Row],[Index]],"")</f>
        <v/>
      </c>
      <c r="AA424" s="42" t="str">
        <f>IFERROR(SMALL($Z$2:$Z$1000,ROWS($Z$2:Z424)),"")</f>
        <v/>
      </c>
      <c r="AB424" s="42" t="str">
        <f>IF(All_Rosters[[#This Row],[Designation]]="Taxi Squad","",
IF(AND(TeamFour=All_Rosters[[#This Row],[Team Name]],All_Rosters[[#This Row],[Current Years]]&gt;0),All_Rosters[[#This Row],[Index]],""))</f>
        <v/>
      </c>
      <c r="AC424" s="42" t="str">
        <f>IFERROR(SMALL($AB$2:$AB$1000,ROWS($AB$2:AB424)),"")</f>
        <v/>
      </c>
      <c r="AD424" s="42" t="str">
        <f>IF(AND(All_Rosters[[#This Row],[Designation]]="Taxi Squad",TeamFour=All_Rosters[[#This Row],[Team Name]],All_Rosters[[#This Row],[Current Years]]&gt;0),All_Rosters[[#This Row],[Index]],"")</f>
        <v/>
      </c>
      <c r="AE424" s="42" t="str">
        <f>IFERROR(SMALL($AD$2:$AD$1000,ROWS($AD$2:AD424)),"")</f>
        <v/>
      </c>
      <c r="AF424" s="42" t="str">
        <f>IF(All_Rosters[[#This Row],[Designation]]="Taxi Squad","",
IF(AND(TeamFive=All_Rosters[[#This Row],[Team Name]],All_Rosters[[#This Row],[Current Years]]&gt;0),All_Rosters[[#This Row],[Index]],""))</f>
        <v/>
      </c>
      <c r="AG424" s="42" t="str">
        <f>IFERROR(SMALL($AF$2:$AF$1000,ROWS($AF$2:AF424)),"")</f>
        <v/>
      </c>
      <c r="AH424" s="42" t="str">
        <f>IF(AND(All_Rosters[[#This Row],[Designation]]="Taxi Squad",TeamFive=All_Rosters[[#This Row],[Team Name]],All_Rosters[[#This Row],[Current Years]]&gt;0),All_Rosters[[#This Row],[Index]],"")</f>
        <v/>
      </c>
      <c r="AI424" s="42" t="str">
        <f>IFERROR(SMALL($AH$2:$AH$1000,ROWS($AH$2:AH424)),"")</f>
        <v/>
      </c>
      <c r="AJ424" s="42" t="str">
        <f>IF(All_Rosters[[#This Row],[Designation]]="Taxi Squad","",
IF(AND(TeamSix=All_Rosters[[#This Row],[Team Name]],All_Rosters[[#This Row],[Current Years]]&gt;0),All_Rosters[[#This Row],[Index]],""))</f>
        <v/>
      </c>
      <c r="AK424" s="42" t="str">
        <f>IFERROR(SMALL($AJ$2:$AJ$1000,ROWS($AJ$2:AJ424)),"")</f>
        <v/>
      </c>
      <c r="AL424" s="42" t="str">
        <f>IF(AND(All_Rosters[[#This Row],[Designation]]="Taxi Squad",TeamSix=All_Rosters[[#This Row],[Team Name]],All_Rosters[[#This Row],[Current Years]]&gt;0),All_Rosters[[#This Row],[Index]],"")</f>
        <v/>
      </c>
      <c r="AM424" s="42" t="str">
        <f>IFERROR(SMALL($AL$2:$AL$1000,ROWS($AL$2:AL424)),"")</f>
        <v/>
      </c>
      <c r="AN424" s="42" t="str">
        <f>IF(All_Rosters[[#This Row],[Designation]]="Taxi Squad","",
IF(AND(TeamSeven=All_Rosters[[#This Row],[Team Name]],All_Rosters[[#This Row],[Current Years]]&gt;0),All_Rosters[[#This Row],[Index]],""))</f>
        <v/>
      </c>
      <c r="AO424" s="42" t="str">
        <f>IFERROR(SMALL($AN$2:$AN$1000,ROWS($AN$2:AN424)),"")</f>
        <v/>
      </c>
      <c r="AP424" s="42" t="str">
        <f>IF(AND(All_Rosters[[#This Row],[Designation]]="Taxi Squad",TeamSeven=All_Rosters[[#This Row],[Team Name]],All_Rosters[[#This Row],[Current Years]]&gt;0),All_Rosters[[#This Row],[Index]],"")</f>
        <v/>
      </c>
      <c r="AQ424" s="42" t="str">
        <f>IFERROR(SMALL($AP$2:$AP$1000,ROWS($AP$2:AP424)),"")</f>
        <v/>
      </c>
      <c r="AR424" s="42" t="str">
        <f>IF(All_Rosters[[#This Row],[Designation]]="Taxi Squad","",
IF(AND(TeamEight=All_Rosters[[#This Row],[Team Name]],All_Rosters[[#This Row],[Current Years]]&gt;0),All_Rosters[[#This Row],[Index]],""))</f>
        <v/>
      </c>
      <c r="AS424" s="42" t="str">
        <f>IFERROR(SMALL($AR$2:$AR$1000,ROWS($AR$2:AR424)),"")</f>
        <v/>
      </c>
      <c r="AT424" s="42" t="str">
        <f>IF(AND(All_Rosters[[#This Row],[Designation]]="Taxi Squad",TeamEight=All_Rosters[[#This Row],[Team Name]],All_Rosters[[#This Row],[Current Years]]&gt;0),All_Rosters[[#This Row],[Index]],"")</f>
        <v/>
      </c>
      <c r="AU424" s="42" t="str">
        <f>IFERROR(SMALL($AT$2:$AT$1000,ROWS($AT$2:AT424)),"")</f>
        <v/>
      </c>
      <c r="AV424" s="42" t="str">
        <f>IF(All_Rosters[[#This Row],[Designation]]="Taxi Squad","",
IF(AND(TeamNine=All_Rosters[[#This Row],[Team Name]],All_Rosters[[#This Row],[Current Years]]&gt;0),All_Rosters[[#This Row],[Index]],""))</f>
        <v/>
      </c>
      <c r="AW424" s="42" t="str">
        <f>IFERROR(SMALL($AV$2:$AV$1000,ROWS($AV$2:AV424)),"")</f>
        <v/>
      </c>
      <c r="AX424" s="42" t="str">
        <f>IF(AND(All_Rosters[[#This Row],[Designation]]="Taxi Squad",TeamNine=All_Rosters[[#This Row],[Team Name]],All_Rosters[[#This Row],[Current Years]]&gt;0),All_Rosters[[#This Row],[Index]],"")</f>
        <v/>
      </c>
      <c r="AY424" s="42" t="str">
        <f>IFERROR(SMALL($AX$2:$AX$1000,ROWS($AX$2:AX424)),"")</f>
        <v/>
      </c>
      <c r="AZ424" s="42" t="str">
        <f>IF(All_Rosters[[#This Row],[Designation]]="Taxi Squad","",
IF(AND(TeamTen=All_Rosters[[#This Row],[Team Name]],All_Rosters[[#This Row],[Current Years]]&gt;0),All_Rosters[[#This Row],[Index]],""))</f>
        <v/>
      </c>
      <c r="BA424" s="42" t="str">
        <f>IFERROR(SMALL($AZ$2:$AZ$1000,ROWS($AZ$2:AZ424)),"")</f>
        <v/>
      </c>
      <c r="BB424" s="42" t="str">
        <f>IF(AND(All_Rosters[[#This Row],[Designation]]="Taxi Squad",TeamTen=All_Rosters[[#This Row],[Team Name]],All_Rosters[[#This Row],[Current Years]]&gt;0),All_Rosters[[#This Row],[Index]],"")</f>
        <v/>
      </c>
      <c r="BC424" s="42" t="str">
        <f>IFERROR(SMALL($BB$2:$BB$1000,ROWS($BB$2:BB424)),"")</f>
        <v/>
      </c>
      <c r="BD424" s="42" t="str">
        <f>IF(All_Rosters[[#This Row],[Designation]]="Taxi Squad","",
IF(AND(TeamEleven=All_Rosters[[#This Row],[Team Name]],All_Rosters[[#This Row],[Current Years]]&gt;0),All_Rosters[[#This Row],[Index]],""))</f>
        <v/>
      </c>
      <c r="BE424" s="42" t="str">
        <f>IFERROR(SMALL($BD$2:$BD$1000,ROWS($BD$2:BD424)),"")</f>
        <v/>
      </c>
      <c r="BF424" s="42" t="str">
        <f>IF(AND(All_Rosters[[#This Row],[Designation]]="Taxi Squad",TeamEleven=All_Rosters[[#This Row],[Team Name]],All_Rosters[[#This Row],[Current Years]]&gt;0),All_Rosters[[#This Row],[Index]],"")</f>
        <v/>
      </c>
      <c r="BG424" s="42" t="str">
        <f>IFERROR(SMALL($BF$2:$BF$1000,ROWS($BF$2:BF424)),"")</f>
        <v/>
      </c>
      <c r="BH424" s="42">
        <f>IF(All_Rosters[[#This Row],[Designation]]="Taxi Squad","",
IF(AND(TeamTwelve=All_Rosters[[#This Row],[Team Name]],All_Rosters[[#This Row],[Current Years]]&gt;0),All_Rosters[[#This Row],[Index]],""))</f>
        <v>423</v>
      </c>
      <c r="BI424" s="42" t="str">
        <f>IFERROR(SMALL($BH$2:$BH$1000,ROWS($BH$2:BH424)),"")</f>
        <v/>
      </c>
      <c r="BJ424" s="42" t="str">
        <f>IF(AND(All_Rosters[[#This Row],[Designation]]="Taxi Squad",TeamTwelve=All_Rosters[[#This Row],[Team Name]],All_Rosters[[#This Row],[Current Years]]&gt;0),All_Rosters[[#This Row],[Index]],"")</f>
        <v/>
      </c>
      <c r="BK424" s="42" t="str">
        <f>IFERROR(SMALL($BJ$2:$BJ$1000,ROWS($BJ$2:BJ424)),"")</f>
        <v/>
      </c>
    </row>
    <row r="425" spans="1:63" x14ac:dyDescent="0.45">
      <c r="A425" t="s">
        <v>530</v>
      </c>
      <c r="B425" t="s">
        <v>470</v>
      </c>
      <c r="C425" t="s">
        <v>41</v>
      </c>
      <c r="D425" t="s">
        <v>16</v>
      </c>
      <c r="E425">
        <v>109</v>
      </c>
      <c r="F425">
        <v>3</v>
      </c>
      <c r="G425">
        <v>109</v>
      </c>
      <c r="H425" t="s">
        <v>1</v>
      </c>
      <c r="J425">
        <v>12</v>
      </c>
      <c r="K425">
        <v>424</v>
      </c>
      <c r="L425" t="str">
        <f>IF(All_Rosters[[#This Row],[Designation]]="Taxi Squad","",
IF(AND(TeamSelection=All_Rosters[[#This Row],[Team Name]],All_Rosters[[#This Row],[Current Years]]&gt;0),All_Rosters[[#This Row],[Index]],""))</f>
        <v/>
      </c>
      <c r="M425" t="str">
        <f>IFERROR(SMALL($L$2:$L$1000,ROWS($L$2:L425)),"")</f>
        <v/>
      </c>
      <c r="N425" t="str">
        <f>IF(AND(All_Rosters[[#This Row],[Designation]]="Taxi Squad",TeamSelection=All_Rosters[[#This Row],[Team Name]],All_Rosters[[#This Row],[Current Years]]&gt;0),All_Rosters[[#This Row],[Index]],"")</f>
        <v/>
      </c>
      <c r="O425" t="str">
        <f>IFERROR(SMALL($N$2:$N$1000,ROWS($N$2:N425)),"")</f>
        <v/>
      </c>
      <c r="P425" t="str">
        <f>IF(All_Rosters[[#This Row],[Designation]]="Taxi Squad","",
IF(AND(TeamOne=All_Rosters[[#This Row],[Team Name]],All_Rosters[[#This Row],[Current Years]]&gt;0),All_Rosters[[#This Row],[Index]],""))</f>
        <v/>
      </c>
      <c r="Q425" t="str">
        <f>IFERROR(SMALL($P$2:$P$1000,ROWS($P$2:P425)),"")</f>
        <v/>
      </c>
      <c r="R425" t="str">
        <f>IF(AND(All_Rosters[[#This Row],[Designation]]="Taxi Squad",TeamOne=All_Rosters[[#This Row],[Team Name]],All_Rosters[[#This Row],[Current Years]]&gt;0),All_Rosters[[#This Row],[Index]],"")</f>
        <v/>
      </c>
      <c r="S425" t="str">
        <f>IFERROR(SMALL($R$2:$R$1000,ROWS($R$2:R425)),"")</f>
        <v/>
      </c>
      <c r="T425" t="str">
        <f>IF(All_Rosters[[#This Row],[Designation]]="Taxi Squad","",
IF(AND(TeamTwo=All_Rosters[[#This Row],[Team Name]],All_Rosters[[#This Row],[Current Years]]&gt;0),All_Rosters[[#This Row],[Index]],""))</f>
        <v/>
      </c>
      <c r="U425" t="str">
        <f>IFERROR(SMALL($T$2:$T$1000,ROWS($T$2:T425)),"")</f>
        <v/>
      </c>
      <c r="V425" t="str">
        <f>IF(AND(All_Rosters[[#This Row],[Designation]]="Taxi Squad",TeamTwo=All_Rosters[[#This Row],[Team Name]],All_Rosters[[#This Row],[Current Years]]&gt;0),All_Rosters[[#This Row],[Index]],"")</f>
        <v/>
      </c>
      <c r="W425" t="str">
        <f>IFERROR(SMALL($V$2:$V$1000,ROWS($V$2:V425)),"")</f>
        <v/>
      </c>
      <c r="X425" s="42" t="str">
        <f>IF(All_Rosters[[#This Row],[Designation]]="Taxi Squad","",
IF(AND(TeamThree=All_Rosters[[#This Row],[Team Name]],All_Rosters[[#This Row],[Current Years]]&gt;0),All_Rosters[[#This Row],[Index]],""))</f>
        <v/>
      </c>
      <c r="Y425" s="42" t="str">
        <f>IFERROR(SMALL($X$2:$X$1000,ROWS($X$2:X425)),"")</f>
        <v/>
      </c>
      <c r="Z425" s="42" t="str">
        <f>IF(AND(All_Rosters[[#This Row],[Designation]]="Taxi Squad",TeamThree=All_Rosters[[#This Row],[Team Name]],All_Rosters[[#This Row],[Current Years]]&gt;0),All_Rosters[[#This Row],[Index]],"")</f>
        <v/>
      </c>
      <c r="AA425" s="42" t="str">
        <f>IFERROR(SMALL($Z$2:$Z$1000,ROWS($Z$2:Z425)),"")</f>
        <v/>
      </c>
      <c r="AB425" s="42" t="str">
        <f>IF(All_Rosters[[#This Row],[Designation]]="Taxi Squad","",
IF(AND(TeamFour=All_Rosters[[#This Row],[Team Name]],All_Rosters[[#This Row],[Current Years]]&gt;0),All_Rosters[[#This Row],[Index]],""))</f>
        <v/>
      </c>
      <c r="AC425" s="42" t="str">
        <f>IFERROR(SMALL($AB$2:$AB$1000,ROWS($AB$2:AB425)),"")</f>
        <v/>
      </c>
      <c r="AD425" s="42" t="str">
        <f>IF(AND(All_Rosters[[#This Row],[Designation]]="Taxi Squad",TeamFour=All_Rosters[[#This Row],[Team Name]],All_Rosters[[#This Row],[Current Years]]&gt;0),All_Rosters[[#This Row],[Index]],"")</f>
        <v/>
      </c>
      <c r="AE425" s="42" t="str">
        <f>IFERROR(SMALL($AD$2:$AD$1000,ROWS($AD$2:AD425)),"")</f>
        <v/>
      </c>
      <c r="AF425" s="42" t="str">
        <f>IF(All_Rosters[[#This Row],[Designation]]="Taxi Squad","",
IF(AND(TeamFive=All_Rosters[[#This Row],[Team Name]],All_Rosters[[#This Row],[Current Years]]&gt;0),All_Rosters[[#This Row],[Index]],""))</f>
        <v/>
      </c>
      <c r="AG425" s="42" t="str">
        <f>IFERROR(SMALL($AF$2:$AF$1000,ROWS($AF$2:AF425)),"")</f>
        <v/>
      </c>
      <c r="AH425" s="42" t="str">
        <f>IF(AND(All_Rosters[[#This Row],[Designation]]="Taxi Squad",TeamFive=All_Rosters[[#This Row],[Team Name]],All_Rosters[[#This Row],[Current Years]]&gt;0),All_Rosters[[#This Row],[Index]],"")</f>
        <v/>
      </c>
      <c r="AI425" s="42" t="str">
        <f>IFERROR(SMALL($AH$2:$AH$1000,ROWS($AH$2:AH425)),"")</f>
        <v/>
      </c>
      <c r="AJ425" s="42" t="str">
        <f>IF(All_Rosters[[#This Row],[Designation]]="Taxi Squad","",
IF(AND(TeamSix=All_Rosters[[#This Row],[Team Name]],All_Rosters[[#This Row],[Current Years]]&gt;0),All_Rosters[[#This Row],[Index]],""))</f>
        <v/>
      </c>
      <c r="AK425" s="42" t="str">
        <f>IFERROR(SMALL($AJ$2:$AJ$1000,ROWS($AJ$2:AJ425)),"")</f>
        <v/>
      </c>
      <c r="AL425" s="42" t="str">
        <f>IF(AND(All_Rosters[[#This Row],[Designation]]="Taxi Squad",TeamSix=All_Rosters[[#This Row],[Team Name]],All_Rosters[[#This Row],[Current Years]]&gt;0),All_Rosters[[#This Row],[Index]],"")</f>
        <v/>
      </c>
      <c r="AM425" s="42" t="str">
        <f>IFERROR(SMALL($AL$2:$AL$1000,ROWS($AL$2:AL425)),"")</f>
        <v/>
      </c>
      <c r="AN425" s="42" t="str">
        <f>IF(All_Rosters[[#This Row],[Designation]]="Taxi Squad","",
IF(AND(TeamSeven=All_Rosters[[#This Row],[Team Name]],All_Rosters[[#This Row],[Current Years]]&gt;0),All_Rosters[[#This Row],[Index]],""))</f>
        <v/>
      </c>
      <c r="AO425" s="42" t="str">
        <f>IFERROR(SMALL($AN$2:$AN$1000,ROWS($AN$2:AN425)),"")</f>
        <v/>
      </c>
      <c r="AP425" s="42" t="str">
        <f>IF(AND(All_Rosters[[#This Row],[Designation]]="Taxi Squad",TeamSeven=All_Rosters[[#This Row],[Team Name]],All_Rosters[[#This Row],[Current Years]]&gt;0),All_Rosters[[#This Row],[Index]],"")</f>
        <v/>
      </c>
      <c r="AQ425" s="42" t="str">
        <f>IFERROR(SMALL($AP$2:$AP$1000,ROWS($AP$2:AP425)),"")</f>
        <v/>
      </c>
      <c r="AR425" s="42" t="str">
        <f>IF(All_Rosters[[#This Row],[Designation]]="Taxi Squad","",
IF(AND(TeamEight=All_Rosters[[#This Row],[Team Name]],All_Rosters[[#This Row],[Current Years]]&gt;0),All_Rosters[[#This Row],[Index]],""))</f>
        <v/>
      </c>
      <c r="AS425" s="42" t="str">
        <f>IFERROR(SMALL($AR$2:$AR$1000,ROWS($AR$2:AR425)),"")</f>
        <v/>
      </c>
      <c r="AT425" s="42" t="str">
        <f>IF(AND(All_Rosters[[#This Row],[Designation]]="Taxi Squad",TeamEight=All_Rosters[[#This Row],[Team Name]],All_Rosters[[#This Row],[Current Years]]&gt;0),All_Rosters[[#This Row],[Index]],"")</f>
        <v/>
      </c>
      <c r="AU425" s="42" t="str">
        <f>IFERROR(SMALL($AT$2:$AT$1000,ROWS($AT$2:AT425)),"")</f>
        <v/>
      </c>
      <c r="AV425" s="42" t="str">
        <f>IF(All_Rosters[[#This Row],[Designation]]="Taxi Squad","",
IF(AND(TeamNine=All_Rosters[[#This Row],[Team Name]],All_Rosters[[#This Row],[Current Years]]&gt;0),All_Rosters[[#This Row],[Index]],""))</f>
        <v/>
      </c>
      <c r="AW425" s="42" t="str">
        <f>IFERROR(SMALL($AV$2:$AV$1000,ROWS($AV$2:AV425)),"")</f>
        <v/>
      </c>
      <c r="AX425" s="42" t="str">
        <f>IF(AND(All_Rosters[[#This Row],[Designation]]="Taxi Squad",TeamNine=All_Rosters[[#This Row],[Team Name]],All_Rosters[[#This Row],[Current Years]]&gt;0),All_Rosters[[#This Row],[Index]],"")</f>
        <v/>
      </c>
      <c r="AY425" s="42" t="str">
        <f>IFERROR(SMALL($AX$2:$AX$1000,ROWS($AX$2:AX425)),"")</f>
        <v/>
      </c>
      <c r="AZ425" s="42" t="str">
        <f>IF(All_Rosters[[#This Row],[Designation]]="Taxi Squad","",
IF(AND(TeamTen=All_Rosters[[#This Row],[Team Name]],All_Rosters[[#This Row],[Current Years]]&gt;0),All_Rosters[[#This Row],[Index]],""))</f>
        <v/>
      </c>
      <c r="BA425" s="42" t="str">
        <f>IFERROR(SMALL($AZ$2:$AZ$1000,ROWS($AZ$2:AZ425)),"")</f>
        <v/>
      </c>
      <c r="BB425" s="42" t="str">
        <f>IF(AND(All_Rosters[[#This Row],[Designation]]="Taxi Squad",TeamTen=All_Rosters[[#This Row],[Team Name]],All_Rosters[[#This Row],[Current Years]]&gt;0),All_Rosters[[#This Row],[Index]],"")</f>
        <v/>
      </c>
      <c r="BC425" s="42" t="str">
        <f>IFERROR(SMALL($BB$2:$BB$1000,ROWS($BB$2:BB425)),"")</f>
        <v/>
      </c>
      <c r="BD425" s="42" t="str">
        <f>IF(All_Rosters[[#This Row],[Designation]]="Taxi Squad","",
IF(AND(TeamEleven=All_Rosters[[#This Row],[Team Name]],All_Rosters[[#This Row],[Current Years]]&gt;0),All_Rosters[[#This Row],[Index]],""))</f>
        <v/>
      </c>
      <c r="BE425" s="42" t="str">
        <f>IFERROR(SMALL($BD$2:$BD$1000,ROWS($BD$2:BD425)),"")</f>
        <v/>
      </c>
      <c r="BF425" s="42" t="str">
        <f>IF(AND(All_Rosters[[#This Row],[Designation]]="Taxi Squad",TeamEleven=All_Rosters[[#This Row],[Team Name]],All_Rosters[[#This Row],[Current Years]]&gt;0),All_Rosters[[#This Row],[Index]],"")</f>
        <v/>
      </c>
      <c r="BG425" s="42" t="str">
        <f>IFERROR(SMALL($BF$2:$BF$1000,ROWS($BF$2:BF425)),"")</f>
        <v/>
      </c>
      <c r="BH425" s="42">
        <f>IF(All_Rosters[[#This Row],[Designation]]="Taxi Squad","",
IF(AND(TeamTwelve=All_Rosters[[#This Row],[Team Name]],All_Rosters[[#This Row],[Current Years]]&gt;0),All_Rosters[[#This Row],[Index]],""))</f>
        <v>424</v>
      </c>
      <c r="BI425" s="42" t="str">
        <f>IFERROR(SMALL($BH$2:$BH$1000,ROWS($BH$2:BH425)),"")</f>
        <v/>
      </c>
      <c r="BJ425" s="42" t="str">
        <f>IF(AND(All_Rosters[[#This Row],[Designation]]="Taxi Squad",TeamTwelve=All_Rosters[[#This Row],[Team Name]],All_Rosters[[#This Row],[Current Years]]&gt;0),All_Rosters[[#This Row],[Index]],"")</f>
        <v/>
      </c>
      <c r="BK425" s="42" t="str">
        <f>IFERROR(SMALL($BJ$2:$BJ$1000,ROWS($BJ$2:BJ425)),"")</f>
        <v/>
      </c>
    </row>
    <row r="426" spans="1:63" x14ac:dyDescent="0.45">
      <c r="A426" t="s">
        <v>530</v>
      </c>
      <c r="B426" t="s">
        <v>471</v>
      </c>
      <c r="C426" t="s">
        <v>20</v>
      </c>
      <c r="D426" t="s">
        <v>16</v>
      </c>
      <c r="E426">
        <v>103</v>
      </c>
      <c r="F426">
        <v>3</v>
      </c>
      <c r="G426">
        <v>103</v>
      </c>
      <c r="H426" t="s">
        <v>1</v>
      </c>
      <c r="J426">
        <v>12</v>
      </c>
      <c r="K426">
        <v>425</v>
      </c>
      <c r="L426" t="str">
        <f>IF(All_Rosters[[#This Row],[Designation]]="Taxi Squad","",
IF(AND(TeamSelection=All_Rosters[[#This Row],[Team Name]],All_Rosters[[#This Row],[Current Years]]&gt;0),All_Rosters[[#This Row],[Index]],""))</f>
        <v/>
      </c>
      <c r="M426" t="str">
        <f>IFERROR(SMALL($L$2:$L$1000,ROWS($L$2:L426)),"")</f>
        <v/>
      </c>
      <c r="N426" t="str">
        <f>IF(AND(All_Rosters[[#This Row],[Designation]]="Taxi Squad",TeamSelection=All_Rosters[[#This Row],[Team Name]],All_Rosters[[#This Row],[Current Years]]&gt;0),All_Rosters[[#This Row],[Index]],"")</f>
        <v/>
      </c>
      <c r="O426" t="str">
        <f>IFERROR(SMALL($N$2:$N$1000,ROWS($N$2:N426)),"")</f>
        <v/>
      </c>
      <c r="P426" t="str">
        <f>IF(All_Rosters[[#This Row],[Designation]]="Taxi Squad","",
IF(AND(TeamOne=All_Rosters[[#This Row],[Team Name]],All_Rosters[[#This Row],[Current Years]]&gt;0),All_Rosters[[#This Row],[Index]],""))</f>
        <v/>
      </c>
      <c r="Q426" t="str">
        <f>IFERROR(SMALL($P$2:$P$1000,ROWS($P$2:P426)),"")</f>
        <v/>
      </c>
      <c r="R426" t="str">
        <f>IF(AND(All_Rosters[[#This Row],[Designation]]="Taxi Squad",TeamOne=All_Rosters[[#This Row],[Team Name]],All_Rosters[[#This Row],[Current Years]]&gt;0),All_Rosters[[#This Row],[Index]],"")</f>
        <v/>
      </c>
      <c r="S426" t="str">
        <f>IFERROR(SMALL($R$2:$R$1000,ROWS($R$2:R426)),"")</f>
        <v/>
      </c>
      <c r="T426" t="str">
        <f>IF(All_Rosters[[#This Row],[Designation]]="Taxi Squad","",
IF(AND(TeamTwo=All_Rosters[[#This Row],[Team Name]],All_Rosters[[#This Row],[Current Years]]&gt;0),All_Rosters[[#This Row],[Index]],""))</f>
        <v/>
      </c>
      <c r="U426" t="str">
        <f>IFERROR(SMALL($T$2:$T$1000,ROWS($T$2:T426)),"")</f>
        <v/>
      </c>
      <c r="V426" t="str">
        <f>IF(AND(All_Rosters[[#This Row],[Designation]]="Taxi Squad",TeamTwo=All_Rosters[[#This Row],[Team Name]],All_Rosters[[#This Row],[Current Years]]&gt;0),All_Rosters[[#This Row],[Index]],"")</f>
        <v/>
      </c>
      <c r="W426" t="str">
        <f>IFERROR(SMALL($V$2:$V$1000,ROWS($V$2:V426)),"")</f>
        <v/>
      </c>
      <c r="X426" s="42" t="str">
        <f>IF(All_Rosters[[#This Row],[Designation]]="Taxi Squad","",
IF(AND(TeamThree=All_Rosters[[#This Row],[Team Name]],All_Rosters[[#This Row],[Current Years]]&gt;0),All_Rosters[[#This Row],[Index]],""))</f>
        <v/>
      </c>
      <c r="Y426" s="42" t="str">
        <f>IFERROR(SMALL($X$2:$X$1000,ROWS($X$2:X426)),"")</f>
        <v/>
      </c>
      <c r="Z426" s="42" t="str">
        <f>IF(AND(All_Rosters[[#This Row],[Designation]]="Taxi Squad",TeamThree=All_Rosters[[#This Row],[Team Name]],All_Rosters[[#This Row],[Current Years]]&gt;0),All_Rosters[[#This Row],[Index]],"")</f>
        <v/>
      </c>
      <c r="AA426" s="42" t="str">
        <f>IFERROR(SMALL($Z$2:$Z$1000,ROWS($Z$2:Z426)),"")</f>
        <v/>
      </c>
      <c r="AB426" s="42" t="str">
        <f>IF(All_Rosters[[#This Row],[Designation]]="Taxi Squad","",
IF(AND(TeamFour=All_Rosters[[#This Row],[Team Name]],All_Rosters[[#This Row],[Current Years]]&gt;0),All_Rosters[[#This Row],[Index]],""))</f>
        <v/>
      </c>
      <c r="AC426" s="42" t="str">
        <f>IFERROR(SMALL($AB$2:$AB$1000,ROWS($AB$2:AB426)),"")</f>
        <v/>
      </c>
      <c r="AD426" s="42" t="str">
        <f>IF(AND(All_Rosters[[#This Row],[Designation]]="Taxi Squad",TeamFour=All_Rosters[[#This Row],[Team Name]],All_Rosters[[#This Row],[Current Years]]&gt;0),All_Rosters[[#This Row],[Index]],"")</f>
        <v/>
      </c>
      <c r="AE426" s="42" t="str">
        <f>IFERROR(SMALL($AD$2:$AD$1000,ROWS($AD$2:AD426)),"")</f>
        <v/>
      </c>
      <c r="AF426" s="42" t="str">
        <f>IF(All_Rosters[[#This Row],[Designation]]="Taxi Squad","",
IF(AND(TeamFive=All_Rosters[[#This Row],[Team Name]],All_Rosters[[#This Row],[Current Years]]&gt;0),All_Rosters[[#This Row],[Index]],""))</f>
        <v/>
      </c>
      <c r="AG426" s="42" t="str">
        <f>IFERROR(SMALL($AF$2:$AF$1000,ROWS($AF$2:AF426)),"")</f>
        <v/>
      </c>
      <c r="AH426" s="42" t="str">
        <f>IF(AND(All_Rosters[[#This Row],[Designation]]="Taxi Squad",TeamFive=All_Rosters[[#This Row],[Team Name]],All_Rosters[[#This Row],[Current Years]]&gt;0),All_Rosters[[#This Row],[Index]],"")</f>
        <v/>
      </c>
      <c r="AI426" s="42" t="str">
        <f>IFERROR(SMALL($AH$2:$AH$1000,ROWS($AH$2:AH426)),"")</f>
        <v/>
      </c>
      <c r="AJ426" s="42" t="str">
        <f>IF(All_Rosters[[#This Row],[Designation]]="Taxi Squad","",
IF(AND(TeamSix=All_Rosters[[#This Row],[Team Name]],All_Rosters[[#This Row],[Current Years]]&gt;0),All_Rosters[[#This Row],[Index]],""))</f>
        <v/>
      </c>
      <c r="AK426" s="42" t="str">
        <f>IFERROR(SMALL($AJ$2:$AJ$1000,ROWS($AJ$2:AJ426)),"")</f>
        <v/>
      </c>
      <c r="AL426" s="42" t="str">
        <f>IF(AND(All_Rosters[[#This Row],[Designation]]="Taxi Squad",TeamSix=All_Rosters[[#This Row],[Team Name]],All_Rosters[[#This Row],[Current Years]]&gt;0),All_Rosters[[#This Row],[Index]],"")</f>
        <v/>
      </c>
      <c r="AM426" s="42" t="str">
        <f>IFERROR(SMALL($AL$2:$AL$1000,ROWS($AL$2:AL426)),"")</f>
        <v/>
      </c>
      <c r="AN426" s="42" t="str">
        <f>IF(All_Rosters[[#This Row],[Designation]]="Taxi Squad","",
IF(AND(TeamSeven=All_Rosters[[#This Row],[Team Name]],All_Rosters[[#This Row],[Current Years]]&gt;0),All_Rosters[[#This Row],[Index]],""))</f>
        <v/>
      </c>
      <c r="AO426" s="42" t="str">
        <f>IFERROR(SMALL($AN$2:$AN$1000,ROWS($AN$2:AN426)),"")</f>
        <v/>
      </c>
      <c r="AP426" s="42" t="str">
        <f>IF(AND(All_Rosters[[#This Row],[Designation]]="Taxi Squad",TeamSeven=All_Rosters[[#This Row],[Team Name]],All_Rosters[[#This Row],[Current Years]]&gt;0),All_Rosters[[#This Row],[Index]],"")</f>
        <v/>
      </c>
      <c r="AQ426" s="42" t="str">
        <f>IFERROR(SMALL($AP$2:$AP$1000,ROWS($AP$2:AP426)),"")</f>
        <v/>
      </c>
      <c r="AR426" s="42" t="str">
        <f>IF(All_Rosters[[#This Row],[Designation]]="Taxi Squad","",
IF(AND(TeamEight=All_Rosters[[#This Row],[Team Name]],All_Rosters[[#This Row],[Current Years]]&gt;0),All_Rosters[[#This Row],[Index]],""))</f>
        <v/>
      </c>
      <c r="AS426" s="42" t="str">
        <f>IFERROR(SMALL($AR$2:$AR$1000,ROWS($AR$2:AR426)),"")</f>
        <v/>
      </c>
      <c r="AT426" s="42" t="str">
        <f>IF(AND(All_Rosters[[#This Row],[Designation]]="Taxi Squad",TeamEight=All_Rosters[[#This Row],[Team Name]],All_Rosters[[#This Row],[Current Years]]&gt;0),All_Rosters[[#This Row],[Index]],"")</f>
        <v/>
      </c>
      <c r="AU426" s="42" t="str">
        <f>IFERROR(SMALL($AT$2:$AT$1000,ROWS($AT$2:AT426)),"")</f>
        <v/>
      </c>
      <c r="AV426" s="42" t="str">
        <f>IF(All_Rosters[[#This Row],[Designation]]="Taxi Squad","",
IF(AND(TeamNine=All_Rosters[[#This Row],[Team Name]],All_Rosters[[#This Row],[Current Years]]&gt;0),All_Rosters[[#This Row],[Index]],""))</f>
        <v/>
      </c>
      <c r="AW426" s="42" t="str">
        <f>IFERROR(SMALL($AV$2:$AV$1000,ROWS($AV$2:AV426)),"")</f>
        <v/>
      </c>
      <c r="AX426" s="42" t="str">
        <f>IF(AND(All_Rosters[[#This Row],[Designation]]="Taxi Squad",TeamNine=All_Rosters[[#This Row],[Team Name]],All_Rosters[[#This Row],[Current Years]]&gt;0),All_Rosters[[#This Row],[Index]],"")</f>
        <v/>
      </c>
      <c r="AY426" s="42" t="str">
        <f>IFERROR(SMALL($AX$2:$AX$1000,ROWS($AX$2:AX426)),"")</f>
        <v/>
      </c>
      <c r="AZ426" s="42" t="str">
        <f>IF(All_Rosters[[#This Row],[Designation]]="Taxi Squad","",
IF(AND(TeamTen=All_Rosters[[#This Row],[Team Name]],All_Rosters[[#This Row],[Current Years]]&gt;0),All_Rosters[[#This Row],[Index]],""))</f>
        <v/>
      </c>
      <c r="BA426" s="42" t="str">
        <f>IFERROR(SMALL($AZ$2:$AZ$1000,ROWS($AZ$2:AZ426)),"")</f>
        <v/>
      </c>
      <c r="BB426" s="42" t="str">
        <f>IF(AND(All_Rosters[[#This Row],[Designation]]="Taxi Squad",TeamTen=All_Rosters[[#This Row],[Team Name]],All_Rosters[[#This Row],[Current Years]]&gt;0),All_Rosters[[#This Row],[Index]],"")</f>
        <v/>
      </c>
      <c r="BC426" s="42" t="str">
        <f>IFERROR(SMALL($BB$2:$BB$1000,ROWS($BB$2:BB426)),"")</f>
        <v/>
      </c>
      <c r="BD426" s="42" t="str">
        <f>IF(All_Rosters[[#This Row],[Designation]]="Taxi Squad","",
IF(AND(TeamEleven=All_Rosters[[#This Row],[Team Name]],All_Rosters[[#This Row],[Current Years]]&gt;0),All_Rosters[[#This Row],[Index]],""))</f>
        <v/>
      </c>
      <c r="BE426" s="42" t="str">
        <f>IFERROR(SMALL($BD$2:$BD$1000,ROWS($BD$2:BD426)),"")</f>
        <v/>
      </c>
      <c r="BF426" s="42" t="str">
        <f>IF(AND(All_Rosters[[#This Row],[Designation]]="Taxi Squad",TeamEleven=All_Rosters[[#This Row],[Team Name]],All_Rosters[[#This Row],[Current Years]]&gt;0),All_Rosters[[#This Row],[Index]],"")</f>
        <v/>
      </c>
      <c r="BG426" s="42" t="str">
        <f>IFERROR(SMALL($BF$2:$BF$1000,ROWS($BF$2:BF426)),"")</f>
        <v/>
      </c>
      <c r="BH426" s="42">
        <f>IF(All_Rosters[[#This Row],[Designation]]="Taxi Squad","",
IF(AND(TeamTwelve=All_Rosters[[#This Row],[Team Name]],All_Rosters[[#This Row],[Current Years]]&gt;0),All_Rosters[[#This Row],[Index]],""))</f>
        <v>425</v>
      </c>
      <c r="BI426" s="42" t="str">
        <f>IFERROR(SMALL($BH$2:$BH$1000,ROWS($BH$2:BH426)),"")</f>
        <v/>
      </c>
      <c r="BJ426" s="42" t="str">
        <f>IF(AND(All_Rosters[[#This Row],[Designation]]="Taxi Squad",TeamTwelve=All_Rosters[[#This Row],[Team Name]],All_Rosters[[#This Row],[Current Years]]&gt;0),All_Rosters[[#This Row],[Index]],"")</f>
        <v/>
      </c>
      <c r="BK426" s="42" t="str">
        <f>IFERROR(SMALL($BJ$2:$BJ$1000,ROWS($BJ$2:BJ426)),"")</f>
        <v/>
      </c>
    </row>
    <row r="427" spans="1:63" x14ac:dyDescent="0.45">
      <c r="A427" t="s">
        <v>530</v>
      </c>
      <c r="B427" t="s">
        <v>472</v>
      </c>
      <c r="C427" t="s">
        <v>51</v>
      </c>
      <c r="D427" t="s">
        <v>16</v>
      </c>
      <c r="E427">
        <v>44</v>
      </c>
      <c r="F427">
        <v>3</v>
      </c>
      <c r="G427">
        <v>44</v>
      </c>
      <c r="H427" t="s">
        <v>1</v>
      </c>
      <c r="J427">
        <v>12</v>
      </c>
      <c r="K427">
        <v>426</v>
      </c>
      <c r="L427" t="str">
        <f>IF(All_Rosters[[#This Row],[Designation]]="Taxi Squad","",
IF(AND(TeamSelection=All_Rosters[[#This Row],[Team Name]],All_Rosters[[#This Row],[Current Years]]&gt;0),All_Rosters[[#This Row],[Index]],""))</f>
        <v/>
      </c>
      <c r="M427" t="str">
        <f>IFERROR(SMALL($L$2:$L$1000,ROWS($L$2:L427)),"")</f>
        <v/>
      </c>
      <c r="N427" t="str">
        <f>IF(AND(All_Rosters[[#This Row],[Designation]]="Taxi Squad",TeamSelection=All_Rosters[[#This Row],[Team Name]],All_Rosters[[#This Row],[Current Years]]&gt;0),All_Rosters[[#This Row],[Index]],"")</f>
        <v/>
      </c>
      <c r="O427" t="str">
        <f>IFERROR(SMALL($N$2:$N$1000,ROWS($N$2:N427)),"")</f>
        <v/>
      </c>
      <c r="P427" t="str">
        <f>IF(All_Rosters[[#This Row],[Designation]]="Taxi Squad","",
IF(AND(TeamOne=All_Rosters[[#This Row],[Team Name]],All_Rosters[[#This Row],[Current Years]]&gt;0),All_Rosters[[#This Row],[Index]],""))</f>
        <v/>
      </c>
      <c r="Q427" t="str">
        <f>IFERROR(SMALL($P$2:$P$1000,ROWS($P$2:P427)),"")</f>
        <v/>
      </c>
      <c r="R427" t="str">
        <f>IF(AND(All_Rosters[[#This Row],[Designation]]="Taxi Squad",TeamOne=All_Rosters[[#This Row],[Team Name]],All_Rosters[[#This Row],[Current Years]]&gt;0),All_Rosters[[#This Row],[Index]],"")</f>
        <v/>
      </c>
      <c r="S427" t="str">
        <f>IFERROR(SMALL($R$2:$R$1000,ROWS($R$2:R427)),"")</f>
        <v/>
      </c>
      <c r="T427" t="str">
        <f>IF(All_Rosters[[#This Row],[Designation]]="Taxi Squad","",
IF(AND(TeamTwo=All_Rosters[[#This Row],[Team Name]],All_Rosters[[#This Row],[Current Years]]&gt;0),All_Rosters[[#This Row],[Index]],""))</f>
        <v/>
      </c>
      <c r="U427" t="str">
        <f>IFERROR(SMALL($T$2:$T$1000,ROWS($T$2:T427)),"")</f>
        <v/>
      </c>
      <c r="V427" t="str">
        <f>IF(AND(All_Rosters[[#This Row],[Designation]]="Taxi Squad",TeamTwo=All_Rosters[[#This Row],[Team Name]],All_Rosters[[#This Row],[Current Years]]&gt;0),All_Rosters[[#This Row],[Index]],"")</f>
        <v/>
      </c>
      <c r="W427" t="str">
        <f>IFERROR(SMALL($V$2:$V$1000,ROWS($V$2:V427)),"")</f>
        <v/>
      </c>
      <c r="X427" s="42" t="str">
        <f>IF(All_Rosters[[#This Row],[Designation]]="Taxi Squad","",
IF(AND(TeamThree=All_Rosters[[#This Row],[Team Name]],All_Rosters[[#This Row],[Current Years]]&gt;0),All_Rosters[[#This Row],[Index]],""))</f>
        <v/>
      </c>
      <c r="Y427" s="42" t="str">
        <f>IFERROR(SMALL($X$2:$X$1000,ROWS($X$2:X427)),"")</f>
        <v/>
      </c>
      <c r="Z427" s="42" t="str">
        <f>IF(AND(All_Rosters[[#This Row],[Designation]]="Taxi Squad",TeamThree=All_Rosters[[#This Row],[Team Name]],All_Rosters[[#This Row],[Current Years]]&gt;0),All_Rosters[[#This Row],[Index]],"")</f>
        <v/>
      </c>
      <c r="AA427" s="42" t="str">
        <f>IFERROR(SMALL($Z$2:$Z$1000,ROWS($Z$2:Z427)),"")</f>
        <v/>
      </c>
      <c r="AB427" s="42" t="str">
        <f>IF(All_Rosters[[#This Row],[Designation]]="Taxi Squad","",
IF(AND(TeamFour=All_Rosters[[#This Row],[Team Name]],All_Rosters[[#This Row],[Current Years]]&gt;0),All_Rosters[[#This Row],[Index]],""))</f>
        <v/>
      </c>
      <c r="AC427" s="42" t="str">
        <f>IFERROR(SMALL($AB$2:$AB$1000,ROWS($AB$2:AB427)),"")</f>
        <v/>
      </c>
      <c r="AD427" s="42" t="str">
        <f>IF(AND(All_Rosters[[#This Row],[Designation]]="Taxi Squad",TeamFour=All_Rosters[[#This Row],[Team Name]],All_Rosters[[#This Row],[Current Years]]&gt;0),All_Rosters[[#This Row],[Index]],"")</f>
        <v/>
      </c>
      <c r="AE427" s="42" t="str">
        <f>IFERROR(SMALL($AD$2:$AD$1000,ROWS($AD$2:AD427)),"")</f>
        <v/>
      </c>
      <c r="AF427" s="42" t="str">
        <f>IF(All_Rosters[[#This Row],[Designation]]="Taxi Squad","",
IF(AND(TeamFive=All_Rosters[[#This Row],[Team Name]],All_Rosters[[#This Row],[Current Years]]&gt;0),All_Rosters[[#This Row],[Index]],""))</f>
        <v/>
      </c>
      <c r="AG427" s="42" t="str">
        <f>IFERROR(SMALL($AF$2:$AF$1000,ROWS($AF$2:AF427)),"")</f>
        <v/>
      </c>
      <c r="AH427" s="42" t="str">
        <f>IF(AND(All_Rosters[[#This Row],[Designation]]="Taxi Squad",TeamFive=All_Rosters[[#This Row],[Team Name]],All_Rosters[[#This Row],[Current Years]]&gt;0),All_Rosters[[#This Row],[Index]],"")</f>
        <v/>
      </c>
      <c r="AI427" s="42" t="str">
        <f>IFERROR(SMALL($AH$2:$AH$1000,ROWS($AH$2:AH427)),"")</f>
        <v/>
      </c>
      <c r="AJ427" s="42" t="str">
        <f>IF(All_Rosters[[#This Row],[Designation]]="Taxi Squad","",
IF(AND(TeamSix=All_Rosters[[#This Row],[Team Name]],All_Rosters[[#This Row],[Current Years]]&gt;0),All_Rosters[[#This Row],[Index]],""))</f>
        <v/>
      </c>
      <c r="AK427" s="42" t="str">
        <f>IFERROR(SMALL($AJ$2:$AJ$1000,ROWS($AJ$2:AJ427)),"")</f>
        <v/>
      </c>
      <c r="AL427" s="42" t="str">
        <f>IF(AND(All_Rosters[[#This Row],[Designation]]="Taxi Squad",TeamSix=All_Rosters[[#This Row],[Team Name]],All_Rosters[[#This Row],[Current Years]]&gt;0),All_Rosters[[#This Row],[Index]],"")</f>
        <v/>
      </c>
      <c r="AM427" s="42" t="str">
        <f>IFERROR(SMALL($AL$2:$AL$1000,ROWS($AL$2:AL427)),"")</f>
        <v/>
      </c>
      <c r="AN427" s="42" t="str">
        <f>IF(All_Rosters[[#This Row],[Designation]]="Taxi Squad","",
IF(AND(TeamSeven=All_Rosters[[#This Row],[Team Name]],All_Rosters[[#This Row],[Current Years]]&gt;0),All_Rosters[[#This Row],[Index]],""))</f>
        <v/>
      </c>
      <c r="AO427" s="42" t="str">
        <f>IFERROR(SMALL($AN$2:$AN$1000,ROWS($AN$2:AN427)),"")</f>
        <v/>
      </c>
      <c r="AP427" s="42" t="str">
        <f>IF(AND(All_Rosters[[#This Row],[Designation]]="Taxi Squad",TeamSeven=All_Rosters[[#This Row],[Team Name]],All_Rosters[[#This Row],[Current Years]]&gt;0),All_Rosters[[#This Row],[Index]],"")</f>
        <v/>
      </c>
      <c r="AQ427" s="42" t="str">
        <f>IFERROR(SMALL($AP$2:$AP$1000,ROWS($AP$2:AP427)),"")</f>
        <v/>
      </c>
      <c r="AR427" s="42" t="str">
        <f>IF(All_Rosters[[#This Row],[Designation]]="Taxi Squad","",
IF(AND(TeamEight=All_Rosters[[#This Row],[Team Name]],All_Rosters[[#This Row],[Current Years]]&gt;0),All_Rosters[[#This Row],[Index]],""))</f>
        <v/>
      </c>
      <c r="AS427" s="42" t="str">
        <f>IFERROR(SMALL($AR$2:$AR$1000,ROWS($AR$2:AR427)),"")</f>
        <v/>
      </c>
      <c r="AT427" s="42" t="str">
        <f>IF(AND(All_Rosters[[#This Row],[Designation]]="Taxi Squad",TeamEight=All_Rosters[[#This Row],[Team Name]],All_Rosters[[#This Row],[Current Years]]&gt;0),All_Rosters[[#This Row],[Index]],"")</f>
        <v/>
      </c>
      <c r="AU427" s="42" t="str">
        <f>IFERROR(SMALL($AT$2:$AT$1000,ROWS($AT$2:AT427)),"")</f>
        <v/>
      </c>
      <c r="AV427" s="42" t="str">
        <f>IF(All_Rosters[[#This Row],[Designation]]="Taxi Squad","",
IF(AND(TeamNine=All_Rosters[[#This Row],[Team Name]],All_Rosters[[#This Row],[Current Years]]&gt;0),All_Rosters[[#This Row],[Index]],""))</f>
        <v/>
      </c>
      <c r="AW427" s="42" t="str">
        <f>IFERROR(SMALL($AV$2:$AV$1000,ROWS($AV$2:AV427)),"")</f>
        <v/>
      </c>
      <c r="AX427" s="42" t="str">
        <f>IF(AND(All_Rosters[[#This Row],[Designation]]="Taxi Squad",TeamNine=All_Rosters[[#This Row],[Team Name]],All_Rosters[[#This Row],[Current Years]]&gt;0),All_Rosters[[#This Row],[Index]],"")</f>
        <v/>
      </c>
      <c r="AY427" s="42" t="str">
        <f>IFERROR(SMALL($AX$2:$AX$1000,ROWS($AX$2:AX427)),"")</f>
        <v/>
      </c>
      <c r="AZ427" s="42" t="str">
        <f>IF(All_Rosters[[#This Row],[Designation]]="Taxi Squad","",
IF(AND(TeamTen=All_Rosters[[#This Row],[Team Name]],All_Rosters[[#This Row],[Current Years]]&gt;0),All_Rosters[[#This Row],[Index]],""))</f>
        <v/>
      </c>
      <c r="BA427" s="42" t="str">
        <f>IFERROR(SMALL($AZ$2:$AZ$1000,ROWS($AZ$2:AZ427)),"")</f>
        <v/>
      </c>
      <c r="BB427" s="42" t="str">
        <f>IF(AND(All_Rosters[[#This Row],[Designation]]="Taxi Squad",TeamTen=All_Rosters[[#This Row],[Team Name]],All_Rosters[[#This Row],[Current Years]]&gt;0),All_Rosters[[#This Row],[Index]],"")</f>
        <v/>
      </c>
      <c r="BC427" s="42" t="str">
        <f>IFERROR(SMALL($BB$2:$BB$1000,ROWS($BB$2:BB427)),"")</f>
        <v/>
      </c>
      <c r="BD427" s="42" t="str">
        <f>IF(All_Rosters[[#This Row],[Designation]]="Taxi Squad","",
IF(AND(TeamEleven=All_Rosters[[#This Row],[Team Name]],All_Rosters[[#This Row],[Current Years]]&gt;0),All_Rosters[[#This Row],[Index]],""))</f>
        <v/>
      </c>
      <c r="BE427" s="42" t="str">
        <f>IFERROR(SMALL($BD$2:$BD$1000,ROWS($BD$2:BD427)),"")</f>
        <v/>
      </c>
      <c r="BF427" s="42" t="str">
        <f>IF(AND(All_Rosters[[#This Row],[Designation]]="Taxi Squad",TeamEleven=All_Rosters[[#This Row],[Team Name]],All_Rosters[[#This Row],[Current Years]]&gt;0),All_Rosters[[#This Row],[Index]],"")</f>
        <v/>
      </c>
      <c r="BG427" s="42" t="str">
        <f>IFERROR(SMALL($BF$2:$BF$1000,ROWS($BF$2:BF427)),"")</f>
        <v/>
      </c>
      <c r="BH427" s="42">
        <f>IF(All_Rosters[[#This Row],[Designation]]="Taxi Squad","",
IF(AND(TeamTwelve=All_Rosters[[#This Row],[Team Name]],All_Rosters[[#This Row],[Current Years]]&gt;0),All_Rosters[[#This Row],[Index]],""))</f>
        <v>426</v>
      </c>
      <c r="BI427" s="42" t="str">
        <f>IFERROR(SMALL($BH$2:$BH$1000,ROWS($BH$2:BH427)),"")</f>
        <v/>
      </c>
      <c r="BJ427" s="42" t="str">
        <f>IF(AND(All_Rosters[[#This Row],[Designation]]="Taxi Squad",TeamTwelve=All_Rosters[[#This Row],[Team Name]],All_Rosters[[#This Row],[Current Years]]&gt;0),All_Rosters[[#This Row],[Index]],"")</f>
        <v/>
      </c>
      <c r="BK427" s="42" t="str">
        <f>IFERROR(SMALL($BJ$2:$BJ$1000,ROWS($BJ$2:BJ427)),"")</f>
        <v/>
      </c>
    </row>
    <row r="428" spans="1:63" x14ac:dyDescent="0.45">
      <c r="A428" t="s">
        <v>530</v>
      </c>
      <c r="B428" t="s">
        <v>473</v>
      </c>
      <c r="C428" t="s">
        <v>20</v>
      </c>
      <c r="D428" t="s">
        <v>16</v>
      </c>
      <c r="E428">
        <v>20</v>
      </c>
      <c r="F428">
        <v>3</v>
      </c>
      <c r="G428">
        <v>20</v>
      </c>
      <c r="H428" t="s">
        <v>1</v>
      </c>
      <c r="J428">
        <v>12</v>
      </c>
      <c r="K428">
        <v>427</v>
      </c>
      <c r="L428" t="str">
        <f>IF(All_Rosters[[#This Row],[Designation]]="Taxi Squad","",
IF(AND(TeamSelection=All_Rosters[[#This Row],[Team Name]],All_Rosters[[#This Row],[Current Years]]&gt;0),All_Rosters[[#This Row],[Index]],""))</f>
        <v/>
      </c>
      <c r="M428" t="str">
        <f>IFERROR(SMALL($L$2:$L$1000,ROWS($L$2:L428)),"")</f>
        <v/>
      </c>
      <c r="N428" t="str">
        <f>IF(AND(All_Rosters[[#This Row],[Designation]]="Taxi Squad",TeamSelection=All_Rosters[[#This Row],[Team Name]],All_Rosters[[#This Row],[Current Years]]&gt;0),All_Rosters[[#This Row],[Index]],"")</f>
        <v/>
      </c>
      <c r="O428" t="str">
        <f>IFERROR(SMALL($N$2:$N$1000,ROWS($N$2:N428)),"")</f>
        <v/>
      </c>
      <c r="P428" t="str">
        <f>IF(All_Rosters[[#This Row],[Designation]]="Taxi Squad","",
IF(AND(TeamOne=All_Rosters[[#This Row],[Team Name]],All_Rosters[[#This Row],[Current Years]]&gt;0),All_Rosters[[#This Row],[Index]],""))</f>
        <v/>
      </c>
      <c r="Q428" t="str">
        <f>IFERROR(SMALL($P$2:$P$1000,ROWS($P$2:P428)),"")</f>
        <v/>
      </c>
      <c r="R428" t="str">
        <f>IF(AND(All_Rosters[[#This Row],[Designation]]="Taxi Squad",TeamOne=All_Rosters[[#This Row],[Team Name]],All_Rosters[[#This Row],[Current Years]]&gt;0),All_Rosters[[#This Row],[Index]],"")</f>
        <v/>
      </c>
      <c r="S428" t="str">
        <f>IFERROR(SMALL($R$2:$R$1000,ROWS($R$2:R428)),"")</f>
        <v/>
      </c>
      <c r="T428" t="str">
        <f>IF(All_Rosters[[#This Row],[Designation]]="Taxi Squad","",
IF(AND(TeamTwo=All_Rosters[[#This Row],[Team Name]],All_Rosters[[#This Row],[Current Years]]&gt;0),All_Rosters[[#This Row],[Index]],""))</f>
        <v/>
      </c>
      <c r="U428" t="str">
        <f>IFERROR(SMALL($T$2:$T$1000,ROWS($T$2:T428)),"")</f>
        <v/>
      </c>
      <c r="V428" t="str">
        <f>IF(AND(All_Rosters[[#This Row],[Designation]]="Taxi Squad",TeamTwo=All_Rosters[[#This Row],[Team Name]],All_Rosters[[#This Row],[Current Years]]&gt;0),All_Rosters[[#This Row],[Index]],"")</f>
        <v/>
      </c>
      <c r="W428" t="str">
        <f>IFERROR(SMALL($V$2:$V$1000,ROWS($V$2:V428)),"")</f>
        <v/>
      </c>
      <c r="X428" s="42" t="str">
        <f>IF(All_Rosters[[#This Row],[Designation]]="Taxi Squad","",
IF(AND(TeamThree=All_Rosters[[#This Row],[Team Name]],All_Rosters[[#This Row],[Current Years]]&gt;0),All_Rosters[[#This Row],[Index]],""))</f>
        <v/>
      </c>
      <c r="Y428" s="42" t="str">
        <f>IFERROR(SMALL($X$2:$X$1000,ROWS($X$2:X428)),"")</f>
        <v/>
      </c>
      <c r="Z428" s="42" t="str">
        <f>IF(AND(All_Rosters[[#This Row],[Designation]]="Taxi Squad",TeamThree=All_Rosters[[#This Row],[Team Name]],All_Rosters[[#This Row],[Current Years]]&gt;0),All_Rosters[[#This Row],[Index]],"")</f>
        <v/>
      </c>
      <c r="AA428" s="42" t="str">
        <f>IFERROR(SMALL($Z$2:$Z$1000,ROWS($Z$2:Z428)),"")</f>
        <v/>
      </c>
      <c r="AB428" s="42" t="str">
        <f>IF(All_Rosters[[#This Row],[Designation]]="Taxi Squad","",
IF(AND(TeamFour=All_Rosters[[#This Row],[Team Name]],All_Rosters[[#This Row],[Current Years]]&gt;0),All_Rosters[[#This Row],[Index]],""))</f>
        <v/>
      </c>
      <c r="AC428" s="42" t="str">
        <f>IFERROR(SMALL($AB$2:$AB$1000,ROWS($AB$2:AB428)),"")</f>
        <v/>
      </c>
      <c r="AD428" s="42" t="str">
        <f>IF(AND(All_Rosters[[#This Row],[Designation]]="Taxi Squad",TeamFour=All_Rosters[[#This Row],[Team Name]],All_Rosters[[#This Row],[Current Years]]&gt;0),All_Rosters[[#This Row],[Index]],"")</f>
        <v/>
      </c>
      <c r="AE428" s="42" t="str">
        <f>IFERROR(SMALL($AD$2:$AD$1000,ROWS($AD$2:AD428)),"")</f>
        <v/>
      </c>
      <c r="AF428" s="42" t="str">
        <f>IF(All_Rosters[[#This Row],[Designation]]="Taxi Squad","",
IF(AND(TeamFive=All_Rosters[[#This Row],[Team Name]],All_Rosters[[#This Row],[Current Years]]&gt;0),All_Rosters[[#This Row],[Index]],""))</f>
        <v/>
      </c>
      <c r="AG428" s="42" t="str">
        <f>IFERROR(SMALL($AF$2:$AF$1000,ROWS($AF$2:AF428)),"")</f>
        <v/>
      </c>
      <c r="AH428" s="42" t="str">
        <f>IF(AND(All_Rosters[[#This Row],[Designation]]="Taxi Squad",TeamFive=All_Rosters[[#This Row],[Team Name]],All_Rosters[[#This Row],[Current Years]]&gt;0),All_Rosters[[#This Row],[Index]],"")</f>
        <v/>
      </c>
      <c r="AI428" s="42" t="str">
        <f>IFERROR(SMALL($AH$2:$AH$1000,ROWS($AH$2:AH428)),"")</f>
        <v/>
      </c>
      <c r="AJ428" s="42" t="str">
        <f>IF(All_Rosters[[#This Row],[Designation]]="Taxi Squad","",
IF(AND(TeamSix=All_Rosters[[#This Row],[Team Name]],All_Rosters[[#This Row],[Current Years]]&gt;0),All_Rosters[[#This Row],[Index]],""))</f>
        <v/>
      </c>
      <c r="AK428" s="42" t="str">
        <f>IFERROR(SMALL($AJ$2:$AJ$1000,ROWS($AJ$2:AJ428)),"")</f>
        <v/>
      </c>
      <c r="AL428" s="42" t="str">
        <f>IF(AND(All_Rosters[[#This Row],[Designation]]="Taxi Squad",TeamSix=All_Rosters[[#This Row],[Team Name]],All_Rosters[[#This Row],[Current Years]]&gt;0),All_Rosters[[#This Row],[Index]],"")</f>
        <v/>
      </c>
      <c r="AM428" s="42" t="str">
        <f>IFERROR(SMALL($AL$2:$AL$1000,ROWS($AL$2:AL428)),"")</f>
        <v/>
      </c>
      <c r="AN428" s="42" t="str">
        <f>IF(All_Rosters[[#This Row],[Designation]]="Taxi Squad","",
IF(AND(TeamSeven=All_Rosters[[#This Row],[Team Name]],All_Rosters[[#This Row],[Current Years]]&gt;0),All_Rosters[[#This Row],[Index]],""))</f>
        <v/>
      </c>
      <c r="AO428" s="42" t="str">
        <f>IFERROR(SMALL($AN$2:$AN$1000,ROWS($AN$2:AN428)),"")</f>
        <v/>
      </c>
      <c r="AP428" s="42" t="str">
        <f>IF(AND(All_Rosters[[#This Row],[Designation]]="Taxi Squad",TeamSeven=All_Rosters[[#This Row],[Team Name]],All_Rosters[[#This Row],[Current Years]]&gt;0),All_Rosters[[#This Row],[Index]],"")</f>
        <v/>
      </c>
      <c r="AQ428" s="42" t="str">
        <f>IFERROR(SMALL($AP$2:$AP$1000,ROWS($AP$2:AP428)),"")</f>
        <v/>
      </c>
      <c r="AR428" s="42" t="str">
        <f>IF(All_Rosters[[#This Row],[Designation]]="Taxi Squad","",
IF(AND(TeamEight=All_Rosters[[#This Row],[Team Name]],All_Rosters[[#This Row],[Current Years]]&gt;0),All_Rosters[[#This Row],[Index]],""))</f>
        <v/>
      </c>
      <c r="AS428" s="42" t="str">
        <f>IFERROR(SMALL($AR$2:$AR$1000,ROWS($AR$2:AR428)),"")</f>
        <v/>
      </c>
      <c r="AT428" s="42" t="str">
        <f>IF(AND(All_Rosters[[#This Row],[Designation]]="Taxi Squad",TeamEight=All_Rosters[[#This Row],[Team Name]],All_Rosters[[#This Row],[Current Years]]&gt;0),All_Rosters[[#This Row],[Index]],"")</f>
        <v/>
      </c>
      <c r="AU428" s="42" t="str">
        <f>IFERROR(SMALL($AT$2:$AT$1000,ROWS($AT$2:AT428)),"")</f>
        <v/>
      </c>
      <c r="AV428" s="42" t="str">
        <f>IF(All_Rosters[[#This Row],[Designation]]="Taxi Squad","",
IF(AND(TeamNine=All_Rosters[[#This Row],[Team Name]],All_Rosters[[#This Row],[Current Years]]&gt;0),All_Rosters[[#This Row],[Index]],""))</f>
        <v/>
      </c>
      <c r="AW428" s="42" t="str">
        <f>IFERROR(SMALL($AV$2:$AV$1000,ROWS($AV$2:AV428)),"")</f>
        <v/>
      </c>
      <c r="AX428" s="42" t="str">
        <f>IF(AND(All_Rosters[[#This Row],[Designation]]="Taxi Squad",TeamNine=All_Rosters[[#This Row],[Team Name]],All_Rosters[[#This Row],[Current Years]]&gt;0),All_Rosters[[#This Row],[Index]],"")</f>
        <v/>
      </c>
      <c r="AY428" s="42" t="str">
        <f>IFERROR(SMALL($AX$2:$AX$1000,ROWS($AX$2:AX428)),"")</f>
        <v/>
      </c>
      <c r="AZ428" s="42" t="str">
        <f>IF(All_Rosters[[#This Row],[Designation]]="Taxi Squad","",
IF(AND(TeamTen=All_Rosters[[#This Row],[Team Name]],All_Rosters[[#This Row],[Current Years]]&gt;0),All_Rosters[[#This Row],[Index]],""))</f>
        <v/>
      </c>
      <c r="BA428" s="42" t="str">
        <f>IFERROR(SMALL($AZ$2:$AZ$1000,ROWS($AZ$2:AZ428)),"")</f>
        <v/>
      </c>
      <c r="BB428" s="42" t="str">
        <f>IF(AND(All_Rosters[[#This Row],[Designation]]="Taxi Squad",TeamTen=All_Rosters[[#This Row],[Team Name]],All_Rosters[[#This Row],[Current Years]]&gt;0),All_Rosters[[#This Row],[Index]],"")</f>
        <v/>
      </c>
      <c r="BC428" s="42" t="str">
        <f>IFERROR(SMALL($BB$2:$BB$1000,ROWS($BB$2:BB428)),"")</f>
        <v/>
      </c>
      <c r="BD428" s="42" t="str">
        <f>IF(All_Rosters[[#This Row],[Designation]]="Taxi Squad","",
IF(AND(TeamEleven=All_Rosters[[#This Row],[Team Name]],All_Rosters[[#This Row],[Current Years]]&gt;0),All_Rosters[[#This Row],[Index]],""))</f>
        <v/>
      </c>
      <c r="BE428" s="42" t="str">
        <f>IFERROR(SMALL($BD$2:$BD$1000,ROWS($BD$2:BD428)),"")</f>
        <v/>
      </c>
      <c r="BF428" s="42" t="str">
        <f>IF(AND(All_Rosters[[#This Row],[Designation]]="Taxi Squad",TeamEleven=All_Rosters[[#This Row],[Team Name]],All_Rosters[[#This Row],[Current Years]]&gt;0),All_Rosters[[#This Row],[Index]],"")</f>
        <v/>
      </c>
      <c r="BG428" s="42" t="str">
        <f>IFERROR(SMALL($BF$2:$BF$1000,ROWS($BF$2:BF428)),"")</f>
        <v/>
      </c>
      <c r="BH428" s="42">
        <f>IF(All_Rosters[[#This Row],[Designation]]="Taxi Squad","",
IF(AND(TeamTwelve=All_Rosters[[#This Row],[Team Name]],All_Rosters[[#This Row],[Current Years]]&gt;0),All_Rosters[[#This Row],[Index]],""))</f>
        <v>427</v>
      </c>
      <c r="BI428" s="42" t="str">
        <f>IFERROR(SMALL($BH$2:$BH$1000,ROWS($BH$2:BH428)),"")</f>
        <v/>
      </c>
      <c r="BJ428" s="42" t="str">
        <f>IF(AND(All_Rosters[[#This Row],[Designation]]="Taxi Squad",TeamTwelve=All_Rosters[[#This Row],[Team Name]],All_Rosters[[#This Row],[Current Years]]&gt;0),All_Rosters[[#This Row],[Index]],"")</f>
        <v/>
      </c>
      <c r="BK428" s="42" t="str">
        <f>IFERROR(SMALL($BJ$2:$BJ$1000,ROWS($BJ$2:BJ428)),"")</f>
        <v/>
      </c>
    </row>
    <row r="429" spans="1:63" x14ac:dyDescent="0.45">
      <c r="A429" t="s">
        <v>530</v>
      </c>
      <c r="B429" t="s">
        <v>474</v>
      </c>
      <c r="C429" t="s">
        <v>24</v>
      </c>
      <c r="D429" t="s">
        <v>27</v>
      </c>
      <c r="E429">
        <v>127</v>
      </c>
      <c r="F429">
        <v>3</v>
      </c>
      <c r="G429">
        <v>127</v>
      </c>
      <c r="H429" t="s">
        <v>1</v>
      </c>
      <c r="J429">
        <v>12</v>
      </c>
      <c r="K429">
        <v>428</v>
      </c>
      <c r="L429" t="str">
        <f>IF(All_Rosters[[#This Row],[Designation]]="Taxi Squad","",
IF(AND(TeamSelection=All_Rosters[[#This Row],[Team Name]],All_Rosters[[#This Row],[Current Years]]&gt;0),All_Rosters[[#This Row],[Index]],""))</f>
        <v/>
      </c>
      <c r="M429" t="str">
        <f>IFERROR(SMALL($L$2:$L$1000,ROWS($L$2:L429)),"")</f>
        <v/>
      </c>
      <c r="N429" t="str">
        <f>IF(AND(All_Rosters[[#This Row],[Designation]]="Taxi Squad",TeamSelection=All_Rosters[[#This Row],[Team Name]],All_Rosters[[#This Row],[Current Years]]&gt;0),All_Rosters[[#This Row],[Index]],"")</f>
        <v/>
      </c>
      <c r="O429" t="str">
        <f>IFERROR(SMALL($N$2:$N$1000,ROWS($N$2:N429)),"")</f>
        <v/>
      </c>
      <c r="P429" t="str">
        <f>IF(All_Rosters[[#This Row],[Designation]]="Taxi Squad","",
IF(AND(TeamOne=All_Rosters[[#This Row],[Team Name]],All_Rosters[[#This Row],[Current Years]]&gt;0),All_Rosters[[#This Row],[Index]],""))</f>
        <v/>
      </c>
      <c r="Q429" t="str">
        <f>IFERROR(SMALL($P$2:$P$1000,ROWS($P$2:P429)),"")</f>
        <v/>
      </c>
      <c r="R429" t="str">
        <f>IF(AND(All_Rosters[[#This Row],[Designation]]="Taxi Squad",TeamOne=All_Rosters[[#This Row],[Team Name]],All_Rosters[[#This Row],[Current Years]]&gt;0),All_Rosters[[#This Row],[Index]],"")</f>
        <v/>
      </c>
      <c r="S429" t="str">
        <f>IFERROR(SMALL($R$2:$R$1000,ROWS($R$2:R429)),"")</f>
        <v/>
      </c>
      <c r="T429" t="str">
        <f>IF(All_Rosters[[#This Row],[Designation]]="Taxi Squad","",
IF(AND(TeamTwo=All_Rosters[[#This Row],[Team Name]],All_Rosters[[#This Row],[Current Years]]&gt;0),All_Rosters[[#This Row],[Index]],""))</f>
        <v/>
      </c>
      <c r="U429" t="str">
        <f>IFERROR(SMALL($T$2:$T$1000,ROWS($T$2:T429)),"")</f>
        <v/>
      </c>
      <c r="V429" t="str">
        <f>IF(AND(All_Rosters[[#This Row],[Designation]]="Taxi Squad",TeamTwo=All_Rosters[[#This Row],[Team Name]],All_Rosters[[#This Row],[Current Years]]&gt;0),All_Rosters[[#This Row],[Index]],"")</f>
        <v/>
      </c>
      <c r="W429" t="str">
        <f>IFERROR(SMALL($V$2:$V$1000,ROWS($V$2:V429)),"")</f>
        <v/>
      </c>
      <c r="X429" s="42" t="str">
        <f>IF(All_Rosters[[#This Row],[Designation]]="Taxi Squad","",
IF(AND(TeamThree=All_Rosters[[#This Row],[Team Name]],All_Rosters[[#This Row],[Current Years]]&gt;0),All_Rosters[[#This Row],[Index]],""))</f>
        <v/>
      </c>
      <c r="Y429" s="42" t="str">
        <f>IFERROR(SMALL($X$2:$X$1000,ROWS($X$2:X429)),"")</f>
        <v/>
      </c>
      <c r="Z429" s="42" t="str">
        <f>IF(AND(All_Rosters[[#This Row],[Designation]]="Taxi Squad",TeamThree=All_Rosters[[#This Row],[Team Name]],All_Rosters[[#This Row],[Current Years]]&gt;0),All_Rosters[[#This Row],[Index]],"")</f>
        <v/>
      </c>
      <c r="AA429" s="42" t="str">
        <f>IFERROR(SMALL($Z$2:$Z$1000,ROWS($Z$2:Z429)),"")</f>
        <v/>
      </c>
      <c r="AB429" s="42" t="str">
        <f>IF(All_Rosters[[#This Row],[Designation]]="Taxi Squad","",
IF(AND(TeamFour=All_Rosters[[#This Row],[Team Name]],All_Rosters[[#This Row],[Current Years]]&gt;0),All_Rosters[[#This Row],[Index]],""))</f>
        <v/>
      </c>
      <c r="AC429" s="42" t="str">
        <f>IFERROR(SMALL($AB$2:$AB$1000,ROWS($AB$2:AB429)),"")</f>
        <v/>
      </c>
      <c r="AD429" s="42" t="str">
        <f>IF(AND(All_Rosters[[#This Row],[Designation]]="Taxi Squad",TeamFour=All_Rosters[[#This Row],[Team Name]],All_Rosters[[#This Row],[Current Years]]&gt;0),All_Rosters[[#This Row],[Index]],"")</f>
        <v/>
      </c>
      <c r="AE429" s="42" t="str">
        <f>IFERROR(SMALL($AD$2:$AD$1000,ROWS($AD$2:AD429)),"")</f>
        <v/>
      </c>
      <c r="AF429" s="42" t="str">
        <f>IF(All_Rosters[[#This Row],[Designation]]="Taxi Squad","",
IF(AND(TeamFive=All_Rosters[[#This Row],[Team Name]],All_Rosters[[#This Row],[Current Years]]&gt;0),All_Rosters[[#This Row],[Index]],""))</f>
        <v/>
      </c>
      <c r="AG429" s="42" t="str">
        <f>IFERROR(SMALL($AF$2:$AF$1000,ROWS($AF$2:AF429)),"")</f>
        <v/>
      </c>
      <c r="AH429" s="42" t="str">
        <f>IF(AND(All_Rosters[[#This Row],[Designation]]="Taxi Squad",TeamFive=All_Rosters[[#This Row],[Team Name]],All_Rosters[[#This Row],[Current Years]]&gt;0),All_Rosters[[#This Row],[Index]],"")</f>
        <v/>
      </c>
      <c r="AI429" s="42" t="str">
        <f>IFERROR(SMALL($AH$2:$AH$1000,ROWS($AH$2:AH429)),"")</f>
        <v/>
      </c>
      <c r="AJ429" s="42" t="str">
        <f>IF(All_Rosters[[#This Row],[Designation]]="Taxi Squad","",
IF(AND(TeamSix=All_Rosters[[#This Row],[Team Name]],All_Rosters[[#This Row],[Current Years]]&gt;0),All_Rosters[[#This Row],[Index]],""))</f>
        <v/>
      </c>
      <c r="AK429" s="42" t="str">
        <f>IFERROR(SMALL($AJ$2:$AJ$1000,ROWS($AJ$2:AJ429)),"")</f>
        <v/>
      </c>
      <c r="AL429" s="42" t="str">
        <f>IF(AND(All_Rosters[[#This Row],[Designation]]="Taxi Squad",TeamSix=All_Rosters[[#This Row],[Team Name]],All_Rosters[[#This Row],[Current Years]]&gt;0),All_Rosters[[#This Row],[Index]],"")</f>
        <v/>
      </c>
      <c r="AM429" s="42" t="str">
        <f>IFERROR(SMALL($AL$2:$AL$1000,ROWS($AL$2:AL429)),"")</f>
        <v/>
      </c>
      <c r="AN429" s="42" t="str">
        <f>IF(All_Rosters[[#This Row],[Designation]]="Taxi Squad","",
IF(AND(TeamSeven=All_Rosters[[#This Row],[Team Name]],All_Rosters[[#This Row],[Current Years]]&gt;0),All_Rosters[[#This Row],[Index]],""))</f>
        <v/>
      </c>
      <c r="AO429" s="42" t="str">
        <f>IFERROR(SMALL($AN$2:$AN$1000,ROWS($AN$2:AN429)),"")</f>
        <v/>
      </c>
      <c r="AP429" s="42" t="str">
        <f>IF(AND(All_Rosters[[#This Row],[Designation]]="Taxi Squad",TeamSeven=All_Rosters[[#This Row],[Team Name]],All_Rosters[[#This Row],[Current Years]]&gt;0),All_Rosters[[#This Row],[Index]],"")</f>
        <v/>
      </c>
      <c r="AQ429" s="42" t="str">
        <f>IFERROR(SMALL($AP$2:$AP$1000,ROWS($AP$2:AP429)),"")</f>
        <v/>
      </c>
      <c r="AR429" s="42" t="str">
        <f>IF(All_Rosters[[#This Row],[Designation]]="Taxi Squad","",
IF(AND(TeamEight=All_Rosters[[#This Row],[Team Name]],All_Rosters[[#This Row],[Current Years]]&gt;0),All_Rosters[[#This Row],[Index]],""))</f>
        <v/>
      </c>
      <c r="AS429" s="42" t="str">
        <f>IFERROR(SMALL($AR$2:$AR$1000,ROWS($AR$2:AR429)),"")</f>
        <v/>
      </c>
      <c r="AT429" s="42" t="str">
        <f>IF(AND(All_Rosters[[#This Row],[Designation]]="Taxi Squad",TeamEight=All_Rosters[[#This Row],[Team Name]],All_Rosters[[#This Row],[Current Years]]&gt;0),All_Rosters[[#This Row],[Index]],"")</f>
        <v/>
      </c>
      <c r="AU429" s="42" t="str">
        <f>IFERROR(SMALL($AT$2:$AT$1000,ROWS($AT$2:AT429)),"")</f>
        <v/>
      </c>
      <c r="AV429" s="42" t="str">
        <f>IF(All_Rosters[[#This Row],[Designation]]="Taxi Squad","",
IF(AND(TeamNine=All_Rosters[[#This Row],[Team Name]],All_Rosters[[#This Row],[Current Years]]&gt;0),All_Rosters[[#This Row],[Index]],""))</f>
        <v/>
      </c>
      <c r="AW429" s="42" t="str">
        <f>IFERROR(SMALL($AV$2:$AV$1000,ROWS($AV$2:AV429)),"")</f>
        <v/>
      </c>
      <c r="AX429" s="42" t="str">
        <f>IF(AND(All_Rosters[[#This Row],[Designation]]="Taxi Squad",TeamNine=All_Rosters[[#This Row],[Team Name]],All_Rosters[[#This Row],[Current Years]]&gt;0),All_Rosters[[#This Row],[Index]],"")</f>
        <v/>
      </c>
      <c r="AY429" s="42" t="str">
        <f>IFERROR(SMALL($AX$2:$AX$1000,ROWS($AX$2:AX429)),"")</f>
        <v/>
      </c>
      <c r="AZ429" s="42" t="str">
        <f>IF(All_Rosters[[#This Row],[Designation]]="Taxi Squad","",
IF(AND(TeamTen=All_Rosters[[#This Row],[Team Name]],All_Rosters[[#This Row],[Current Years]]&gt;0),All_Rosters[[#This Row],[Index]],""))</f>
        <v/>
      </c>
      <c r="BA429" s="42" t="str">
        <f>IFERROR(SMALL($AZ$2:$AZ$1000,ROWS($AZ$2:AZ429)),"")</f>
        <v/>
      </c>
      <c r="BB429" s="42" t="str">
        <f>IF(AND(All_Rosters[[#This Row],[Designation]]="Taxi Squad",TeamTen=All_Rosters[[#This Row],[Team Name]],All_Rosters[[#This Row],[Current Years]]&gt;0),All_Rosters[[#This Row],[Index]],"")</f>
        <v/>
      </c>
      <c r="BC429" s="42" t="str">
        <f>IFERROR(SMALL($BB$2:$BB$1000,ROWS($BB$2:BB429)),"")</f>
        <v/>
      </c>
      <c r="BD429" s="42" t="str">
        <f>IF(All_Rosters[[#This Row],[Designation]]="Taxi Squad","",
IF(AND(TeamEleven=All_Rosters[[#This Row],[Team Name]],All_Rosters[[#This Row],[Current Years]]&gt;0),All_Rosters[[#This Row],[Index]],""))</f>
        <v/>
      </c>
      <c r="BE429" s="42" t="str">
        <f>IFERROR(SMALL($BD$2:$BD$1000,ROWS($BD$2:BD429)),"")</f>
        <v/>
      </c>
      <c r="BF429" s="42" t="str">
        <f>IF(AND(All_Rosters[[#This Row],[Designation]]="Taxi Squad",TeamEleven=All_Rosters[[#This Row],[Team Name]],All_Rosters[[#This Row],[Current Years]]&gt;0),All_Rosters[[#This Row],[Index]],"")</f>
        <v/>
      </c>
      <c r="BG429" s="42" t="str">
        <f>IFERROR(SMALL($BF$2:$BF$1000,ROWS($BF$2:BF429)),"")</f>
        <v/>
      </c>
      <c r="BH429" s="42">
        <f>IF(All_Rosters[[#This Row],[Designation]]="Taxi Squad","",
IF(AND(TeamTwelve=All_Rosters[[#This Row],[Team Name]],All_Rosters[[#This Row],[Current Years]]&gt;0),All_Rosters[[#This Row],[Index]],""))</f>
        <v>428</v>
      </c>
      <c r="BI429" s="42" t="str">
        <f>IFERROR(SMALL($BH$2:$BH$1000,ROWS($BH$2:BH429)),"")</f>
        <v/>
      </c>
      <c r="BJ429" s="42" t="str">
        <f>IF(AND(All_Rosters[[#This Row],[Designation]]="Taxi Squad",TeamTwelve=All_Rosters[[#This Row],[Team Name]],All_Rosters[[#This Row],[Current Years]]&gt;0),All_Rosters[[#This Row],[Index]],"")</f>
        <v/>
      </c>
      <c r="BK429" s="42" t="str">
        <f>IFERROR(SMALL($BJ$2:$BJ$1000,ROWS($BJ$2:BJ429)),"")</f>
        <v/>
      </c>
    </row>
    <row r="430" spans="1:63" x14ac:dyDescent="0.45">
      <c r="A430" t="s">
        <v>530</v>
      </c>
      <c r="B430" t="s">
        <v>475</v>
      </c>
      <c r="C430" t="s">
        <v>20</v>
      </c>
      <c r="D430" t="s">
        <v>27</v>
      </c>
      <c r="E430">
        <v>73</v>
      </c>
      <c r="F430">
        <v>3</v>
      </c>
      <c r="G430">
        <v>73</v>
      </c>
      <c r="H430" t="s">
        <v>1</v>
      </c>
      <c r="J430">
        <v>12</v>
      </c>
      <c r="K430">
        <v>429</v>
      </c>
      <c r="L430" t="str">
        <f>IF(All_Rosters[[#This Row],[Designation]]="Taxi Squad","",
IF(AND(TeamSelection=All_Rosters[[#This Row],[Team Name]],All_Rosters[[#This Row],[Current Years]]&gt;0),All_Rosters[[#This Row],[Index]],""))</f>
        <v/>
      </c>
      <c r="M430" t="str">
        <f>IFERROR(SMALL($L$2:$L$1000,ROWS($L$2:L430)),"")</f>
        <v/>
      </c>
      <c r="N430" t="str">
        <f>IF(AND(All_Rosters[[#This Row],[Designation]]="Taxi Squad",TeamSelection=All_Rosters[[#This Row],[Team Name]],All_Rosters[[#This Row],[Current Years]]&gt;0),All_Rosters[[#This Row],[Index]],"")</f>
        <v/>
      </c>
      <c r="O430" t="str">
        <f>IFERROR(SMALL($N$2:$N$1000,ROWS($N$2:N430)),"")</f>
        <v/>
      </c>
      <c r="P430" t="str">
        <f>IF(All_Rosters[[#This Row],[Designation]]="Taxi Squad","",
IF(AND(TeamOne=All_Rosters[[#This Row],[Team Name]],All_Rosters[[#This Row],[Current Years]]&gt;0),All_Rosters[[#This Row],[Index]],""))</f>
        <v/>
      </c>
      <c r="Q430" t="str">
        <f>IFERROR(SMALL($P$2:$P$1000,ROWS($P$2:P430)),"")</f>
        <v/>
      </c>
      <c r="R430" t="str">
        <f>IF(AND(All_Rosters[[#This Row],[Designation]]="Taxi Squad",TeamOne=All_Rosters[[#This Row],[Team Name]],All_Rosters[[#This Row],[Current Years]]&gt;0),All_Rosters[[#This Row],[Index]],"")</f>
        <v/>
      </c>
      <c r="S430" t="str">
        <f>IFERROR(SMALL($R$2:$R$1000,ROWS($R$2:R430)),"")</f>
        <v/>
      </c>
      <c r="T430" t="str">
        <f>IF(All_Rosters[[#This Row],[Designation]]="Taxi Squad","",
IF(AND(TeamTwo=All_Rosters[[#This Row],[Team Name]],All_Rosters[[#This Row],[Current Years]]&gt;0),All_Rosters[[#This Row],[Index]],""))</f>
        <v/>
      </c>
      <c r="U430" t="str">
        <f>IFERROR(SMALL($T$2:$T$1000,ROWS($T$2:T430)),"")</f>
        <v/>
      </c>
      <c r="V430" t="str">
        <f>IF(AND(All_Rosters[[#This Row],[Designation]]="Taxi Squad",TeamTwo=All_Rosters[[#This Row],[Team Name]],All_Rosters[[#This Row],[Current Years]]&gt;0),All_Rosters[[#This Row],[Index]],"")</f>
        <v/>
      </c>
      <c r="W430" t="str">
        <f>IFERROR(SMALL($V$2:$V$1000,ROWS($V$2:V430)),"")</f>
        <v/>
      </c>
      <c r="X430" s="42" t="str">
        <f>IF(All_Rosters[[#This Row],[Designation]]="Taxi Squad","",
IF(AND(TeamThree=All_Rosters[[#This Row],[Team Name]],All_Rosters[[#This Row],[Current Years]]&gt;0),All_Rosters[[#This Row],[Index]],""))</f>
        <v/>
      </c>
      <c r="Y430" s="42" t="str">
        <f>IFERROR(SMALL($X$2:$X$1000,ROWS($X$2:X430)),"")</f>
        <v/>
      </c>
      <c r="Z430" s="42" t="str">
        <f>IF(AND(All_Rosters[[#This Row],[Designation]]="Taxi Squad",TeamThree=All_Rosters[[#This Row],[Team Name]],All_Rosters[[#This Row],[Current Years]]&gt;0),All_Rosters[[#This Row],[Index]],"")</f>
        <v/>
      </c>
      <c r="AA430" s="42" t="str">
        <f>IFERROR(SMALL($Z$2:$Z$1000,ROWS($Z$2:Z430)),"")</f>
        <v/>
      </c>
      <c r="AB430" s="42" t="str">
        <f>IF(All_Rosters[[#This Row],[Designation]]="Taxi Squad","",
IF(AND(TeamFour=All_Rosters[[#This Row],[Team Name]],All_Rosters[[#This Row],[Current Years]]&gt;0),All_Rosters[[#This Row],[Index]],""))</f>
        <v/>
      </c>
      <c r="AC430" s="42" t="str">
        <f>IFERROR(SMALL($AB$2:$AB$1000,ROWS($AB$2:AB430)),"")</f>
        <v/>
      </c>
      <c r="AD430" s="42" t="str">
        <f>IF(AND(All_Rosters[[#This Row],[Designation]]="Taxi Squad",TeamFour=All_Rosters[[#This Row],[Team Name]],All_Rosters[[#This Row],[Current Years]]&gt;0),All_Rosters[[#This Row],[Index]],"")</f>
        <v/>
      </c>
      <c r="AE430" s="42" t="str">
        <f>IFERROR(SMALL($AD$2:$AD$1000,ROWS($AD$2:AD430)),"")</f>
        <v/>
      </c>
      <c r="AF430" s="42" t="str">
        <f>IF(All_Rosters[[#This Row],[Designation]]="Taxi Squad","",
IF(AND(TeamFive=All_Rosters[[#This Row],[Team Name]],All_Rosters[[#This Row],[Current Years]]&gt;0),All_Rosters[[#This Row],[Index]],""))</f>
        <v/>
      </c>
      <c r="AG430" s="42" t="str">
        <f>IFERROR(SMALL($AF$2:$AF$1000,ROWS($AF$2:AF430)),"")</f>
        <v/>
      </c>
      <c r="AH430" s="42" t="str">
        <f>IF(AND(All_Rosters[[#This Row],[Designation]]="Taxi Squad",TeamFive=All_Rosters[[#This Row],[Team Name]],All_Rosters[[#This Row],[Current Years]]&gt;0),All_Rosters[[#This Row],[Index]],"")</f>
        <v/>
      </c>
      <c r="AI430" s="42" t="str">
        <f>IFERROR(SMALL($AH$2:$AH$1000,ROWS($AH$2:AH430)),"")</f>
        <v/>
      </c>
      <c r="AJ430" s="42" t="str">
        <f>IF(All_Rosters[[#This Row],[Designation]]="Taxi Squad","",
IF(AND(TeamSix=All_Rosters[[#This Row],[Team Name]],All_Rosters[[#This Row],[Current Years]]&gt;0),All_Rosters[[#This Row],[Index]],""))</f>
        <v/>
      </c>
      <c r="AK430" s="42" t="str">
        <f>IFERROR(SMALL($AJ$2:$AJ$1000,ROWS($AJ$2:AJ430)),"")</f>
        <v/>
      </c>
      <c r="AL430" s="42" t="str">
        <f>IF(AND(All_Rosters[[#This Row],[Designation]]="Taxi Squad",TeamSix=All_Rosters[[#This Row],[Team Name]],All_Rosters[[#This Row],[Current Years]]&gt;0),All_Rosters[[#This Row],[Index]],"")</f>
        <v/>
      </c>
      <c r="AM430" s="42" t="str">
        <f>IFERROR(SMALL($AL$2:$AL$1000,ROWS($AL$2:AL430)),"")</f>
        <v/>
      </c>
      <c r="AN430" s="42" t="str">
        <f>IF(All_Rosters[[#This Row],[Designation]]="Taxi Squad","",
IF(AND(TeamSeven=All_Rosters[[#This Row],[Team Name]],All_Rosters[[#This Row],[Current Years]]&gt;0),All_Rosters[[#This Row],[Index]],""))</f>
        <v/>
      </c>
      <c r="AO430" s="42" t="str">
        <f>IFERROR(SMALL($AN$2:$AN$1000,ROWS($AN$2:AN430)),"")</f>
        <v/>
      </c>
      <c r="AP430" s="42" t="str">
        <f>IF(AND(All_Rosters[[#This Row],[Designation]]="Taxi Squad",TeamSeven=All_Rosters[[#This Row],[Team Name]],All_Rosters[[#This Row],[Current Years]]&gt;0),All_Rosters[[#This Row],[Index]],"")</f>
        <v/>
      </c>
      <c r="AQ430" s="42" t="str">
        <f>IFERROR(SMALL($AP$2:$AP$1000,ROWS($AP$2:AP430)),"")</f>
        <v/>
      </c>
      <c r="AR430" s="42" t="str">
        <f>IF(All_Rosters[[#This Row],[Designation]]="Taxi Squad","",
IF(AND(TeamEight=All_Rosters[[#This Row],[Team Name]],All_Rosters[[#This Row],[Current Years]]&gt;0),All_Rosters[[#This Row],[Index]],""))</f>
        <v/>
      </c>
      <c r="AS430" s="42" t="str">
        <f>IFERROR(SMALL($AR$2:$AR$1000,ROWS($AR$2:AR430)),"")</f>
        <v/>
      </c>
      <c r="AT430" s="42" t="str">
        <f>IF(AND(All_Rosters[[#This Row],[Designation]]="Taxi Squad",TeamEight=All_Rosters[[#This Row],[Team Name]],All_Rosters[[#This Row],[Current Years]]&gt;0),All_Rosters[[#This Row],[Index]],"")</f>
        <v/>
      </c>
      <c r="AU430" s="42" t="str">
        <f>IFERROR(SMALL($AT$2:$AT$1000,ROWS($AT$2:AT430)),"")</f>
        <v/>
      </c>
      <c r="AV430" s="42" t="str">
        <f>IF(All_Rosters[[#This Row],[Designation]]="Taxi Squad","",
IF(AND(TeamNine=All_Rosters[[#This Row],[Team Name]],All_Rosters[[#This Row],[Current Years]]&gt;0),All_Rosters[[#This Row],[Index]],""))</f>
        <v/>
      </c>
      <c r="AW430" s="42" t="str">
        <f>IFERROR(SMALL($AV$2:$AV$1000,ROWS($AV$2:AV430)),"")</f>
        <v/>
      </c>
      <c r="AX430" s="42" t="str">
        <f>IF(AND(All_Rosters[[#This Row],[Designation]]="Taxi Squad",TeamNine=All_Rosters[[#This Row],[Team Name]],All_Rosters[[#This Row],[Current Years]]&gt;0),All_Rosters[[#This Row],[Index]],"")</f>
        <v/>
      </c>
      <c r="AY430" s="42" t="str">
        <f>IFERROR(SMALL($AX$2:$AX$1000,ROWS($AX$2:AX430)),"")</f>
        <v/>
      </c>
      <c r="AZ430" s="42" t="str">
        <f>IF(All_Rosters[[#This Row],[Designation]]="Taxi Squad","",
IF(AND(TeamTen=All_Rosters[[#This Row],[Team Name]],All_Rosters[[#This Row],[Current Years]]&gt;0),All_Rosters[[#This Row],[Index]],""))</f>
        <v/>
      </c>
      <c r="BA430" s="42" t="str">
        <f>IFERROR(SMALL($AZ$2:$AZ$1000,ROWS($AZ$2:AZ430)),"")</f>
        <v/>
      </c>
      <c r="BB430" s="42" t="str">
        <f>IF(AND(All_Rosters[[#This Row],[Designation]]="Taxi Squad",TeamTen=All_Rosters[[#This Row],[Team Name]],All_Rosters[[#This Row],[Current Years]]&gt;0),All_Rosters[[#This Row],[Index]],"")</f>
        <v/>
      </c>
      <c r="BC430" s="42" t="str">
        <f>IFERROR(SMALL($BB$2:$BB$1000,ROWS($BB$2:BB430)),"")</f>
        <v/>
      </c>
      <c r="BD430" s="42" t="str">
        <f>IF(All_Rosters[[#This Row],[Designation]]="Taxi Squad","",
IF(AND(TeamEleven=All_Rosters[[#This Row],[Team Name]],All_Rosters[[#This Row],[Current Years]]&gt;0),All_Rosters[[#This Row],[Index]],""))</f>
        <v/>
      </c>
      <c r="BE430" s="42" t="str">
        <f>IFERROR(SMALL($BD$2:$BD$1000,ROWS($BD$2:BD430)),"")</f>
        <v/>
      </c>
      <c r="BF430" s="42" t="str">
        <f>IF(AND(All_Rosters[[#This Row],[Designation]]="Taxi Squad",TeamEleven=All_Rosters[[#This Row],[Team Name]],All_Rosters[[#This Row],[Current Years]]&gt;0),All_Rosters[[#This Row],[Index]],"")</f>
        <v/>
      </c>
      <c r="BG430" s="42" t="str">
        <f>IFERROR(SMALL($BF$2:$BF$1000,ROWS($BF$2:BF430)),"")</f>
        <v/>
      </c>
      <c r="BH430" s="42">
        <f>IF(All_Rosters[[#This Row],[Designation]]="Taxi Squad","",
IF(AND(TeamTwelve=All_Rosters[[#This Row],[Team Name]],All_Rosters[[#This Row],[Current Years]]&gt;0),All_Rosters[[#This Row],[Index]],""))</f>
        <v>429</v>
      </c>
      <c r="BI430" s="42" t="str">
        <f>IFERROR(SMALL($BH$2:$BH$1000,ROWS($BH$2:BH430)),"")</f>
        <v/>
      </c>
      <c r="BJ430" s="42" t="str">
        <f>IF(AND(All_Rosters[[#This Row],[Designation]]="Taxi Squad",TeamTwelve=All_Rosters[[#This Row],[Team Name]],All_Rosters[[#This Row],[Current Years]]&gt;0),All_Rosters[[#This Row],[Index]],"")</f>
        <v/>
      </c>
      <c r="BK430" s="42" t="str">
        <f>IFERROR(SMALL($BJ$2:$BJ$1000,ROWS($BJ$2:BJ430)),"")</f>
        <v/>
      </c>
    </row>
    <row r="431" spans="1:63" x14ac:dyDescent="0.45">
      <c r="A431" t="s">
        <v>530</v>
      </c>
      <c r="B431" t="s">
        <v>476</v>
      </c>
      <c r="C431" t="s">
        <v>56</v>
      </c>
      <c r="D431" t="s">
        <v>27</v>
      </c>
      <c r="E431">
        <v>72</v>
      </c>
      <c r="F431">
        <v>3</v>
      </c>
      <c r="G431">
        <v>72</v>
      </c>
      <c r="H431" t="s">
        <v>1</v>
      </c>
      <c r="J431">
        <v>12</v>
      </c>
      <c r="K431">
        <v>430</v>
      </c>
      <c r="L431" t="str">
        <f>IF(All_Rosters[[#This Row],[Designation]]="Taxi Squad","",
IF(AND(TeamSelection=All_Rosters[[#This Row],[Team Name]],All_Rosters[[#This Row],[Current Years]]&gt;0),All_Rosters[[#This Row],[Index]],""))</f>
        <v/>
      </c>
      <c r="M431" t="str">
        <f>IFERROR(SMALL($L$2:$L$1000,ROWS($L$2:L431)),"")</f>
        <v/>
      </c>
      <c r="N431" t="str">
        <f>IF(AND(All_Rosters[[#This Row],[Designation]]="Taxi Squad",TeamSelection=All_Rosters[[#This Row],[Team Name]],All_Rosters[[#This Row],[Current Years]]&gt;0),All_Rosters[[#This Row],[Index]],"")</f>
        <v/>
      </c>
      <c r="O431" t="str">
        <f>IFERROR(SMALL($N$2:$N$1000,ROWS($N$2:N431)),"")</f>
        <v/>
      </c>
      <c r="P431" t="str">
        <f>IF(All_Rosters[[#This Row],[Designation]]="Taxi Squad","",
IF(AND(TeamOne=All_Rosters[[#This Row],[Team Name]],All_Rosters[[#This Row],[Current Years]]&gt;0),All_Rosters[[#This Row],[Index]],""))</f>
        <v/>
      </c>
      <c r="Q431" t="str">
        <f>IFERROR(SMALL($P$2:$P$1000,ROWS($P$2:P431)),"")</f>
        <v/>
      </c>
      <c r="R431" t="str">
        <f>IF(AND(All_Rosters[[#This Row],[Designation]]="Taxi Squad",TeamOne=All_Rosters[[#This Row],[Team Name]],All_Rosters[[#This Row],[Current Years]]&gt;0),All_Rosters[[#This Row],[Index]],"")</f>
        <v/>
      </c>
      <c r="S431" t="str">
        <f>IFERROR(SMALL($R$2:$R$1000,ROWS($R$2:R431)),"")</f>
        <v/>
      </c>
      <c r="T431" t="str">
        <f>IF(All_Rosters[[#This Row],[Designation]]="Taxi Squad","",
IF(AND(TeamTwo=All_Rosters[[#This Row],[Team Name]],All_Rosters[[#This Row],[Current Years]]&gt;0),All_Rosters[[#This Row],[Index]],""))</f>
        <v/>
      </c>
      <c r="U431" t="str">
        <f>IFERROR(SMALL($T$2:$T$1000,ROWS($T$2:T431)),"")</f>
        <v/>
      </c>
      <c r="V431" t="str">
        <f>IF(AND(All_Rosters[[#This Row],[Designation]]="Taxi Squad",TeamTwo=All_Rosters[[#This Row],[Team Name]],All_Rosters[[#This Row],[Current Years]]&gt;0),All_Rosters[[#This Row],[Index]],"")</f>
        <v/>
      </c>
      <c r="W431" t="str">
        <f>IFERROR(SMALL($V$2:$V$1000,ROWS($V$2:V431)),"")</f>
        <v/>
      </c>
      <c r="X431" s="42" t="str">
        <f>IF(All_Rosters[[#This Row],[Designation]]="Taxi Squad","",
IF(AND(TeamThree=All_Rosters[[#This Row],[Team Name]],All_Rosters[[#This Row],[Current Years]]&gt;0),All_Rosters[[#This Row],[Index]],""))</f>
        <v/>
      </c>
      <c r="Y431" s="42" t="str">
        <f>IFERROR(SMALL($X$2:$X$1000,ROWS($X$2:X431)),"")</f>
        <v/>
      </c>
      <c r="Z431" s="42" t="str">
        <f>IF(AND(All_Rosters[[#This Row],[Designation]]="Taxi Squad",TeamThree=All_Rosters[[#This Row],[Team Name]],All_Rosters[[#This Row],[Current Years]]&gt;0),All_Rosters[[#This Row],[Index]],"")</f>
        <v/>
      </c>
      <c r="AA431" s="42" t="str">
        <f>IFERROR(SMALL($Z$2:$Z$1000,ROWS($Z$2:Z431)),"")</f>
        <v/>
      </c>
      <c r="AB431" s="42" t="str">
        <f>IF(All_Rosters[[#This Row],[Designation]]="Taxi Squad","",
IF(AND(TeamFour=All_Rosters[[#This Row],[Team Name]],All_Rosters[[#This Row],[Current Years]]&gt;0),All_Rosters[[#This Row],[Index]],""))</f>
        <v/>
      </c>
      <c r="AC431" s="42" t="str">
        <f>IFERROR(SMALL($AB$2:$AB$1000,ROWS($AB$2:AB431)),"")</f>
        <v/>
      </c>
      <c r="AD431" s="42" t="str">
        <f>IF(AND(All_Rosters[[#This Row],[Designation]]="Taxi Squad",TeamFour=All_Rosters[[#This Row],[Team Name]],All_Rosters[[#This Row],[Current Years]]&gt;0),All_Rosters[[#This Row],[Index]],"")</f>
        <v/>
      </c>
      <c r="AE431" s="42" t="str">
        <f>IFERROR(SMALL($AD$2:$AD$1000,ROWS($AD$2:AD431)),"")</f>
        <v/>
      </c>
      <c r="AF431" s="42" t="str">
        <f>IF(All_Rosters[[#This Row],[Designation]]="Taxi Squad","",
IF(AND(TeamFive=All_Rosters[[#This Row],[Team Name]],All_Rosters[[#This Row],[Current Years]]&gt;0),All_Rosters[[#This Row],[Index]],""))</f>
        <v/>
      </c>
      <c r="AG431" s="42" t="str">
        <f>IFERROR(SMALL($AF$2:$AF$1000,ROWS($AF$2:AF431)),"")</f>
        <v/>
      </c>
      <c r="AH431" s="42" t="str">
        <f>IF(AND(All_Rosters[[#This Row],[Designation]]="Taxi Squad",TeamFive=All_Rosters[[#This Row],[Team Name]],All_Rosters[[#This Row],[Current Years]]&gt;0),All_Rosters[[#This Row],[Index]],"")</f>
        <v/>
      </c>
      <c r="AI431" s="42" t="str">
        <f>IFERROR(SMALL($AH$2:$AH$1000,ROWS($AH$2:AH431)),"")</f>
        <v/>
      </c>
      <c r="AJ431" s="42" t="str">
        <f>IF(All_Rosters[[#This Row],[Designation]]="Taxi Squad","",
IF(AND(TeamSix=All_Rosters[[#This Row],[Team Name]],All_Rosters[[#This Row],[Current Years]]&gt;0),All_Rosters[[#This Row],[Index]],""))</f>
        <v/>
      </c>
      <c r="AK431" s="42" t="str">
        <f>IFERROR(SMALL($AJ$2:$AJ$1000,ROWS($AJ$2:AJ431)),"")</f>
        <v/>
      </c>
      <c r="AL431" s="42" t="str">
        <f>IF(AND(All_Rosters[[#This Row],[Designation]]="Taxi Squad",TeamSix=All_Rosters[[#This Row],[Team Name]],All_Rosters[[#This Row],[Current Years]]&gt;0),All_Rosters[[#This Row],[Index]],"")</f>
        <v/>
      </c>
      <c r="AM431" s="42" t="str">
        <f>IFERROR(SMALL($AL$2:$AL$1000,ROWS($AL$2:AL431)),"")</f>
        <v/>
      </c>
      <c r="AN431" s="42" t="str">
        <f>IF(All_Rosters[[#This Row],[Designation]]="Taxi Squad","",
IF(AND(TeamSeven=All_Rosters[[#This Row],[Team Name]],All_Rosters[[#This Row],[Current Years]]&gt;0),All_Rosters[[#This Row],[Index]],""))</f>
        <v/>
      </c>
      <c r="AO431" s="42" t="str">
        <f>IFERROR(SMALL($AN$2:$AN$1000,ROWS($AN$2:AN431)),"")</f>
        <v/>
      </c>
      <c r="AP431" s="42" t="str">
        <f>IF(AND(All_Rosters[[#This Row],[Designation]]="Taxi Squad",TeamSeven=All_Rosters[[#This Row],[Team Name]],All_Rosters[[#This Row],[Current Years]]&gt;0),All_Rosters[[#This Row],[Index]],"")</f>
        <v/>
      </c>
      <c r="AQ431" s="42" t="str">
        <f>IFERROR(SMALL($AP$2:$AP$1000,ROWS($AP$2:AP431)),"")</f>
        <v/>
      </c>
      <c r="AR431" s="42" t="str">
        <f>IF(All_Rosters[[#This Row],[Designation]]="Taxi Squad","",
IF(AND(TeamEight=All_Rosters[[#This Row],[Team Name]],All_Rosters[[#This Row],[Current Years]]&gt;0),All_Rosters[[#This Row],[Index]],""))</f>
        <v/>
      </c>
      <c r="AS431" s="42" t="str">
        <f>IFERROR(SMALL($AR$2:$AR$1000,ROWS($AR$2:AR431)),"")</f>
        <v/>
      </c>
      <c r="AT431" s="42" t="str">
        <f>IF(AND(All_Rosters[[#This Row],[Designation]]="Taxi Squad",TeamEight=All_Rosters[[#This Row],[Team Name]],All_Rosters[[#This Row],[Current Years]]&gt;0),All_Rosters[[#This Row],[Index]],"")</f>
        <v/>
      </c>
      <c r="AU431" s="42" t="str">
        <f>IFERROR(SMALL($AT$2:$AT$1000,ROWS($AT$2:AT431)),"")</f>
        <v/>
      </c>
      <c r="AV431" s="42" t="str">
        <f>IF(All_Rosters[[#This Row],[Designation]]="Taxi Squad","",
IF(AND(TeamNine=All_Rosters[[#This Row],[Team Name]],All_Rosters[[#This Row],[Current Years]]&gt;0),All_Rosters[[#This Row],[Index]],""))</f>
        <v/>
      </c>
      <c r="AW431" s="42" t="str">
        <f>IFERROR(SMALL($AV$2:$AV$1000,ROWS($AV$2:AV431)),"")</f>
        <v/>
      </c>
      <c r="AX431" s="42" t="str">
        <f>IF(AND(All_Rosters[[#This Row],[Designation]]="Taxi Squad",TeamNine=All_Rosters[[#This Row],[Team Name]],All_Rosters[[#This Row],[Current Years]]&gt;0),All_Rosters[[#This Row],[Index]],"")</f>
        <v/>
      </c>
      <c r="AY431" s="42" t="str">
        <f>IFERROR(SMALL($AX$2:$AX$1000,ROWS($AX$2:AX431)),"")</f>
        <v/>
      </c>
      <c r="AZ431" s="42" t="str">
        <f>IF(All_Rosters[[#This Row],[Designation]]="Taxi Squad","",
IF(AND(TeamTen=All_Rosters[[#This Row],[Team Name]],All_Rosters[[#This Row],[Current Years]]&gt;0),All_Rosters[[#This Row],[Index]],""))</f>
        <v/>
      </c>
      <c r="BA431" s="42" t="str">
        <f>IFERROR(SMALL($AZ$2:$AZ$1000,ROWS($AZ$2:AZ431)),"")</f>
        <v/>
      </c>
      <c r="BB431" s="42" t="str">
        <f>IF(AND(All_Rosters[[#This Row],[Designation]]="Taxi Squad",TeamTen=All_Rosters[[#This Row],[Team Name]],All_Rosters[[#This Row],[Current Years]]&gt;0),All_Rosters[[#This Row],[Index]],"")</f>
        <v/>
      </c>
      <c r="BC431" s="42" t="str">
        <f>IFERROR(SMALL($BB$2:$BB$1000,ROWS($BB$2:BB431)),"")</f>
        <v/>
      </c>
      <c r="BD431" s="42" t="str">
        <f>IF(All_Rosters[[#This Row],[Designation]]="Taxi Squad","",
IF(AND(TeamEleven=All_Rosters[[#This Row],[Team Name]],All_Rosters[[#This Row],[Current Years]]&gt;0),All_Rosters[[#This Row],[Index]],""))</f>
        <v/>
      </c>
      <c r="BE431" s="42" t="str">
        <f>IFERROR(SMALL($BD$2:$BD$1000,ROWS($BD$2:BD431)),"")</f>
        <v/>
      </c>
      <c r="BF431" s="42" t="str">
        <f>IF(AND(All_Rosters[[#This Row],[Designation]]="Taxi Squad",TeamEleven=All_Rosters[[#This Row],[Team Name]],All_Rosters[[#This Row],[Current Years]]&gt;0),All_Rosters[[#This Row],[Index]],"")</f>
        <v/>
      </c>
      <c r="BG431" s="42" t="str">
        <f>IFERROR(SMALL($BF$2:$BF$1000,ROWS($BF$2:BF431)),"")</f>
        <v/>
      </c>
      <c r="BH431" s="42">
        <f>IF(All_Rosters[[#This Row],[Designation]]="Taxi Squad","",
IF(AND(TeamTwelve=All_Rosters[[#This Row],[Team Name]],All_Rosters[[#This Row],[Current Years]]&gt;0),All_Rosters[[#This Row],[Index]],""))</f>
        <v>430</v>
      </c>
      <c r="BI431" s="42" t="str">
        <f>IFERROR(SMALL($BH$2:$BH$1000,ROWS($BH$2:BH431)),"")</f>
        <v/>
      </c>
      <c r="BJ431" s="42" t="str">
        <f>IF(AND(All_Rosters[[#This Row],[Designation]]="Taxi Squad",TeamTwelve=All_Rosters[[#This Row],[Team Name]],All_Rosters[[#This Row],[Current Years]]&gt;0),All_Rosters[[#This Row],[Index]],"")</f>
        <v/>
      </c>
      <c r="BK431" s="42" t="str">
        <f>IFERROR(SMALL($BJ$2:$BJ$1000,ROWS($BJ$2:BJ431)),"")</f>
        <v/>
      </c>
    </row>
    <row r="432" spans="1:63" x14ac:dyDescent="0.45">
      <c r="A432" t="s">
        <v>530</v>
      </c>
      <c r="B432" t="s">
        <v>477</v>
      </c>
      <c r="C432" t="s">
        <v>880</v>
      </c>
      <c r="D432" t="s">
        <v>27</v>
      </c>
      <c r="E432">
        <v>7</v>
      </c>
      <c r="F432">
        <v>3</v>
      </c>
      <c r="G432">
        <v>7</v>
      </c>
      <c r="H432" t="s">
        <v>1</v>
      </c>
      <c r="J432">
        <v>12</v>
      </c>
      <c r="K432">
        <v>431</v>
      </c>
      <c r="L432" t="str">
        <f>IF(All_Rosters[[#This Row],[Designation]]="Taxi Squad","",
IF(AND(TeamSelection=All_Rosters[[#This Row],[Team Name]],All_Rosters[[#This Row],[Current Years]]&gt;0),All_Rosters[[#This Row],[Index]],""))</f>
        <v/>
      </c>
      <c r="M432" t="str">
        <f>IFERROR(SMALL($L$2:$L$1000,ROWS($L$2:L432)),"")</f>
        <v/>
      </c>
      <c r="N432" t="str">
        <f>IF(AND(All_Rosters[[#This Row],[Designation]]="Taxi Squad",TeamSelection=All_Rosters[[#This Row],[Team Name]],All_Rosters[[#This Row],[Current Years]]&gt;0),All_Rosters[[#This Row],[Index]],"")</f>
        <v/>
      </c>
      <c r="O432" t="str">
        <f>IFERROR(SMALL($N$2:$N$1000,ROWS($N$2:N432)),"")</f>
        <v/>
      </c>
      <c r="P432" t="str">
        <f>IF(All_Rosters[[#This Row],[Designation]]="Taxi Squad","",
IF(AND(TeamOne=All_Rosters[[#This Row],[Team Name]],All_Rosters[[#This Row],[Current Years]]&gt;0),All_Rosters[[#This Row],[Index]],""))</f>
        <v/>
      </c>
      <c r="Q432" t="str">
        <f>IFERROR(SMALL($P$2:$P$1000,ROWS($P$2:P432)),"")</f>
        <v/>
      </c>
      <c r="R432" t="str">
        <f>IF(AND(All_Rosters[[#This Row],[Designation]]="Taxi Squad",TeamOne=All_Rosters[[#This Row],[Team Name]],All_Rosters[[#This Row],[Current Years]]&gt;0),All_Rosters[[#This Row],[Index]],"")</f>
        <v/>
      </c>
      <c r="S432" t="str">
        <f>IFERROR(SMALL($R$2:$R$1000,ROWS($R$2:R432)),"")</f>
        <v/>
      </c>
      <c r="T432" t="str">
        <f>IF(All_Rosters[[#This Row],[Designation]]="Taxi Squad","",
IF(AND(TeamTwo=All_Rosters[[#This Row],[Team Name]],All_Rosters[[#This Row],[Current Years]]&gt;0),All_Rosters[[#This Row],[Index]],""))</f>
        <v/>
      </c>
      <c r="U432" t="str">
        <f>IFERROR(SMALL($T$2:$T$1000,ROWS($T$2:T432)),"")</f>
        <v/>
      </c>
      <c r="V432" t="str">
        <f>IF(AND(All_Rosters[[#This Row],[Designation]]="Taxi Squad",TeamTwo=All_Rosters[[#This Row],[Team Name]],All_Rosters[[#This Row],[Current Years]]&gt;0),All_Rosters[[#This Row],[Index]],"")</f>
        <v/>
      </c>
      <c r="W432" t="str">
        <f>IFERROR(SMALL($V$2:$V$1000,ROWS($V$2:V432)),"")</f>
        <v/>
      </c>
      <c r="X432" s="42" t="str">
        <f>IF(All_Rosters[[#This Row],[Designation]]="Taxi Squad","",
IF(AND(TeamThree=All_Rosters[[#This Row],[Team Name]],All_Rosters[[#This Row],[Current Years]]&gt;0),All_Rosters[[#This Row],[Index]],""))</f>
        <v/>
      </c>
      <c r="Y432" s="42" t="str">
        <f>IFERROR(SMALL($X$2:$X$1000,ROWS($X$2:X432)),"")</f>
        <v/>
      </c>
      <c r="Z432" s="42" t="str">
        <f>IF(AND(All_Rosters[[#This Row],[Designation]]="Taxi Squad",TeamThree=All_Rosters[[#This Row],[Team Name]],All_Rosters[[#This Row],[Current Years]]&gt;0),All_Rosters[[#This Row],[Index]],"")</f>
        <v/>
      </c>
      <c r="AA432" s="42" t="str">
        <f>IFERROR(SMALL($Z$2:$Z$1000,ROWS($Z$2:Z432)),"")</f>
        <v/>
      </c>
      <c r="AB432" s="42" t="str">
        <f>IF(All_Rosters[[#This Row],[Designation]]="Taxi Squad","",
IF(AND(TeamFour=All_Rosters[[#This Row],[Team Name]],All_Rosters[[#This Row],[Current Years]]&gt;0),All_Rosters[[#This Row],[Index]],""))</f>
        <v/>
      </c>
      <c r="AC432" s="42" t="str">
        <f>IFERROR(SMALL($AB$2:$AB$1000,ROWS($AB$2:AB432)),"")</f>
        <v/>
      </c>
      <c r="AD432" s="42" t="str">
        <f>IF(AND(All_Rosters[[#This Row],[Designation]]="Taxi Squad",TeamFour=All_Rosters[[#This Row],[Team Name]],All_Rosters[[#This Row],[Current Years]]&gt;0),All_Rosters[[#This Row],[Index]],"")</f>
        <v/>
      </c>
      <c r="AE432" s="42" t="str">
        <f>IFERROR(SMALL($AD$2:$AD$1000,ROWS($AD$2:AD432)),"")</f>
        <v/>
      </c>
      <c r="AF432" s="42" t="str">
        <f>IF(All_Rosters[[#This Row],[Designation]]="Taxi Squad","",
IF(AND(TeamFive=All_Rosters[[#This Row],[Team Name]],All_Rosters[[#This Row],[Current Years]]&gt;0),All_Rosters[[#This Row],[Index]],""))</f>
        <v/>
      </c>
      <c r="AG432" s="42" t="str">
        <f>IFERROR(SMALL($AF$2:$AF$1000,ROWS($AF$2:AF432)),"")</f>
        <v/>
      </c>
      <c r="AH432" s="42" t="str">
        <f>IF(AND(All_Rosters[[#This Row],[Designation]]="Taxi Squad",TeamFive=All_Rosters[[#This Row],[Team Name]],All_Rosters[[#This Row],[Current Years]]&gt;0),All_Rosters[[#This Row],[Index]],"")</f>
        <v/>
      </c>
      <c r="AI432" s="42" t="str">
        <f>IFERROR(SMALL($AH$2:$AH$1000,ROWS($AH$2:AH432)),"")</f>
        <v/>
      </c>
      <c r="AJ432" s="42" t="str">
        <f>IF(All_Rosters[[#This Row],[Designation]]="Taxi Squad","",
IF(AND(TeamSix=All_Rosters[[#This Row],[Team Name]],All_Rosters[[#This Row],[Current Years]]&gt;0),All_Rosters[[#This Row],[Index]],""))</f>
        <v/>
      </c>
      <c r="AK432" s="42" t="str">
        <f>IFERROR(SMALL($AJ$2:$AJ$1000,ROWS($AJ$2:AJ432)),"")</f>
        <v/>
      </c>
      <c r="AL432" s="42" t="str">
        <f>IF(AND(All_Rosters[[#This Row],[Designation]]="Taxi Squad",TeamSix=All_Rosters[[#This Row],[Team Name]],All_Rosters[[#This Row],[Current Years]]&gt;0),All_Rosters[[#This Row],[Index]],"")</f>
        <v/>
      </c>
      <c r="AM432" s="42" t="str">
        <f>IFERROR(SMALL($AL$2:$AL$1000,ROWS($AL$2:AL432)),"")</f>
        <v/>
      </c>
      <c r="AN432" s="42" t="str">
        <f>IF(All_Rosters[[#This Row],[Designation]]="Taxi Squad","",
IF(AND(TeamSeven=All_Rosters[[#This Row],[Team Name]],All_Rosters[[#This Row],[Current Years]]&gt;0),All_Rosters[[#This Row],[Index]],""))</f>
        <v/>
      </c>
      <c r="AO432" s="42" t="str">
        <f>IFERROR(SMALL($AN$2:$AN$1000,ROWS($AN$2:AN432)),"")</f>
        <v/>
      </c>
      <c r="AP432" s="42" t="str">
        <f>IF(AND(All_Rosters[[#This Row],[Designation]]="Taxi Squad",TeamSeven=All_Rosters[[#This Row],[Team Name]],All_Rosters[[#This Row],[Current Years]]&gt;0),All_Rosters[[#This Row],[Index]],"")</f>
        <v/>
      </c>
      <c r="AQ432" s="42" t="str">
        <f>IFERROR(SMALL($AP$2:$AP$1000,ROWS($AP$2:AP432)),"")</f>
        <v/>
      </c>
      <c r="AR432" s="42" t="str">
        <f>IF(All_Rosters[[#This Row],[Designation]]="Taxi Squad","",
IF(AND(TeamEight=All_Rosters[[#This Row],[Team Name]],All_Rosters[[#This Row],[Current Years]]&gt;0),All_Rosters[[#This Row],[Index]],""))</f>
        <v/>
      </c>
      <c r="AS432" s="42" t="str">
        <f>IFERROR(SMALL($AR$2:$AR$1000,ROWS($AR$2:AR432)),"")</f>
        <v/>
      </c>
      <c r="AT432" s="42" t="str">
        <f>IF(AND(All_Rosters[[#This Row],[Designation]]="Taxi Squad",TeamEight=All_Rosters[[#This Row],[Team Name]],All_Rosters[[#This Row],[Current Years]]&gt;0),All_Rosters[[#This Row],[Index]],"")</f>
        <v/>
      </c>
      <c r="AU432" s="42" t="str">
        <f>IFERROR(SMALL($AT$2:$AT$1000,ROWS($AT$2:AT432)),"")</f>
        <v/>
      </c>
      <c r="AV432" s="42" t="str">
        <f>IF(All_Rosters[[#This Row],[Designation]]="Taxi Squad","",
IF(AND(TeamNine=All_Rosters[[#This Row],[Team Name]],All_Rosters[[#This Row],[Current Years]]&gt;0),All_Rosters[[#This Row],[Index]],""))</f>
        <v/>
      </c>
      <c r="AW432" s="42" t="str">
        <f>IFERROR(SMALL($AV$2:$AV$1000,ROWS($AV$2:AV432)),"")</f>
        <v/>
      </c>
      <c r="AX432" s="42" t="str">
        <f>IF(AND(All_Rosters[[#This Row],[Designation]]="Taxi Squad",TeamNine=All_Rosters[[#This Row],[Team Name]],All_Rosters[[#This Row],[Current Years]]&gt;0),All_Rosters[[#This Row],[Index]],"")</f>
        <v/>
      </c>
      <c r="AY432" s="42" t="str">
        <f>IFERROR(SMALL($AX$2:$AX$1000,ROWS($AX$2:AX432)),"")</f>
        <v/>
      </c>
      <c r="AZ432" s="42" t="str">
        <f>IF(All_Rosters[[#This Row],[Designation]]="Taxi Squad","",
IF(AND(TeamTen=All_Rosters[[#This Row],[Team Name]],All_Rosters[[#This Row],[Current Years]]&gt;0),All_Rosters[[#This Row],[Index]],""))</f>
        <v/>
      </c>
      <c r="BA432" s="42" t="str">
        <f>IFERROR(SMALL($AZ$2:$AZ$1000,ROWS($AZ$2:AZ432)),"")</f>
        <v/>
      </c>
      <c r="BB432" s="42" t="str">
        <f>IF(AND(All_Rosters[[#This Row],[Designation]]="Taxi Squad",TeamTen=All_Rosters[[#This Row],[Team Name]],All_Rosters[[#This Row],[Current Years]]&gt;0),All_Rosters[[#This Row],[Index]],"")</f>
        <v/>
      </c>
      <c r="BC432" s="42" t="str">
        <f>IFERROR(SMALL($BB$2:$BB$1000,ROWS($BB$2:BB432)),"")</f>
        <v/>
      </c>
      <c r="BD432" s="42" t="str">
        <f>IF(All_Rosters[[#This Row],[Designation]]="Taxi Squad","",
IF(AND(TeamEleven=All_Rosters[[#This Row],[Team Name]],All_Rosters[[#This Row],[Current Years]]&gt;0),All_Rosters[[#This Row],[Index]],""))</f>
        <v/>
      </c>
      <c r="BE432" s="42" t="str">
        <f>IFERROR(SMALL($BD$2:$BD$1000,ROWS($BD$2:BD432)),"")</f>
        <v/>
      </c>
      <c r="BF432" s="42" t="str">
        <f>IF(AND(All_Rosters[[#This Row],[Designation]]="Taxi Squad",TeamEleven=All_Rosters[[#This Row],[Team Name]],All_Rosters[[#This Row],[Current Years]]&gt;0),All_Rosters[[#This Row],[Index]],"")</f>
        <v/>
      </c>
      <c r="BG432" s="42" t="str">
        <f>IFERROR(SMALL($BF$2:$BF$1000,ROWS($BF$2:BF432)),"")</f>
        <v/>
      </c>
      <c r="BH432" s="42">
        <f>IF(All_Rosters[[#This Row],[Designation]]="Taxi Squad","",
IF(AND(TeamTwelve=All_Rosters[[#This Row],[Team Name]],All_Rosters[[#This Row],[Current Years]]&gt;0),All_Rosters[[#This Row],[Index]],""))</f>
        <v>431</v>
      </c>
      <c r="BI432" s="42" t="str">
        <f>IFERROR(SMALL($BH$2:$BH$1000,ROWS($BH$2:BH432)),"")</f>
        <v/>
      </c>
      <c r="BJ432" s="42" t="str">
        <f>IF(AND(All_Rosters[[#This Row],[Designation]]="Taxi Squad",TeamTwelve=All_Rosters[[#This Row],[Team Name]],All_Rosters[[#This Row],[Current Years]]&gt;0),All_Rosters[[#This Row],[Index]],"")</f>
        <v/>
      </c>
      <c r="BK432" s="42" t="str">
        <f>IFERROR(SMALL($BJ$2:$BJ$1000,ROWS($BJ$2:BJ432)),"")</f>
        <v/>
      </c>
    </row>
    <row r="433" spans="1:63" x14ac:dyDescent="0.45">
      <c r="A433" t="s">
        <v>530</v>
      </c>
      <c r="B433" t="s">
        <v>478</v>
      </c>
      <c r="C433" t="s">
        <v>73</v>
      </c>
      <c r="D433" t="s">
        <v>27</v>
      </c>
      <c r="E433">
        <v>7</v>
      </c>
      <c r="F433">
        <v>3</v>
      </c>
      <c r="G433">
        <v>7</v>
      </c>
      <c r="H433" t="s">
        <v>1</v>
      </c>
      <c r="J433">
        <v>12</v>
      </c>
      <c r="K433">
        <v>432</v>
      </c>
      <c r="L433" t="str">
        <f>IF(All_Rosters[[#This Row],[Designation]]="Taxi Squad","",
IF(AND(TeamSelection=All_Rosters[[#This Row],[Team Name]],All_Rosters[[#This Row],[Current Years]]&gt;0),All_Rosters[[#This Row],[Index]],""))</f>
        <v/>
      </c>
      <c r="M433" t="str">
        <f>IFERROR(SMALL($L$2:$L$1000,ROWS($L$2:L433)),"")</f>
        <v/>
      </c>
      <c r="N433" t="str">
        <f>IF(AND(All_Rosters[[#This Row],[Designation]]="Taxi Squad",TeamSelection=All_Rosters[[#This Row],[Team Name]],All_Rosters[[#This Row],[Current Years]]&gt;0),All_Rosters[[#This Row],[Index]],"")</f>
        <v/>
      </c>
      <c r="O433" t="str">
        <f>IFERROR(SMALL($N$2:$N$1000,ROWS($N$2:N433)),"")</f>
        <v/>
      </c>
      <c r="P433" t="str">
        <f>IF(All_Rosters[[#This Row],[Designation]]="Taxi Squad","",
IF(AND(TeamOne=All_Rosters[[#This Row],[Team Name]],All_Rosters[[#This Row],[Current Years]]&gt;0),All_Rosters[[#This Row],[Index]],""))</f>
        <v/>
      </c>
      <c r="Q433" t="str">
        <f>IFERROR(SMALL($P$2:$P$1000,ROWS($P$2:P433)),"")</f>
        <v/>
      </c>
      <c r="R433" t="str">
        <f>IF(AND(All_Rosters[[#This Row],[Designation]]="Taxi Squad",TeamOne=All_Rosters[[#This Row],[Team Name]],All_Rosters[[#This Row],[Current Years]]&gt;0),All_Rosters[[#This Row],[Index]],"")</f>
        <v/>
      </c>
      <c r="S433" t="str">
        <f>IFERROR(SMALL($R$2:$R$1000,ROWS($R$2:R433)),"")</f>
        <v/>
      </c>
      <c r="T433" t="str">
        <f>IF(All_Rosters[[#This Row],[Designation]]="Taxi Squad","",
IF(AND(TeamTwo=All_Rosters[[#This Row],[Team Name]],All_Rosters[[#This Row],[Current Years]]&gt;0),All_Rosters[[#This Row],[Index]],""))</f>
        <v/>
      </c>
      <c r="U433" t="str">
        <f>IFERROR(SMALL($T$2:$T$1000,ROWS($T$2:T433)),"")</f>
        <v/>
      </c>
      <c r="V433" t="str">
        <f>IF(AND(All_Rosters[[#This Row],[Designation]]="Taxi Squad",TeamTwo=All_Rosters[[#This Row],[Team Name]],All_Rosters[[#This Row],[Current Years]]&gt;0),All_Rosters[[#This Row],[Index]],"")</f>
        <v/>
      </c>
      <c r="W433" t="str">
        <f>IFERROR(SMALL($V$2:$V$1000,ROWS($V$2:V433)),"")</f>
        <v/>
      </c>
      <c r="X433" s="42" t="str">
        <f>IF(All_Rosters[[#This Row],[Designation]]="Taxi Squad","",
IF(AND(TeamThree=All_Rosters[[#This Row],[Team Name]],All_Rosters[[#This Row],[Current Years]]&gt;0),All_Rosters[[#This Row],[Index]],""))</f>
        <v/>
      </c>
      <c r="Y433" s="42" t="str">
        <f>IFERROR(SMALL($X$2:$X$1000,ROWS($X$2:X433)),"")</f>
        <v/>
      </c>
      <c r="Z433" s="42" t="str">
        <f>IF(AND(All_Rosters[[#This Row],[Designation]]="Taxi Squad",TeamThree=All_Rosters[[#This Row],[Team Name]],All_Rosters[[#This Row],[Current Years]]&gt;0),All_Rosters[[#This Row],[Index]],"")</f>
        <v/>
      </c>
      <c r="AA433" s="42" t="str">
        <f>IFERROR(SMALL($Z$2:$Z$1000,ROWS($Z$2:Z433)),"")</f>
        <v/>
      </c>
      <c r="AB433" s="42" t="str">
        <f>IF(All_Rosters[[#This Row],[Designation]]="Taxi Squad","",
IF(AND(TeamFour=All_Rosters[[#This Row],[Team Name]],All_Rosters[[#This Row],[Current Years]]&gt;0),All_Rosters[[#This Row],[Index]],""))</f>
        <v/>
      </c>
      <c r="AC433" s="42" t="str">
        <f>IFERROR(SMALL($AB$2:$AB$1000,ROWS($AB$2:AB433)),"")</f>
        <v/>
      </c>
      <c r="AD433" s="42" t="str">
        <f>IF(AND(All_Rosters[[#This Row],[Designation]]="Taxi Squad",TeamFour=All_Rosters[[#This Row],[Team Name]],All_Rosters[[#This Row],[Current Years]]&gt;0),All_Rosters[[#This Row],[Index]],"")</f>
        <v/>
      </c>
      <c r="AE433" s="42" t="str">
        <f>IFERROR(SMALL($AD$2:$AD$1000,ROWS($AD$2:AD433)),"")</f>
        <v/>
      </c>
      <c r="AF433" s="42" t="str">
        <f>IF(All_Rosters[[#This Row],[Designation]]="Taxi Squad","",
IF(AND(TeamFive=All_Rosters[[#This Row],[Team Name]],All_Rosters[[#This Row],[Current Years]]&gt;0),All_Rosters[[#This Row],[Index]],""))</f>
        <v/>
      </c>
      <c r="AG433" s="42" t="str">
        <f>IFERROR(SMALL($AF$2:$AF$1000,ROWS($AF$2:AF433)),"")</f>
        <v/>
      </c>
      <c r="AH433" s="42" t="str">
        <f>IF(AND(All_Rosters[[#This Row],[Designation]]="Taxi Squad",TeamFive=All_Rosters[[#This Row],[Team Name]],All_Rosters[[#This Row],[Current Years]]&gt;0),All_Rosters[[#This Row],[Index]],"")</f>
        <v/>
      </c>
      <c r="AI433" s="42" t="str">
        <f>IFERROR(SMALL($AH$2:$AH$1000,ROWS($AH$2:AH433)),"")</f>
        <v/>
      </c>
      <c r="AJ433" s="42" t="str">
        <f>IF(All_Rosters[[#This Row],[Designation]]="Taxi Squad","",
IF(AND(TeamSix=All_Rosters[[#This Row],[Team Name]],All_Rosters[[#This Row],[Current Years]]&gt;0),All_Rosters[[#This Row],[Index]],""))</f>
        <v/>
      </c>
      <c r="AK433" s="42" t="str">
        <f>IFERROR(SMALL($AJ$2:$AJ$1000,ROWS($AJ$2:AJ433)),"")</f>
        <v/>
      </c>
      <c r="AL433" s="42" t="str">
        <f>IF(AND(All_Rosters[[#This Row],[Designation]]="Taxi Squad",TeamSix=All_Rosters[[#This Row],[Team Name]],All_Rosters[[#This Row],[Current Years]]&gt;0),All_Rosters[[#This Row],[Index]],"")</f>
        <v/>
      </c>
      <c r="AM433" s="42" t="str">
        <f>IFERROR(SMALL($AL$2:$AL$1000,ROWS($AL$2:AL433)),"")</f>
        <v/>
      </c>
      <c r="AN433" s="42" t="str">
        <f>IF(All_Rosters[[#This Row],[Designation]]="Taxi Squad","",
IF(AND(TeamSeven=All_Rosters[[#This Row],[Team Name]],All_Rosters[[#This Row],[Current Years]]&gt;0),All_Rosters[[#This Row],[Index]],""))</f>
        <v/>
      </c>
      <c r="AO433" s="42" t="str">
        <f>IFERROR(SMALL($AN$2:$AN$1000,ROWS($AN$2:AN433)),"")</f>
        <v/>
      </c>
      <c r="AP433" s="42" t="str">
        <f>IF(AND(All_Rosters[[#This Row],[Designation]]="Taxi Squad",TeamSeven=All_Rosters[[#This Row],[Team Name]],All_Rosters[[#This Row],[Current Years]]&gt;0),All_Rosters[[#This Row],[Index]],"")</f>
        <v/>
      </c>
      <c r="AQ433" s="42" t="str">
        <f>IFERROR(SMALL($AP$2:$AP$1000,ROWS($AP$2:AP433)),"")</f>
        <v/>
      </c>
      <c r="AR433" s="42" t="str">
        <f>IF(All_Rosters[[#This Row],[Designation]]="Taxi Squad","",
IF(AND(TeamEight=All_Rosters[[#This Row],[Team Name]],All_Rosters[[#This Row],[Current Years]]&gt;0),All_Rosters[[#This Row],[Index]],""))</f>
        <v/>
      </c>
      <c r="AS433" s="42" t="str">
        <f>IFERROR(SMALL($AR$2:$AR$1000,ROWS($AR$2:AR433)),"")</f>
        <v/>
      </c>
      <c r="AT433" s="42" t="str">
        <f>IF(AND(All_Rosters[[#This Row],[Designation]]="Taxi Squad",TeamEight=All_Rosters[[#This Row],[Team Name]],All_Rosters[[#This Row],[Current Years]]&gt;0),All_Rosters[[#This Row],[Index]],"")</f>
        <v/>
      </c>
      <c r="AU433" s="42" t="str">
        <f>IFERROR(SMALL($AT$2:$AT$1000,ROWS($AT$2:AT433)),"")</f>
        <v/>
      </c>
      <c r="AV433" s="42" t="str">
        <f>IF(All_Rosters[[#This Row],[Designation]]="Taxi Squad","",
IF(AND(TeamNine=All_Rosters[[#This Row],[Team Name]],All_Rosters[[#This Row],[Current Years]]&gt;0),All_Rosters[[#This Row],[Index]],""))</f>
        <v/>
      </c>
      <c r="AW433" s="42" t="str">
        <f>IFERROR(SMALL($AV$2:$AV$1000,ROWS($AV$2:AV433)),"")</f>
        <v/>
      </c>
      <c r="AX433" s="42" t="str">
        <f>IF(AND(All_Rosters[[#This Row],[Designation]]="Taxi Squad",TeamNine=All_Rosters[[#This Row],[Team Name]],All_Rosters[[#This Row],[Current Years]]&gt;0),All_Rosters[[#This Row],[Index]],"")</f>
        <v/>
      </c>
      <c r="AY433" s="42" t="str">
        <f>IFERROR(SMALL($AX$2:$AX$1000,ROWS($AX$2:AX433)),"")</f>
        <v/>
      </c>
      <c r="AZ433" s="42" t="str">
        <f>IF(All_Rosters[[#This Row],[Designation]]="Taxi Squad","",
IF(AND(TeamTen=All_Rosters[[#This Row],[Team Name]],All_Rosters[[#This Row],[Current Years]]&gt;0),All_Rosters[[#This Row],[Index]],""))</f>
        <v/>
      </c>
      <c r="BA433" s="42" t="str">
        <f>IFERROR(SMALL($AZ$2:$AZ$1000,ROWS($AZ$2:AZ433)),"")</f>
        <v/>
      </c>
      <c r="BB433" s="42" t="str">
        <f>IF(AND(All_Rosters[[#This Row],[Designation]]="Taxi Squad",TeamTen=All_Rosters[[#This Row],[Team Name]],All_Rosters[[#This Row],[Current Years]]&gt;0),All_Rosters[[#This Row],[Index]],"")</f>
        <v/>
      </c>
      <c r="BC433" s="42" t="str">
        <f>IFERROR(SMALL($BB$2:$BB$1000,ROWS($BB$2:BB433)),"")</f>
        <v/>
      </c>
      <c r="BD433" s="42" t="str">
        <f>IF(All_Rosters[[#This Row],[Designation]]="Taxi Squad","",
IF(AND(TeamEleven=All_Rosters[[#This Row],[Team Name]],All_Rosters[[#This Row],[Current Years]]&gt;0),All_Rosters[[#This Row],[Index]],""))</f>
        <v/>
      </c>
      <c r="BE433" s="42" t="str">
        <f>IFERROR(SMALL($BD$2:$BD$1000,ROWS($BD$2:BD433)),"")</f>
        <v/>
      </c>
      <c r="BF433" s="42" t="str">
        <f>IF(AND(All_Rosters[[#This Row],[Designation]]="Taxi Squad",TeamEleven=All_Rosters[[#This Row],[Team Name]],All_Rosters[[#This Row],[Current Years]]&gt;0),All_Rosters[[#This Row],[Index]],"")</f>
        <v/>
      </c>
      <c r="BG433" s="42" t="str">
        <f>IFERROR(SMALL($BF$2:$BF$1000,ROWS($BF$2:BF433)),"")</f>
        <v/>
      </c>
      <c r="BH433" s="42">
        <f>IF(All_Rosters[[#This Row],[Designation]]="Taxi Squad","",
IF(AND(TeamTwelve=All_Rosters[[#This Row],[Team Name]],All_Rosters[[#This Row],[Current Years]]&gt;0),All_Rosters[[#This Row],[Index]],""))</f>
        <v>432</v>
      </c>
      <c r="BI433" s="42" t="str">
        <f>IFERROR(SMALL($BH$2:$BH$1000,ROWS($BH$2:BH433)),"")</f>
        <v/>
      </c>
      <c r="BJ433" s="42" t="str">
        <f>IF(AND(All_Rosters[[#This Row],[Designation]]="Taxi Squad",TeamTwelve=All_Rosters[[#This Row],[Team Name]],All_Rosters[[#This Row],[Current Years]]&gt;0),All_Rosters[[#This Row],[Index]],"")</f>
        <v/>
      </c>
      <c r="BK433" s="42" t="str">
        <f>IFERROR(SMALL($BJ$2:$BJ$1000,ROWS($BJ$2:BJ433)),"")</f>
        <v/>
      </c>
    </row>
    <row r="434" spans="1:63" x14ac:dyDescent="0.45">
      <c r="A434" t="s">
        <v>530</v>
      </c>
      <c r="B434" t="s">
        <v>479</v>
      </c>
      <c r="C434" t="s">
        <v>114</v>
      </c>
      <c r="D434" t="s">
        <v>27</v>
      </c>
      <c r="E434">
        <v>5</v>
      </c>
      <c r="F434">
        <v>3</v>
      </c>
      <c r="G434">
        <v>5</v>
      </c>
      <c r="H434" t="s">
        <v>1</v>
      </c>
      <c r="J434">
        <v>12</v>
      </c>
      <c r="K434">
        <v>433</v>
      </c>
      <c r="L434" t="str">
        <f>IF(All_Rosters[[#This Row],[Designation]]="Taxi Squad","",
IF(AND(TeamSelection=All_Rosters[[#This Row],[Team Name]],All_Rosters[[#This Row],[Current Years]]&gt;0),All_Rosters[[#This Row],[Index]],""))</f>
        <v/>
      </c>
      <c r="M434" t="str">
        <f>IFERROR(SMALL($L$2:$L$1000,ROWS($L$2:L434)),"")</f>
        <v/>
      </c>
      <c r="N434" t="str">
        <f>IF(AND(All_Rosters[[#This Row],[Designation]]="Taxi Squad",TeamSelection=All_Rosters[[#This Row],[Team Name]],All_Rosters[[#This Row],[Current Years]]&gt;0),All_Rosters[[#This Row],[Index]],"")</f>
        <v/>
      </c>
      <c r="O434" t="str">
        <f>IFERROR(SMALL($N$2:$N$1000,ROWS($N$2:N434)),"")</f>
        <v/>
      </c>
      <c r="P434" t="str">
        <f>IF(All_Rosters[[#This Row],[Designation]]="Taxi Squad","",
IF(AND(TeamOne=All_Rosters[[#This Row],[Team Name]],All_Rosters[[#This Row],[Current Years]]&gt;0),All_Rosters[[#This Row],[Index]],""))</f>
        <v/>
      </c>
      <c r="Q434" t="str">
        <f>IFERROR(SMALL($P$2:$P$1000,ROWS($P$2:P434)),"")</f>
        <v/>
      </c>
      <c r="R434" t="str">
        <f>IF(AND(All_Rosters[[#This Row],[Designation]]="Taxi Squad",TeamOne=All_Rosters[[#This Row],[Team Name]],All_Rosters[[#This Row],[Current Years]]&gt;0),All_Rosters[[#This Row],[Index]],"")</f>
        <v/>
      </c>
      <c r="S434" t="str">
        <f>IFERROR(SMALL($R$2:$R$1000,ROWS($R$2:R434)),"")</f>
        <v/>
      </c>
      <c r="T434" t="str">
        <f>IF(All_Rosters[[#This Row],[Designation]]="Taxi Squad","",
IF(AND(TeamTwo=All_Rosters[[#This Row],[Team Name]],All_Rosters[[#This Row],[Current Years]]&gt;0),All_Rosters[[#This Row],[Index]],""))</f>
        <v/>
      </c>
      <c r="U434" t="str">
        <f>IFERROR(SMALL($T$2:$T$1000,ROWS($T$2:T434)),"")</f>
        <v/>
      </c>
      <c r="V434" t="str">
        <f>IF(AND(All_Rosters[[#This Row],[Designation]]="Taxi Squad",TeamTwo=All_Rosters[[#This Row],[Team Name]],All_Rosters[[#This Row],[Current Years]]&gt;0),All_Rosters[[#This Row],[Index]],"")</f>
        <v/>
      </c>
      <c r="W434" t="str">
        <f>IFERROR(SMALL($V$2:$V$1000,ROWS($V$2:V434)),"")</f>
        <v/>
      </c>
      <c r="X434" s="42" t="str">
        <f>IF(All_Rosters[[#This Row],[Designation]]="Taxi Squad","",
IF(AND(TeamThree=All_Rosters[[#This Row],[Team Name]],All_Rosters[[#This Row],[Current Years]]&gt;0),All_Rosters[[#This Row],[Index]],""))</f>
        <v/>
      </c>
      <c r="Y434" s="42" t="str">
        <f>IFERROR(SMALL($X$2:$X$1000,ROWS($X$2:X434)),"")</f>
        <v/>
      </c>
      <c r="Z434" s="42" t="str">
        <f>IF(AND(All_Rosters[[#This Row],[Designation]]="Taxi Squad",TeamThree=All_Rosters[[#This Row],[Team Name]],All_Rosters[[#This Row],[Current Years]]&gt;0),All_Rosters[[#This Row],[Index]],"")</f>
        <v/>
      </c>
      <c r="AA434" s="42" t="str">
        <f>IFERROR(SMALL($Z$2:$Z$1000,ROWS($Z$2:Z434)),"")</f>
        <v/>
      </c>
      <c r="AB434" s="42" t="str">
        <f>IF(All_Rosters[[#This Row],[Designation]]="Taxi Squad","",
IF(AND(TeamFour=All_Rosters[[#This Row],[Team Name]],All_Rosters[[#This Row],[Current Years]]&gt;0),All_Rosters[[#This Row],[Index]],""))</f>
        <v/>
      </c>
      <c r="AC434" s="42" t="str">
        <f>IFERROR(SMALL($AB$2:$AB$1000,ROWS($AB$2:AB434)),"")</f>
        <v/>
      </c>
      <c r="AD434" s="42" t="str">
        <f>IF(AND(All_Rosters[[#This Row],[Designation]]="Taxi Squad",TeamFour=All_Rosters[[#This Row],[Team Name]],All_Rosters[[#This Row],[Current Years]]&gt;0),All_Rosters[[#This Row],[Index]],"")</f>
        <v/>
      </c>
      <c r="AE434" s="42" t="str">
        <f>IFERROR(SMALL($AD$2:$AD$1000,ROWS($AD$2:AD434)),"")</f>
        <v/>
      </c>
      <c r="AF434" s="42" t="str">
        <f>IF(All_Rosters[[#This Row],[Designation]]="Taxi Squad","",
IF(AND(TeamFive=All_Rosters[[#This Row],[Team Name]],All_Rosters[[#This Row],[Current Years]]&gt;0),All_Rosters[[#This Row],[Index]],""))</f>
        <v/>
      </c>
      <c r="AG434" s="42" t="str">
        <f>IFERROR(SMALL($AF$2:$AF$1000,ROWS($AF$2:AF434)),"")</f>
        <v/>
      </c>
      <c r="AH434" s="42" t="str">
        <f>IF(AND(All_Rosters[[#This Row],[Designation]]="Taxi Squad",TeamFive=All_Rosters[[#This Row],[Team Name]],All_Rosters[[#This Row],[Current Years]]&gt;0),All_Rosters[[#This Row],[Index]],"")</f>
        <v/>
      </c>
      <c r="AI434" s="42" t="str">
        <f>IFERROR(SMALL($AH$2:$AH$1000,ROWS($AH$2:AH434)),"")</f>
        <v/>
      </c>
      <c r="AJ434" s="42" t="str">
        <f>IF(All_Rosters[[#This Row],[Designation]]="Taxi Squad","",
IF(AND(TeamSix=All_Rosters[[#This Row],[Team Name]],All_Rosters[[#This Row],[Current Years]]&gt;0),All_Rosters[[#This Row],[Index]],""))</f>
        <v/>
      </c>
      <c r="AK434" s="42" t="str">
        <f>IFERROR(SMALL($AJ$2:$AJ$1000,ROWS($AJ$2:AJ434)),"")</f>
        <v/>
      </c>
      <c r="AL434" s="42" t="str">
        <f>IF(AND(All_Rosters[[#This Row],[Designation]]="Taxi Squad",TeamSix=All_Rosters[[#This Row],[Team Name]],All_Rosters[[#This Row],[Current Years]]&gt;0),All_Rosters[[#This Row],[Index]],"")</f>
        <v/>
      </c>
      <c r="AM434" s="42" t="str">
        <f>IFERROR(SMALL($AL$2:$AL$1000,ROWS($AL$2:AL434)),"")</f>
        <v/>
      </c>
      <c r="AN434" s="42" t="str">
        <f>IF(All_Rosters[[#This Row],[Designation]]="Taxi Squad","",
IF(AND(TeamSeven=All_Rosters[[#This Row],[Team Name]],All_Rosters[[#This Row],[Current Years]]&gt;0),All_Rosters[[#This Row],[Index]],""))</f>
        <v/>
      </c>
      <c r="AO434" s="42" t="str">
        <f>IFERROR(SMALL($AN$2:$AN$1000,ROWS($AN$2:AN434)),"")</f>
        <v/>
      </c>
      <c r="AP434" s="42" t="str">
        <f>IF(AND(All_Rosters[[#This Row],[Designation]]="Taxi Squad",TeamSeven=All_Rosters[[#This Row],[Team Name]],All_Rosters[[#This Row],[Current Years]]&gt;0),All_Rosters[[#This Row],[Index]],"")</f>
        <v/>
      </c>
      <c r="AQ434" s="42" t="str">
        <f>IFERROR(SMALL($AP$2:$AP$1000,ROWS($AP$2:AP434)),"")</f>
        <v/>
      </c>
      <c r="AR434" s="42" t="str">
        <f>IF(All_Rosters[[#This Row],[Designation]]="Taxi Squad","",
IF(AND(TeamEight=All_Rosters[[#This Row],[Team Name]],All_Rosters[[#This Row],[Current Years]]&gt;0),All_Rosters[[#This Row],[Index]],""))</f>
        <v/>
      </c>
      <c r="AS434" s="42" t="str">
        <f>IFERROR(SMALL($AR$2:$AR$1000,ROWS($AR$2:AR434)),"")</f>
        <v/>
      </c>
      <c r="AT434" s="42" t="str">
        <f>IF(AND(All_Rosters[[#This Row],[Designation]]="Taxi Squad",TeamEight=All_Rosters[[#This Row],[Team Name]],All_Rosters[[#This Row],[Current Years]]&gt;0),All_Rosters[[#This Row],[Index]],"")</f>
        <v/>
      </c>
      <c r="AU434" s="42" t="str">
        <f>IFERROR(SMALL($AT$2:$AT$1000,ROWS($AT$2:AT434)),"")</f>
        <v/>
      </c>
      <c r="AV434" s="42" t="str">
        <f>IF(All_Rosters[[#This Row],[Designation]]="Taxi Squad","",
IF(AND(TeamNine=All_Rosters[[#This Row],[Team Name]],All_Rosters[[#This Row],[Current Years]]&gt;0),All_Rosters[[#This Row],[Index]],""))</f>
        <v/>
      </c>
      <c r="AW434" s="42" t="str">
        <f>IFERROR(SMALL($AV$2:$AV$1000,ROWS($AV$2:AV434)),"")</f>
        <v/>
      </c>
      <c r="AX434" s="42" t="str">
        <f>IF(AND(All_Rosters[[#This Row],[Designation]]="Taxi Squad",TeamNine=All_Rosters[[#This Row],[Team Name]],All_Rosters[[#This Row],[Current Years]]&gt;0),All_Rosters[[#This Row],[Index]],"")</f>
        <v/>
      </c>
      <c r="AY434" s="42" t="str">
        <f>IFERROR(SMALL($AX$2:$AX$1000,ROWS($AX$2:AX434)),"")</f>
        <v/>
      </c>
      <c r="AZ434" s="42" t="str">
        <f>IF(All_Rosters[[#This Row],[Designation]]="Taxi Squad","",
IF(AND(TeamTen=All_Rosters[[#This Row],[Team Name]],All_Rosters[[#This Row],[Current Years]]&gt;0),All_Rosters[[#This Row],[Index]],""))</f>
        <v/>
      </c>
      <c r="BA434" s="42" t="str">
        <f>IFERROR(SMALL($AZ$2:$AZ$1000,ROWS($AZ$2:AZ434)),"")</f>
        <v/>
      </c>
      <c r="BB434" s="42" t="str">
        <f>IF(AND(All_Rosters[[#This Row],[Designation]]="Taxi Squad",TeamTen=All_Rosters[[#This Row],[Team Name]],All_Rosters[[#This Row],[Current Years]]&gt;0),All_Rosters[[#This Row],[Index]],"")</f>
        <v/>
      </c>
      <c r="BC434" s="42" t="str">
        <f>IFERROR(SMALL($BB$2:$BB$1000,ROWS($BB$2:BB434)),"")</f>
        <v/>
      </c>
      <c r="BD434" s="42" t="str">
        <f>IF(All_Rosters[[#This Row],[Designation]]="Taxi Squad","",
IF(AND(TeamEleven=All_Rosters[[#This Row],[Team Name]],All_Rosters[[#This Row],[Current Years]]&gt;0),All_Rosters[[#This Row],[Index]],""))</f>
        <v/>
      </c>
      <c r="BE434" s="42" t="str">
        <f>IFERROR(SMALL($BD$2:$BD$1000,ROWS($BD$2:BD434)),"")</f>
        <v/>
      </c>
      <c r="BF434" s="42" t="str">
        <f>IF(AND(All_Rosters[[#This Row],[Designation]]="Taxi Squad",TeamEleven=All_Rosters[[#This Row],[Team Name]],All_Rosters[[#This Row],[Current Years]]&gt;0),All_Rosters[[#This Row],[Index]],"")</f>
        <v/>
      </c>
      <c r="BG434" s="42" t="str">
        <f>IFERROR(SMALL($BF$2:$BF$1000,ROWS($BF$2:BF434)),"")</f>
        <v/>
      </c>
      <c r="BH434" s="42">
        <f>IF(All_Rosters[[#This Row],[Designation]]="Taxi Squad","",
IF(AND(TeamTwelve=All_Rosters[[#This Row],[Team Name]],All_Rosters[[#This Row],[Current Years]]&gt;0),All_Rosters[[#This Row],[Index]],""))</f>
        <v>433</v>
      </c>
      <c r="BI434" s="42" t="str">
        <f>IFERROR(SMALL($BH$2:$BH$1000,ROWS($BH$2:BH434)),"")</f>
        <v/>
      </c>
      <c r="BJ434" s="42" t="str">
        <f>IF(AND(All_Rosters[[#This Row],[Designation]]="Taxi Squad",TeamTwelve=All_Rosters[[#This Row],[Team Name]],All_Rosters[[#This Row],[Current Years]]&gt;0),All_Rosters[[#This Row],[Index]],"")</f>
        <v/>
      </c>
      <c r="BK434" s="42" t="str">
        <f>IFERROR(SMALL($BJ$2:$BJ$1000,ROWS($BJ$2:BJ434)),"")</f>
        <v/>
      </c>
    </row>
    <row r="435" spans="1:63" x14ac:dyDescent="0.45">
      <c r="A435" t="s">
        <v>530</v>
      </c>
      <c r="B435" t="s">
        <v>480</v>
      </c>
      <c r="C435" t="s">
        <v>15</v>
      </c>
      <c r="D435" t="s">
        <v>36</v>
      </c>
      <c r="E435">
        <v>5</v>
      </c>
      <c r="F435">
        <v>3</v>
      </c>
      <c r="G435">
        <v>5</v>
      </c>
      <c r="H435" t="s">
        <v>1</v>
      </c>
      <c r="J435">
        <v>12</v>
      </c>
      <c r="K435">
        <v>434</v>
      </c>
      <c r="L435" t="str">
        <f>IF(All_Rosters[[#This Row],[Designation]]="Taxi Squad","",
IF(AND(TeamSelection=All_Rosters[[#This Row],[Team Name]],All_Rosters[[#This Row],[Current Years]]&gt;0),All_Rosters[[#This Row],[Index]],""))</f>
        <v/>
      </c>
      <c r="M435" t="str">
        <f>IFERROR(SMALL($L$2:$L$1000,ROWS($L$2:L435)),"")</f>
        <v/>
      </c>
      <c r="N435" t="str">
        <f>IF(AND(All_Rosters[[#This Row],[Designation]]="Taxi Squad",TeamSelection=All_Rosters[[#This Row],[Team Name]],All_Rosters[[#This Row],[Current Years]]&gt;0),All_Rosters[[#This Row],[Index]],"")</f>
        <v/>
      </c>
      <c r="O435" t="str">
        <f>IFERROR(SMALL($N$2:$N$1000,ROWS($N$2:N435)),"")</f>
        <v/>
      </c>
      <c r="P435" t="str">
        <f>IF(All_Rosters[[#This Row],[Designation]]="Taxi Squad","",
IF(AND(TeamOne=All_Rosters[[#This Row],[Team Name]],All_Rosters[[#This Row],[Current Years]]&gt;0),All_Rosters[[#This Row],[Index]],""))</f>
        <v/>
      </c>
      <c r="Q435" t="str">
        <f>IFERROR(SMALL($P$2:$P$1000,ROWS($P$2:P435)),"")</f>
        <v/>
      </c>
      <c r="R435" t="str">
        <f>IF(AND(All_Rosters[[#This Row],[Designation]]="Taxi Squad",TeamOne=All_Rosters[[#This Row],[Team Name]],All_Rosters[[#This Row],[Current Years]]&gt;0),All_Rosters[[#This Row],[Index]],"")</f>
        <v/>
      </c>
      <c r="S435" t="str">
        <f>IFERROR(SMALL($R$2:$R$1000,ROWS($R$2:R435)),"")</f>
        <v/>
      </c>
      <c r="T435" t="str">
        <f>IF(All_Rosters[[#This Row],[Designation]]="Taxi Squad","",
IF(AND(TeamTwo=All_Rosters[[#This Row],[Team Name]],All_Rosters[[#This Row],[Current Years]]&gt;0),All_Rosters[[#This Row],[Index]],""))</f>
        <v/>
      </c>
      <c r="U435" t="str">
        <f>IFERROR(SMALL($T$2:$T$1000,ROWS($T$2:T435)),"")</f>
        <v/>
      </c>
      <c r="V435" t="str">
        <f>IF(AND(All_Rosters[[#This Row],[Designation]]="Taxi Squad",TeamTwo=All_Rosters[[#This Row],[Team Name]],All_Rosters[[#This Row],[Current Years]]&gt;0),All_Rosters[[#This Row],[Index]],"")</f>
        <v/>
      </c>
      <c r="W435" t="str">
        <f>IFERROR(SMALL($V$2:$V$1000,ROWS($V$2:V435)),"")</f>
        <v/>
      </c>
      <c r="X435" s="42" t="str">
        <f>IF(All_Rosters[[#This Row],[Designation]]="Taxi Squad","",
IF(AND(TeamThree=All_Rosters[[#This Row],[Team Name]],All_Rosters[[#This Row],[Current Years]]&gt;0),All_Rosters[[#This Row],[Index]],""))</f>
        <v/>
      </c>
      <c r="Y435" s="42" t="str">
        <f>IFERROR(SMALL($X$2:$X$1000,ROWS($X$2:X435)),"")</f>
        <v/>
      </c>
      <c r="Z435" s="42" t="str">
        <f>IF(AND(All_Rosters[[#This Row],[Designation]]="Taxi Squad",TeamThree=All_Rosters[[#This Row],[Team Name]],All_Rosters[[#This Row],[Current Years]]&gt;0),All_Rosters[[#This Row],[Index]],"")</f>
        <v/>
      </c>
      <c r="AA435" s="42" t="str">
        <f>IFERROR(SMALL($Z$2:$Z$1000,ROWS($Z$2:Z435)),"")</f>
        <v/>
      </c>
      <c r="AB435" s="42" t="str">
        <f>IF(All_Rosters[[#This Row],[Designation]]="Taxi Squad","",
IF(AND(TeamFour=All_Rosters[[#This Row],[Team Name]],All_Rosters[[#This Row],[Current Years]]&gt;0),All_Rosters[[#This Row],[Index]],""))</f>
        <v/>
      </c>
      <c r="AC435" s="42" t="str">
        <f>IFERROR(SMALL($AB$2:$AB$1000,ROWS($AB$2:AB435)),"")</f>
        <v/>
      </c>
      <c r="AD435" s="42" t="str">
        <f>IF(AND(All_Rosters[[#This Row],[Designation]]="Taxi Squad",TeamFour=All_Rosters[[#This Row],[Team Name]],All_Rosters[[#This Row],[Current Years]]&gt;0),All_Rosters[[#This Row],[Index]],"")</f>
        <v/>
      </c>
      <c r="AE435" s="42" t="str">
        <f>IFERROR(SMALL($AD$2:$AD$1000,ROWS($AD$2:AD435)),"")</f>
        <v/>
      </c>
      <c r="AF435" s="42" t="str">
        <f>IF(All_Rosters[[#This Row],[Designation]]="Taxi Squad","",
IF(AND(TeamFive=All_Rosters[[#This Row],[Team Name]],All_Rosters[[#This Row],[Current Years]]&gt;0),All_Rosters[[#This Row],[Index]],""))</f>
        <v/>
      </c>
      <c r="AG435" s="42" t="str">
        <f>IFERROR(SMALL($AF$2:$AF$1000,ROWS($AF$2:AF435)),"")</f>
        <v/>
      </c>
      <c r="AH435" s="42" t="str">
        <f>IF(AND(All_Rosters[[#This Row],[Designation]]="Taxi Squad",TeamFive=All_Rosters[[#This Row],[Team Name]],All_Rosters[[#This Row],[Current Years]]&gt;0),All_Rosters[[#This Row],[Index]],"")</f>
        <v/>
      </c>
      <c r="AI435" s="42" t="str">
        <f>IFERROR(SMALL($AH$2:$AH$1000,ROWS($AH$2:AH435)),"")</f>
        <v/>
      </c>
      <c r="AJ435" s="42" t="str">
        <f>IF(All_Rosters[[#This Row],[Designation]]="Taxi Squad","",
IF(AND(TeamSix=All_Rosters[[#This Row],[Team Name]],All_Rosters[[#This Row],[Current Years]]&gt;0),All_Rosters[[#This Row],[Index]],""))</f>
        <v/>
      </c>
      <c r="AK435" s="42" t="str">
        <f>IFERROR(SMALL($AJ$2:$AJ$1000,ROWS($AJ$2:AJ435)),"")</f>
        <v/>
      </c>
      <c r="AL435" s="42" t="str">
        <f>IF(AND(All_Rosters[[#This Row],[Designation]]="Taxi Squad",TeamSix=All_Rosters[[#This Row],[Team Name]],All_Rosters[[#This Row],[Current Years]]&gt;0),All_Rosters[[#This Row],[Index]],"")</f>
        <v/>
      </c>
      <c r="AM435" s="42" t="str">
        <f>IFERROR(SMALL($AL$2:$AL$1000,ROWS($AL$2:AL435)),"")</f>
        <v/>
      </c>
      <c r="AN435" s="42" t="str">
        <f>IF(All_Rosters[[#This Row],[Designation]]="Taxi Squad","",
IF(AND(TeamSeven=All_Rosters[[#This Row],[Team Name]],All_Rosters[[#This Row],[Current Years]]&gt;0),All_Rosters[[#This Row],[Index]],""))</f>
        <v/>
      </c>
      <c r="AO435" s="42" t="str">
        <f>IFERROR(SMALL($AN$2:$AN$1000,ROWS($AN$2:AN435)),"")</f>
        <v/>
      </c>
      <c r="AP435" s="42" t="str">
        <f>IF(AND(All_Rosters[[#This Row],[Designation]]="Taxi Squad",TeamSeven=All_Rosters[[#This Row],[Team Name]],All_Rosters[[#This Row],[Current Years]]&gt;0),All_Rosters[[#This Row],[Index]],"")</f>
        <v/>
      </c>
      <c r="AQ435" s="42" t="str">
        <f>IFERROR(SMALL($AP$2:$AP$1000,ROWS($AP$2:AP435)),"")</f>
        <v/>
      </c>
      <c r="AR435" s="42" t="str">
        <f>IF(All_Rosters[[#This Row],[Designation]]="Taxi Squad","",
IF(AND(TeamEight=All_Rosters[[#This Row],[Team Name]],All_Rosters[[#This Row],[Current Years]]&gt;0),All_Rosters[[#This Row],[Index]],""))</f>
        <v/>
      </c>
      <c r="AS435" s="42" t="str">
        <f>IFERROR(SMALL($AR$2:$AR$1000,ROWS($AR$2:AR435)),"")</f>
        <v/>
      </c>
      <c r="AT435" s="42" t="str">
        <f>IF(AND(All_Rosters[[#This Row],[Designation]]="Taxi Squad",TeamEight=All_Rosters[[#This Row],[Team Name]],All_Rosters[[#This Row],[Current Years]]&gt;0),All_Rosters[[#This Row],[Index]],"")</f>
        <v/>
      </c>
      <c r="AU435" s="42" t="str">
        <f>IFERROR(SMALL($AT$2:$AT$1000,ROWS($AT$2:AT435)),"")</f>
        <v/>
      </c>
      <c r="AV435" s="42" t="str">
        <f>IF(All_Rosters[[#This Row],[Designation]]="Taxi Squad","",
IF(AND(TeamNine=All_Rosters[[#This Row],[Team Name]],All_Rosters[[#This Row],[Current Years]]&gt;0),All_Rosters[[#This Row],[Index]],""))</f>
        <v/>
      </c>
      <c r="AW435" s="42" t="str">
        <f>IFERROR(SMALL($AV$2:$AV$1000,ROWS($AV$2:AV435)),"")</f>
        <v/>
      </c>
      <c r="AX435" s="42" t="str">
        <f>IF(AND(All_Rosters[[#This Row],[Designation]]="Taxi Squad",TeamNine=All_Rosters[[#This Row],[Team Name]],All_Rosters[[#This Row],[Current Years]]&gt;0),All_Rosters[[#This Row],[Index]],"")</f>
        <v/>
      </c>
      <c r="AY435" s="42" t="str">
        <f>IFERROR(SMALL($AX$2:$AX$1000,ROWS($AX$2:AX435)),"")</f>
        <v/>
      </c>
      <c r="AZ435" s="42" t="str">
        <f>IF(All_Rosters[[#This Row],[Designation]]="Taxi Squad","",
IF(AND(TeamTen=All_Rosters[[#This Row],[Team Name]],All_Rosters[[#This Row],[Current Years]]&gt;0),All_Rosters[[#This Row],[Index]],""))</f>
        <v/>
      </c>
      <c r="BA435" s="42" t="str">
        <f>IFERROR(SMALL($AZ$2:$AZ$1000,ROWS($AZ$2:AZ435)),"")</f>
        <v/>
      </c>
      <c r="BB435" s="42" t="str">
        <f>IF(AND(All_Rosters[[#This Row],[Designation]]="Taxi Squad",TeamTen=All_Rosters[[#This Row],[Team Name]],All_Rosters[[#This Row],[Current Years]]&gt;0),All_Rosters[[#This Row],[Index]],"")</f>
        <v/>
      </c>
      <c r="BC435" s="42" t="str">
        <f>IFERROR(SMALL($BB$2:$BB$1000,ROWS($BB$2:BB435)),"")</f>
        <v/>
      </c>
      <c r="BD435" s="42" t="str">
        <f>IF(All_Rosters[[#This Row],[Designation]]="Taxi Squad","",
IF(AND(TeamEleven=All_Rosters[[#This Row],[Team Name]],All_Rosters[[#This Row],[Current Years]]&gt;0),All_Rosters[[#This Row],[Index]],""))</f>
        <v/>
      </c>
      <c r="BE435" s="42" t="str">
        <f>IFERROR(SMALL($BD$2:$BD$1000,ROWS($BD$2:BD435)),"")</f>
        <v/>
      </c>
      <c r="BF435" s="42" t="str">
        <f>IF(AND(All_Rosters[[#This Row],[Designation]]="Taxi Squad",TeamEleven=All_Rosters[[#This Row],[Team Name]],All_Rosters[[#This Row],[Current Years]]&gt;0),All_Rosters[[#This Row],[Index]],"")</f>
        <v/>
      </c>
      <c r="BG435" s="42" t="str">
        <f>IFERROR(SMALL($BF$2:$BF$1000,ROWS($BF$2:BF435)),"")</f>
        <v/>
      </c>
      <c r="BH435" s="42">
        <f>IF(All_Rosters[[#This Row],[Designation]]="Taxi Squad","",
IF(AND(TeamTwelve=All_Rosters[[#This Row],[Team Name]],All_Rosters[[#This Row],[Current Years]]&gt;0),All_Rosters[[#This Row],[Index]],""))</f>
        <v>434</v>
      </c>
      <c r="BI435" s="42" t="str">
        <f>IFERROR(SMALL($BH$2:$BH$1000,ROWS($BH$2:BH435)),"")</f>
        <v/>
      </c>
      <c r="BJ435" s="42" t="str">
        <f>IF(AND(All_Rosters[[#This Row],[Designation]]="Taxi Squad",TeamTwelve=All_Rosters[[#This Row],[Team Name]],All_Rosters[[#This Row],[Current Years]]&gt;0),All_Rosters[[#This Row],[Index]],"")</f>
        <v/>
      </c>
      <c r="BK435" s="42" t="str">
        <f>IFERROR(SMALL($BJ$2:$BJ$1000,ROWS($BJ$2:BJ435)),"")</f>
        <v/>
      </c>
    </row>
    <row r="436" spans="1:63" x14ac:dyDescent="0.45">
      <c r="A436" t="s">
        <v>530</v>
      </c>
      <c r="B436" t="s">
        <v>481</v>
      </c>
      <c r="C436" t="s">
        <v>87</v>
      </c>
      <c r="D436" t="s">
        <v>39</v>
      </c>
      <c r="E436">
        <v>3</v>
      </c>
      <c r="F436">
        <v>3</v>
      </c>
      <c r="G436">
        <v>3</v>
      </c>
      <c r="H436" t="s">
        <v>1</v>
      </c>
      <c r="J436">
        <v>12</v>
      </c>
      <c r="K436">
        <v>435</v>
      </c>
      <c r="L436" t="str">
        <f>IF(All_Rosters[[#This Row],[Designation]]="Taxi Squad","",
IF(AND(TeamSelection=All_Rosters[[#This Row],[Team Name]],All_Rosters[[#This Row],[Current Years]]&gt;0),All_Rosters[[#This Row],[Index]],""))</f>
        <v/>
      </c>
      <c r="M436" t="str">
        <f>IFERROR(SMALL($L$2:$L$1000,ROWS($L$2:L436)),"")</f>
        <v/>
      </c>
      <c r="N436" t="str">
        <f>IF(AND(All_Rosters[[#This Row],[Designation]]="Taxi Squad",TeamSelection=All_Rosters[[#This Row],[Team Name]],All_Rosters[[#This Row],[Current Years]]&gt;0),All_Rosters[[#This Row],[Index]],"")</f>
        <v/>
      </c>
      <c r="O436" t="str">
        <f>IFERROR(SMALL($N$2:$N$1000,ROWS($N$2:N436)),"")</f>
        <v/>
      </c>
      <c r="P436" t="str">
        <f>IF(All_Rosters[[#This Row],[Designation]]="Taxi Squad","",
IF(AND(TeamOne=All_Rosters[[#This Row],[Team Name]],All_Rosters[[#This Row],[Current Years]]&gt;0),All_Rosters[[#This Row],[Index]],""))</f>
        <v/>
      </c>
      <c r="Q436" t="str">
        <f>IFERROR(SMALL($P$2:$P$1000,ROWS($P$2:P436)),"")</f>
        <v/>
      </c>
      <c r="R436" t="str">
        <f>IF(AND(All_Rosters[[#This Row],[Designation]]="Taxi Squad",TeamOne=All_Rosters[[#This Row],[Team Name]],All_Rosters[[#This Row],[Current Years]]&gt;0),All_Rosters[[#This Row],[Index]],"")</f>
        <v/>
      </c>
      <c r="S436" t="str">
        <f>IFERROR(SMALL($R$2:$R$1000,ROWS($R$2:R436)),"")</f>
        <v/>
      </c>
      <c r="T436" t="str">
        <f>IF(All_Rosters[[#This Row],[Designation]]="Taxi Squad","",
IF(AND(TeamTwo=All_Rosters[[#This Row],[Team Name]],All_Rosters[[#This Row],[Current Years]]&gt;0),All_Rosters[[#This Row],[Index]],""))</f>
        <v/>
      </c>
      <c r="U436" t="str">
        <f>IFERROR(SMALL($T$2:$T$1000,ROWS($T$2:T436)),"")</f>
        <v/>
      </c>
      <c r="V436" t="str">
        <f>IF(AND(All_Rosters[[#This Row],[Designation]]="Taxi Squad",TeamTwo=All_Rosters[[#This Row],[Team Name]],All_Rosters[[#This Row],[Current Years]]&gt;0),All_Rosters[[#This Row],[Index]],"")</f>
        <v/>
      </c>
      <c r="W436" t="str">
        <f>IFERROR(SMALL($V$2:$V$1000,ROWS($V$2:V436)),"")</f>
        <v/>
      </c>
      <c r="X436" s="42" t="str">
        <f>IF(All_Rosters[[#This Row],[Designation]]="Taxi Squad","",
IF(AND(TeamThree=All_Rosters[[#This Row],[Team Name]],All_Rosters[[#This Row],[Current Years]]&gt;0),All_Rosters[[#This Row],[Index]],""))</f>
        <v/>
      </c>
      <c r="Y436" s="42" t="str">
        <f>IFERROR(SMALL($X$2:$X$1000,ROWS($X$2:X436)),"")</f>
        <v/>
      </c>
      <c r="Z436" s="42" t="str">
        <f>IF(AND(All_Rosters[[#This Row],[Designation]]="Taxi Squad",TeamThree=All_Rosters[[#This Row],[Team Name]],All_Rosters[[#This Row],[Current Years]]&gt;0),All_Rosters[[#This Row],[Index]],"")</f>
        <v/>
      </c>
      <c r="AA436" s="42" t="str">
        <f>IFERROR(SMALL($Z$2:$Z$1000,ROWS($Z$2:Z436)),"")</f>
        <v/>
      </c>
      <c r="AB436" s="42" t="str">
        <f>IF(All_Rosters[[#This Row],[Designation]]="Taxi Squad","",
IF(AND(TeamFour=All_Rosters[[#This Row],[Team Name]],All_Rosters[[#This Row],[Current Years]]&gt;0),All_Rosters[[#This Row],[Index]],""))</f>
        <v/>
      </c>
      <c r="AC436" s="42" t="str">
        <f>IFERROR(SMALL($AB$2:$AB$1000,ROWS($AB$2:AB436)),"")</f>
        <v/>
      </c>
      <c r="AD436" s="42" t="str">
        <f>IF(AND(All_Rosters[[#This Row],[Designation]]="Taxi Squad",TeamFour=All_Rosters[[#This Row],[Team Name]],All_Rosters[[#This Row],[Current Years]]&gt;0),All_Rosters[[#This Row],[Index]],"")</f>
        <v/>
      </c>
      <c r="AE436" s="42" t="str">
        <f>IFERROR(SMALL($AD$2:$AD$1000,ROWS($AD$2:AD436)),"")</f>
        <v/>
      </c>
      <c r="AF436" s="42" t="str">
        <f>IF(All_Rosters[[#This Row],[Designation]]="Taxi Squad","",
IF(AND(TeamFive=All_Rosters[[#This Row],[Team Name]],All_Rosters[[#This Row],[Current Years]]&gt;0),All_Rosters[[#This Row],[Index]],""))</f>
        <v/>
      </c>
      <c r="AG436" s="42" t="str">
        <f>IFERROR(SMALL($AF$2:$AF$1000,ROWS($AF$2:AF436)),"")</f>
        <v/>
      </c>
      <c r="AH436" s="42" t="str">
        <f>IF(AND(All_Rosters[[#This Row],[Designation]]="Taxi Squad",TeamFive=All_Rosters[[#This Row],[Team Name]],All_Rosters[[#This Row],[Current Years]]&gt;0),All_Rosters[[#This Row],[Index]],"")</f>
        <v/>
      </c>
      <c r="AI436" s="42" t="str">
        <f>IFERROR(SMALL($AH$2:$AH$1000,ROWS($AH$2:AH436)),"")</f>
        <v/>
      </c>
      <c r="AJ436" s="42" t="str">
        <f>IF(All_Rosters[[#This Row],[Designation]]="Taxi Squad","",
IF(AND(TeamSix=All_Rosters[[#This Row],[Team Name]],All_Rosters[[#This Row],[Current Years]]&gt;0),All_Rosters[[#This Row],[Index]],""))</f>
        <v/>
      </c>
      <c r="AK436" s="42" t="str">
        <f>IFERROR(SMALL($AJ$2:$AJ$1000,ROWS($AJ$2:AJ436)),"")</f>
        <v/>
      </c>
      <c r="AL436" s="42" t="str">
        <f>IF(AND(All_Rosters[[#This Row],[Designation]]="Taxi Squad",TeamSix=All_Rosters[[#This Row],[Team Name]],All_Rosters[[#This Row],[Current Years]]&gt;0),All_Rosters[[#This Row],[Index]],"")</f>
        <v/>
      </c>
      <c r="AM436" s="42" t="str">
        <f>IFERROR(SMALL($AL$2:$AL$1000,ROWS($AL$2:AL436)),"")</f>
        <v/>
      </c>
      <c r="AN436" s="42" t="str">
        <f>IF(All_Rosters[[#This Row],[Designation]]="Taxi Squad","",
IF(AND(TeamSeven=All_Rosters[[#This Row],[Team Name]],All_Rosters[[#This Row],[Current Years]]&gt;0),All_Rosters[[#This Row],[Index]],""))</f>
        <v/>
      </c>
      <c r="AO436" s="42" t="str">
        <f>IFERROR(SMALL($AN$2:$AN$1000,ROWS($AN$2:AN436)),"")</f>
        <v/>
      </c>
      <c r="AP436" s="42" t="str">
        <f>IF(AND(All_Rosters[[#This Row],[Designation]]="Taxi Squad",TeamSeven=All_Rosters[[#This Row],[Team Name]],All_Rosters[[#This Row],[Current Years]]&gt;0),All_Rosters[[#This Row],[Index]],"")</f>
        <v/>
      </c>
      <c r="AQ436" s="42" t="str">
        <f>IFERROR(SMALL($AP$2:$AP$1000,ROWS($AP$2:AP436)),"")</f>
        <v/>
      </c>
      <c r="AR436" s="42" t="str">
        <f>IF(All_Rosters[[#This Row],[Designation]]="Taxi Squad","",
IF(AND(TeamEight=All_Rosters[[#This Row],[Team Name]],All_Rosters[[#This Row],[Current Years]]&gt;0),All_Rosters[[#This Row],[Index]],""))</f>
        <v/>
      </c>
      <c r="AS436" s="42" t="str">
        <f>IFERROR(SMALL($AR$2:$AR$1000,ROWS($AR$2:AR436)),"")</f>
        <v/>
      </c>
      <c r="AT436" s="42" t="str">
        <f>IF(AND(All_Rosters[[#This Row],[Designation]]="Taxi Squad",TeamEight=All_Rosters[[#This Row],[Team Name]],All_Rosters[[#This Row],[Current Years]]&gt;0),All_Rosters[[#This Row],[Index]],"")</f>
        <v/>
      </c>
      <c r="AU436" s="42" t="str">
        <f>IFERROR(SMALL($AT$2:$AT$1000,ROWS($AT$2:AT436)),"")</f>
        <v/>
      </c>
      <c r="AV436" s="42" t="str">
        <f>IF(All_Rosters[[#This Row],[Designation]]="Taxi Squad","",
IF(AND(TeamNine=All_Rosters[[#This Row],[Team Name]],All_Rosters[[#This Row],[Current Years]]&gt;0),All_Rosters[[#This Row],[Index]],""))</f>
        <v/>
      </c>
      <c r="AW436" s="42" t="str">
        <f>IFERROR(SMALL($AV$2:$AV$1000,ROWS($AV$2:AV436)),"")</f>
        <v/>
      </c>
      <c r="AX436" s="42" t="str">
        <f>IF(AND(All_Rosters[[#This Row],[Designation]]="Taxi Squad",TeamNine=All_Rosters[[#This Row],[Team Name]],All_Rosters[[#This Row],[Current Years]]&gt;0),All_Rosters[[#This Row],[Index]],"")</f>
        <v/>
      </c>
      <c r="AY436" s="42" t="str">
        <f>IFERROR(SMALL($AX$2:$AX$1000,ROWS($AX$2:AX436)),"")</f>
        <v/>
      </c>
      <c r="AZ436" s="42" t="str">
        <f>IF(All_Rosters[[#This Row],[Designation]]="Taxi Squad","",
IF(AND(TeamTen=All_Rosters[[#This Row],[Team Name]],All_Rosters[[#This Row],[Current Years]]&gt;0),All_Rosters[[#This Row],[Index]],""))</f>
        <v/>
      </c>
      <c r="BA436" s="42" t="str">
        <f>IFERROR(SMALL($AZ$2:$AZ$1000,ROWS($AZ$2:AZ436)),"")</f>
        <v/>
      </c>
      <c r="BB436" s="42" t="str">
        <f>IF(AND(All_Rosters[[#This Row],[Designation]]="Taxi Squad",TeamTen=All_Rosters[[#This Row],[Team Name]],All_Rosters[[#This Row],[Current Years]]&gt;0),All_Rosters[[#This Row],[Index]],"")</f>
        <v/>
      </c>
      <c r="BC436" s="42" t="str">
        <f>IFERROR(SMALL($BB$2:$BB$1000,ROWS($BB$2:BB436)),"")</f>
        <v/>
      </c>
      <c r="BD436" s="42" t="str">
        <f>IF(All_Rosters[[#This Row],[Designation]]="Taxi Squad","",
IF(AND(TeamEleven=All_Rosters[[#This Row],[Team Name]],All_Rosters[[#This Row],[Current Years]]&gt;0),All_Rosters[[#This Row],[Index]],""))</f>
        <v/>
      </c>
      <c r="BE436" s="42" t="str">
        <f>IFERROR(SMALL($BD$2:$BD$1000,ROWS($BD$2:BD436)),"")</f>
        <v/>
      </c>
      <c r="BF436" s="42" t="str">
        <f>IF(AND(All_Rosters[[#This Row],[Designation]]="Taxi Squad",TeamEleven=All_Rosters[[#This Row],[Team Name]],All_Rosters[[#This Row],[Current Years]]&gt;0),All_Rosters[[#This Row],[Index]],"")</f>
        <v/>
      </c>
      <c r="BG436" s="42" t="str">
        <f>IFERROR(SMALL($BF$2:$BF$1000,ROWS($BF$2:BF436)),"")</f>
        <v/>
      </c>
      <c r="BH436" s="42">
        <f>IF(All_Rosters[[#This Row],[Designation]]="Taxi Squad","",
IF(AND(TeamTwelve=All_Rosters[[#This Row],[Team Name]],All_Rosters[[#This Row],[Current Years]]&gt;0),All_Rosters[[#This Row],[Index]],""))</f>
        <v>435</v>
      </c>
      <c r="BI436" s="42" t="str">
        <f>IFERROR(SMALL($BH$2:$BH$1000,ROWS($BH$2:BH436)),"")</f>
        <v/>
      </c>
      <c r="BJ436" s="42" t="str">
        <f>IF(AND(All_Rosters[[#This Row],[Designation]]="Taxi Squad",TeamTwelve=All_Rosters[[#This Row],[Team Name]],All_Rosters[[#This Row],[Current Years]]&gt;0),All_Rosters[[#This Row],[Index]],"")</f>
        <v/>
      </c>
      <c r="BK436" s="42" t="str">
        <f>IFERROR(SMALL($BJ$2:$BJ$1000,ROWS($BJ$2:BJ436)),"")</f>
        <v/>
      </c>
    </row>
    <row r="437" spans="1:63" x14ac:dyDescent="0.45">
      <c r="A437" t="s">
        <v>530</v>
      </c>
      <c r="B437" t="s">
        <v>482</v>
      </c>
      <c r="C437" t="s">
        <v>63</v>
      </c>
      <c r="D437" t="s">
        <v>42</v>
      </c>
      <c r="E437">
        <v>13</v>
      </c>
      <c r="F437">
        <v>3</v>
      </c>
      <c r="G437">
        <v>13</v>
      </c>
      <c r="H437" t="s">
        <v>1</v>
      </c>
      <c r="J437">
        <v>12</v>
      </c>
      <c r="K437">
        <v>436</v>
      </c>
      <c r="L437" t="str">
        <f>IF(All_Rosters[[#This Row],[Designation]]="Taxi Squad","",
IF(AND(TeamSelection=All_Rosters[[#This Row],[Team Name]],All_Rosters[[#This Row],[Current Years]]&gt;0),All_Rosters[[#This Row],[Index]],""))</f>
        <v/>
      </c>
      <c r="M437" t="str">
        <f>IFERROR(SMALL($L$2:$L$1000,ROWS($L$2:L437)),"")</f>
        <v/>
      </c>
      <c r="N437" t="str">
        <f>IF(AND(All_Rosters[[#This Row],[Designation]]="Taxi Squad",TeamSelection=All_Rosters[[#This Row],[Team Name]],All_Rosters[[#This Row],[Current Years]]&gt;0),All_Rosters[[#This Row],[Index]],"")</f>
        <v/>
      </c>
      <c r="O437" t="str">
        <f>IFERROR(SMALL($N$2:$N$1000,ROWS($N$2:N437)),"")</f>
        <v/>
      </c>
      <c r="P437" t="str">
        <f>IF(All_Rosters[[#This Row],[Designation]]="Taxi Squad","",
IF(AND(TeamOne=All_Rosters[[#This Row],[Team Name]],All_Rosters[[#This Row],[Current Years]]&gt;0),All_Rosters[[#This Row],[Index]],""))</f>
        <v/>
      </c>
      <c r="Q437" t="str">
        <f>IFERROR(SMALL($P$2:$P$1000,ROWS($P$2:P437)),"")</f>
        <v/>
      </c>
      <c r="R437" t="str">
        <f>IF(AND(All_Rosters[[#This Row],[Designation]]="Taxi Squad",TeamOne=All_Rosters[[#This Row],[Team Name]],All_Rosters[[#This Row],[Current Years]]&gt;0),All_Rosters[[#This Row],[Index]],"")</f>
        <v/>
      </c>
      <c r="S437" t="str">
        <f>IFERROR(SMALL($R$2:$R$1000,ROWS($R$2:R437)),"")</f>
        <v/>
      </c>
      <c r="T437" t="str">
        <f>IF(All_Rosters[[#This Row],[Designation]]="Taxi Squad","",
IF(AND(TeamTwo=All_Rosters[[#This Row],[Team Name]],All_Rosters[[#This Row],[Current Years]]&gt;0),All_Rosters[[#This Row],[Index]],""))</f>
        <v/>
      </c>
      <c r="U437" t="str">
        <f>IFERROR(SMALL($T$2:$T$1000,ROWS($T$2:T437)),"")</f>
        <v/>
      </c>
      <c r="V437" t="str">
        <f>IF(AND(All_Rosters[[#This Row],[Designation]]="Taxi Squad",TeamTwo=All_Rosters[[#This Row],[Team Name]],All_Rosters[[#This Row],[Current Years]]&gt;0),All_Rosters[[#This Row],[Index]],"")</f>
        <v/>
      </c>
      <c r="W437" t="str">
        <f>IFERROR(SMALL($V$2:$V$1000,ROWS($V$2:V437)),"")</f>
        <v/>
      </c>
      <c r="X437" s="42" t="str">
        <f>IF(All_Rosters[[#This Row],[Designation]]="Taxi Squad","",
IF(AND(TeamThree=All_Rosters[[#This Row],[Team Name]],All_Rosters[[#This Row],[Current Years]]&gt;0),All_Rosters[[#This Row],[Index]],""))</f>
        <v/>
      </c>
      <c r="Y437" s="42" t="str">
        <f>IFERROR(SMALL($X$2:$X$1000,ROWS($X$2:X437)),"")</f>
        <v/>
      </c>
      <c r="Z437" s="42" t="str">
        <f>IF(AND(All_Rosters[[#This Row],[Designation]]="Taxi Squad",TeamThree=All_Rosters[[#This Row],[Team Name]],All_Rosters[[#This Row],[Current Years]]&gt;0),All_Rosters[[#This Row],[Index]],"")</f>
        <v/>
      </c>
      <c r="AA437" s="42" t="str">
        <f>IFERROR(SMALL($Z$2:$Z$1000,ROWS($Z$2:Z437)),"")</f>
        <v/>
      </c>
      <c r="AB437" s="42" t="str">
        <f>IF(All_Rosters[[#This Row],[Designation]]="Taxi Squad","",
IF(AND(TeamFour=All_Rosters[[#This Row],[Team Name]],All_Rosters[[#This Row],[Current Years]]&gt;0),All_Rosters[[#This Row],[Index]],""))</f>
        <v/>
      </c>
      <c r="AC437" s="42" t="str">
        <f>IFERROR(SMALL($AB$2:$AB$1000,ROWS($AB$2:AB437)),"")</f>
        <v/>
      </c>
      <c r="AD437" s="42" t="str">
        <f>IF(AND(All_Rosters[[#This Row],[Designation]]="Taxi Squad",TeamFour=All_Rosters[[#This Row],[Team Name]],All_Rosters[[#This Row],[Current Years]]&gt;0),All_Rosters[[#This Row],[Index]],"")</f>
        <v/>
      </c>
      <c r="AE437" s="42" t="str">
        <f>IFERROR(SMALL($AD$2:$AD$1000,ROWS($AD$2:AD437)),"")</f>
        <v/>
      </c>
      <c r="AF437" s="42" t="str">
        <f>IF(All_Rosters[[#This Row],[Designation]]="Taxi Squad","",
IF(AND(TeamFive=All_Rosters[[#This Row],[Team Name]],All_Rosters[[#This Row],[Current Years]]&gt;0),All_Rosters[[#This Row],[Index]],""))</f>
        <v/>
      </c>
      <c r="AG437" s="42" t="str">
        <f>IFERROR(SMALL($AF$2:$AF$1000,ROWS($AF$2:AF437)),"")</f>
        <v/>
      </c>
      <c r="AH437" s="42" t="str">
        <f>IF(AND(All_Rosters[[#This Row],[Designation]]="Taxi Squad",TeamFive=All_Rosters[[#This Row],[Team Name]],All_Rosters[[#This Row],[Current Years]]&gt;0),All_Rosters[[#This Row],[Index]],"")</f>
        <v/>
      </c>
      <c r="AI437" s="42" t="str">
        <f>IFERROR(SMALL($AH$2:$AH$1000,ROWS($AH$2:AH437)),"")</f>
        <v/>
      </c>
      <c r="AJ437" s="42" t="str">
        <f>IF(All_Rosters[[#This Row],[Designation]]="Taxi Squad","",
IF(AND(TeamSix=All_Rosters[[#This Row],[Team Name]],All_Rosters[[#This Row],[Current Years]]&gt;0),All_Rosters[[#This Row],[Index]],""))</f>
        <v/>
      </c>
      <c r="AK437" s="42" t="str">
        <f>IFERROR(SMALL($AJ$2:$AJ$1000,ROWS($AJ$2:AJ437)),"")</f>
        <v/>
      </c>
      <c r="AL437" s="42" t="str">
        <f>IF(AND(All_Rosters[[#This Row],[Designation]]="Taxi Squad",TeamSix=All_Rosters[[#This Row],[Team Name]],All_Rosters[[#This Row],[Current Years]]&gt;0),All_Rosters[[#This Row],[Index]],"")</f>
        <v/>
      </c>
      <c r="AM437" s="42" t="str">
        <f>IFERROR(SMALL($AL$2:$AL$1000,ROWS($AL$2:AL437)),"")</f>
        <v/>
      </c>
      <c r="AN437" s="42" t="str">
        <f>IF(All_Rosters[[#This Row],[Designation]]="Taxi Squad","",
IF(AND(TeamSeven=All_Rosters[[#This Row],[Team Name]],All_Rosters[[#This Row],[Current Years]]&gt;0),All_Rosters[[#This Row],[Index]],""))</f>
        <v/>
      </c>
      <c r="AO437" s="42" t="str">
        <f>IFERROR(SMALL($AN$2:$AN$1000,ROWS($AN$2:AN437)),"")</f>
        <v/>
      </c>
      <c r="AP437" s="42" t="str">
        <f>IF(AND(All_Rosters[[#This Row],[Designation]]="Taxi Squad",TeamSeven=All_Rosters[[#This Row],[Team Name]],All_Rosters[[#This Row],[Current Years]]&gt;0),All_Rosters[[#This Row],[Index]],"")</f>
        <v/>
      </c>
      <c r="AQ437" s="42" t="str">
        <f>IFERROR(SMALL($AP$2:$AP$1000,ROWS($AP$2:AP437)),"")</f>
        <v/>
      </c>
      <c r="AR437" s="42" t="str">
        <f>IF(All_Rosters[[#This Row],[Designation]]="Taxi Squad","",
IF(AND(TeamEight=All_Rosters[[#This Row],[Team Name]],All_Rosters[[#This Row],[Current Years]]&gt;0),All_Rosters[[#This Row],[Index]],""))</f>
        <v/>
      </c>
      <c r="AS437" s="42" t="str">
        <f>IFERROR(SMALL($AR$2:$AR$1000,ROWS($AR$2:AR437)),"")</f>
        <v/>
      </c>
      <c r="AT437" s="42" t="str">
        <f>IF(AND(All_Rosters[[#This Row],[Designation]]="Taxi Squad",TeamEight=All_Rosters[[#This Row],[Team Name]],All_Rosters[[#This Row],[Current Years]]&gt;0),All_Rosters[[#This Row],[Index]],"")</f>
        <v/>
      </c>
      <c r="AU437" s="42" t="str">
        <f>IFERROR(SMALL($AT$2:$AT$1000,ROWS($AT$2:AT437)),"")</f>
        <v/>
      </c>
      <c r="AV437" s="42" t="str">
        <f>IF(All_Rosters[[#This Row],[Designation]]="Taxi Squad","",
IF(AND(TeamNine=All_Rosters[[#This Row],[Team Name]],All_Rosters[[#This Row],[Current Years]]&gt;0),All_Rosters[[#This Row],[Index]],""))</f>
        <v/>
      </c>
      <c r="AW437" s="42" t="str">
        <f>IFERROR(SMALL($AV$2:$AV$1000,ROWS($AV$2:AV437)),"")</f>
        <v/>
      </c>
      <c r="AX437" s="42" t="str">
        <f>IF(AND(All_Rosters[[#This Row],[Designation]]="Taxi Squad",TeamNine=All_Rosters[[#This Row],[Team Name]],All_Rosters[[#This Row],[Current Years]]&gt;0),All_Rosters[[#This Row],[Index]],"")</f>
        <v/>
      </c>
      <c r="AY437" s="42" t="str">
        <f>IFERROR(SMALL($AX$2:$AX$1000,ROWS($AX$2:AX437)),"")</f>
        <v/>
      </c>
      <c r="AZ437" s="42" t="str">
        <f>IF(All_Rosters[[#This Row],[Designation]]="Taxi Squad","",
IF(AND(TeamTen=All_Rosters[[#This Row],[Team Name]],All_Rosters[[#This Row],[Current Years]]&gt;0),All_Rosters[[#This Row],[Index]],""))</f>
        <v/>
      </c>
      <c r="BA437" s="42" t="str">
        <f>IFERROR(SMALL($AZ$2:$AZ$1000,ROWS($AZ$2:AZ437)),"")</f>
        <v/>
      </c>
      <c r="BB437" s="42" t="str">
        <f>IF(AND(All_Rosters[[#This Row],[Designation]]="Taxi Squad",TeamTen=All_Rosters[[#This Row],[Team Name]],All_Rosters[[#This Row],[Current Years]]&gt;0),All_Rosters[[#This Row],[Index]],"")</f>
        <v/>
      </c>
      <c r="BC437" s="42" t="str">
        <f>IFERROR(SMALL($BB$2:$BB$1000,ROWS($BB$2:BB437)),"")</f>
        <v/>
      </c>
      <c r="BD437" s="42" t="str">
        <f>IF(All_Rosters[[#This Row],[Designation]]="Taxi Squad","",
IF(AND(TeamEleven=All_Rosters[[#This Row],[Team Name]],All_Rosters[[#This Row],[Current Years]]&gt;0),All_Rosters[[#This Row],[Index]],""))</f>
        <v/>
      </c>
      <c r="BE437" s="42" t="str">
        <f>IFERROR(SMALL($BD$2:$BD$1000,ROWS($BD$2:BD437)),"")</f>
        <v/>
      </c>
      <c r="BF437" s="42" t="str">
        <f>IF(AND(All_Rosters[[#This Row],[Designation]]="Taxi Squad",TeamEleven=All_Rosters[[#This Row],[Team Name]],All_Rosters[[#This Row],[Current Years]]&gt;0),All_Rosters[[#This Row],[Index]],"")</f>
        <v/>
      </c>
      <c r="BG437" s="42" t="str">
        <f>IFERROR(SMALL($BF$2:$BF$1000,ROWS($BF$2:BF437)),"")</f>
        <v/>
      </c>
      <c r="BH437" s="42">
        <f>IF(All_Rosters[[#This Row],[Designation]]="Taxi Squad","",
IF(AND(TeamTwelve=All_Rosters[[#This Row],[Team Name]],All_Rosters[[#This Row],[Current Years]]&gt;0),All_Rosters[[#This Row],[Index]],""))</f>
        <v>436</v>
      </c>
      <c r="BI437" s="42" t="str">
        <f>IFERROR(SMALL($BH$2:$BH$1000,ROWS($BH$2:BH437)),"")</f>
        <v/>
      </c>
      <c r="BJ437" s="42" t="str">
        <f>IF(AND(All_Rosters[[#This Row],[Designation]]="Taxi Squad",TeamTwelve=All_Rosters[[#This Row],[Team Name]],All_Rosters[[#This Row],[Current Years]]&gt;0),All_Rosters[[#This Row],[Index]],"")</f>
        <v/>
      </c>
      <c r="BK437" s="42" t="str">
        <f>IFERROR(SMALL($BJ$2:$BJ$1000,ROWS($BJ$2:BJ437)),"")</f>
        <v/>
      </c>
    </row>
    <row r="438" spans="1:63" x14ac:dyDescent="0.45">
      <c r="A438" t="s">
        <v>530</v>
      </c>
      <c r="B438" t="s">
        <v>483</v>
      </c>
      <c r="C438" t="s">
        <v>20</v>
      </c>
      <c r="D438" t="s">
        <v>42</v>
      </c>
      <c r="E438">
        <v>10</v>
      </c>
      <c r="F438">
        <v>3</v>
      </c>
      <c r="G438">
        <v>10</v>
      </c>
      <c r="H438" t="s">
        <v>1</v>
      </c>
      <c r="J438">
        <v>12</v>
      </c>
      <c r="K438">
        <v>437</v>
      </c>
      <c r="L438" t="str">
        <f>IF(All_Rosters[[#This Row],[Designation]]="Taxi Squad","",
IF(AND(TeamSelection=All_Rosters[[#This Row],[Team Name]],All_Rosters[[#This Row],[Current Years]]&gt;0),All_Rosters[[#This Row],[Index]],""))</f>
        <v/>
      </c>
      <c r="M438" t="str">
        <f>IFERROR(SMALL($L$2:$L$1000,ROWS($L$2:L438)),"")</f>
        <v/>
      </c>
      <c r="N438" t="str">
        <f>IF(AND(All_Rosters[[#This Row],[Designation]]="Taxi Squad",TeamSelection=All_Rosters[[#This Row],[Team Name]],All_Rosters[[#This Row],[Current Years]]&gt;0),All_Rosters[[#This Row],[Index]],"")</f>
        <v/>
      </c>
      <c r="O438" t="str">
        <f>IFERROR(SMALL($N$2:$N$1000,ROWS($N$2:N438)),"")</f>
        <v/>
      </c>
      <c r="P438" t="str">
        <f>IF(All_Rosters[[#This Row],[Designation]]="Taxi Squad","",
IF(AND(TeamOne=All_Rosters[[#This Row],[Team Name]],All_Rosters[[#This Row],[Current Years]]&gt;0),All_Rosters[[#This Row],[Index]],""))</f>
        <v/>
      </c>
      <c r="Q438" t="str">
        <f>IFERROR(SMALL($P$2:$P$1000,ROWS($P$2:P438)),"")</f>
        <v/>
      </c>
      <c r="R438" t="str">
        <f>IF(AND(All_Rosters[[#This Row],[Designation]]="Taxi Squad",TeamOne=All_Rosters[[#This Row],[Team Name]],All_Rosters[[#This Row],[Current Years]]&gt;0),All_Rosters[[#This Row],[Index]],"")</f>
        <v/>
      </c>
      <c r="S438" t="str">
        <f>IFERROR(SMALL($R$2:$R$1000,ROWS($R$2:R438)),"")</f>
        <v/>
      </c>
      <c r="T438" t="str">
        <f>IF(All_Rosters[[#This Row],[Designation]]="Taxi Squad","",
IF(AND(TeamTwo=All_Rosters[[#This Row],[Team Name]],All_Rosters[[#This Row],[Current Years]]&gt;0),All_Rosters[[#This Row],[Index]],""))</f>
        <v/>
      </c>
      <c r="U438" t="str">
        <f>IFERROR(SMALL($T$2:$T$1000,ROWS($T$2:T438)),"")</f>
        <v/>
      </c>
      <c r="V438" t="str">
        <f>IF(AND(All_Rosters[[#This Row],[Designation]]="Taxi Squad",TeamTwo=All_Rosters[[#This Row],[Team Name]],All_Rosters[[#This Row],[Current Years]]&gt;0),All_Rosters[[#This Row],[Index]],"")</f>
        <v/>
      </c>
      <c r="W438" t="str">
        <f>IFERROR(SMALL($V$2:$V$1000,ROWS($V$2:V438)),"")</f>
        <v/>
      </c>
      <c r="X438" s="42" t="str">
        <f>IF(All_Rosters[[#This Row],[Designation]]="Taxi Squad","",
IF(AND(TeamThree=All_Rosters[[#This Row],[Team Name]],All_Rosters[[#This Row],[Current Years]]&gt;0),All_Rosters[[#This Row],[Index]],""))</f>
        <v/>
      </c>
      <c r="Y438" s="42" t="str">
        <f>IFERROR(SMALL($X$2:$X$1000,ROWS($X$2:X438)),"")</f>
        <v/>
      </c>
      <c r="Z438" s="42" t="str">
        <f>IF(AND(All_Rosters[[#This Row],[Designation]]="Taxi Squad",TeamThree=All_Rosters[[#This Row],[Team Name]],All_Rosters[[#This Row],[Current Years]]&gt;0),All_Rosters[[#This Row],[Index]],"")</f>
        <v/>
      </c>
      <c r="AA438" s="42" t="str">
        <f>IFERROR(SMALL($Z$2:$Z$1000,ROWS($Z$2:Z438)),"")</f>
        <v/>
      </c>
      <c r="AB438" s="42" t="str">
        <f>IF(All_Rosters[[#This Row],[Designation]]="Taxi Squad","",
IF(AND(TeamFour=All_Rosters[[#This Row],[Team Name]],All_Rosters[[#This Row],[Current Years]]&gt;0),All_Rosters[[#This Row],[Index]],""))</f>
        <v/>
      </c>
      <c r="AC438" s="42" t="str">
        <f>IFERROR(SMALL($AB$2:$AB$1000,ROWS($AB$2:AB438)),"")</f>
        <v/>
      </c>
      <c r="AD438" s="42" t="str">
        <f>IF(AND(All_Rosters[[#This Row],[Designation]]="Taxi Squad",TeamFour=All_Rosters[[#This Row],[Team Name]],All_Rosters[[#This Row],[Current Years]]&gt;0),All_Rosters[[#This Row],[Index]],"")</f>
        <v/>
      </c>
      <c r="AE438" s="42" t="str">
        <f>IFERROR(SMALL($AD$2:$AD$1000,ROWS($AD$2:AD438)),"")</f>
        <v/>
      </c>
      <c r="AF438" s="42" t="str">
        <f>IF(All_Rosters[[#This Row],[Designation]]="Taxi Squad","",
IF(AND(TeamFive=All_Rosters[[#This Row],[Team Name]],All_Rosters[[#This Row],[Current Years]]&gt;0),All_Rosters[[#This Row],[Index]],""))</f>
        <v/>
      </c>
      <c r="AG438" s="42" t="str">
        <f>IFERROR(SMALL($AF$2:$AF$1000,ROWS($AF$2:AF438)),"")</f>
        <v/>
      </c>
      <c r="AH438" s="42" t="str">
        <f>IF(AND(All_Rosters[[#This Row],[Designation]]="Taxi Squad",TeamFive=All_Rosters[[#This Row],[Team Name]],All_Rosters[[#This Row],[Current Years]]&gt;0),All_Rosters[[#This Row],[Index]],"")</f>
        <v/>
      </c>
      <c r="AI438" s="42" t="str">
        <f>IFERROR(SMALL($AH$2:$AH$1000,ROWS($AH$2:AH438)),"")</f>
        <v/>
      </c>
      <c r="AJ438" s="42" t="str">
        <f>IF(All_Rosters[[#This Row],[Designation]]="Taxi Squad","",
IF(AND(TeamSix=All_Rosters[[#This Row],[Team Name]],All_Rosters[[#This Row],[Current Years]]&gt;0),All_Rosters[[#This Row],[Index]],""))</f>
        <v/>
      </c>
      <c r="AK438" s="42" t="str">
        <f>IFERROR(SMALL($AJ$2:$AJ$1000,ROWS($AJ$2:AJ438)),"")</f>
        <v/>
      </c>
      <c r="AL438" s="42" t="str">
        <f>IF(AND(All_Rosters[[#This Row],[Designation]]="Taxi Squad",TeamSix=All_Rosters[[#This Row],[Team Name]],All_Rosters[[#This Row],[Current Years]]&gt;0),All_Rosters[[#This Row],[Index]],"")</f>
        <v/>
      </c>
      <c r="AM438" s="42" t="str">
        <f>IFERROR(SMALL($AL$2:$AL$1000,ROWS($AL$2:AL438)),"")</f>
        <v/>
      </c>
      <c r="AN438" s="42" t="str">
        <f>IF(All_Rosters[[#This Row],[Designation]]="Taxi Squad","",
IF(AND(TeamSeven=All_Rosters[[#This Row],[Team Name]],All_Rosters[[#This Row],[Current Years]]&gt;0),All_Rosters[[#This Row],[Index]],""))</f>
        <v/>
      </c>
      <c r="AO438" s="42" t="str">
        <f>IFERROR(SMALL($AN$2:$AN$1000,ROWS($AN$2:AN438)),"")</f>
        <v/>
      </c>
      <c r="AP438" s="42" t="str">
        <f>IF(AND(All_Rosters[[#This Row],[Designation]]="Taxi Squad",TeamSeven=All_Rosters[[#This Row],[Team Name]],All_Rosters[[#This Row],[Current Years]]&gt;0),All_Rosters[[#This Row],[Index]],"")</f>
        <v/>
      </c>
      <c r="AQ438" s="42" t="str">
        <f>IFERROR(SMALL($AP$2:$AP$1000,ROWS($AP$2:AP438)),"")</f>
        <v/>
      </c>
      <c r="AR438" s="42" t="str">
        <f>IF(All_Rosters[[#This Row],[Designation]]="Taxi Squad","",
IF(AND(TeamEight=All_Rosters[[#This Row],[Team Name]],All_Rosters[[#This Row],[Current Years]]&gt;0),All_Rosters[[#This Row],[Index]],""))</f>
        <v/>
      </c>
      <c r="AS438" s="42" t="str">
        <f>IFERROR(SMALL($AR$2:$AR$1000,ROWS($AR$2:AR438)),"")</f>
        <v/>
      </c>
      <c r="AT438" s="42" t="str">
        <f>IF(AND(All_Rosters[[#This Row],[Designation]]="Taxi Squad",TeamEight=All_Rosters[[#This Row],[Team Name]],All_Rosters[[#This Row],[Current Years]]&gt;0),All_Rosters[[#This Row],[Index]],"")</f>
        <v/>
      </c>
      <c r="AU438" s="42" t="str">
        <f>IFERROR(SMALL($AT$2:$AT$1000,ROWS($AT$2:AT438)),"")</f>
        <v/>
      </c>
      <c r="AV438" s="42" t="str">
        <f>IF(All_Rosters[[#This Row],[Designation]]="Taxi Squad","",
IF(AND(TeamNine=All_Rosters[[#This Row],[Team Name]],All_Rosters[[#This Row],[Current Years]]&gt;0),All_Rosters[[#This Row],[Index]],""))</f>
        <v/>
      </c>
      <c r="AW438" s="42" t="str">
        <f>IFERROR(SMALL($AV$2:$AV$1000,ROWS($AV$2:AV438)),"")</f>
        <v/>
      </c>
      <c r="AX438" s="42" t="str">
        <f>IF(AND(All_Rosters[[#This Row],[Designation]]="Taxi Squad",TeamNine=All_Rosters[[#This Row],[Team Name]],All_Rosters[[#This Row],[Current Years]]&gt;0),All_Rosters[[#This Row],[Index]],"")</f>
        <v/>
      </c>
      <c r="AY438" s="42" t="str">
        <f>IFERROR(SMALL($AX$2:$AX$1000,ROWS($AX$2:AX438)),"")</f>
        <v/>
      </c>
      <c r="AZ438" s="42" t="str">
        <f>IF(All_Rosters[[#This Row],[Designation]]="Taxi Squad","",
IF(AND(TeamTen=All_Rosters[[#This Row],[Team Name]],All_Rosters[[#This Row],[Current Years]]&gt;0),All_Rosters[[#This Row],[Index]],""))</f>
        <v/>
      </c>
      <c r="BA438" s="42" t="str">
        <f>IFERROR(SMALL($AZ$2:$AZ$1000,ROWS($AZ$2:AZ438)),"")</f>
        <v/>
      </c>
      <c r="BB438" s="42" t="str">
        <f>IF(AND(All_Rosters[[#This Row],[Designation]]="Taxi Squad",TeamTen=All_Rosters[[#This Row],[Team Name]],All_Rosters[[#This Row],[Current Years]]&gt;0),All_Rosters[[#This Row],[Index]],"")</f>
        <v/>
      </c>
      <c r="BC438" s="42" t="str">
        <f>IFERROR(SMALL($BB$2:$BB$1000,ROWS($BB$2:BB438)),"")</f>
        <v/>
      </c>
      <c r="BD438" s="42" t="str">
        <f>IF(All_Rosters[[#This Row],[Designation]]="Taxi Squad","",
IF(AND(TeamEleven=All_Rosters[[#This Row],[Team Name]],All_Rosters[[#This Row],[Current Years]]&gt;0),All_Rosters[[#This Row],[Index]],""))</f>
        <v/>
      </c>
      <c r="BE438" s="42" t="str">
        <f>IFERROR(SMALL($BD$2:$BD$1000,ROWS($BD$2:BD438)),"")</f>
        <v/>
      </c>
      <c r="BF438" s="42" t="str">
        <f>IF(AND(All_Rosters[[#This Row],[Designation]]="Taxi Squad",TeamEleven=All_Rosters[[#This Row],[Team Name]],All_Rosters[[#This Row],[Current Years]]&gt;0),All_Rosters[[#This Row],[Index]],"")</f>
        <v/>
      </c>
      <c r="BG438" s="42" t="str">
        <f>IFERROR(SMALL($BF$2:$BF$1000,ROWS($BF$2:BF438)),"")</f>
        <v/>
      </c>
      <c r="BH438" s="42">
        <f>IF(All_Rosters[[#This Row],[Designation]]="Taxi Squad","",
IF(AND(TeamTwelve=All_Rosters[[#This Row],[Team Name]],All_Rosters[[#This Row],[Current Years]]&gt;0),All_Rosters[[#This Row],[Index]],""))</f>
        <v>437</v>
      </c>
      <c r="BI438" s="42" t="str">
        <f>IFERROR(SMALL($BH$2:$BH$1000,ROWS($BH$2:BH438)),"")</f>
        <v/>
      </c>
      <c r="BJ438" s="42" t="str">
        <f>IF(AND(All_Rosters[[#This Row],[Designation]]="Taxi Squad",TeamTwelve=All_Rosters[[#This Row],[Team Name]],All_Rosters[[#This Row],[Current Years]]&gt;0),All_Rosters[[#This Row],[Index]],"")</f>
        <v/>
      </c>
      <c r="BK438" s="42" t="str">
        <f>IFERROR(SMALL($BJ$2:$BJ$1000,ROWS($BJ$2:BJ438)),"")</f>
        <v/>
      </c>
    </row>
    <row r="439" spans="1:63" x14ac:dyDescent="0.45">
      <c r="A439" t="s">
        <v>530</v>
      </c>
      <c r="B439" t="s">
        <v>484</v>
      </c>
      <c r="C439" t="s">
        <v>69</v>
      </c>
      <c r="D439" t="s">
        <v>45</v>
      </c>
      <c r="E439">
        <v>8</v>
      </c>
      <c r="F439">
        <v>3</v>
      </c>
      <c r="G439">
        <v>8</v>
      </c>
      <c r="H439" t="s">
        <v>1</v>
      </c>
      <c r="J439">
        <v>12</v>
      </c>
      <c r="K439">
        <v>438</v>
      </c>
      <c r="L439" t="str">
        <f>IF(All_Rosters[[#This Row],[Designation]]="Taxi Squad","",
IF(AND(TeamSelection=All_Rosters[[#This Row],[Team Name]],All_Rosters[[#This Row],[Current Years]]&gt;0),All_Rosters[[#This Row],[Index]],""))</f>
        <v/>
      </c>
      <c r="M439" t="str">
        <f>IFERROR(SMALL($L$2:$L$1000,ROWS($L$2:L439)),"")</f>
        <v/>
      </c>
      <c r="N439" t="str">
        <f>IF(AND(All_Rosters[[#This Row],[Designation]]="Taxi Squad",TeamSelection=All_Rosters[[#This Row],[Team Name]],All_Rosters[[#This Row],[Current Years]]&gt;0),All_Rosters[[#This Row],[Index]],"")</f>
        <v/>
      </c>
      <c r="O439" t="str">
        <f>IFERROR(SMALL($N$2:$N$1000,ROWS($N$2:N439)),"")</f>
        <v/>
      </c>
      <c r="P439" t="str">
        <f>IF(All_Rosters[[#This Row],[Designation]]="Taxi Squad","",
IF(AND(TeamOne=All_Rosters[[#This Row],[Team Name]],All_Rosters[[#This Row],[Current Years]]&gt;0),All_Rosters[[#This Row],[Index]],""))</f>
        <v/>
      </c>
      <c r="Q439" t="str">
        <f>IFERROR(SMALL($P$2:$P$1000,ROWS($P$2:P439)),"")</f>
        <v/>
      </c>
      <c r="R439" t="str">
        <f>IF(AND(All_Rosters[[#This Row],[Designation]]="Taxi Squad",TeamOne=All_Rosters[[#This Row],[Team Name]],All_Rosters[[#This Row],[Current Years]]&gt;0),All_Rosters[[#This Row],[Index]],"")</f>
        <v/>
      </c>
      <c r="S439" t="str">
        <f>IFERROR(SMALL($R$2:$R$1000,ROWS($R$2:R439)),"")</f>
        <v/>
      </c>
      <c r="T439" t="str">
        <f>IF(All_Rosters[[#This Row],[Designation]]="Taxi Squad","",
IF(AND(TeamTwo=All_Rosters[[#This Row],[Team Name]],All_Rosters[[#This Row],[Current Years]]&gt;0),All_Rosters[[#This Row],[Index]],""))</f>
        <v/>
      </c>
      <c r="U439" t="str">
        <f>IFERROR(SMALL($T$2:$T$1000,ROWS($T$2:T439)),"")</f>
        <v/>
      </c>
      <c r="V439" t="str">
        <f>IF(AND(All_Rosters[[#This Row],[Designation]]="Taxi Squad",TeamTwo=All_Rosters[[#This Row],[Team Name]],All_Rosters[[#This Row],[Current Years]]&gt;0),All_Rosters[[#This Row],[Index]],"")</f>
        <v/>
      </c>
      <c r="W439" t="str">
        <f>IFERROR(SMALL($V$2:$V$1000,ROWS($V$2:V439)),"")</f>
        <v/>
      </c>
      <c r="X439" s="42" t="str">
        <f>IF(All_Rosters[[#This Row],[Designation]]="Taxi Squad","",
IF(AND(TeamThree=All_Rosters[[#This Row],[Team Name]],All_Rosters[[#This Row],[Current Years]]&gt;0),All_Rosters[[#This Row],[Index]],""))</f>
        <v/>
      </c>
      <c r="Y439" s="42" t="str">
        <f>IFERROR(SMALL($X$2:$X$1000,ROWS($X$2:X439)),"")</f>
        <v/>
      </c>
      <c r="Z439" s="42" t="str">
        <f>IF(AND(All_Rosters[[#This Row],[Designation]]="Taxi Squad",TeamThree=All_Rosters[[#This Row],[Team Name]],All_Rosters[[#This Row],[Current Years]]&gt;0),All_Rosters[[#This Row],[Index]],"")</f>
        <v/>
      </c>
      <c r="AA439" s="42" t="str">
        <f>IFERROR(SMALL($Z$2:$Z$1000,ROWS($Z$2:Z439)),"")</f>
        <v/>
      </c>
      <c r="AB439" s="42" t="str">
        <f>IF(All_Rosters[[#This Row],[Designation]]="Taxi Squad","",
IF(AND(TeamFour=All_Rosters[[#This Row],[Team Name]],All_Rosters[[#This Row],[Current Years]]&gt;0),All_Rosters[[#This Row],[Index]],""))</f>
        <v/>
      </c>
      <c r="AC439" s="42" t="str">
        <f>IFERROR(SMALL($AB$2:$AB$1000,ROWS($AB$2:AB439)),"")</f>
        <v/>
      </c>
      <c r="AD439" s="42" t="str">
        <f>IF(AND(All_Rosters[[#This Row],[Designation]]="Taxi Squad",TeamFour=All_Rosters[[#This Row],[Team Name]],All_Rosters[[#This Row],[Current Years]]&gt;0),All_Rosters[[#This Row],[Index]],"")</f>
        <v/>
      </c>
      <c r="AE439" s="42" t="str">
        <f>IFERROR(SMALL($AD$2:$AD$1000,ROWS($AD$2:AD439)),"")</f>
        <v/>
      </c>
      <c r="AF439" s="42" t="str">
        <f>IF(All_Rosters[[#This Row],[Designation]]="Taxi Squad","",
IF(AND(TeamFive=All_Rosters[[#This Row],[Team Name]],All_Rosters[[#This Row],[Current Years]]&gt;0),All_Rosters[[#This Row],[Index]],""))</f>
        <v/>
      </c>
      <c r="AG439" s="42" t="str">
        <f>IFERROR(SMALL($AF$2:$AF$1000,ROWS($AF$2:AF439)),"")</f>
        <v/>
      </c>
      <c r="AH439" s="42" t="str">
        <f>IF(AND(All_Rosters[[#This Row],[Designation]]="Taxi Squad",TeamFive=All_Rosters[[#This Row],[Team Name]],All_Rosters[[#This Row],[Current Years]]&gt;0),All_Rosters[[#This Row],[Index]],"")</f>
        <v/>
      </c>
      <c r="AI439" s="42" t="str">
        <f>IFERROR(SMALL($AH$2:$AH$1000,ROWS($AH$2:AH439)),"")</f>
        <v/>
      </c>
      <c r="AJ439" s="42" t="str">
        <f>IF(All_Rosters[[#This Row],[Designation]]="Taxi Squad","",
IF(AND(TeamSix=All_Rosters[[#This Row],[Team Name]],All_Rosters[[#This Row],[Current Years]]&gt;0),All_Rosters[[#This Row],[Index]],""))</f>
        <v/>
      </c>
      <c r="AK439" s="42" t="str">
        <f>IFERROR(SMALL($AJ$2:$AJ$1000,ROWS($AJ$2:AJ439)),"")</f>
        <v/>
      </c>
      <c r="AL439" s="42" t="str">
        <f>IF(AND(All_Rosters[[#This Row],[Designation]]="Taxi Squad",TeamSix=All_Rosters[[#This Row],[Team Name]],All_Rosters[[#This Row],[Current Years]]&gt;0),All_Rosters[[#This Row],[Index]],"")</f>
        <v/>
      </c>
      <c r="AM439" s="42" t="str">
        <f>IFERROR(SMALL($AL$2:$AL$1000,ROWS($AL$2:AL439)),"")</f>
        <v/>
      </c>
      <c r="AN439" s="42" t="str">
        <f>IF(All_Rosters[[#This Row],[Designation]]="Taxi Squad","",
IF(AND(TeamSeven=All_Rosters[[#This Row],[Team Name]],All_Rosters[[#This Row],[Current Years]]&gt;0),All_Rosters[[#This Row],[Index]],""))</f>
        <v/>
      </c>
      <c r="AO439" s="42" t="str">
        <f>IFERROR(SMALL($AN$2:$AN$1000,ROWS($AN$2:AN439)),"")</f>
        <v/>
      </c>
      <c r="AP439" s="42" t="str">
        <f>IF(AND(All_Rosters[[#This Row],[Designation]]="Taxi Squad",TeamSeven=All_Rosters[[#This Row],[Team Name]],All_Rosters[[#This Row],[Current Years]]&gt;0),All_Rosters[[#This Row],[Index]],"")</f>
        <v/>
      </c>
      <c r="AQ439" s="42" t="str">
        <f>IFERROR(SMALL($AP$2:$AP$1000,ROWS($AP$2:AP439)),"")</f>
        <v/>
      </c>
      <c r="AR439" s="42" t="str">
        <f>IF(All_Rosters[[#This Row],[Designation]]="Taxi Squad","",
IF(AND(TeamEight=All_Rosters[[#This Row],[Team Name]],All_Rosters[[#This Row],[Current Years]]&gt;0),All_Rosters[[#This Row],[Index]],""))</f>
        <v/>
      </c>
      <c r="AS439" s="42" t="str">
        <f>IFERROR(SMALL($AR$2:$AR$1000,ROWS($AR$2:AR439)),"")</f>
        <v/>
      </c>
      <c r="AT439" s="42" t="str">
        <f>IF(AND(All_Rosters[[#This Row],[Designation]]="Taxi Squad",TeamEight=All_Rosters[[#This Row],[Team Name]],All_Rosters[[#This Row],[Current Years]]&gt;0),All_Rosters[[#This Row],[Index]],"")</f>
        <v/>
      </c>
      <c r="AU439" s="42" t="str">
        <f>IFERROR(SMALL($AT$2:$AT$1000,ROWS($AT$2:AT439)),"")</f>
        <v/>
      </c>
      <c r="AV439" s="42" t="str">
        <f>IF(All_Rosters[[#This Row],[Designation]]="Taxi Squad","",
IF(AND(TeamNine=All_Rosters[[#This Row],[Team Name]],All_Rosters[[#This Row],[Current Years]]&gt;0),All_Rosters[[#This Row],[Index]],""))</f>
        <v/>
      </c>
      <c r="AW439" s="42" t="str">
        <f>IFERROR(SMALL($AV$2:$AV$1000,ROWS($AV$2:AV439)),"")</f>
        <v/>
      </c>
      <c r="AX439" s="42" t="str">
        <f>IF(AND(All_Rosters[[#This Row],[Designation]]="Taxi Squad",TeamNine=All_Rosters[[#This Row],[Team Name]],All_Rosters[[#This Row],[Current Years]]&gt;0),All_Rosters[[#This Row],[Index]],"")</f>
        <v/>
      </c>
      <c r="AY439" s="42" t="str">
        <f>IFERROR(SMALL($AX$2:$AX$1000,ROWS($AX$2:AX439)),"")</f>
        <v/>
      </c>
      <c r="AZ439" s="42" t="str">
        <f>IF(All_Rosters[[#This Row],[Designation]]="Taxi Squad","",
IF(AND(TeamTen=All_Rosters[[#This Row],[Team Name]],All_Rosters[[#This Row],[Current Years]]&gt;0),All_Rosters[[#This Row],[Index]],""))</f>
        <v/>
      </c>
      <c r="BA439" s="42" t="str">
        <f>IFERROR(SMALL($AZ$2:$AZ$1000,ROWS($AZ$2:AZ439)),"")</f>
        <v/>
      </c>
      <c r="BB439" s="42" t="str">
        <f>IF(AND(All_Rosters[[#This Row],[Designation]]="Taxi Squad",TeamTen=All_Rosters[[#This Row],[Team Name]],All_Rosters[[#This Row],[Current Years]]&gt;0),All_Rosters[[#This Row],[Index]],"")</f>
        <v/>
      </c>
      <c r="BC439" s="42" t="str">
        <f>IFERROR(SMALL($BB$2:$BB$1000,ROWS($BB$2:BB439)),"")</f>
        <v/>
      </c>
      <c r="BD439" s="42" t="str">
        <f>IF(All_Rosters[[#This Row],[Designation]]="Taxi Squad","",
IF(AND(TeamEleven=All_Rosters[[#This Row],[Team Name]],All_Rosters[[#This Row],[Current Years]]&gt;0),All_Rosters[[#This Row],[Index]],""))</f>
        <v/>
      </c>
      <c r="BE439" s="42" t="str">
        <f>IFERROR(SMALL($BD$2:$BD$1000,ROWS($BD$2:BD439)),"")</f>
        <v/>
      </c>
      <c r="BF439" s="42" t="str">
        <f>IF(AND(All_Rosters[[#This Row],[Designation]]="Taxi Squad",TeamEleven=All_Rosters[[#This Row],[Team Name]],All_Rosters[[#This Row],[Current Years]]&gt;0),All_Rosters[[#This Row],[Index]],"")</f>
        <v/>
      </c>
      <c r="BG439" s="42" t="str">
        <f>IFERROR(SMALL($BF$2:$BF$1000,ROWS($BF$2:BF439)),"")</f>
        <v/>
      </c>
      <c r="BH439" s="42">
        <f>IF(All_Rosters[[#This Row],[Designation]]="Taxi Squad","",
IF(AND(TeamTwelve=All_Rosters[[#This Row],[Team Name]],All_Rosters[[#This Row],[Current Years]]&gt;0),All_Rosters[[#This Row],[Index]],""))</f>
        <v>438</v>
      </c>
      <c r="BI439" s="42" t="str">
        <f>IFERROR(SMALL($BH$2:$BH$1000,ROWS($BH$2:BH439)),"")</f>
        <v/>
      </c>
      <c r="BJ439" s="42" t="str">
        <f>IF(AND(All_Rosters[[#This Row],[Designation]]="Taxi Squad",TeamTwelve=All_Rosters[[#This Row],[Team Name]],All_Rosters[[#This Row],[Current Years]]&gt;0),All_Rosters[[#This Row],[Index]],"")</f>
        <v/>
      </c>
      <c r="BK439" s="42" t="str">
        <f>IFERROR(SMALL($BJ$2:$BJ$1000,ROWS($BJ$2:BJ439)),"")</f>
        <v/>
      </c>
    </row>
    <row r="440" spans="1:63" x14ac:dyDescent="0.45">
      <c r="A440" t="s">
        <v>530</v>
      </c>
      <c r="B440" t="s">
        <v>485</v>
      </c>
      <c r="C440" t="s">
        <v>35</v>
      </c>
      <c r="D440" t="s">
        <v>45</v>
      </c>
      <c r="E440">
        <v>7</v>
      </c>
      <c r="F440">
        <v>4</v>
      </c>
      <c r="G440">
        <v>7</v>
      </c>
      <c r="H440" t="s">
        <v>1</v>
      </c>
      <c r="J440">
        <v>12</v>
      </c>
      <c r="K440">
        <v>439</v>
      </c>
      <c r="L440" t="str">
        <f>IF(All_Rosters[[#This Row],[Designation]]="Taxi Squad","",
IF(AND(TeamSelection=All_Rosters[[#This Row],[Team Name]],All_Rosters[[#This Row],[Current Years]]&gt;0),All_Rosters[[#This Row],[Index]],""))</f>
        <v/>
      </c>
      <c r="M440" t="str">
        <f>IFERROR(SMALL($L$2:$L$1000,ROWS($L$2:L440)),"")</f>
        <v/>
      </c>
      <c r="N440" t="str">
        <f>IF(AND(All_Rosters[[#This Row],[Designation]]="Taxi Squad",TeamSelection=All_Rosters[[#This Row],[Team Name]],All_Rosters[[#This Row],[Current Years]]&gt;0),All_Rosters[[#This Row],[Index]],"")</f>
        <v/>
      </c>
      <c r="O440" t="str">
        <f>IFERROR(SMALL($N$2:$N$1000,ROWS($N$2:N440)),"")</f>
        <v/>
      </c>
      <c r="P440" t="str">
        <f>IF(All_Rosters[[#This Row],[Designation]]="Taxi Squad","",
IF(AND(TeamOne=All_Rosters[[#This Row],[Team Name]],All_Rosters[[#This Row],[Current Years]]&gt;0),All_Rosters[[#This Row],[Index]],""))</f>
        <v/>
      </c>
      <c r="Q440" t="str">
        <f>IFERROR(SMALL($P$2:$P$1000,ROWS($P$2:P440)),"")</f>
        <v/>
      </c>
      <c r="R440" t="str">
        <f>IF(AND(All_Rosters[[#This Row],[Designation]]="Taxi Squad",TeamOne=All_Rosters[[#This Row],[Team Name]],All_Rosters[[#This Row],[Current Years]]&gt;0),All_Rosters[[#This Row],[Index]],"")</f>
        <v/>
      </c>
      <c r="S440" t="str">
        <f>IFERROR(SMALL($R$2:$R$1000,ROWS($R$2:R440)),"")</f>
        <v/>
      </c>
      <c r="T440" t="str">
        <f>IF(All_Rosters[[#This Row],[Designation]]="Taxi Squad","",
IF(AND(TeamTwo=All_Rosters[[#This Row],[Team Name]],All_Rosters[[#This Row],[Current Years]]&gt;0),All_Rosters[[#This Row],[Index]],""))</f>
        <v/>
      </c>
      <c r="U440" t="str">
        <f>IFERROR(SMALL($T$2:$T$1000,ROWS($T$2:T440)),"")</f>
        <v/>
      </c>
      <c r="V440" t="str">
        <f>IF(AND(All_Rosters[[#This Row],[Designation]]="Taxi Squad",TeamTwo=All_Rosters[[#This Row],[Team Name]],All_Rosters[[#This Row],[Current Years]]&gt;0),All_Rosters[[#This Row],[Index]],"")</f>
        <v/>
      </c>
      <c r="W440" t="str">
        <f>IFERROR(SMALL($V$2:$V$1000,ROWS($V$2:V440)),"")</f>
        <v/>
      </c>
      <c r="X440" s="42" t="str">
        <f>IF(All_Rosters[[#This Row],[Designation]]="Taxi Squad","",
IF(AND(TeamThree=All_Rosters[[#This Row],[Team Name]],All_Rosters[[#This Row],[Current Years]]&gt;0),All_Rosters[[#This Row],[Index]],""))</f>
        <v/>
      </c>
      <c r="Y440" s="42" t="str">
        <f>IFERROR(SMALL($X$2:$X$1000,ROWS($X$2:X440)),"")</f>
        <v/>
      </c>
      <c r="Z440" s="42" t="str">
        <f>IF(AND(All_Rosters[[#This Row],[Designation]]="Taxi Squad",TeamThree=All_Rosters[[#This Row],[Team Name]],All_Rosters[[#This Row],[Current Years]]&gt;0),All_Rosters[[#This Row],[Index]],"")</f>
        <v/>
      </c>
      <c r="AA440" s="42" t="str">
        <f>IFERROR(SMALL($Z$2:$Z$1000,ROWS($Z$2:Z440)),"")</f>
        <v/>
      </c>
      <c r="AB440" s="42" t="str">
        <f>IF(All_Rosters[[#This Row],[Designation]]="Taxi Squad","",
IF(AND(TeamFour=All_Rosters[[#This Row],[Team Name]],All_Rosters[[#This Row],[Current Years]]&gt;0),All_Rosters[[#This Row],[Index]],""))</f>
        <v/>
      </c>
      <c r="AC440" s="42" t="str">
        <f>IFERROR(SMALL($AB$2:$AB$1000,ROWS($AB$2:AB440)),"")</f>
        <v/>
      </c>
      <c r="AD440" s="42" t="str">
        <f>IF(AND(All_Rosters[[#This Row],[Designation]]="Taxi Squad",TeamFour=All_Rosters[[#This Row],[Team Name]],All_Rosters[[#This Row],[Current Years]]&gt;0),All_Rosters[[#This Row],[Index]],"")</f>
        <v/>
      </c>
      <c r="AE440" s="42" t="str">
        <f>IFERROR(SMALL($AD$2:$AD$1000,ROWS($AD$2:AD440)),"")</f>
        <v/>
      </c>
      <c r="AF440" s="42" t="str">
        <f>IF(All_Rosters[[#This Row],[Designation]]="Taxi Squad","",
IF(AND(TeamFive=All_Rosters[[#This Row],[Team Name]],All_Rosters[[#This Row],[Current Years]]&gt;0),All_Rosters[[#This Row],[Index]],""))</f>
        <v/>
      </c>
      <c r="AG440" s="42" t="str">
        <f>IFERROR(SMALL($AF$2:$AF$1000,ROWS($AF$2:AF440)),"")</f>
        <v/>
      </c>
      <c r="AH440" s="42" t="str">
        <f>IF(AND(All_Rosters[[#This Row],[Designation]]="Taxi Squad",TeamFive=All_Rosters[[#This Row],[Team Name]],All_Rosters[[#This Row],[Current Years]]&gt;0),All_Rosters[[#This Row],[Index]],"")</f>
        <v/>
      </c>
      <c r="AI440" s="42" t="str">
        <f>IFERROR(SMALL($AH$2:$AH$1000,ROWS($AH$2:AH440)),"")</f>
        <v/>
      </c>
      <c r="AJ440" s="42" t="str">
        <f>IF(All_Rosters[[#This Row],[Designation]]="Taxi Squad","",
IF(AND(TeamSix=All_Rosters[[#This Row],[Team Name]],All_Rosters[[#This Row],[Current Years]]&gt;0),All_Rosters[[#This Row],[Index]],""))</f>
        <v/>
      </c>
      <c r="AK440" s="42" t="str">
        <f>IFERROR(SMALL($AJ$2:$AJ$1000,ROWS($AJ$2:AJ440)),"")</f>
        <v/>
      </c>
      <c r="AL440" s="42" t="str">
        <f>IF(AND(All_Rosters[[#This Row],[Designation]]="Taxi Squad",TeamSix=All_Rosters[[#This Row],[Team Name]],All_Rosters[[#This Row],[Current Years]]&gt;0),All_Rosters[[#This Row],[Index]],"")</f>
        <v/>
      </c>
      <c r="AM440" s="42" t="str">
        <f>IFERROR(SMALL($AL$2:$AL$1000,ROWS($AL$2:AL440)),"")</f>
        <v/>
      </c>
      <c r="AN440" s="42" t="str">
        <f>IF(All_Rosters[[#This Row],[Designation]]="Taxi Squad","",
IF(AND(TeamSeven=All_Rosters[[#This Row],[Team Name]],All_Rosters[[#This Row],[Current Years]]&gt;0),All_Rosters[[#This Row],[Index]],""))</f>
        <v/>
      </c>
      <c r="AO440" s="42" t="str">
        <f>IFERROR(SMALL($AN$2:$AN$1000,ROWS($AN$2:AN440)),"")</f>
        <v/>
      </c>
      <c r="AP440" s="42" t="str">
        <f>IF(AND(All_Rosters[[#This Row],[Designation]]="Taxi Squad",TeamSeven=All_Rosters[[#This Row],[Team Name]],All_Rosters[[#This Row],[Current Years]]&gt;0),All_Rosters[[#This Row],[Index]],"")</f>
        <v/>
      </c>
      <c r="AQ440" s="42" t="str">
        <f>IFERROR(SMALL($AP$2:$AP$1000,ROWS($AP$2:AP440)),"")</f>
        <v/>
      </c>
      <c r="AR440" s="42" t="str">
        <f>IF(All_Rosters[[#This Row],[Designation]]="Taxi Squad","",
IF(AND(TeamEight=All_Rosters[[#This Row],[Team Name]],All_Rosters[[#This Row],[Current Years]]&gt;0),All_Rosters[[#This Row],[Index]],""))</f>
        <v/>
      </c>
      <c r="AS440" s="42" t="str">
        <f>IFERROR(SMALL($AR$2:$AR$1000,ROWS($AR$2:AR440)),"")</f>
        <v/>
      </c>
      <c r="AT440" s="42" t="str">
        <f>IF(AND(All_Rosters[[#This Row],[Designation]]="Taxi Squad",TeamEight=All_Rosters[[#This Row],[Team Name]],All_Rosters[[#This Row],[Current Years]]&gt;0),All_Rosters[[#This Row],[Index]],"")</f>
        <v/>
      </c>
      <c r="AU440" s="42" t="str">
        <f>IFERROR(SMALL($AT$2:$AT$1000,ROWS($AT$2:AT440)),"")</f>
        <v/>
      </c>
      <c r="AV440" s="42" t="str">
        <f>IF(All_Rosters[[#This Row],[Designation]]="Taxi Squad","",
IF(AND(TeamNine=All_Rosters[[#This Row],[Team Name]],All_Rosters[[#This Row],[Current Years]]&gt;0),All_Rosters[[#This Row],[Index]],""))</f>
        <v/>
      </c>
      <c r="AW440" s="42" t="str">
        <f>IFERROR(SMALL($AV$2:$AV$1000,ROWS($AV$2:AV440)),"")</f>
        <v/>
      </c>
      <c r="AX440" s="42" t="str">
        <f>IF(AND(All_Rosters[[#This Row],[Designation]]="Taxi Squad",TeamNine=All_Rosters[[#This Row],[Team Name]],All_Rosters[[#This Row],[Current Years]]&gt;0),All_Rosters[[#This Row],[Index]],"")</f>
        <v/>
      </c>
      <c r="AY440" s="42" t="str">
        <f>IFERROR(SMALL($AX$2:$AX$1000,ROWS($AX$2:AX440)),"")</f>
        <v/>
      </c>
      <c r="AZ440" s="42" t="str">
        <f>IF(All_Rosters[[#This Row],[Designation]]="Taxi Squad","",
IF(AND(TeamTen=All_Rosters[[#This Row],[Team Name]],All_Rosters[[#This Row],[Current Years]]&gt;0),All_Rosters[[#This Row],[Index]],""))</f>
        <v/>
      </c>
      <c r="BA440" s="42" t="str">
        <f>IFERROR(SMALL($AZ$2:$AZ$1000,ROWS($AZ$2:AZ440)),"")</f>
        <v/>
      </c>
      <c r="BB440" s="42" t="str">
        <f>IF(AND(All_Rosters[[#This Row],[Designation]]="Taxi Squad",TeamTen=All_Rosters[[#This Row],[Team Name]],All_Rosters[[#This Row],[Current Years]]&gt;0),All_Rosters[[#This Row],[Index]],"")</f>
        <v/>
      </c>
      <c r="BC440" s="42" t="str">
        <f>IFERROR(SMALL($BB$2:$BB$1000,ROWS($BB$2:BB440)),"")</f>
        <v/>
      </c>
      <c r="BD440" s="42" t="str">
        <f>IF(All_Rosters[[#This Row],[Designation]]="Taxi Squad","",
IF(AND(TeamEleven=All_Rosters[[#This Row],[Team Name]],All_Rosters[[#This Row],[Current Years]]&gt;0),All_Rosters[[#This Row],[Index]],""))</f>
        <v/>
      </c>
      <c r="BE440" s="42" t="str">
        <f>IFERROR(SMALL($BD$2:$BD$1000,ROWS($BD$2:BD440)),"")</f>
        <v/>
      </c>
      <c r="BF440" s="42" t="str">
        <f>IF(AND(All_Rosters[[#This Row],[Designation]]="Taxi Squad",TeamEleven=All_Rosters[[#This Row],[Team Name]],All_Rosters[[#This Row],[Current Years]]&gt;0),All_Rosters[[#This Row],[Index]],"")</f>
        <v/>
      </c>
      <c r="BG440" s="42" t="str">
        <f>IFERROR(SMALL($BF$2:$BF$1000,ROWS($BF$2:BF440)),"")</f>
        <v/>
      </c>
      <c r="BH440" s="42">
        <f>IF(All_Rosters[[#This Row],[Designation]]="Taxi Squad","",
IF(AND(TeamTwelve=All_Rosters[[#This Row],[Team Name]],All_Rosters[[#This Row],[Current Years]]&gt;0),All_Rosters[[#This Row],[Index]],""))</f>
        <v>439</v>
      </c>
      <c r="BI440" s="42" t="str">
        <f>IFERROR(SMALL($BH$2:$BH$1000,ROWS($BH$2:BH440)),"")</f>
        <v/>
      </c>
      <c r="BJ440" s="42" t="str">
        <f>IF(AND(All_Rosters[[#This Row],[Designation]]="Taxi Squad",TeamTwelve=All_Rosters[[#This Row],[Team Name]],All_Rosters[[#This Row],[Current Years]]&gt;0),All_Rosters[[#This Row],[Index]],"")</f>
        <v/>
      </c>
      <c r="BK440" s="42" t="str">
        <f>IFERROR(SMALL($BJ$2:$BJ$1000,ROWS($BJ$2:BJ440)),"")</f>
        <v/>
      </c>
    </row>
    <row r="441" spans="1:63" x14ac:dyDescent="0.45">
      <c r="A441" t="s">
        <v>530</v>
      </c>
      <c r="B441" t="s">
        <v>486</v>
      </c>
      <c r="C441" t="s">
        <v>35</v>
      </c>
      <c r="D441" t="s">
        <v>45</v>
      </c>
      <c r="E441">
        <v>5</v>
      </c>
      <c r="F441">
        <v>3</v>
      </c>
      <c r="G441">
        <v>5</v>
      </c>
      <c r="H441" t="s">
        <v>1</v>
      </c>
      <c r="J441">
        <v>12</v>
      </c>
      <c r="K441">
        <v>440</v>
      </c>
      <c r="L441" t="str">
        <f>IF(All_Rosters[[#This Row],[Designation]]="Taxi Squad","",
IF(AND(TeamSelection=All_Rosters[[#This Row],[Team Name]],All_Rosters[[#This Row],[Current Years]]&gt;0),All_Rosters[[#This Row],[Index]],""))</f>
        <v/>
      </c>
      <c r="M441" t="str">
        <f>IFERROR(SMALL($L$2:$L$1000,ROWS($L$2:L441)),"")</f>
        <v/>
      </c>
      <c r="N441" t="str">
        <f>IF(AND(All_Rosters[[#This Row],[Designation]]="Taxi Squad",TeamSelection=All_Rosters[[#This Row],[Team Name]],All_Rosters[[#This Row],[Current Years]]&gt;0),All_Rosters[[#This Row],[Index]],"")</f>
        <v/>
      </c>
      <c r="O441" t="str">
        <f>IFERROR(SMALL($N$2:$N$1000,ROWS($N$2:N441)),"")</f>
        <v/>
      </c>
      <c r="P441" t="str">
        <f>IF(All_Rosters[[#This Row],[Designation]]="Taxi Squad","",
IF(AND(TeamOne=All_Rosters[[#This Row],[Team Name]],All_Rosters[[#This Row],[Current Years]]&gt;0),All_Rosters[[#This Row],[Index]],""))</f>
        <v/>
      </c>
      <c r="Q441" t="str">
        <f>IFERROR(SMALL($P$2:$P$1000,ROWS($P$2:P441)),"")</f>
        <v/>
      </c>
      <c r="R441" t="str">
        <f>IF(AND(All_Rosters[[#This Row],[Designation]]="Taxi Squad",TeamOne=All_Rosters[[#This Row],[Team Name]],All_Rosters[[#This Row],[Current Years]]&gt;0),All_Rosters[[#This Row],[Index]],"")</f>
        <v/>
      </c>
      <c r="S441" t="str">
        <f>IFERROR(SMALL($R$2:$R$1000,ROWS($R$2:R441)),"")</f>
        <v/>
      </c>
      <c r="T441" t="str">
        <f>IF(All_Rosters[[#This Row],[Designation]]="Taxi Squad","",
IF(AND(TeamTwo=All_Rosters[[#This Row],[Team Name]],All_Rosters[[#This Row],[Current Years]]&gt;0),All_Rosters[[#This Row],[Index]],""))</f>
        <v/>
      </c>
      <c r="U441" t="str">
        <f>IFERROR(SMALL($T$2:$T$1000,ROWS($T$2:T441)),"")</f>
        <v/>
      </c>
      <c r="V441" t="str">
        <f>IF(AND(All_Rosters[[#This Row],[Designation]]="Taxi Squad",TeamTwo=All_Rosters[[#This Row],[Team Name]],All_Rosters[[#This Row],[Current Years]]&gt;0),All_Rosters[[#This Row],[Index]],"")</f>
        <v/>
      </c>
      <c r="W441" t="str">
        <f>IFERROR(SMALL($V$2:$V$1000,ROWS($V$2:V441)),"")</f>
        <v/>
      </c>
      <c r="X441" s="42" t="str">
        <f>IF(All_Rosters[[#This Row],[Designation]]="Taxi Squad","",
IF(AND(TeamThree=All_Rosters[[#This Row],[Team Name]],All_Rosters[[#This Row],[Current Years]]&gt;0),All_Rosters[[#This Row],[Index]],""))</f>
        <v/>
      </c>
      <c r="Y441" s="42" t="str">
        <f>IFERROR(SMALL($X$2:$X$1000,ROWS($X$2:X441)),"")</f>
        <v/>
      </c>
      <c r="Z441" s="42" t="str">
        <f>IF(AND(All_Rosters[[#This Row],[Designation]]="Taxi Squad",TeamThree=All_Rosters[[#This Row],[Team Name]],All_Rosters[[#This Row],[Current Years]]&gt;0),All_Rosters[[#This Row],[Index]],"")</f>
        <v/>
      </c>
      <c r="AA441" s="42" t="str">
        <f>IFERROR(SMALL($Z$2:$Z$1000,ROWS($Z$2:Z441)),"")</f>
        <v/>
      </c>
      <c r="AB441" s="42" t="str">
        <f>IF(All_Rosters[[#This Row],[Designation]]="Taxi Squad","",
IF(AND(TeamFour=All_Rosters[[#This Row],[Team Name]],All_Rosters[[#This Row],[Current Years]]&gt;0),All_Rosters[[#This Row],[Index]],""))</f>
        <v/>
      </c>
      <c r="AC441" s="42" t="str">
        <f>IFERROR(SMALL($AB$2:$AB$1000,ROWS($AB$2:AB441)),"")</f>
        <v/>
      </c>
      <c r="AD441" s="42" t="str">
        <f>IF(AND(All_Rosters[[#This Row],[Designation]]="Taxi Squad",TeamFour=All_Rosters[[#This Row],[Team Name]],All_Rosters[[#This Row],[Current Years]]&gt;0),All_Rosters[[#This Row],[Index]],"")</f>
        <v/>
      </c>
      <c r="AE441" s="42" t="str">
        <f>IFERROR(SMALL($AD$2:$AD$1000,ROWS($AD$2:AD441)),"")</f>
        <v/>
      </c>
      <c r="AF441" s="42" t="str">
        <f>IF(All_Rosters[[#This Row],[Designation]]="Taxi Squad","",
IF(AND(TeamFive=All_Rosters[[#This Row],[Team Name]],All_Rosters[[#This Row],[Current Years]]&gt;0),All_Rosters[[#This Row],[Index]],""))</f>
        <v/>
      </c>
      <c r="AG441" s="42" t="str">
        <f>IFERROR(SMALL($AF$2:$AF$1000,ROWS($AF$2:AF441)),"")</f>
        <v/>
      </c>
      <c r="AH441" s="42" t="str">
        <f>IF(AND(All_Rosters[[#This Row],[Designation]]="Taxi Squad",TeamFive=All_Rosters[[#This Row],[Team Name]],All_Rosters[[#This Row],[Current Years]]&gt;0),All_Rosters[[#This Row],[Index]],"")</f>
        <v/>
      </c>
      <c r="AI441" s="42" t="str">
        <f>IFERROR(SMALL($AH$2:$AH$1000,ROWS($AH$2:AH441)),"")</f>
        <v/>
      </c>
      <c r="AJ441" s="42" t="str">
        <f>IF(All_Rosters[[#This Row],[Designation]]="Taxi Squad","",
IF(AND(TeamSix=All_Rosters[[#This Row],[Team Name]],All_Rosters[[#This Row],[Current Years]]&gt;0),All_Rosters[[#This Row],[Index]],""))</f>
        <v/>
      </c>
      <c r="AK441" s="42" t="str">
        <f>IFERROR(SMALL($AJ$2:$AJ$1000,ROWS($AJ$2:AJ441)),"")</f>
        <v/>
      </c>
      <c r="AL441" s="42" t="str">
        <f>IF(AND(All_Rosters[[#This Row],[Designation]]="Taxi Squad",TeamSix=All_Rosters[[#This Row],[Team Name]],All_Rosters[[#This Row],[Current Years]]&gt;0),All_Rosters[[#This Row],[Index]],"")</f>
        <v/>
      </c>
      <c r="AM441" s="42" t="str">
        <f>IFERROR(SMALL($AL$2:$AL$1000,ROWS($AL$2:AL441)),"")</f>
        <v/>
      </c>
      <c r="AN441" s="42" t="str">
        <f>IF(All_Rosters[[#This Row],[Designation]]="Taxi Squad","",
IF(AND(TeamSeven=All_Rosters[[#This Row],[Team Name]],All_Rosters[[#This Row],[Current Years]]&gt;0),All_Rosters[[#This Row],[Index]],""))</f>
        <v/>
      </c>
      <c r="AO441" s="42" t="str">
        <f>IFERROR(SMALL($AN$2:$AN$1000,ROWS($AN$2:AN441)),"")</f>
        <v/>
      </c>
      <c r="AP441" s="42" t="str">
        <f>IF(AND(All_Rosters[[#This Row],[Designation]]="Taxi Squad",TeamSeven=All_Rosters[[#This Row],[Team Name]],All_Rosters[[#This Row],[Current Years]]&gt;0),All_Rosters[[#This Row],[Index]],"")</f>
        <v/>
      </c>
      <c r="AQ441" s="42" t="str">
        <f>IFERROR(SMALL($AP$2:$AP$1000,ROWS($AP$2:AP441)),"")</f>
        <v/>
      </c>
      <c r="AR441" s="42" t="str">
        <f>IF(All_Rosters[[#This Row],[Designation]]="Taxi Squad","",
IF(AND(TeamEight=All_Rosters[[#This Row],[Team Name]],All_Rosters[[#This Row],[Current Years]]&gt;0),All_Rosters[[#This Row],[Index]],""))</f>
        <v/>
      </c>
      <c r="AS441" s="42" t="str">
        <f>IFERROR(SMALL($AR$2:$AR$1000,ROWS($AR$2:AR441)),"")</f>
        <v/>
      </c>
      <c r="AT441" s="42" t="str">
        <f>IF(AND(All_Rosters[[#This Row],[Designation]]="Taxi Squad",TeamEight=All_Rosters[[#This Row],[Team Name]],All_Rosters[[#This Row],[Current Years]]&gt;0),All_Rosters[[#This Row],[Index]],"")</f>
        <v/>
      </c>
      <c r="AU441" s="42" t="str">
        <f>IFERROR(SMALL($AT$2:$AT$1000,ROWS($AT$2:AT441)),"")</f>
        <v/>
      </c>
      <c r="AV441" s="42" t="str">
        <f>IF(All_Rosters[[#This Row],[Designation]]="Taxi Squad","",
IF(AND(TeamNine=All_Rosters[[#This Row],[Team Name]],All_Rosters[[#This Row],[Current Years]]&gt;0),All_Rosters[[#This Row],[Index]],""))</f>
        <v/>
      </c>
      <c r="AW441" s="42" t="str">
        <f>IFERROR(SMALL($AV$2:$AV$1000,ROWS($AV$2:AV441)),"")</f>
        <v/>
      </c>
      <c r="AX441" s="42" t="str">
        <f>IF(AND(All_Rosters[[#This Row],[Designation]]="Taxi Squad",TeamNine=All_Rosters[[#This Row],[Team Name]],All_Rosters[[#This Row],[Current Years]]&gt;0),All_Rosters[[#This Row],[Index]],"")</f>
        <v/>
      </c>
      <c r="AY441" s="42" t="str">
        <f>IFERROR(SMALL($AX$2:$AX$1000,ROWS($AX$2:AX441)),"")</f>
        <v/>
      </c>
      <c r="AZ441" s="42" t="str">
        <f>IF(All_Rosters[[#This Row],[Designation]]="Taxi Squad","",
IF(AND(TeamTen=All_Rosters[[#This Row],[Team Name]],All_Rosters[[#This Row],[Current Years]]&gt;0),All_Rosters[[#This Row],[Index]],""))</f>
        <v/>
      </c>
      <c r="BA441" s="42" t="str">
        <f>IFERROR(SMALL($AZ$2:$AZ$1000,ROWS($AZ$2:AZ441)),"")</f>
        <v/>
      </c>
      <c r="BB441" s="42" t="str">
        <f>IF(AND(All_Rosters[[#This Row],[Designation]]="Taxi Squad",TeamTen=All_Rosters[[#This Row],[Team Name]],All_Rosters[[#This Row],[Current Years]]&gt;0),All_Rosters[[#This Row],[Index]],"")</f>
        <v/>
      </c>
      <c r="BC441" s="42" t="str">
        <f>IFERROR(SMALL($BB$2:$BB$1000,ROWS($BB$2:BB441)),"")</f>
        <v/>
      </c>
      <c r="BD441" s="42" t="str">
        <f>IF(All_Rosters[[#This Row],[Designation]]="Taxi Squad","",
IF(AND(TeamEleven=All_Rosters[[#This Row],[Team Name]],All_Rosters[[#This Row],[Current Years]]&gt;0),All_Rosters[[#This Row],[Index]],""))</f>
        <v/>
      </c>
      <c r="BE441" s="42" t="str">
        <f>IFERROR(SMALL($BD$2:$BD$1000,ROWS($BD$2:BD441)),"")</f>
        <v/>
      </c>
      <c r="BF441" s="42" t="str">
        <f>IF(AND(All_Rosters[[#This Row],[Designation]]="Taxi Squad",TeamEleven=All_Rosters[[#This Row],[Team Name]],All_Rosters[[#This Row],[Current Years]]&gt;0),All_Rosters[[#This Row],[Index]],"")</f>
        <v/>
      </c>
      <c r="BG441" s="42" t="str">
        <f>IFERROR(SMALL($BF$2:$BF$1000,ROWS($BF$2:BF441)),"")</f>
        <v/>
      </c>
      <c r="BH441" s="42">
        <f>IF(All_Rosters[[#This Row],[Designation]]="Taxi Squad","",
IF(AND(TeamTwelve=All_Rosters[[#This Row],[Team Name]],All_Rosters[[#This Row],[Current Years]]&gt;0),All_Rosters[[#This Row],[Index]],""))</f>
        <v>440</v>
      </c>
      <c r="BI441" s="42" t="str">
        <f>IFERROR(SMALL($BH$2:$BH$1000,ROWS($BH$2:BH441)),"")</f>
        <v/>
      </c>
      <c r="BJ441" s="42" t="str">
        <f>IF(AND(All_Rosters[[#This Row],[Designation]]="Taxi Squad",TeamTwelve=All_Rosters[[#This Row],[Team Name]],All_Rosters[[#This Row],[Current Years]]&gt;0),All_Rosters[[#This Row],[Index]],"")</f>
        <v/>
      </c>
      <c r="BK441" s="42" t="str">
        <f>IFERROR(SMALL($BJ$2:$BJ$1000,ROWS($BJ$2:BJ441)),"")</f>
        <v/>
      </c>
    </row>
    <row r="442" spans="1:63" x14ac:dyDescent="0.45">
      <c r="A442" t="s">
        <v>530</v>
      </c>
      <c r="B442" t="s">
        <v>283</v>
      </c>
      <c r="C442" t="s">
        <v>32</v>
      </c>
      <c r="D442" t="s">
        <v>45</v>
      </c>
      <c r="E442">
        <v>5</v>
      </c>
      <c r="F442">
        <v>3</v>
      </c>
      <c r="G442">
        <v>5</v>
      </c>
      <c r="H442" t="s">
        <v>1</v>
      </c>
      <c r="J442">
        <v>12</v>
      </c>
      <c r="K442">
        <v>441</v>
      </c>
      <c r="L442" t="str">
        <f>IF(All_Rosters[[#This Row],[Designation]]="Taxi Squad","",
IF(AND(TeamSelection=All_Rosters[[#This Row],[Team Name]],All_Rosters[[#This Row],[Current Years]]&gt;0),All_Rosters[[#This Row],[Index]],""))</f>
        <v/>
      </c>
      <c r="M442" t="str">
        <f>IFERROR(SMALL($L$2:$L$1000,ROWS($L$2:L442)),"")</f>
        <v/>
      </c>
      <c r="N442" t="str">
        <f>IF(AND(All_Rosters[[#This Row],[Designation]]="Taxi Squad",TeamSelection=All_Rosters[[#This Row],[Team Name]],All_Rosters[[#This Row],[Current Years]]&gt;0),All_Rosters[[#This Row],[Index]],"")</f>
        <v/>
      </c>
      <c r="O442" t="str">
        <f>IFERROR(SMALL($N$2:$N$1000,ROWS($N$2:N442)),"")</f>
        <v/>
      </c>
      <c r="P442" t="str">
        <f>IF(All_Rosters[[#This Row],[Designation]]="Taxi Squad","",
IF(AND(TeamOne=All_Rosters[[#This Row],[Team Name]],All_Rosters[[#This Row],[Current Years]]&gt;0),All_Rosters[[#This Row],[Index]],""))</f>
        <v/>
      </c>
      <c r="Q442" t="str">
        <f>IFERROR(SMALL($P$2:$P$1000,ROWS($P$2:P442)),"")</f>
        <v/>
      </c>
      <c r="R442" t="str">
        <f>IF(AND(All_Rosters[[#This Row],[Designation]]="Taxi Squad",TeamOne=All_Rosters[[#This Row],[Team Name]],All_Rosters[[#This Row],[Current Years]]&gt;0),All_Rosters[[#This Row],[Index]],"")</f>
        <v/>
      </c>
      <c r="S442" t="str">
        <f>IFERROR(SMALL($R$2:$R$1000,ROWS($R$2:R442)),"")</f>
        <v/>
      </c>
      <c r="T442" t="str">
        <f>IF(All_Rosters[[#This Row],[Designation]]="Taxi Squad","",
IF(AND(TeamTwo=All_Rosters[[#This Row],[Team Name]],All_Rosters[[#This Row],[Current Years]]&gt;0),All_Rosters[[#This Row],[Index]],""))</f>
        <v/>
      </c>
      <c r="U442" t="str">
        <f>IFERROR(SMALL($T$2:$T$1000,ROWS($T$2:T442)),"")</f>
        <v/>
      </c>
      <c r="V442" t="str">
        <f>IF(AND(All_Rosters[[#This Row],[Designation]]="Taxi Squad",TeamTwo=All_Rosters[[#This Row],[Team Name]],All_Rosters[[#This Row],[Current Years]]&gt;0),All_Rosters[[#This Row],[Index]],"")</f>
        <v/>
      </c>
      <c r="W442" t="str">
        <f>IFERROR(SMALL($V$2:$V$1000,ROWS($V$2:V442)),"")</f>
        <v/>
      </c>
      <c r="X442" s="42" t="str">
        <f>IF(All_Rosters[[#This Row],[Designation]]="Taxi Squad","",
IF(AND(TeamThree=All_Rosters[[#This Row],[Team Name]],All_Rosters[[#This Row],[Current Years]]&gt;0),All_Rosters[[#This Row],[Index]],""))</f>
        <v/>
      </c>
      <c r="Y442" s="42" t="str">
        <f>IFERROR(SMALL($X$2:$X$1000,ROWS($X$2:X442)),"")</f>
        <v/>
      </c>
      <c r="Z442" s="42" t="str">
        <f>IF(AND(All_Rosters[[#This Row],[Designation]]="Taxi Squad",TeamThree=All_Rosters[[#This Row],[Team Name]],All_Rosters[[#This Row],[Current Years]]&gt;0),All_Rosters[[#This Row],[Index]],"")</f>
        <v/>
      </c>
      <c r="AA442" s="42" t="str">
        <f>IFERROR(SMALL($Z$2:$Z$1000,ROWS($Z$2:Z442)),"")</f>
        <v/>
      </c>
      <c r="AB442" s="42" t="str">
        <f>IF(All_Rosters[[#This Row],[Designation]]="Taxi Squad","",
IF(AND(TeamFour=All_Rosters[[#This Row],[Team Name]],All_Rosters[[#This Row],[Current Years]]&gt;0),All_Rosters[[#This Row],[Index]],""))</f>
        <v/>
      </c>
      <c r="AC442" s="42" t="str">
        <f>IFERROR(SMALL($AB$2:$AB$1000,ROWS($AB$2:AB442)),"")</f>
        <v/>
      </c>
      <c r="AD442" s="42" t="str">
        <f>IF(AND(All_Rosters[[#This Row],[Designation]]="Taxi Squad",TeamFour=All_Rosters[[#This Row],[Team Name]],All_Rosters[[#This Row],[Current Years]]&gt;0),All_Rosters[[#This Row],[Index]],"")</f>
        <v/>
      </c>
      <c r="AE442" s="42" t="str">
        <f>IFERROR(SMALL($AD$2:$AD$1000,ROWS($AD$2:AD442)),"")</f>
        <v/>
      </c>
      <c r="AF442" s="42" t="str">
        <f>IF(All_Rosters[[#This Row],[Designation]]="Taxi Squad","",
IF(AND(TeamFive=All_Rosters[[#This Row],[Team Name]],All_Rosters[[#This Row],[Current Years]]&gt;0),All_Rosters[[#This Row],[Index]],""))</f>
        <v/>
      </c>
      <c r="AG442" s="42" t="str">
        <f>IFERROR(SMALL($AF$2:$AF$1000,ROWS($AF$2:AF442)),"")</f>
        <v/>
      </c>
      <c r="AH442" s="42" t="str">
        <f>IF(AND(All_Rosters[[#This Row],[Designation]]="Taxi Squad",TeamFive=All_Rosters[[#This Row],[Team Name]],All_Rosters[[#This Row],[Current Years]]&gt;0),All_Rosters[[#This Row],[Index]],"")</f>
        <v/>
      </c>
      <c r="AI442" s="42" t="str">
        <f>IFERROR(SMALL($AH$2:$AH$1000,ROWS($AH$2:AH442)),"")</f>
        <v/>
      </c>
      <c r="AJ442" s="42" t="str">
        <f>IF(All_Rosters[[#This Row],[Designation]]="Taxi Squad","",
IF(AND(TeamSix=All_Rosters[[#This Row],[Team Name]],All_Rosters[[#This Row],[Current Years]]&gt;0),All_Rosters[[#This Row],[Index]],""))</f>
        <v/>
      </c>
      <c r="AK442" s="42" t="str">
        <f>IFERROR(SMALL($AJ$2:$AJ$1000,ROWS($AJ$2:AJ442)),"")</f>
        <v/>
      </c>
      <c r="AL442" s="42" t="str">
        <f>IF(AND(All_Rosters[[#This Row],[Designation]]="Taxi Squad",TeamSix=All_Rosters[[#This Row],[Team Name]],All_Rosters[[#This Row],[Current Years]]&gt;0),All_Rosters[[#This Row],[Index]],"")</f>
        <v/>
      </c>
      <c r="AM442" s="42" t="str">
        <f>IFERROR(SMALL($AL$2:$AL$1000,ROWS($AL$2:AL442)),"")</f>
        <v/>
      </c>
      <c r="AN442" s="42" t="str">
        <f>IF(All_Rosters[[#This Row],[Designation]]="Taxi Squad","",
IF(AND(TeamSeven=All_Rosters[[#This Row],[Team Name]],All_Rosters[[#This Row],[Current Years]]&gt;0),All_Rosters[[#This Row],[Index]],""))</f>
        <v/>
      </c>
      <c r="AO442" s="42" t="str">
        <f>IFERROR(SMALL($AN$2:$AN$1000,ROWS($AN$2:AN442)),"")</f>
        <v/>
      </c>
      <c r="AP442" s="42" t="str">
        <f>IF(AND(All_Rosters[[#This Row],[Designation]]="Taxi Squad",TeamSeven=All_Rosters[[#This Row],[Team Name]],All_Rosters[[#This Row],[Current Years]]&gt;0),All_Rosters[[#This Row],[Index]],"")</f>
        <v/>
      </c>
      <c r="AQ442" s="42" t="str">
        <f>IFERROR(SMALL($AP$2:$AP$1000,ROWS($AP$2:AP442)),"")</f>
        <v/>
      </c>
      <c r="AR442" s="42" t="str">
        <f>IF(All_Rosters[[#This Row],[Designation]]="Taxi Squad","",
IF(AND(TeamEight=All_Rosters[[#This Row],[Team Name]],All_Rosters[[#This Row],[Current Years]]&gt;0),All_Rosters[[#This Row],[Index]],""))</f>
        <v/>
      </c>
      <c r="AS442" s="42" t="str">
        <f>IFERROR(SMALL($AR$2:$AR$1000,ROWS($AR$2:AR442)),"")</f>
        <v/>
      </c>
      <c r="AT442" s="42" t="str">
        <f>IF(AND(All_Rosters[[#This Row],[Designation]]="Taxi Squad",TeamEight=All_Rosters[[#This Row],[Team Name]],All_Rosters[[#This Row],[Current Years]]&gt;0),All_Rosters[[#This Row],[Index]],"")</f>
        <v/>
      </c>
      <c r="AU442" s="42" t="str">
        <f>IFERROR(SMALL($AT$2:$AT$1000,ROWS($AT$2:AT442)),"")</f>
        <v/>
      </c>
      <c r="AV442" s="42" t="str">
        <f>IF(All_Rosters[[#This Row],[Designation]]="Taxi Squad","",
IF(AND(TeamNine=All_Rosters[[#This Row],[Team Name]],All_Rosters[[#This Row],[Current Years]]&gt;0),All_Rosters[[#This Row],[Index]],""))</f>
        <v/>
      </c>
      <c r="AW442" s="42" t="str">
        <f>IFERROR(SMALL($AV$2:$AV$1000,ROWS($AV$2:AV442)),"")</f>
        <v/>
      </c>
      <c r="AX442" s="42" t="str">
        <f>IF(AND(All_Rosters[[#This Row],[Designation]]="Taxi Squad",TeamNine=All_Rosters[[#This Row],[Team Name]],All_Rosters[[#This Row],[Current Years]]&gt;0),All_Rosters[[#This Row],[Index]],"")</f>
        <v/>
      </c>
      <c r="AY442" s="42" t="str">
        <f>IFERROR(SMALL($AX$2:$AX$1000,ROWS($AX$2:AX442)),"")</f>
        <v/>
      </c>
      <c r="AZ442" s="42" t="str">
        <f>IF(All_Rosters[[#This Row],[Designation]]="Taxi Squad","",
IF(AND(TeamTen=All_Rosters[[#This Row],[Team Name]],All_Rosters[[#This Row],[Current Years]]&gt;0),All_Rosters[[#This Row],[Index]],""))</f>
        <v/>
      </c>
      <c r="BA442" s="42" t="str">
        <f>IFERROR(SMALL($AZ$2:$AZ$1000,ROWS($AZ$2:AZ442)),"")</f>
        <v/>
      </c>
      <c r="BB442" s="42" t="str">
        <f>IF(AND(All_Rosters[[#This Row],[Designation]]="Taxi Squad",TeamTen=All_Rosters[[#This Row],[Team Name]],All_Rosters[[#This Row],[Current Years]]&gt;0),All_Rosters[[#This Row],[Index]],"")</f>
        <v/>
      </c>
      <c r="BC442" s="42" t="str">
        <f>IFERROR(SMALL($BB$2:$BB$1000,ROWS($BB$2:BB442)),"")</f>
        <v/>
      </c>
      <c r="BD442" s="42" t="str">
        <f>IF(All_Rosters[[#This Row],[Designation]]="Taxi Squad","",
IF(AND(TeamEleven=All_Rosters[[#This Row],[Team Name]],All_Rosters[[#This Row],[Current Years]]&gt;0),All_Rosters[[#This Row],[Index]],""))</f>
        <v/>
      </c>
      <c r="BE442" s="42" t="str">
        <f>IFERROR(SMALL($BD$2:$BD$1000,ROWS($BD$2:BD442)),"")</f>
        <v/>
      </c>
      <c r="BF442" s="42" t="str">
        <f>IF(AND(All_Rosters[[#This Row],[Designation]]="Taxi Squad",TeamEleven=All_Rosters[[#This Row],[Team Name]],All_Rosters[[#This Row],[Current Years]]&gt;0),All_Rosters[[#This Row],[Index]],"")</f>
        <v/>
      </c>
      <c r="BG442" s="42" t="str">
        <f>IFERROR(SMALL($BF$2:$BF$1000,ROWS($BF$2:BF442)),"")</f>
        <v/>
      </c>
      <c r="BH442" s="42">
        <f>IF(All_Rosters[[#This Row],[Designation]]="Taxi Squad","",
IF(AND(TeamTwelve=All_Rosters[[#This Row],[Team Name]],All_Rosters[[#This Row],[Current Years]]&gt;0),All_Rosters[[#This Row],[Index]],""))</f>
        <v>441</v>
      </c>
      <c r="BI442" s="42" t="str">
        <f>IFERROR(SMALL($BH$2:$BH$1000,ROWS($BH$2:BH442)),"")</f>
        <v/>
      </c>
      <c r="BJ442" s="42" t="str">
        <f>IF(AND(All_Rosters[[#This Row],[Designation]]="Taxi Squad",TeamTwelve=All_Rosters[[#This Row],[Team Name]],All_Rosters[[#This Row],[Current Years]]&gt;0),All_Rosters[[#This Row],[Index]],"")</f>
        <v/>
      </c>
      <c r="BK442" s="42" t="str">
        <f>IFERROR(SMALL($BJ$2:$BJ$1000,ROWS($BJ$2:BJ442)),"")</f>
        <v/>
      </c>
    </row>
    <row r="443" spans="1:63" x14ac:dyDescent="0.45">
      <c r="A443" t="s">
        <v>530</v>
      </c>
      <c r="B443" t="s">
        <v>487</v>
      </c>
      <c r="C443" t="s">
        <v>20</v>
      </c>
      <c r="D443" t="s">
        <v>49</v>
      </c>
      <c r="E443">
        <v>35</v>
      </c>
      <c r="F443">
        <v>3</v>
      </c>
      <c r="G443">
        <v>35</v>
      </c>
      <c r="H443" t="s">
        <v>1</v>
      </c>
      <c r="J443">
        <v>12</v>
      </c>
      <c r="K443">
        <v>442</v>
      </c>
      <c r="L443" t="str">
        <f>IF(All_Rosters[[#This Row],[Designation]]="Taxi Squad","",
IF(AND(TeamSelection=All_Rosters[[#This Row],[Team Name]],All_Rosters[[#This Row],[Current Years]]&gt;0),All_Rosters[[#This Row],[Index]],""))</f>
        <v/>
      </c>
      <c r="M443" t="str">
        <f>IFERROR(SMALL($L$2:$L$1000,ROWS($L$2:L443)),"")</f>
        <v/>
      </c>
      <c r="N443" t="str">
        <f>IF(AND(All_Rosters[[#This Row],[Designation]]="Taxi Squad",TeamSelection=All_Rosters[[#This Row],[Team Name]],All_Rosters[[#This Row],[Current Years]]&gt;0),All_Rosters[[#This Row],[Index]],"")</f>
        <v/>
      </c>
      <c r="O443" t="str">
        <f>IFERROR(SMALL($N$2:$N$1000,ROWS($N$2:N443)),"")</f>
        <v/>
      </c>
      <c r="P443" t="str">
        <f>IF(All_Rosters[[#This Row],[Designation]]="Taxi Squad","",
IF(AND(TeamOne=All_Rosters[[#This Row],[Team Name]],All_Rosters[[#This Row],[Current Years]]&gt;0),All_Rosters[[#This Row],[Index]],""))</f>
        <v/>
      </c>
      <c r="Q443" t="str">
        <f>IFERROR(SMALL($P$2:$P$1000,ROWS($P$2:P443)),"")</f>
        <v/>
      </c>
      <c r="R443" t="str">
        <f>IF(AND(All_Rosters[[#This Row],[Designation]]="Taxi Squad",TeamOne=All_Rosters[[#This Row],[Team Name]],All_Rosters[[#This Row],[Current Years]]&gt;0),All_Rosters[[#This Row],[Index]],"")</f>
        <v/>
      </c>
      <c r="S443" t="str">
        <f>IFERROR(SMALL($R$2:$R$1000,ROWS($R$2:R443)),"")</f>
        <v/>
      </c>
      <c r="T443" t="str">
        <f>IF(All_Rosters[[#This Row],[Designation]]="Taxi Squad","",
IF(AND(TeamTwo=All_Rosters[[#This Row],[Team Name]],All_Rosters[[#This Row],[Current Years]]&gt;0),All_Rosters[[#This Row],[Index]],""))</f>
        <v/>
      </c>
      <c r="U443" t="str">
        <f>IFERROR(SMALL($T$2:$T$1000,ROWS($T$2:T443)),"")</f>
        <v/>
      </c>
      <c r="V443" t="str">
        <f>IF(AND(All_Rosters[[#This Row],[Designation]]="Taxi Squad",TeamTwo=All_Rosters[[#This Row],[Team Name]],All_Rosters[[#This Row],[Current Years]]&gt;0),All_Rosters[[#This Row],[Index]],"")</f>
        <v/>
      </c>
      <c r="W443" t="str">
        <f>IFERROR(SMALL($V$2:$V$1000,ROWS($V$2:V443)),"")</f>
        <v/>
      </c>
      <c r="X443" s="42" t="str">
        <f>IF(All_Rosters[[#This Row],[Designation]]="Taxi Squad","",
IF(AND(TeamThree=All_Rosters[[#This Row],[Team Name]],All_Rosters[[#This Row],[Current Years]]&gt;0),All_Rosters[[#This Row],[Index]],""))</f>
        <v/>
      </c>
      <c r="Y443" s="42" t="str">
        <f>IFERROR(SMALL($X$2:$X$1000,ROWS($X$2:X443)),"")</f>
        <v/>
      </c>
      <c r="Z443" s="42" t="str">
        <f>IF(AND(All_Rosters[[#This Row],[Designation]]="Taxi Squad",TeamThree=All_Rosters[[#This Row],[Team Name]],All_Rosters[[#This Row],[Current Years]]&gt;0),All_Rosters[[#This Row],[Index]],"")</f>
        <v/>
      </c>
      <c r="AA443" s="42" t="str">
        <f>IFERROR(SMALL($Z$2:$Z$1000,ROWS($Z$2:Z443)),"")</f>
        <v/>
      </c>
      <c r="AB443" s="42" t="str">
        <f>IF(All_Rosters[[#This Row],[Designation]]="Taxi Squad","",
IF(AND(TeamFour=All_Rosters[[#This Row],[Team Name]],All_Rosters[[#This Row],[Current Years]]&gt;0),All_Rosters[[#This Row],[Index]],""))</f>
        <v/>
      </c>
      <c r="AC443" s="42" t="str">
        <f>IFERROR(SMALL($AB$2:$AB$1000,ROWS($AB$2:AB443)),"")</f>
        <v/>
      </c>
      <c r="AD443" s="42" t="str">
        <f>IF(AND(All_Rosters[[#This Row],[Designation]]="Taxi Squad",TeamFour=All_Rosters[[#This Row],[Team Name]],All_Rosters[[#This Row],[Current Years]]&gt;0),All_Rosters[[#This Row],[Index]],"")</f>
        <v/>
      </c>
      <c r="AE443" s="42" t="str">
        <f>IFERROR(SMALL($AD$2:$AD$1000,ROWS($AD$2:AD443)),"")</f>
        <v/>
      </c>
      <c r="AF443" s="42" t="str">
        <f>IF(All_Rosters[[#This Row],[Designation]]="Taxi Squad","",
IF(AND(TeamFive=All_Rosters[[#This Row],[Team Name]],All_Rosters[[#This Row],[Current Years]]&gt;0),All_Rosters[[#This Row],[Index]],""))</f>
        <v/>
      </c>
      <c r="AG443" s="42" t="str">
        <f>IFERROR(SMALL($AF$2:$AF$1000,ROWS($AF$2:AF443)),"")</f>
        <v/>
      </c>
      <c r="AH443" s="42" t="str">
        <f>IF(AND(All_Rosters[[#This Row],[Designation]]="Taxi Squad",TeamFive=All_Rosters[[#This Row],[Team Name]],All_Rosters[[#This Row],[Current Years]]&gt;0),All_Rosters[[#This Row],[Index]],"")</f>
        <v/>
      </c>
      <c r="AI443" s="42" t="str">
        <f>IFERROR(SMALL($AH$2:$AH$1000,ROWS($AH$2:AH443)),"")</f>
        <v/>
      </c>
      <c r="AJ443" s="42" t="str">
        <f>IF(All_Rosters[[#This Row],[Designation]]="Taxi Squad","",
IF(AND(TeamSix=All_Rosters[[#This Row],[Team Name]],All_Rosters[[#This Row],[Current Years]]&gt;0),All_Rosters[[#This Row],[Index]],""))</f>
        <v/>
      </c>
      <c r="AK443" s="42" t="str">
        <f>IFERROR(SMALL($AJ$2:$AJ$1000,ROWS($AJ$2:AJ443)),"")</f>
        <v/>
      </c>
      <c r="AL443" s="42" t="str">
        <f>IF(AND(All_Rosters[[#This Row],[Designation]]="Taxi Squad",TeamSix=All_Rosters[[#This Row],[Team Name]],All_Rosters[[#This Row],[Current Years]]&gt;0),All_Rosters[[#This Row],[Index]],"")</f>
        <v/>
      </c>
      <c r="AM443" s="42" t="str">
        <f>IFERROR(SMALL($AL$2:$AL$1000,ROWS($AL$2:AL443)),"")</f>
        <v/>
      </c>
      <c r="AN443" s="42" t="str">
        <f>IF(All_Rosters[[#This Row],[Designation]]="Taxi Squad","",
IF(AND(TeamSeven=All_Rosters[[#This Row],[Team Name]],All_Rosters[[#This Row],[Current Years]]&gt;0),All_Rosters[[#This Row],[Index]],""))</f>
        <v/>
      </c>
      <c r="AO443" s="42" t="str">
        <f>IFERROR(SMALL($AN$2:$AN$1000,ROWS($AN$2:AN443)),"")</f>
        <v/>
      </c>
      <c r="AP443" s="42" t="str">
        <f>IF(AND(All_Rosters[[#This Row],[Designation]]="Taxi Squad",TeamSeven=All_Rosters[[#This Row],[Team Name]],All_Rosters[[#This Row],[Current Years]]&gt;0),All_Rosters[[#This Row],[Index]],"")</f>
        <v/>
      </c>
      <c r="AQ443" s="42" t="str">
        <f>IFERROR(SMALL($AP$2:$AP$1000,ROWS($AP$2:AP443)),"")</f>
        <v/>
      </c>
      <c r="AR443" s="42" t="str">
        <f>IF(All_Rosters[[#This Row],[Designation]]="Taxi Squad","",
IF(AND(TeamEight=All_Rosters[[#This Row],[Team Name]],All_Rosters[[#This Row],[Current Years]]&gt;0),All_Rosters[[#This Row],[Index]],""))</f>
        <v/>
      </c>
      <c r="AS443" s="42" t="str">
        <f>IFERROR(SMALL($AR$2:$AR$1000,ROWS($AR$2:AR443)),"")</f>
        <v/>
      </c>
      <c r="AT443" s="42" t="str">
        <f>IF(AND(All_Rosters[[#This Row],[Designation]]="Taxi Squad",TeamEight=All_Rosters[[#This Row],[Team Name]],All_Rosters[[#This Row],[Current Years]]&gt;0),All_Rosters[[#This Row],[Index]],"")</f>
        <v/>
      </c>
      <c r="AU443" s="42" t="str">
        <f>IFERROR(SMALL($AT$2:$AT$1000,ROWS($AT$2:AT443)),"")</f>
        <v/>
      </c>
      <c r="AV443" s="42" t="str">
        <f>IF(All_Rosters[[#This Row],[Designation]]="Taxi Squad","",
IF(AND(TeamNine=All_Rosters[[#This Row],[Team Name]],All_Rosters[[#This Row],[Current Years]]&gt;0),All_Rosters[[#This Row],[Index]],""))</f>
        <v/>
      </c>
      <c r="AW443" s="42" t="str">
        <f>IFERROR(SMALL($AV$2:$AV$1000,ROWS($AV$2:AV443)),"")</f>
        <v/>
      </c>
      <c r="AX443" s="42" t="str">
        <f>IF(AND(All_Rosters[[#This Row],[Designation]]="Taxi Squad",TeamNine=All_Rosters[[#This Row],[Team Name]],All_Rosters[[#This Row],[Current Years]]&gt;0),All_Rosters[[#This Row],[Index]],"")</f>
        <v/>
      </c>
      <c r="AY443" s="42" t="str">
        <f>IFERROR(SMALL($AX$2:$AX$1000,ROWS($AX$2:AX443)),"")</f>
        <v/>
      </c>
      <c r="AZ443" s="42" t="str">
        <f>IF(All_Rosters[[#This Row],[Designation]]="Taxi Squad","",
IF(AND(TeamTen=All_Rosters[[#This Row],[Team Name]],All_Rosters[[#This Row],[Current Years]]&gt;0),All_Rosters[[#This Row],[Index]],""))</f>
        <v/>
      </c>
      <c r="BA443" s="42" t="str">
        <f>IFERROR(SMALL($AZ$2:$AZ$1000,ROWS($AZ$2:AZ443)),"")</f>
        <v/>
      </c>
      <c r="BB443" s="42" t="str">
        <f>IF(AND(All_Rosters[[#This Row],[Designation]]="Taxi Squad",TeamTen=All_Rosters[[#This Row],[Team Name]],All_Rosters[[#This Row],[Current Years]]&gt;0),All_Rosters[[#This Row],[Index]],"")</f>
        <v/>
      </c>
      <c r="BC443" s="42" t="str">
        <f>IFERROR(SMALL($BB$2:$BB$1000,ROWS($BB$2:BB443)),"")</f>
        <v/>
      </c>
      <c r="BD443" s="42" t="str">
        <f>IF(All_Rosters[[#This Row],[Designation]]="Taxi Squad","",
IF(AND(TeamEleven=All_Rosters[[#This Row],[Team Name]],All_Rosters[[#This Row],[Current Years]]&gt;0),All_Rosters[[#This Row],[Index]],""))</f>
        <v/>
      </c>
      <c r="BE443" s="42" t="str">
        <f>IFERROR(SMALL($BD$2:$BD$1000,ROWS($BD$2:BD443)),"")</f>
        <v/>
      </c>
      <c r="BF443" s="42" t="str">
        <f>IF(AND(All_Rosters[[#This Row],[Designation]]="Taxi Squad",TeamEleven=All_Rosters[[#This Row],[Team Name]],All_Rosters[[#This Row],[Current Years]]&gt;0),All_Rosters[[#This Row],[Index]],"")</f>
        <v/>
      </c>
      <c r="BG443" s="42" t="str">
        <f>IFERROR(SMALL($BF$2:$BF$1000,ROWS($BF$2:BF443)),"")</f>
        <v/>
      </c>
      <c r="BH443" s="42">
        <f>IF(All_Rosters[[#This Row],[Designation]]="Taxi Squad","",
IF(AND(TeamTwelve=All_Rosters[[#This Row],[Team Name]],All_Rosters[[#This Row],[Current Years]]&gt;0),All_Rosters[[#This Row],[Index]],""))</f>
        <v>442</v>
      </c>
      <c r="BI443" s="42" t="str">
        <f>IFERROR(SMALL($BH$2:$BH$1000,ROWS($BH$2:BH443)),"")</f>
        <v/>
      </c>
      <c r="BJ443" s="42" t="str">
        <f>IF(AND(All_Rosters[[#This Row],[Designation]]="Taxi Squad",TeamTwelve=All_Rosters[[#This Row],[Team Name]],All_Rosters[[#This Row],[Current Years]]&gt;0),All_Rosters[[#This Row],[Index]],"")</f>
        <v/>
      </c>
      <c r="BK443" s="42" t="str">
        <f>IFERROR(SMALL($BJ$2:$BJ$1000,ROWS($BJ$2:BJ443)),"")</f>
        <v/>
      </c>
    </row>
    <row r="444" spans="1:63" x14ac:dyDescent="0.45">
      <c r="A444" t="s">
        <v>530</v>
      </c>
      <c r="B444" t="s">
        <v>492</v>
      </c>
      <c r="C444" t="s">
        <v>29</v>
      </c>
      <c r="D444" t="s">
        <v>49</v>
      </c>
      <c r="E444">
        <v>10</v>
      </c>
      <c r="F444">
        <v>3</v>
      </c>
      <c r="G444">
        <v>10</v>
      </c>
      <c r="H444" t="s">
        <v>1</v>
      </c>
      <c r="J444">
        <v>12</v>
      </c>
      <c r="K444">
        <v>443</v>
      </c>
      <c r="L444" t="str">
        <f>IF(All_Rosters[[#This Row],[Designation]]="Taxi Squad","",
IF(AND(TeamSelection=All_Rosters[[#This Row],[Team Name]],All_Rosters[[#This Row],[Current Years]]&gt;0),All_Rosters[[#This Row],[Index]],""))</f>
        <v/>
      </c>
      <c r="M444" t="str">
        <f>IFERROR(SMALL($L$2:$L$1000,ROWS($L$2:L444)),"")</f>
        <v/>
      </c>
      <c r="N444" t="str">
        <f>IF(AND(All_Rosters[[#This Row],[Designation]]="Taxi Squad",TeamSelection=All_Rosters[[#This Row],[Team Name]],All_Rosters[[#This Row],[Current Years]]&gt;0),All_Rosters[[#This Row],[Index]],"")</f>
        <v/>
      </c>
      <c r="O444" t="str">
        <f>IFERROR(SMALL($N$2:$N$1000,ROWS($N$2:N444)),"")</f>
        <v/>
      </c>
      <c r="P444" t="str">
        <f>IF(All_Rosters[[#This Row],[Designation]]="Taxi Squad","",
IF(AND(TeamOne=All_Rosters[[#This Row],[Team Name]],All_Rosters[[#This Row],[Current Years]]&gt;0),All_Rosters[[#This Row],[Index]],""))</f>
        <v/>
      </c>
      <c r="Q444" t="str">
        <f>IFERROR(SMALL($P$2:$P$1000,ROWS($P$2:P444)),"")</f>
        <v/>
      </c>
      <c r="R444" t="str">
        <f>IF(AND(All_Rosters[[#This Row],[Designation]]="Taxi Squad",TeamOne=All_Rosters[[#This Row],[Team Name]],All_Rosters[[#This Row],[Current Years]]&gt;0),All_Rosters[[#This Row],[Index]],"")</f>
        <v/>
      </c>
      <c r="S444" t="str">
        <f>IFERROR(SMALL($R$2:$R$1000,ROWS($R$2:R444)),"")</f>
        <v/>
      </c>
      <c r="T444" t="str">
        <f>IF(All_Rosters[[#This Row],[Designation]]="Taxi Squad","",
IF(AND(TeamTwo=All_Rosters[[#This Row],[Team Name]],All_Rosters[[#This Row],[Current Years]]&gt;0),All_Rosters[[#This Row],[Index]],""))</f>
        <v/>
      </c>
      <c r="U444" t="str">
        <f>IFERROR(SMALL($T$2:$T$1000,ROWS($T$2:T444)),"")</f>
        <v/>
      </c>
      <c r="V444" t="str">
        <f>IF(AND(All_Rosters[[#This Row],[Designation]]="Taxi Squad",TeamTwo=All_Rosters[[#This Row],[Team Name]],All_Rosters[[#This Row],[Current Years]]&gt;0),All_Rosters[[#This Row],[Index]],"")</f>
        <v/>
      </c>
      <c r="W444" t="str">
        <f>IFERROR(SMALL($V$2:$V$1000,ROWS($V$2:V444)),"")</f>
        <v/>
      </c>
      <c r="X444" s="42" t="str">
        <f>IF(All_Rosters[[#This Row],[Designation]]="Taxi Squad","",
IF(AND(TeamThree=All_Rosters[[#This Row],[Team Name]],All_Rosters[[#This Row],[Current Years]]&gt;0),All_Rosters[[#This Row],[Index]],""))</f>
        <v/>
      </c>
      <c r="Y444" s="42" t="str">
        <f>IFERROR(SMALL($X$2:$X$1000,ROWS($X$2:X444)),"")</f>
        <v/>
      </c>
      <c r="Z444" s="42" t="str">
        <f>IF(AND(All_Rosters[[#This Row],[Designation]]="Taxi Squad",TeamThree=All_Rosters[[#This Row],[Team Name]],All_Rosters[[#This Row],[Current Years]]&gt;0),All_Rosters[[#This Row],[Index]],"")</f>
        <v/>
      </c>
      <c r="AA444" s="42" t="str">
        <f>IFERROR(SMALL($Z$2:$Z$1000,ROWS($Z$2:Z444)),"")</f>
        <v/>
      </c>
      <c r="AB444" s="42" t="str">
        <f>IF(All_Rosters[[#This Row],[Designation]]="Taxi Squad","",
IF(AND(TeamFour=All_Rosters[[#This Row],[Team Name]],All_Rosters[[#This Row],[Current Years]]&gt;0),All_Rosters[[#This Row],[Index]],""))</f>
        <v/>
      </c>
      <c r="AC444" s="42" t="str">
        <f>IFERROR(SMALL($AB$2:$AB$1000,ROWS($AB$2:AB444)),"")</f>
        <v/>
      </c>
      <c r="AD444" s="42" t="str">
        <f>IF(AND(All_Rosters[[#This Row],[Designation]]="Taxi Squad",TeamFour=All_Rosters[[#This Row],[Team Name]],All_Rosters[[#This Row],[Current Years]]&gt;0),All_Rosters[[#This Row],[Index]],"")</f>
        <v/>
      </c>
      <c r="AE444" s="42" t="str">
        <f>IFERROR(SMALL($AD$2:$AD$1000,ROWS($AD$2:AD444)),"")</f>
        <v/>
      </c>
      <c r="AF444" s="42" t="str">
        <f>IF(All_Rosters[[#This Row],[Designation]]="Taxi Squad","",
IF(AND(TeamFive=All_Rosters[[#This Row],[Team Name]],All_Rosters[[#This Row],[Current Years]]&gt;0),All_Rosters[[#This Row],[Index]],""))</f>
        <v/>
      </c>
      <c r="AG444" s="42" t="str">
        <f>IFERROR(SMALL($AF$2:$AF$1000,ROWS($AF$2:AF444)),"")</f>
        <v/>
      </c>
      <c r="AH444" s="42" t="str">
        <f>IF(AND(All_Rosters[[#This Row],[Designation]]="Taxi Squad",TeamFive=All_Rosters[[#This Row],[Team Name]],All_Rosters[[#This Row],[Current Years]]&gt;0),All_Rosters[[#This Row],[Index]],"")</f>
        <v/>
      </c>
      <c r="AI444" s="42" t="str">
        <f>IFERROR(SMALL($AH$2:$AH$1000,ROWS($AH$2:AH444)),"")</f>
        <v/>
      </c>
      <c r="AJ444" s="42" t="str">
        <f>IF(All_Rosters[[#This Row],[Designation]]="Taxi Squad","",
IF(AND(TeamSix=All_Rosters[[#This Row],[Team Name]],All_Rosters[[#This Row],[Current Years]]&gt;0),All_Rosters[[#This Row],[Index]],""))</f>
        <v/>
      </c>
      <c r="AK444" s="42" t="str">
        <f>IFERROR(SMALL($AJ$2:$AJ$1000,ROWS($AJ$2:AJ444)),"")</f>
        <v/>
      </c>
      <c r="AL444" s="42" t="str">
        <f>IF(AND(All_Rosters[[#This Row],[Designation]]="Taxi Squad",TeamSix=All_Rosters[[#This Row],[Team Name]],All_Rosters[[#This Row],[Current Years]]&gt;0),All_Rosters[[#This Row],[Index]],"")</f>
        <v/>
      </c>
      <c r="AM444" s="42" t="str">
        <f>IFERROR(SMALL($AL$2:$AL$1000,ROWS($AL$2:AL444)),"")</f>
        <v/>
      </c>
      <c r="AN444" s="42" t="str">
        <f>IF(All_Rosters[[#This Row],[Designation]]="Taxi Squad","",
IF(AND(TeamSeven=All_Rosters[[#This Row],[Team Name]],All_Rosters[[#This Row],[Current Years]]&gt;0),All_Rosters[[#This Row],[Index]],""))</f>
        <v/>
      </c>
      <c r="AO444" s="42" t="str">
        <f>IFERROR(SMALL($AN$2:$AN$1000,ROWS($AN$2:AN444)),"")</f>
        <v/>
      </c>
      <c r="AP444" s="42" t="str">
        <f>IF(AND(All_Rosters[[#This Row],[Designation]]="Taxi Squad",TeamSeven=All_Rosters[[#This Row],[Team Name]],All_Rosters[[#This Row],[Current Years]]&gt;0),All_Rosters[[#This Row],[Index]],"")</f>
        <v/>
      </c>
      <c r="AQ444" s="42" t="str">
        <f>IFERROR(SMALL($AP$2:$AP$1000,ROWS($AP$2:AP444)),"")</f>
        <v/>
      </c>
      <c r="AR444" s="42" t="str">
        <f>IF(All_Rosters[[#This Row],[Designation]]="Taxi Squad","",
IF(AND(TeamEight=All_Rosters[[#This Row],[Team Name]],All_Rosters[[#This Row],[Current Years]]&gt;0),All_Rosters[[#This Row],[Index]],""))</f>
        <v/>
      </c>
      <c r="AS444" s="42" t="str">
        <f>IFERROR(SMALL($AR$2:$AR$1000,ROWS($AR$2:AR444)),"")</f>
        <v/>
      </c>
      <c r="AT444" s="42" t="str">
        <f>IF(AND(All_Rosters[[#This Row],[Designation]]="Taxi Squad",TeamEight=All_Rosters[[#This Row],[Team Name]],All_Rosters[[#This Row],[Current Years]]&gt;0),All_Rosters[[#This Row],[Index]],"")</f>
        <v/>
      </c>
      <c r="AU444" s="42" t="str">
        <f>IFERROR(SMALL($AT$2:$AT$1000,ROWS($AT$2:AT444)),"")</f>
        <v/>
      </c>
      <c r="AV444" s="42" t="str">
        <f>IF(All_Rosters[[#This Row],[Designation]]="Taxi Squad","",
IF(AND(TeamNine=All_Rosters[[#This Row],[Team Name]],All_Rosters[[#This Row],[Current Years]]&gt;0),All_Rosters[[#This Row],[Index]],""))</f>
        <v/>
      </c>
      <c r="AW444" s="42" t="str">
        <f>IFERROR(SMALL($AV$2:$AV$1000,ROWS($AV$2:AV444)),"")</f>
        <v/>
      </c>
      <c r="AX444" s="42" t="str">
        <f>IF(AND(All_Rosters[[#This Row],[Designation]]="Taxi Squad",TeamNine=All_Rosters[[#This Row],[Team Name]],All_Rosters[[#This Row],[Current Years]]&gt;0),All_Rosters[[#This Row],[Index]],"")</f>
        <v/>
      </c>
      <c r="AY444" s="42" t="str">
        <f>IFERROR(SMALL($AX$2:$AX$1000,ROWS($AX$2:AX444)),"")</f>
        <v/>
      </c>
      <c r="AZ444" s="42" t="str">
        <f>IF(All_Rosters[[#This Row],[Designation]]="Taxi Squad","",
IF(AND(TeamTen=All_Rosters[[#This Row],[Team Name]],All_Rosters[[#This Row],[Current Years]]&gt;0),All_Rosters[[#This Row],[Index]],""))</f>
        <v/>
      </c>
      <c r="BA444" s="42" t="str">
        <f>IFERROR(SMALL($AZ$2:$AZ$1000,ROWS($AZ$2:AZ444)),"")</f>
        <v/>
      </c>
      <c r="BB444" s="42" t="str">
        <f>IF(AND(All_Rosters[[#This Row],[Designation]]="Taxi Squad",TeamTen=All_Rosters[[#This Row],[Team Name]],All_Rosters[[#This Row],[Current Years]]&gt;0),All_Rosters[[#This Row],[Index]],"")</f>
        <v/>
      </c>
      <c r="BC444" s="42" t="str">
        <f>IFERROR(SMALL($BB$2:$BB$1000,ROWS($BB$2:BB444)),"")</f>
        <v/>
      </c>
      <c r="BD444" s="42" t="str">
        <f>IF(All_Rosters[[#This Row],[Designation]]="Taxi Squad","",
IF(AND(TeamEleven=All_Rosters[[#This Row],[Team Name]],All_Rosters[[#This Row],[Current Years]]&gt;0),All_Rosters[[#This Row],[Index]],""))</f>
        <v/>
      </c>
      <c r="BE444" s="42" t="str">
        <f>IFERROR(SMALL($BD$2:$BD$1000,ROWS($BD$2:BD444)),"")</f>
        <v/>
      </c>
      <c r="BF444" s="42" t="str">
        <f>IF(AND(All_Rosters[[#This Row],[Designation]]="Taxi Squad",TeamEleven=All_Rosters[[#This Row],[Team Name]],All_Rosters[[#This Row],[Current Years]]&gt;0),All_Rosters[[#This Row],[Index]],"")</f>
        <v/>
      </c>
      <c r="BG444" s="42" t="str">
        <f>IFERROR(SMALL($BF$2:$BF$1000,ROWS($BF$2:BF444)),"")</f>
        <v/>
      </c>
      <c r="BH444" s="42">
        <f>IF(All_Rosters[[#This Row],[Designation]]="Taxi Squad","",
IF(AND(TeamTwelve=All_Rosters[[#This Row],[Team Name]],All_Rosters[[#This Row],[Current Years]]&gt;0),All_Rosters[[#This Row],[Index]],""))</f>
        <v>443</v>
      </c>
      <c r="BI444" s="42" t="str">
        <f>IFERROR(SMALL($BH$2:$BH$1000,ROWS($BH$2:BH444)),"")</f>
        <v/>
      </c>
      <c r="BJ444" s="42" t="str">
        <f>IF(AND(All_Rosters[[#This Row],[Designation]]="Taxi Squad",TeamTwelve=All_Rosters[[#This Row],[Team Name]],All_Rosters[[#This Row],[Current Years]]&gt;0),All_Rosters[[#This Row],[Index]],"")</f>
        <v/>
      </c>
      <c r="BK444" s="42" t="str">
        <f>IFERROR(SMALL($BJ$2:$BJ$1000,ROWS($BJ$2:BJ444)),"")</f>
        <v/>
      </c>
    </row>
    <row r="445" spans="1:63" x14ac:dyDescent="0.45">
      <c r="A445" t="s">
        <v>530</v>
      </c>
      <c r="B445" t="s">
        <v>490</v>
      </c>
      <c r="C445" t="s">
        <v>44</v>
      </c>
      <c r="D445" t="s">
        <v>49</v>
      </c>
      <c r="E445">
        <v>8</v>
      </c>
      <c r="F445">
        <v>3</v>
      </c>
      <c r="G445">
        <v>8</v>
      </c>
      <c r="H445" t="s">
        <v>1</v>
      </c>
      <c r="J445">
        <v>12</v>
      </c>
      <c r="K445">
        <v>444</v>
      </c>
      <c r="L445" t="str">
        <f>IF(All_Rosters[[#This Row],[Designation]]="Taxi Squad","",
IF(AND(TeamSelection=All_Rosters[[#This Row],[Team Name]],All_Rosters[[#This Row],[Current Years]]&gt;0),All_Rosters[[#This Row],[Index]],""))</f>
        <v/>
      </c>
      <c r="M445" t="str">
        <f>IFERROR(SMALL($L$2:$L$1000,ROWS($L$2:L445)),"")</f>
        <v/>
      </c>
      <c r="N445" t="str">
        <f>IF(AND(All_Rosters[[#This Row],[Designation]]="Taxi Squad",TeamSelection=All_Rosters[[#This Row],[Team Name]],All_Rosters[[#This Row],[Current Years]]&gt;0),All_Rosters[[#This Row],[Index]],"")</f>
        <v/>
      </c>
      <c r="O445" t="str">
        <f>IFERROR(SMALL($N$2:$N$1000,ROWS($N$2:N445)),"")</f>
        <v/>
      </c>
      <c r="P445" t="str">
        <f>IF(All_Rosters[[#This Row],[Designation]]="Taxi Squad","",
IF(AND(TeamOne=All_Rosters[[#This Row],[Team Name]],All_Rosters[[#This Row],[Current Years]]&gt;0),All_Rosters[[#This Row],[Index]],""))</f>
        <v/>
      </c>
      <c r="Q445" t="str">
        <f>IFERROR(SMALL($P$2:$P$1000,ROWS($P$2:P445)),"")</f>
        <v/>
      </c>
      <c r="R445" t="str">
        <f>IF(AND(All_Rosters[[#This Row],[Designation]]="Taxi Squad",TeamOne=All_Rosters[[#This Row],[Team Name]],All_Rosters[[#This Row],[Current Years]]&gt;0),All_Rosters[[#This Row],[Index]],"")</f>
        <v/>
      </c>
      <c r="S445" t="str">
        <f>IFERROR(SMALL($R$2:$R$1000,ROWS($R$2:R445)),"")</f>
        <v/>
      </c>
      <c r="T445" t="str">
        <f>IF(All_Rosters[[#This Row],[Designation]]="Taxi Squad","",
IF(AND(TeamTwo=All_Rosters[[#This Row],[Team Name]],All_Rosters[[#This Row],[Current Years]]&gt;0),All_Rosters[[#This Row],[Index]],""))</f>
        <v/>
      </c>
      <c r="U445" t="str">
        <f>IFERROR(SMALL($T$2:$T$1000,ROWS($T$2:T445)),"")</f>
        <v/>
      </c>
      <c r="V445" t="str">
        <f>IF(AND(All_Rosters[[#This Row],[Designation]]="Taxi Squad",TeamTwo=All_Rosters[[#This Row],[Team Name]],All_Rosters[[#This Row],[Current Years]]&gt;0),All_Rosters[[#This Row],[Index]],"")</f>
        <v/>
      </c>
      <c r="W445" t="str">
        <f>IFERROR(SMALL($V$2:$V$1000,ROWS($V$2:V445)),"")</f>
        <v/>
      </c>
      <c r="X445" s="42" t="str">
        <f>IF(All_Rosters[[#This Row],[Designation]]="Taxi Squad","",
IF(AND(TeamThree=All_Rosters[[#This Row],[Team Name]],All_Rosters[[#This Row],[Current Years]]&gt;0),All_Rosters[[#This Row],[Index]],""))</f>
        <v/>
      </c>
      <c r="Y445" s="42" t="str">
        <f>IFERROR(SMALL($X$2:$X$1000,ROWS($X$2:X445)),"")</f>
        <v/>
      </c>
      <c r="Z445" s="42" t="str">
        <f>IF(AND(All_Rosters[[#This Row],[Designation]]="Taxi Squad",TeamThree=All_Rosters[[#This Row],[Team Name]],All_Rosters[[#This Row],[Current Years]]&gt;0),All_Rosters[[#This Row],[Index]],"")</f>
        <v/>
      </c>
      <c r="AA445" s="42" t="str">
        <f>IFERROR(SMALL($Z$2:$Z$1000,ROWS($Z$2:Z445)),"")</f>
        <v/>
      </c>
      <c r="AB445" s="42" t="str">
        <f>IF(All_Rosters[[#This Row],[Designation]]="Taxi Squad","",
IF(AND(TeamFour=All_Rosters[[#This Row],[Team Name]],All_Rosters[[#This Row],[Current Years]]&gt;0),All_Rosters[[#This Row],[Index]],""))</f>
        <v/>
      </c>
      <c r="AC445" s="42" t="str">
        <f>IFERROR(SMALL($AB$2:$AB$1000,ROWS($AB$2:AB445)),"")</f>
        <v/>
      </c>
      <c r="AD445" s="42" t="str">
        <f>IF(AND(All_Rosters[[#This Row],[Designation]]="Taxi Squad",TeamFour=All_Rosters[[#This Row],[Team Name]],All_Rosters[[#This Row],[Current Years]]&gt;0),All_Rosters[[#This Row],[Index]],"")</f>
        <v/>
      </c>
      <c r="AE445" s="42" t="str">
        <f>IFERROR(SMALL($AD$2:$AD$1000,ROWS($AD$2:AD445)),"")</f>
        <v/>
      </c>
      <c r="AF445" s="42" t="str">
        <f>IF(All_Rosters[[#This Row],[Designation]]="Taxi Squad","",
IF(AND(TeamFive=All_Rosters[[#This Row],[Team Name]],All_Rosters[[#This Row],[Current Years]]&gt;0),All_Rosters[[#This Row],[Index]],""))</f>
        <v/>
      </c>
      <c r="AG445" s="42" t="str">
        <f>IFERROR(SMALL($AF$2:$AF$1000,ROWS($AF$2:AF445)),"")</f>
        <v/>
      </c>
      <c r="AH445" s="42" t="str">
        <f>IF(AND(All_Rosters[[#This Row],[Designation]]="Taxi Squad",TeamFive=All_Rosters[[#This Row],[Team Name]],All_Rosters[[#This Row],[Current Years]]&gt;0),All_Rosters[[#This Row],[Index]],"")</f>
        <v/>
      </c>
      <c r="AI445" s="42" t="str">
        <f>IFERROR(SMALL($AH$2:$AH$1000,ROWS($AH$2:AH445)),"")</f>
        <v/>
      </c>
      <c r="AJ445" s="42" t="str">
        <f>IF(All_Rosters[[#This Row],[Designation]]="Taxi Squad","",
IF(AND(TeamSix=All_Rosters[[#This Row],[Team Name]],All_Rosters[[#This Row],[Current Years]]&gt;0),All_Rosters[[#This Row],[Index]],""))</f>
        <v/>
      </c>
      <c r="AK445" s="42" t="str">
        <f>IFERROR(SMALL($AJ$2:$AJ$1000,ROWS($AJ$2:AJ445)),"")</f>
        <v/>
      </c>
      <c r="AL445" s="42" t="str">
        <f>IF(AND(All_Rosters[[#This Row],[Designation]]="Taxi Squad",TeamSix=All_Rosters[[#This Row],[Team Name]],All_Rosters[[#This Row],[Current Years]]&gt;0),All_Rosters[[#This Row],[Index]],"")</f>
        <v/>
      </c>
      <c r="AM445" s="42" t="str">
        <f>IFERROR(SMALL($AL$2:$AL$1000,ROWS($AL$2:AL445)),"")</f>
        <v/>
      </c>
      <c r="AN445" s="42" t="str">
        <f>IF(All_Rosters[[#This Row],[Designation]]="Taxi Squad","",
IF(AND(TeamSeven=All_Rosters[[#This Row],[Team Name]],All_Rosters[[#This Row],[Current Years]]&gt;0),All_Rosters[[#This Row],[Index]],""))</f>
        <v/>
      </c>
      <c r="AO445" s="42" t="str">
        <f>IFERROR(SMALL($AN$2:$AN$1000,ROWS($AN$2:AN445)),"")</f>
        <v/>
      </c>
      <c r="AP445" s="42" t="str">
        <f>IF(AND(All_Rosters[[#This Row],[Designation]]="Taxi Squad",TeamSeven=All_Rosters[[#This Row],[Team Name]],All_Rosters[[#This Row],[Current Years]]&gt;0),All_Rosters[[#This Row],[Index]],"")</f>
        <v/>
      </c>
      <c r="AQ445" s="42" t="str">
        <f>IFERROR(SMALL($AP$2:$AP$1000,ROWS($AP$2:AP445)),"")</f>
        <v/>
      </c>
      <c r="AR445" s="42" t="str">
        <f>IF(All_Rosters[[#This Row],[Designation]]="Taxi Squad","",
IF(AND(TeamEight=All_Rosters[[#This Row],[Team Name]],All_Rosters[[#This Row],[Current Years]]&gt;0),All_Rosters[[#This Row],[Index]],""))</f>
        <v/>
      </c>
      <c r="AS445" s="42" t="str">
        <f>IFERROR(SMALL($AR$2:$AR$1000,ROWS($AR$2:AR445)),"")</f>
        <v/>
      </c>
      <c r="AT445" s="42" t="str">
        <f>IF(AND(All_Rosters[[#This Row],[Designation]]="Taxi Squad",TeamEight=All_Rosters[[#This Row],[Team Name]],All_Rosters[[#This Row],[Current Years]]&gt;0),All_Rosters[[#This Row],[Index]],"")</f>
        <v/>
      </c>
      <c r="AU445" s="42" t="str">
        <f>IFERROR(SMALL($AT$2:$AT$1000,ROWS($AT$2:AT445)),"")</f>
        <v/>
      </c>
      <c r="AV445" s="42" t="str">
        <f>IF(All_Rosters[[#This Row],[Designation]]="Taxi Squad","",
IF(AND(TeamNine=All_Rosters[[#This Row],[Team Name]],All_Rosters[[#This Row],[Current Years]]&gt;0),All_Rosters[[#This Row],[Index]],""))</f>
        <v/>
      </c>
      <c r="AW445" s="42" t="str">
        <f>IFERROR(SMALL($AV$2:$AV$1000,ROWS($AV$2:AV445)),"")</f>
        <v/>
      </c>
      <c r="AX445" s="42" t="str">
        <f>IF(AND(All_Rosters[[#This Row],[Designation]]="Taxi Squad",TeamNine=All_Rosters[[#This Row],[Team Name]],All_Rosters[[#This Row],[Current Years]]&gt;0),All_Rosters[[#This Row],[Index]],"")</f>
        <v/>
      </c>
      <c r="AY445" s="42" t="str">
        <f>IFERROR(SMALL($AX$2:$AX$1000,ROWS($AX$2:AX445)),"")</f>
        <v/>
      </c>
      <c r="AZ445" s="42" t="str">
        <f>IF(All_Rosters[[#This Row],[Designation]]="Taxi Squad","",
IF(AND(TeamTen=All_Rosters[[#This Row],[Team Name]],All_Rosters[[#This Row],[Current Years]]&gt;0),All_Rosters[[#This Row],[Index]],""))</f>
        <v/>
      </c>
      <c r="BA445" s="42" t="str">
        <f>IFERROR(SMALL($AZ$2:$AZ$1000,ROWS($AZ$2:AZ445)),"")</f>
        <v/>
      </c>
      <c r="BB445" s="42" t="str">
        <f>IF(AND(All_Rosters[[#This Row],[Designation]]="Taxi Squad",TeamTen=All_Rosters[[#This Row],[Team Name]],All_Rosters[[#This Row],[Current Years]]&gt;0),All_Rosters[[#This Row],[Index]],"")</f>
        <v/>
      </c>
      <c r="BC445" s="42" t="str">
        <f>IFERROR(SMALL($BB$2:$BB$1000,ROWS($BB$2:BB445)),"")</f>
        <v/>
      </c>
      <c r="BD445" s="42" t="str">
        <f>IF(All_Rosters[[#This Row],[Designation]]="Taxi Squad","",
IF(AND(TeamEleven=All_Rosters[[#This Row],[Team Name]],All_Rosters[[#This Row],[Current Years]]&gt;0),All_Rosters[[#This Row],[Index]],""))</f>
        <v/>
      </c>
      <c r="BE445" s="42" t="str">
        <f>IFERROR(SMALL($BD$2:$BD$1000,ROWS($BD$2:BD445)),"")</f>
        <v/>
      </c>
      <c r="BF445" s="42" t="str">
        <f>IF(AND(All_Rosters[[#This Row],[Designation]]="Taxi Squad",TeamEleven=All_Rosters[[#This Row],[Team Name]],All_Rosters[[#This Row],[Current Years]]&gt;0),All_Rosters[[#This Row],[Index]],"")</f>
        <v/>
      </c>
      <c r="BG445" s="42" t="str">
        <f>IFERROR(SMALL($BF$2:$BF$1000,ROWS($BF$2:BF445)),"")</f>
        <v/>
      </c>
      <c r="BH445" s="42">
        <f>IF(All_Rosters[[#This Row],[Designation]]="Taxi Squad","",
IF(AND(TeamTwelve=All_Rosters[[#This Row],[Team Name]],All_Rosters[[#This Row],[Current Years]]&gt;0),All_Rosters[[#This Row],[Index]],""))</f>
        <v>444</v>
      </c>
      <c r="BI445" s="42" t="str">
        <f>IFERROR(SMALL($BH$2:$BH$1000,ROWS($BH$2:BH445)),"")</f>
        <v/>
      </c>
      <c r="BJ445" s="42" t="str">
        <f>IF(AND(All_Rosters[[#This Row],[Designation]]="Taxi Squad",TeamTwelve=All_Rosters[[#This Row],[Team Name]],All_Rosters[[#This Row],[Current Years]]&gt;0),All_Rosters[[#This Row],[Index]],"")</f>
        <v/>
      </c>
      <c r="BK445" s="42" t="str">
        <f>IFERROR(SMALL($BJ$2:$BJ$1000,ROWS($BJ$2:BJ445)),"")</f>
        <v/>
      </c>
    </row>
    <row r="446" spans="1:63" x14ac:dyDescent="0.45">
      <c r="A446" t="s">
        <v>530</v>
      </c>
      <c r="B446" t="s">
        <v>489</v>
      </c>
      <c r="C446" t="s">
        <v>95</v>
      </c>
      <c r="D446" t="s">
        <v>49</v>
      </c>
      <c r="E446">
        <v>8</v>
      </c>
      <c r="F446">
        <v>3</v>
      </c>
      <c r="G446">
        <v>8</v>
      </c>
      <c r="H446" t="s">
        <v>1</v>
      </c>
      <c r="J446">
        <v>12</v>
      </c>
      <c r="K446">
        <v>445</v>
      </c>
      <c r="L446" t="str">
        <f>IF(All_Rosters[[#This Row],[Designation]]="Taxi Squad","",
IF(AND(TeamSelection=All_Rosters[[#This Row],[Team Name]],All_Rosters[[#This Row],[Current Years]]&gt;0),All_Rosters[[#This Row],[Index]],""))</f>
        <v/>
      </c>
      <c r="M446" t="str">
        <f>IFERROR(SMALL($L$2:$L$1000,ROWS($L$2:L446)),"")</f>
        <v/>
      </c>
      <c r="N446" t="str">
        <f>IF(AND(All_Rosters[[#This Row],[Designation]]="Taxi Squad",TeamSelection=All_Rosters[[#This Row],[Team Name]],All_Rosters[[#This Row],[Current Years]]&gt;0),All_Rosters[[#This Row],[Index]],"")</f>
        <v/>
      </c>
      <c r="O446" t="str">
        <f>IFERROR(SMALL($N$2:$N$1000,ROWS($N$2:N446)),"")</f>
        <v/>
      </c>
      <c r="P446" t="str">
        <f>IF(All_Rosters[[#This Row],[Designation]]="Taxi Squad","",
IF(AND(TeamOne=All_Rosters[[#This Row],[Team Name]],All_Rosters[[#This Row],[Current Years]]&gt;0),All_Rosters[[#This Row],[Index]],""))</f>
        <v/>
      </c>
      <c r="Q446" t="str">
        <f>IFERROR(SMALL($P$2:$P$1000,ROWS($P$2:P446)),"")</f>
        <v/>
      </c>
      <c r="R446" t="str">
        <f>IF(AND(All_Rosters[[#This Row],[Designation]]="Taxi Squad",TeamOne=All_Rosters[[#This Row],[Team Name]],All_Rosters[[#This Row],[Current Years]]&gt;0),All_Rosters[[#This Row],[Index]],"")</f>
        <v/>
      </c>
      <c r="S446" t="str">
        <f>IFERROR(SMALL($R$2:$R$1000,ROWS($R$2:R446)),"")</f>
        <v/>
      </c>
      <c r="T446" t="str">
        <f>IF(All_Rosters[[#This Row],[Designation]]="Taxi Squad","",
IF(AND(TeamTwo=All_Rosters[[#This Row],[Team Name]],All_Rosters[[#This Row],[Current Years]]&gt;0),All_Rosters[[#This Row],[Index]],""))</f>
        <v/>
      </c>
      <c r="U446" t="str">
        <f>IFERROR(SMALL($T$2:$T$1000,ROWS($T$2:T446)),"")</f>
        <v/>
      </c>
      <c r="V446" t="str">
        <f>IF(AND(All_Rosters[[#This Row],[Designation]]="Taxi Squad",TeamTwo=All_Rosters[[#This Row],[Team Name]],All_Rosters[[#This Row],[Current Years]]&gt;0),All_Rosters[[#This Row],[Index]],"")</f>
        <v/>
      </c>
      <c r="W446" t="str">
        <f>IFERROR(SMALL($V$2:$V$1000,ROWS($V$2:V446)),"")</f>
        <v/>
      </c>
      <c r="X446" s="42" t="str">
        <f>IF(All_Rosters[[#This Row],[Designation]]="Taxi Squad","",
IF(AND(TeamThree=All_Rosters[[#This Row],[Team Name]],All_Rosters[[#This Row],[Current Years]]&gt;0),All_Rosters[[#This Row],[Index]],""))</f>
        <v/>
      </c>
      <c r="Y446" s="42" t="str">
        <f>IFERROR(SMALL($X$2:$X$1000,ROWS($X$2:X446)),"")</f>
        <v/>
      </c>
      <c r="Z446" s="42" t="str">
        <f>IF(AND(All_Rosters[[#This Row],[Designation]]="Taxi Squad",TeamThree=All_Rosters[[#This Row],[Team Name]],All_Rosters[[#This Row],[Current Years]]&gt;0),All_Rosters[[#This Row],[Index]],"")</f>
        <v/>
      </c>
      <c r="AA446" s="42" t="str">
        <f>IFERROR(SMALL($Z$2:$Z$1000,ROWS($Z$2:Z446)),"")</f>
        <v/>
      </c>
      <c r="AB446" s="42" t="str">
        <f>IF(All_Rosters[[#This Row],[Designation]]="Taxi Squad","",
IF(AND(TeamFour=All_Rosters[[#This Row],[Team Name]],All_Rosters[[#This Row],[Current Years]]&gt;0),All_Rosters[[#This Row],[Index]],""))</f>
        <v/>
      </c>
      <c r="AC446" s="42" t="str">
        <f>IFERROR(SMALL($AB$2:$AB$1000,ROWS($AB$2:AB446)),"")</f>
        <v/>
      </c>
      <c r="AD446" s="42" t="str">
        <f>IF(AND(All_Rosters[[#This Row],[Designation]]="Taxi Squad",TeamFour=All_Rosters[[#This Row],[Team Name]],All_Rosters[[#This Row],[Current Years]]&gt;0),All_Rosters[[#This Row],[Index]],"")</f>
        <v/>
      </c>
      <c r="AE446" s="42" t="str">
        <f>IFERROR(SMALL($AD$2:$AD$1000,ROWS($AD$2:AD446)),"")</f>
        <v/>
      </c>
      <c r="AF446" s="42" t="str">
        <f>IF(All_Rosters[[#This Row],[Designation]]="Taxi Squad","",
IF(AND(TeamFive=All_Rosters[[#This Row],[Team Name]],All_Rosters[[#This Row],[Current Years]]&gt;0),All_Rosters[[#This Row],[Index]],""))</f>
        <v/>
      </c>
      <c r="AG446" s="42" t="str">
        <f>IFERROR(SMALL($AF$2:$AF$1000,ROWS($AF$2:AF446)),"")</f>
        <v/>
      </c>
      <c r="AH446" s="42" t="str">
        <f>IF(AND(All_Rosters[[#This Row],[Designation]]="Taxi Squad",TeamFive=All_Rosters[[#This Row],[Team Name]],All_Rosters[[#This Row],[Current Years]]&gt;0),All_Rosters[[#This Row],[Index]],"")</f>
        <v/>
      </c>
      <c r="AI446" s="42" t="str">
        <f>IFERROR(SMALL($AH$2:$AH$1000,ROWS($AH$2:AH446)),"")</f>
        <v/>
      </c>
      <c r="AJ446" s="42" t="str">
        <f>IF(All_Rosters[[#This Row],[Designation]]="Taxi Squad","",
IF(AND(TeamSix=All_Rosters[[#This Row],[Team Name]],All_Rosters[[#This Row],[Current Years]]&gt;0),All_Rosters[[#This Row],[Index]],""))</f>
        <v/>
      </c>
      <c r="AK446" s="42" t="str">
        <f>IFERROR(SMALL($AJ$2:$AJ$1000,ROWS($AJ$2:AJ446)),"")</f>
        <v/>
      </c>
      <c r="AL446" s="42" t="str">
        <f>IF(AND(All_Rosters[[#This Row],[Designation]]="Taxi Squad",TeamSix=All_Rosters[[#This Row],[Team Name]],All_Rosters[[#This Row],[Current Years]]&gt;0),All_Rosters[[#This Row],[Index]],"")</f>
        <v/>
      </c>
      <c r="AM446" s="42" t="str">
        <f>IFERROR(SMALL($AL$2:$AL$1000,ROWS($AL$2:AL446)),"")</f>
        <v/>
      </c>
      <c r="AN446" s="42" t="str">
        <f>IF(All_Rosters[[#This Row],[Designation]]="Taxi Squad","",
IF(AND(TeamSeven=All_Rosters[[#This Row],[Team Name]],All_Rosters[[#This Row],[Current Years]]&gt;0),All_Rosters[[#This Row],[Index]],""))</f>
        <v/>
      </c>
      <c r="AO446" s="42" t="str">
        <f>IFERROR(SMALL($AN$2:$AN$1000,ROWS($AN$2:AN446)),"")</f>
        <v/>
      </c>
      <c r="AP446" s="42" t="str">
        <f>IF(AND(All_Rosters[[#This Row],[Designation]]="Taxi Squad",TeamSeven=All_Rosters[[#This Row],[Team Name]],All_Rosters[[#This Row],[Current Years]]&gt;0),All_Rosters[[#This Row],[Index]],"")</f>
        <v/>
      </c>
      <c r="AQ446" s="42" t="str">
        <f>IFERROR(SMALL($AP$2:$AP$1000,ROWS($AP$2:AP446)),"")</f>
        <v/>
      </c>
      <c r="AR446" s="42" t="str">
        <f>IF(All_Rosters[[#This Row],[Designation]]="Taxi Squad","",
IF(AND(TeamEight=All_Rosters[[#This Row],[Team Name]],All_Rosters[[#This Row],[Current Years]]&gt;0),All_Rosters[[#This Row],[Index]],""))</f>
        <v/>
      </c>
      <c r="AS446" s="42" t="str">
        <f>IFERROR(SMALL($AR$2:$AR$1000,ROWS($AR$2:AR446)),"")</f>
        <v/>
      </c>
      <c r="AT446" s="42" t="str">
        <f>IF(AND(All_Rosters[[#This Row],[Designation]]="Taxi Squad",TeamEight=All_Rosters[[#This Row],[Team Name]],All_Rosters[[#This Row],[Current Years]]&gt;0),All_Rosters[[#This Row],[Index]],"")</f>
        <v/>
      </c>
      <c r="AU446" s="42" t="str">
        <f>IFERROR(SMALL($AT$2:$AT$1000,ROWS($AT$2:AT446)),"")</f>
        <v/>
      </c>
      <c r="AV446" s="42" t="str">
        <f>IF(All_Rosters[[#This Row],[Designation]]="Taxi Squad","",
IF(AND(TeamNine=All_Rosters[[#This Row],[Team Name]],All_Rosters[[#This Row],[Current Years]]&gt;0),All_Rosters[[#This Row],[Index]],""))</f>
        <v/>
      </c>
      <c r="AW446" s="42" t="str">
        <f>IFERROR(SMALL($AV$2:$AV$1000,ROWS($AV$2:AV446)),"")</f>
        <v/>
      </c>
      <c r="AX446" s="42" t="str">
        <f>IF(AND(All_Rosters[[#This Row],[Designation]]="Taxi Squad",TeamNine=All_Rosters[[#This Row],[Team Name]],All_Rosters[[#This Row],[Current Years]]&gt;0),All_Rosters[[#This Row],[Index]],"")</f>
        <v/>
      </c>
      <c r="AY446" s="42" t="str">
        <f>IFERROR(SMALL($AX$2:$AX$1000,ROWS($AX$2:AX446)),"")</f>
        <v/>
      </c>
      <c r="AZ446" s="42" t="str">
        <f>IF(All_Rosters[[#This Row],[Designation]]="Taxi Squad","",
IF(AND(TeamTen=All_Rosters[[#This Row],[Team Name]],All_Rosters[[#This Row],[Current Years]]&gt;0),All_Rosters[[#This Row],[Index]],""))</f>
        <v/>
      </c>
      <c r="BA446" s="42" t="str">
        <f>IFERROR(SMALL($AZ$2:$AZ$1000,ROWS($AZ$2:AZ446)),"")</f>
        <v/>
      </c>
      <c r="BB446" s="42" t="str">
        <f>IF(AND(All_Rosters[[#This Row],[Designation]]="Taxi Squad",TeamTen=All_Rosters[[#This Row],[Team Name]],All_Rosters[[#This Row],[Current Years]]&gt;0),All_Rosters[[#This Row],[Index]],"")</f>
        <v/>
      </c>
      <c r="BC446" s="42" t="str">
        <f>IFERROR(SMALL($BB$2:$BB$1000,ROWS($BB$2:BB446)),"")</f>
        <v/>
      </c>
      <c r="BD446" s="42" t="str">
        <f>IF(All_Rosters[[#This Row],[Designation]]="Taxi Squad","",
IF(AND(TeamEleven=All_Rosters[[#This Row],[Team Name]],All_Rosters[[#This Row],[Current Years]]&gt;0),All_Rosters[[#This Row],[Index]],""))</f>
        <v/>
      </c>
      <c r="BE446" s="42" t="str">
        <f>IFERROR(SMALL($BD$2:$BD$1000,ROWS($BD$2:BD446)),"")</f>
        <v/>
      </c>
      <c r="BF446" s="42" t="str">
        <f>IF(AND(All_Rosters[[#This Row],[Designation]]="Taxi Squad",TeamEleven=All_Rosters[[#This Row],[Team Name]],All_Rosters[[#This Row],[Current Years]]&gt;0),All_Rosters[[#This Row],[Index]],"")</f>
        <v/>
      </c>
      <c r="BG446" s="42" t="str">
        <f>IFERROR(SMALL($BF$2:$BF$1000,ROWS($BF$2:BF446)),"")</f>
        <v/>
      </c>
      <c r="BH446" s="42">
        <f>IF(All_Rosters[[#This Row],[Designation]]="Taxi Squad","",
IF(AND(TeamTwelve=All_Rosters[[#This Row],[Team Name]],All_Rosters[[#This Row],[Current Years]]&gt;0),All_Rosters[[#This Row],[Index]],""))</f>
        <v>445</v>
      </c>
      <c r="BI446" s="42" t="str">
        <f>IFERROR(SMALL($BH$2:$BH$1000,ROWS($BH$2:BH446)),"")</f>
        <v/>
      </c>
      <c r="BJ446" s="42" t="str">
        <f>IF(AND(All_Rosters[[#This Row],[Designation]]="Taxi Squad",TeamTwelve=All_Rosters[[#This Row],[Team Name]],All_Rosters[[#This Row],[Current Years]]&gt;0),All_Rosters[[#This Row],[Index]],"")</f>
        <v/>
      </c>
      <c r="BK446" s="42" t="str">
        <f>IFERROR(SMALL($BJ$2:$BJ$1000,ROWS($BJ$2:BJ446)),"")</f>
        <v/>
      </c>
    </row>
    <row r="447" spans="1:63" x14ac:dyDescent="0.45">
      <c r="A447" t="s">
        <v>530</v>
      </c>
      <c r="B447" t="s">
        <v>488</v>
      </c>
      <c r="C447" t="s">
        <v>8</v>
      </c>
      <c r="D447" t="s">
        <v>49</v>
      </c>
      <c r="E447">
        <v>5</v>
      </c>
      <c r="F447">
        <v>3</v>
      </c>
      <c r="G447">
        <v>5</v>
      </c>
      <c r="H447" t="s">
        <v>1</v>
      </c>
      <c r="J447">
        <v>12</v>
      </c>
      <c r="K447">
        <v>446</v>
      </c>
      <c r="L447" t="str">
        <f>IF(All_Rosters[[#This Row],[Designation]]="Taxi Squad","",
IF(AND(TeamSelection=All_Rosters[[#This Row],[Team Name]],All_Rosters[[#This Row],[Current Years]]&gt;0),All_Rosters[[#This Row],[Index]],""))</f>
        <v/>
      </c>
      <c r="M447" t="str">
        <f>IFERROR(SMALL($L$2:$L$1000,ROWS($L$2:L447)),"")</f>
        <v/>
      </c>
      <c r="N447" t="str">
        <f>IF(AND(All_Rosters[[#This Row],[Designation]]="Taxi Squad",TeamSelection=All_Rosters[[#This Row],[Team Name]],All_Rosters[[#This Row],[Current Years]]&gt;0),All_Rosters[[#This Row],[Index]],"")</f>
        <v/>
      </c>
      <c r="O447" t="str">
        <f>IFERROR(SMALL($N$2:$N$1000,ROWS($N$2:N447)),"")</f>
        <v/>
      </c>
      <c r="P447" t="str">
        <f>IF(All_Rosters[[#This Row],[Designation]]="Taxi Squad","",
IF(AND(TeamOne=All_Rosters[[#This Row],[Team Name]],All_Rosters[[#This Row],[Current Years]]&gt;0),All_Rosters[[#This Row],[Index]],""))</f>
        <v/>
      </c>
      <c r="Q447" t="str">
        <f>IFERROR(SMALL($P$2:$P$1000,ROWS($P$2:P447)),"")</f>
        <v/>
      </c>
      <c r="R447" t="str">
        <f>IF(AND(All_Rosters[[#This Row],[Designation]]="Taxi Squad",TeamOne=All_Rosters[[#This Row],[Team Name]],All_Rosters[[#This Row],[Current Years]]&gt;0),All_Rosters[[#This Row],[Index]],"")</f>
        <v/>
      </c>
      <c r="S447" t="str">
        <f>IFERROR(SMALL($R$2:$R$1000,ROWS($R$2:R447)),"")</f>
        <v/>
      </c>
      <c r="T447" t="str">
        <f>IF(All_Rosters[[#This Row],[Designation]]="Taxi Squad","",
IF(AND(TeamTwo=All_Rosters[[#This Row],[Team Name]],All_Rosters[[#This Row],[Current Years]]&gt;0),All_Rosters[[#This Row],[Index]],""))</f>
        <v/>
      </c>
      <c r="U447" t="str">
        <f>IFERROR(SMALL($T$2:$T$1000,ROWS($T$2:T447)),"")</f>
        <v/>
      </c>
      <c r="V447" t="str">
        <f>IF(AND(All_Rosters[[#This Row],[Designation]]="Taxi Squad",TeamTwo=All_Rosters[[#This Row],[Team Name]],All_Rosters[[#This Row],[Current Years]]&gt;0),All_Rosters[[#This Row],[Index]],"")</f>
        <v/>
      </c>
      <c r="W447" t="str">
        <f>IFERROR(SMALL($V$2:$V$1000,ROWS($V$2:V447)),"")</f>
        <v/>
      </c>
      <c r="X447" s="42" t="str">
        <f>IF(All_Rosters[[#This Row],[Designation]]="Taxi Squad","",
IF(AND(TeamThree=All_Rosters[[#This Row],[Team Name]],All_Rosters[[#This Row],[Current Years]]&gt;0),All_Rosters[[#This Row],[Index]],""))</f>
        <v/>
      </c>
      <c r="Y447" s="42" t="str">
        <f>IFERROR(SMALL($X$2:$X$1000,ROWS($X$2:X447)),"")</f>
        <v/>
      </c>
      <c r="Z447" s="42" t="str">
        <f>IF(AND(All_Rosters[[#This Row],[Designation]]="Taxi Squad",TeamThree=All_Rosters[[#This Row],[Team Name]],All_Rosters[[#This Row],[Current Years]]&gt;0),All_Rosters[[#This Row],[Index]],"")</f>
        <v/>
      </c>
      <c r="AA447" s="42" t="str">
        <f>IFERROR(SMALL($Z$2:$Z$1000,ROWS($Z$2:Z447)),"")</f>
        <v/>
      </c>
      <c r="AB447" s="42" t="str">
        <f>IF(All_Rosters[[#This Row],[Designation]]="Taxi Squad","",
IF(AND(TeamFour=All_Rosters[[#This Row],[Team Name]],All_Rosters[[#This Row],[Current Years]]&gt;0),All_Rosters[[#This Row],[Index]],""))</f>
        <v/>
      </c>
      <c r="AC447" s="42" t="str">
        <f>IFERROR(SMALL($AB$2:$AB$1000,ROWS($AB$2:AB447)),"")</f>
        <v/>
      </c>
      <c r="AD447" s="42" t="str">
        <f>IF(AND(All_Rosters[[#This Row],[Designation]]="Taxi Squad",TeamFour=All_Rosters[[#This Row],[Team Name]],All_Rosters[[#This Row],[Current Years]]&gt;0),All_Rosters[[#This Row],[Index]],"")</f>
        <v/>
      </c>
      <c r="AE447" s="42" t="str">
        <f>IFERROR(SMALL($AD$2:$AD$1000,ROWS($AD$2:AD447)),"")</f>
        <v/>
      </c>
      <c r="AF447" s="42" t="str">
        <f>IF(All_Rosters[[#This Row],[Designation]]="Taxi Squad","",
IF(AND(TeamFive=All_Rosters[[#This Row],[Team Name]],All_Rosters[[#This Row],[Current Years]]&gt;0),All_Rosters[[#This Row],[Index]],""))</f>
        <v/>
      </c>
      <c r="AG447" s="42" t="str">
        <f>IFERROR(SMALL($AF$2:$AF$1000,ROWS($AF$2:AF447)),"")</f>
        <v/>
      </c>
      <c r="AH447" s="42" t="str">
        <f>IF(AND(All_Rosters[[#This Row],[Designation]]="Taxi Squad",TeamFive=All_Rosters[[#This Row],[Team Name]],All_Rosters[[#This Row],[Current Years]]&gt;0),All_Rosters[[#This Row],[Index]],"")</f>
        <v/>
      </c>
      <c r="AI447" s="42" t="str">
        <f>IFERROR(SMALL($AH$2:$AH$1000,ROWS($AH$2:AH447)),"")</f>
        <v/>
      </c>
      <c r="AJ447" s="42" t="str">
        <f>IF(All_Rosters[[#This Row],[Designation]]="Taxi Squad","",
IF(AND(TeamSix=All_Rosters[[#This Row],[Team Name]],All_Rosters[[#This Row],[Current Years]]&gt;0),All_Rosters[[#This Row],[Index]],""))</f>
        <v/>
      </c>
      <c r="AK447" s="42" t="str">
        <f>IFERROR(SMALL($AJ$2:$AJ$1000,ROWS($AJ$2:AJ447)),"")</f>
        <v/>
      </c>
      <c r="AL447" s="42" t="str">
        <f>IF(AND(All_Rosters[[#This Row],[Designation]]="Taxi Squad",TeamSix=All_Rosters[[#This Row],[Team Name]],All_Rosters[[#This Row],[Current Years]]&gt;0),All_Rosters[[#This Row],[Index]],"")</f>
        <v/>
      </c>
      <c r="AM447" s="42" t="str">
        <f>IFERROR(SMALL($AL$2:$AL$1000,ROWS($AL$2:AL447)),"")</f>
        <v/>
      </c>
      <c r="AN447" s="42" t="str">
        <f>IF(All_Rosters[[#This Row],[Designation]]="Taxi Squad","",
IF(AND(TeamSeven=All_Rosters[[#This Row],[Team Name]],All_Rosters[[#This Row],[Current Years]]&gt;0),All_Rosters[[#This Row],[Index]],""))</f>
        <v/>
      </c>
      <c r="AO447" s="42" t="str">
        <f>IFERROR(SMALL($AN$2:$AN$1000,ROWS($AN$2:AN447)),"")</f>
        <v/>
      </c>
      <c r="AP447" s="42" t="str">
        <f>IF(AND(All_Rosters[[#This Row],[Designation]]="Taxi Squad",TeamSeven=All_Rosters[[#This Row],[Team Name]],All_Rosters[[#This Row],[Current Years]]&gt;0),All_Rosters[[#This Row],[Index]],"")</f>
        <v/>
      </c>
      <c r="AQ447" s="42" t="str">
        <f>IFERROR(SMALL($AP$2:$AP$1000,ROWS($AP$2:AP447)),"")</f>
        <v/>
      </c>
      <c r="AR447" s="42" t="str">
        <f>IF(All_Rosters[[#This Row],[Designation]]="Taxi Squad","",
IF(AND(TeamEight=All_Rosters[[#This Row],[Team Name]],All_Rosters[[#This Row],[Current Years]]&gt;0),All_Rosters[[#This Row],[Index]],""))</f>
        <v/>
      </c>
      <c r="AS447" s="42" t="str">
        <f>IFERROR(SMALL($AR$2:$AR$1000,ROWS($AR$2:AR447)),"")</f>
        <v/>
      </c>
      <c r="AT447" s="42" t="str">
        <f>IF(AND(All_Rosters[[#This Row],[Designation]]="Taxi Squad",TeamEight=All_Rosters[[#This Row],[Team Name]],All_Rosters[[#This Row],[Current Years]]&gt;0),All_Rosters[[#This Row],[Index]],"")</f>
        <v/>
      </c>
      <c r="AU447" s="42" t="str">
        <f>IFERROR(SMALL($AT$2:$AT$1000,ROWS($AT$2:AT447)),"")</f>
        <v/>
      </c>
      <c r="AV447" s="42" t="str">
        <f>IF(All_Rosters[[#This Row],[Designation]]="Taxi Squad","",
IF(AND(TeamNine=All_Rosters[[#This Row],[Team Name]],All_Rosters[[#This Row],[Current Years]]&gt;0),All_Rosters[[#This Row],[Index]],""))</f>
        <v/>
      </c>
      <c r="AW447" s="42" t="str">
        <f>IFERROR(SMALL($AV$2:$AV$1000,ROWS($AV$2:AV447)),"")</f>
        <v/>
      </c>
      <c r="AX447" s="42" t="str">
        <f>IF(AND(All_Rosters[[#This Row],[Designation]]="Taxi Squad",TeamNine=All_Rosters[[#This Row],[Team Name]],All_Rosters[[#This Row],[Current Years]]&gt;0),All_Rosters[[#This Row],[Index]],"")</f>
        <v/>
      </c>
      <c r="AY447" s="42" t="str">
        <f>IFERROR(SMALL($AX$2:$AX$1000,ROWS($AX$2:AX447)),"")</f>
        <v/>
      </c>
      <c r="AZ447" s="42" t="str">
        <f>IF(All_Rosters[[#This Row],[Designation]]="Taxi Squad","",
IF(AND(TeamTen=All_Rosters[[#This Row],[Team Name]],All_Rosters[[#This Row],[Current Years]]&gt;0),All_Rosters[[#This Row],[Index]],""))</f>
        <v/>
      </c>
      <c r="BA447" s="42" t="str">
        <f>IFERROR(SMALL($AZ$2:$AZ$1000,ROWS($AZ$2:AZ447)),"")</f>
        <v/>
      </c>
      <c r="BB447" s="42" t="str">
        <f>IF(AND(All_Rosters[[#This Row],[Designation]]="Taxi Squad",TeamTen=All_Rosters[[#This Row],[Team Name]],All_Rosters[[#This Row],[Current Years]]&gt;0),All_Rosters[[#This Row],[Index]],"")</f>
        <v/>
      </c>
      <c r="BC447" s="42" t="str">
        <f>IFERROR(SMALL($BB$2:$BB$1000,ROWS($BB$2:BB447)),"")</f>
        <v/>
      </c>
      <c r="BD447" s="42" t="str">
        <f>IF(All_Rosters[[#This Row],[Designation]]="Taxi Squad","",
IF(AND(TeamEleven=All_Rosters[[#This Row],[Team Name]],All_Rosters[[#This Row],[Current Years]]&gt;0),All_Rosters[[#This Row],[Index]],""))</f>
        <v/>
      </c>
      <c r="BE447" s="42" t="str">
        <f>IFERROR(SMALL($BD$2:$BD$1000,ROWS($BD$2:BD447)),"")</f>
        <v/>
      </c>
      <c r="BF447" s="42" t="str">
        <f>IF(AND(All_Rosters[[#This Row],[Designation]]="Taxi Squad",TeamEleven=All_Rosters[[#This Row],[Team Name]],All_Rosters[[#This Row],[Current Years]]&gt;0),All_Rosters[[#This Row],[Index]],"")</f>
        <v/>
      </c>
      <c r="BG447" s="42" t="str">
        <f>IFERROR(SMALL($BF$2:$BF$1000,ROWS($BF$2:BF447)),"")</f>
        <v/>
      </c>
      <c r="BH447" s="42">
        <f>IF(All_Rosters[[#This Row],[Designation]]="Taxi Squad","",
IF(AND(TeamTwelve=All_Rosters[[#This Row],[Team Name]],All_Rosters[[#This Row],[Current Years]]&gt;0),All_Rosters[[#This Row],[Index]],""))</f>
        <v>446</v>
      </c>
      <c r="BI447" s="42" t="str">
        <f>IFERROR(SMALL($BH$2:$BH$1000,ROWS($BH$2:BH447)),"")</f>
        <v/>
      </c>
      <c r="BJ447" s="42" t="str">
        <f>IF(AND(All_Rosters[[#This Row],[Designation]]="Taxi Squad",TeamTwelve=All_Rosters[[#This Row],[Team Name]],All_Rosters[[#This Row],[Current Years]]&gt;0),All_Rosters[[#This Row],[Index]],"")</f>
        <v/>
      </c>
      <c r="BK447" s="42" t="str">
        <f>IFERROR(SMALL($BJ$2:$BJ$1000,ROWS($BJ$2:BJ447)),"")</f>
        <v/>
      </c>
    </row>
    <row r="448" spans="1:63" x14ac:dyDescent="0.45">
      <c r="A448" t="s">
        <v>530</v>
      </c>
      <c r="B448" t="s">
        <v>491</v>
      </c>
      <c r="C448" t="s">
        <v>35</v>
      </c>
      <c r="D448" t="s">
        <v>49</v>
      </c>
      <c r="E448">
        <v>5</v>
      </c>
      <c r="F448">
        <v>3</v>
      </c>
      <c r="G448">
        <v>5</v>
      </c>
      <c r="H448" t="s">
        <v>1</v>
      </c>
      <c r="J448">
        <v>12</v>
      </c>
      <c r="K448">
        <v>447</v>
      </c>
      <c r="L448" t="str">
        <f>IF(All_Rosters[[#This Row],[Designation]]="Taxi Squad","",
IF(AND(TeamSelection=All_Rosters[[#This Row],[Team Name]],All_Rosters[[#This Row],[Current Years]]&gt;0),All_Rosters[[#This Row],[Index]],""))</f>
        <v/>
      </c>
      <c r="M448" t="str">
        <f>IFERROR(SMALL($L$2:$L$1000,ROWS($L$2:L448)),"")</f>
        <v/>
      </c>
      <c r="N448" t="str">
        <f>IF(AND(All_Rosters[[#This Row],[Designation]]="Taxi Squad",TeamSelection=All_Rosters[[#This Row],[Team Name]],All_Rosters[[#This Row],[Current Years]]&gt;0),All_Rosters[[#This Row],[Index]],"")</f>
        <v/>
      </c>
      <c r="O448" t="str">
        <f>IFERROR(SMALL($N$2:$N$1000,ROWS($N$2:N448)),"")</f>
        <v/>
      </c>
      <c r="P448" t="str">
        <f>IF(All_Rosters[[#This Row],[Designation]]="Taxi Squad","",
IF(AND(TeamOne=All_Rosters[[#This Row],[Team Name]],All_Rosters[[#This Row],[Current Years]]&gt;0),All_Rosters[[#This Row],[Index]],""))</f>
        <v/>
      </c>
      <c r="Q448" t="str">
        <f>IFERROR(SMALL($P$2:$P$1000,ROWS($P$2:P448)),"")</f>
        <v/>
      </c>
      <c r="R448" t="str">
        <f>IF(AND(All_Rosters[[#This Row],[Designation]]="Taxi Squad",TeamOne=All_Rosters[[#This Row],[Team Name]],All_Rosters[[#This Row],[Current Years]]&gt;0),All_Rosters[[#This Row],[Index]],"")</f>
        <v/>
      </c>
      <c r="S448" t="str">
        <f>IFERROR(SMALL($R$2:$R$1000,ROWS($R$2:R448)),"")</f>
        <v/>
      </c>
      <c r="T448" t="str">
        <f>IF(All_Rosters[[#This Row],[Designation]]="Taxi Squad","",
IF(AND(TeamTwo=All_Rosters[[#This Row],[Team Name]],All_Rosters[[#This Row],[Current Years]]&gt;0),All_Rosters[[#This Row],[Index]],""))</f>
        <v/>
      </c>
      <c r="U448" t="str">
        <f>IFERROR(SMALL($T$2:$T$1000,ROWS($T$2:T448)),"")</f>
        <v/>
      </c>
      <c r="V448" t="str">
        <f>IF(AND(All_Rosters[[#This Row],[Designation]]="Taxi Squad",TeamTwo=All_Rosters[[#This Row],[Team Name]],All_Rosters[[#This Row],[Current Years]]&gt;0),All_Rosters[[#This Row],[Index]],"")</f>
        <v/>
      </c>
      <c r="W448" t="str">
        <f>IFERROR(SMALL($V$2:$V$1000,ROWS($V$2:V448)),"")</f>
        <v/>
      </c>
      <c r="X448" s="42" t="str">
        <f>IF(All_Rosters[[#This Row],[Designation]]="Taxi Squad","",
IF(AND(TeamThree=All_Rosters[[#This Row],[Team Name]],All_Rosters[[#This Row],[Current Years]]&gt;0),All_Rosters[[#This Row],[Index]],""))</f>
        <v/>
      </c>
      <c r="Y448" s="42" t="str">
        <f>IFERROR(SMALL($X$2:$X$1000,ROWS($X$2:X448)),"")</f>
        <v/>
      </c>
      <c r="Z448" s="42" t="str">
        <f>IF(AND(All_Rosters[[#This Row],[Designation]]="Taxi Squad",TeamThree=All_Rosters[[#This Row],[Team Name]],All_Rosters[[#This Row],[Current Years]]&gt;0),All_Rosters[[#This Row],[Index]],"")</f>
        <v/>
      </c>
      <c r="AA448" s="42" t="str">
        <f>IFERROR(SMALL($Z$2:$Z$1000,ROWS($Z$2:Z448)),"")</f>
        <v/>
      </c>
      <c r="AB448" s="42" t="str">
        <f>IF(All_Rosters[[#This Row],[Designation]]="Taxi Squad","",
IF(AND(TeamFour=All_Rosters[[#This Row],[Team Name]],All_Rosters[[#This Row],[Current Years]]&gt;0),All_Rosters[[#This Row],[Index]],""))</f>
        <v/>
      </c>
      <c r="AC448" s="42" t="str">
        <f>IFERROR(SMALL($AB$2:$AB$1000,ROWS($AB$2:AB448)),"")</f>
        <v/>
      </c>
      <c r="AD448" s="42" t="str">
        <f>IF(AND(All_Rosters[[#This Row],[Designation]]="Taxi Squad",TeamFour=All_Rosters[[#This Row],[Team Name]],All_Rosters[[#This Row],[Current Years]]&gt;0),All_Rosters[[#This Row],[Index]],"")</f>
        <v/>
      </c>
      <c r="AE448" s="42" t="str">
        <f>IFERROR(SMALL($AD$2:$AD$1000,ROWS($AD$2:AD448)),"")</f>
        <v/>
      </c>
      <c r="AF448" s="42" t="str">
        <f>IF(All_Rosters[[#This Row],[Designation]]="Taxi Squad","",
IF(AND(TeamFive=All_Rosters[[#This Row],[Team Name]],All_Rosters[[#This Row],[Current Years]]&gt;0),All_Rosters[[#This Row],[Index]],""))</f>
        <v/>
      </c>
      <c r="AG448" s="42" t="str">
        <f>IFERROR(SMALL($AF$2:$AF$1000,ROWS($AF$2:AF448)),"")</f>
        <v/>
      </c>
      <c r="AH448" s="42" t="str">
        <f>IF(AND(All_Rosters[[#This Row],[Designation]]="Taxi Squad",TeamFive=All_Rosters[[#This Row],[Team Name]],All_Rosters[[#This Row],[Current Years]]&gt;0),All_Rosters[[#This Row],[Index]],"")</f>
        <v/>
      </c>
      <c r="AI448" s="42" t="str">
        <f>IFERROR(SMALL($AH$2:$AH$1000,ROWS($AH$2:AH448)),"")</f>
        <v/>
      </c>
      <c r="AJ448" s="42" t="str">
        <f>IF(All_Rosters[[#This Row],[Designation]]="Taxi Squad","",
IF(AND(TeamSix=All_Rosters[[#This Row],[Team Name]],All_Rosters[[#This Row],[Current Years]]&gt;0),All_Rosters[[#This Row],[Index]],""))</f>
        <v/>
      </c>
      <c r="AK448" s="42" t="str">
        <f>IFERROR(SMALL($AJ$2:$AJ$1000,ROWS($AJ$2:AJ448)),"")</f>
        <v/>
      </c>
      <c r="AL448" s="42" t="str">
        <f>IF(AND(All_Rosters[[#This Row],[Designation]]="Taxi Squad",TeamSix=All_Rosters[[#This Row],[Team Name]],All_Rosters[[#This Row],[Current Years]]&gt;0),All_Rosters[[#This Row],[Index]],"")</f>
        <v/>
      </c>
      <c r="AM448" s="42" t="str">
        <f>IFERROR(SMALL($AL$2:$AL$1000,ROWS($AL$2:AL448)),"")</f>
        <v/>
      </c>
      <c r="AN448" s="42" t="str">
        <f>IF(All_Rosters[[#This Row],[Designation]]="Taxi Squad","",
IF(AND(TeamSeven=All_Rosters[[#This Row],[Team Name]],All_Rosters[[#This Row],[Current Years]]&gt;0),All_Rosters[[#This Row],[Index]],""))</f>
        <v/>
      </c>
      <c r="AO448" s="42" t="str">
        <f>IFERROR(SMALL($AN$2:$AN$1000,ROWS($AN$2:AN448)),"")</f>
        <v/>
      </c>
      <c r="AP448" s="42" t="str">
        <f>IF(AND(All_Rosters[[#This Row],[Designation]]="Taxi Squad",TeamSeven=All_Rosters[[#This Row],[Team Name]],All_Rosters[[#This Row],[Current Years]]&gt;0),All_Rosters[[#This Row],[Index]],"")</f>
        <v/>
      </c>
      <c r="AQ448" s="42" t="str">
        <f>IFERROR(SMALL($AP$2:$AP$1000,ROWS($AP$2:AP448)),"")</f>
        <v/>
      </c>
      <c r="AR448" s="42" t="str">
        <f>IF(All_Rosters[[#This Row],[Designation]]="Taxi Squad","",
IF(AND(TeamEight=All_Rosters[[#This Row],[Team Name]],All_Rosters[[#This Row],[Current Years]]&gt;0),All_Rosters[[#This Row],[Index]],""))</f>
        <v/>
      </c>
      <c r="AS448" s="42" t="str">
        <f>IFERROR(SMALL($AR$2:$AR$1000,ROWS($AR$2:AR448)),"")</f>
        <v/>
      </c>
      <c r="AT448" s="42" t="str">
        <f>IF(AND(All_Rosters[[#This Row],[Designation]]="Taxi Squad",TeamEight=All_Rosters[[#This Row],[Team Name]],All_Rosters[[#This Row],[Current Years]]&gt;0),All_Rosters[[#This Row],[Index]],"")</f>
        <v/>
      </c>
      <c r="AU448" s="42" t="str">
        <f>IFERROR(SMALL($AT$2:$AT$1000,ROWS($AT$2:AT448)),"")</f>
        <v/>
      </c>
      <c r="AV448" s="42" t="str">
        <f>IF(All_Rosters[[#This Row],[Designation]]="Taxi Squad","",
IF(AND(TeamNine=All_Rosters[[#This Row],[Team Name]],All_Rosters[[#This Row],[Current Years]]&gt;0),All_Rosters[[#This Row],[Index]],""))</f>
        <v/>
      </c>
      <c r="AW448" s="42" t="str">
        <f>IFERROR(SMALL($AV$2:$AV$1000,ROWS($AV$2:AV448)),"")</f>
        <v/>
      </c>
      <c r="AX448" s="42" t="str">
        <f>IF(AND(All_Rosters[[#This Row],[Designation]]="Taxi Squad",TeamNine=All_Rosters[[#This Row],[Team Name]],All_Rosters[[#This Row],[Current Years]]&gt;0),All_Rosters[[#This Row],[Index]],"")</f>
        <v/>
      </c>
      <c r="AY448" s="42" t="str">
        <f>IFERROR(SMALL($AX$2:$AX$1000,ROWS($AX$2:AX448)),"")</f>
        <v/>
      </c>
      <c r="AZ448" s="42" t="str">
        <f>IF(All_Rosters[[#This Row],[Designation]]="Taxi Squad","",
IF(AND(TeamTen=All_Rosters[[#This Row],[Team Name]],All_Rosters[[#This Row],[Current Years]]&gt;0),All_Rosters[[#This Row],[Index]],""))</f>
        <v/>
      </c>
      <c r="BA448" s="42" t="str">
        <f>IFERROR(SMALL($AZ$2:$AZ$1000,ROWS($AZ$2:AZ448)),"")</f>
        <v/>
      </c>
      <c r="BB448" s="42" t="str">
        <f>IF(AND(All_Rosters[[#This Row],[Designation]]="Taxi Squad",TeamTen=All_Rosters[[#This Row],[Team Name]],All_Rosters[[#This Row],[Current Years]]&gt;0),All_Rosters[[#This Row],[Index]],"")</f>
        <v/>
      </c>
      <c r="BC448" s="42" t="str">
        <f>IFERROR(SMALL($BB$2:$BB$1000,ROWS($BB$2:BB448)),"")</f>
        <v/>
      </c>
      <c r="BD448" s="42" t="str">
        <f>IF(All_Rosters[[#This Row],[Designation]]="Taxi Squad","",
IF(AND(TeamEleven=All_Rosters[[#This Row],[Team Name]],All_Rosters[[#This Row],[Current Years]]&gt;0),All_Rosters[[#This Row],[Index]],""))</f>
        <v/>
      </c>
      <c r="BE448" s="42" t="str">
        <f>IFERROR(SMALL($BD$2:$BD$1000,ROWS($BD$2:BD448)),"")</f>
        <v/>
      </c>
      <c r="BF448" s="42" t="str">
        <f>IF(AND(All_Rosters[[#This Row],[Designation]]="Taxi Squad",TeamEleven=All_Rosters[[#This Row],[Team Name]],All_Rosters[[#This Row],[Current Years]]&gt;0),All_Rosters[[#This Row],[Index]],"")</f>
        <v/>
      </c>
      <c r="BG448" s="42" t="str">
        <f>IFERROR(SMALL($BF$2:$BF$1000,ROWS($BF$2:BF448)),"")</f>
        <v/>
      </c>
      <c r="BH448" s="42">
        <f>IF(All_Rosters[[#This Row],[Designation]]="Taxi Squad","",
IF(AND(TeamTwelve=All_Rosters[[#This Row],[Team Name]],All_Rosters[[#This Row],[Current Years]]&gt;0),All_Rosters[[#This Row],[Index]],""))</f>
        <v>447</v>
      </c>
      <c r="BI448" s="42" t="str">
        <f>IFERROR(SMALL($BH$2:$BH$1000,ROWS($BH$2:BH448)),"")</f>
        <v/>
      </c>
      <c r="BJ448" s="42" t="str">
        <f>IF(AND(All_Rosters[[#This Row],[Designation]]="Taxi Squad",TeamTwelve=All_Rosters[[#This Row],[Team Name]],All_Rosters[[#This Row],[Current Years]]&gt;0),All_Rosters[[#This Row],[Index]],"")</f>
        <v/>
      </c>
      <c r="BK448" s="42" t="str">
        <f>IFERROR(SMALL($BJ$2:$BJ$1000,ROWS($BJ$2:BJ448)),"")</f>
        <v/>
      </c>
    </row>
    <row r="449" spans="1:63" x14ac:dyDescent="0.45">
      <c r="A449" t="s">
        <v>530</v>
      </c>
      <c r="B449" t="s">
        <v>493</v>
      </c>
      <c r="C449" t="s">
        <v>95</v>
      </c>
      <c r="D449" t="s">
        <v>61</v>
      </c>
      <c r="E449">
        <v>5</v>
      </c>
      <c r="F449">
        <v>4</v>
      </c>
      <c r="G449">
        <v>5</v>
      </c>
      <c r="H449" t="s">
        <v>1</v>
      </c>
      <c r="J449">
        <v>12</v>
      </c>
      <c r="K449">
        <v>448</v>
      </c>
      <c r="L449" t="str">
        <f>IF(All_Rosters[[#This Row],[Designation]]="Taxi Squad","",
IF(AND(TeamSelection=All_Rosters[[#This Row],[Team Name]],All_Rosters[[#This Row],[Current Years]]&gt;0),All_Rosters[[#This Row],[Index]],""))</f>
        <v/>
      </c>
      <c r="M449" t="str">
        <f>IFERROR(SMALL($L$2:$L$1000,ROWS($L$2:L449)),"")</f>
        <v/>
      </c>
      <c r="N449" t="str">
        <f>IF(AND(All_Rosters[[#This Row],[Designation]]="Taxi Squad",TeamSelection=All_Rosters[[#This Row],[Team Name]],All_Rosters[[#This Row],[Current Years]]&gt;0),All_Rosters[[#This Row],[Index]],"")</f>
        <v/>
      </c>
      <c r="O449" t="str">
        <f>IFERROR(SMALL($N$2:$N$1000,ROWS($N$2:N449)),"")</f>
        <v/>
      </c>
      <c r="P449" t="str">
        <f>IF(All_Rosters[[#This Row],[Designation]]="Taxi Squad","",
IF(AND(TeamOne=All_Rosters[[#This Row],[Team Name]],All_Rosters[[#This Row],[Current Years]]&gt;0),All_Rosters[[#This Row],[Index]],""))</f>
        <v/>
      </c>
      <c r="Q449" t="str">
        <f>IFERROR(SMALL($P$2:$P$1000,ROWS($P$2:P449)),"")</f>
        <v/>
      </c>
      <c r="R449" t="str">
        <f>IF(AND(All_Rosters[[#This Row],[Designation]]="Taxi Squad",TeamOne=All_Rosters[[#This Row],[Team Name]],All_Rosters[[#This Row],[Current Years]]&gt;0),All_Rosters[[#This Row],[Index]],"")</f>
        <v/>
      </c>
      <c r="S449" t="str">
        <f>IFERROR(SMALL($R$2:$R$1000,ROWS($R$2:R449)),"")</f>
        <v/>
      </c>
      <c r="T449" t="str">
        <f>IF(All_Rosters[[#This Row],[Designation]]="Taxi Squad","",
IF(AND(TeamTwo=All_Rosters[[#This Row],[Team Name]],All_Rosters[[#This Row],[Current Years]]&gt;0),All_Rosters[[#This Row],[Index]],""))</f>
        <v/>
      </c>
      <c r="U449" t="str">
        <f>IFERROR(SMALL($T$2:$T$1000,ROWS($T$2:T449)),"")</f>
        <v/>
      </c>
      <c r="V449" t="str">
        <f>IF(AND(All_Rosters[[#This Row],[Designation]]="Taxi Squad",TeamTwo=All_Rosters[[#This Row],[Team Name]],All_Rosters[[#This Row],[Current Years]]&gt;0),All_Rosters[[#This Row],[Index]],"")</f>
        <v/>
      </c>
      <c r="W449" t="str">
        <f>IFERROR(SMALL($V$2:$V$1000,ROWS($V$2:V449)),"")</f>
        <v/>
      </c>
      <c r="X449" s="42" t="str">
        <f>IF(All_Rosters[[#This Row],[Designation]]="Taxi Squad","",
IF(AND(TeamThree=All_Rosters[[#This Row],[Team Name]],All_Rosters[[#This Row],[Current Years]]&gt;0),All_Rosters[[#This Row],[Index]],""))</f>
        <v/>
      </c>
      <c r="Y449" s="42" t="str">
        <f>IFERROR(SMALL($X$2:$X$1000,ROWS($X$2:X449)),"")</f>
        <v/>
      </c>
      <c r="Z449" s="42" t="str">
        <f>IF(AND(All_Rosters[[#This Row],[Designation]]="Taxi Squad",TeamThree=All_Rosters[[#This Row],[Team Name]],All_Rosters[[#This Row],[Current Years]]&gt;0),All_Rosters[[#This Row],[Index]],"")</f>
        <v/>
      </c>
      <c r="AA449" s="42" t="str">
        <f>IFERROR(SMALL($Z$2:$Z$1000,ROWS($Z$2:Z449)),"")</f>
        <v/>
      </c>
      <c r="AB449" s="42" t="str">
        <f>IF(All_Rosters[[#This Row],[Designation]]="Taxi Squad","",
IF(AND(TeamFour=All_Rosters[[#This Row],[Team Name]],All_Rosters[[#This Row],[Current Years]]&gt;0),All_Rosters[[#This Row],[Index]],""))</f>
        <v/>
      </c>
      <c r="AC449" s="42" t="str">
        <f>IFERROR(SMALL($AB$2:$AB$1000,ROWS($AB$2:AB449)),"")</f>
        <v/>
      </c>
      <c r="AD449" s="42" t="str">
        <f>IF(AND(All_Rosters[[#This Row],[Designation]]="Taxi Squad",TeamFour=All_Rosters[[#This Row],[Team Name]],All_Rosters[[#This Row],[Current Years]]&gt;0),All_Rosters[[#This Row],[Index]],"")</f>
        <v/>
      </c>
      <c r="AE449" s="42" t="str">
        <f>IFERROR(SMALL($AD$2:$AD$1000,ROWS($AD$2:AD449)),"")</f>
        <v/>
      </c>
      <c r="AF449" s="42" t="str">
        <f>IF(All_Rosters[[#This Row],[Designation]]="Taxi Squad","",
IF(AND(TeamFive=All_Rosters[[#This Row],[Team Name]],All_Rosters[[#This Row],[Current Years]]&gt;0),All_Rosters[[#This Row],[Index]],""))</f>
        <v/>
      </c>
      <c r="AG449" s="42" t="str">
        <f>IFERROR(SMALL($AF$2:$AF$1000,ROWS($AF$2:AF449)),"")</f>
        <v/>
      </c>
      <c r="AH449" s="42" t="str">
        <f>IF(AND(All_Rosters[[#This Row],[Designation]]="Taxi Squad",TeamFive=All_Rosters[[#This Row],[Team Name]],All_Rosters[[#This Row],[Current Years]]&gt;0),All_Rosters[[#This Row],[Index]],"")</f>
        <v/>
      </c>
      <c r="AI449" s="42" t="str">
        <f>IFERROR(SMALL($AH$2:$AH$1000,ROWS($AH$2:AH449)),"")</f>
        <v/>
      </c>
      <c r="AJ449" s="42" t="str">
        <f>IF(All_Rosters[[#This Row],[Designation]]="Taxi Squad","",
IF(AND(TeamSix=All_Rosters[[#This Row],[Team Name]],All_Rosters[[#This Row],[Current Years]]&gt;0),All_Rosters[[#This Row],[Index]],""))</f>
        <v/>
      </c>
      <c r="AK449" s="42" t="str">
        <f>IFERROR(SMALL($AJ$2:$AJ$1000,ROWS($AJ$2:AJ449)),"")</f>
        <v/>
      </c>
      <c r="AL449" s="42" t="str">
        <f>IF(AND(All_Rosters[[#This Row],[Designation]]="Taxi Squad",TeamSix=All_Rosters[[#This Row],[Team Name]],All_Rosters[[#This Row],[Current Years]]&gt;0),All_Rosters[[#This Row],[Index]],"")</f>
        <v/>
      </c>
      <c r="AM449" s="42" t="str">
        <f>IFERROR(SMALL($AL$2:$AL$1000,ROWS($AL$2:AL449)),"")</f>
        <v/>
      </c>
      <c r="AN449" s="42" t="str">
        <f>IF(All_Rosters[[#This Row],[Designation]]="Taxi Squad","",
IF(AND(TeamSeven=All_Rosters[[#This Row],[Team Name]],All_Rosters[[#This Row],[Current Years]]&gt;0),All_Rosters[[#This Row],[Index]],""))</f>
        <v/>
      </c>
      <c r="AO449" s="42" t="str">
        <f>IFERROR(SMALL($AN$2:$AN$1000,ROWS($AN$2:AN449)),"")</f>
        <v/>
      </c>
      <c r="AP449" s="42" t="str">
        <f>IF(AND(All_Rosters[[#This Row],[Designation]]="Taxi Squad",TeamSeven=All_Rosters[[#This Row],[Team Name]],All_Rosters[[#This Row],[Current Years]]&gt;0),All_Rosters[[#This Row],[Index]],"")</f>
        <v/>
      </c>
      <c r="AQ449" s="42" t="str">
        <f>IFERROR(SMALL($AP$2:$AP$1000,ROWS($AP$2:AP449)),"")</f>
        <v/>
      </c>
      <c r="AR449" s="42" t="str">
        <f>IF(All_Rosters[[#This Row],[Designation]]="Taxi Squad","",
IF(AND(TeamEight=All_Rosters[[#This Row],[Team Name]],All_Rosters[[#This Row],[Current Years]]&gt;0),All_Rosters[[#This Row],[Index]],""))</f>
        <v/>
      </c>
      <c r="AS449" s="42" t="str">
        <f>IFERROR(SMALL($AR$2:$AR$1000,ROWS($AR$2:AR449)),"")</f>
        <v/>
      </c>
      <c r="AT449" s="42" t="str">
        <f>IF(AND(All_Rosters[[#This Row],[Designation]]="Taxi Squad",TeamEight=All_Rosters[[#This Row],[Team Name]],All_Rosters[[#This Row],[Current Years]]&gt;0),All_Rosters[[#This Row],[Index]],"")</f>
        <v/>
      </c>
      <c r="AU449" s="42" t="str">
        <f>IFERROR(SMALL($AT$2:$AT$1000,ROWS($AT$2:AT449)),"")</f>
        <v/>
      </c>
      <c r="AV449" s="42" t="str">
        <f>IF(All_Rosters[[#This Row],[Designation]]="Taxi Squad","",
IF(AND(TeamNine=All_Rosters[[#This Row],[Team Name]],All_Rosters[[#This Row],[Current Years]]&gt;0),All_Rosters[[#This Row],[Index]],""))</f>
        <v/>
      </c>
      <c r="AW449" s="42" t="str">
        <f>IFERROR(SMALL($AV$2:$AV$1000,ROWS($AV$2:AV449)),"")</f>
        <v/>
      </c>
      <c r="AX449" s="42" t="str">
        <f>IF(AND(All_Rosters[[#This Row],[Designation]]="Taxi Squad",TeamNine=All_Rosters[[#This Row],[Team Name]],All_Rosters[[#This Row],[Current Years]]&gt;0),All_Rosters[[#This Row],[Index]],"")</f>
        <v/>
      </c>
      <c r="AY449" s="42" t="str">
        <f>IFERROR(SMALL($AX$2:$AX$1000,ROWS($AX$2:AX449)),"")</f>
        <v/>
      </c>
      <c r="AZ449" s="42" t="str">
        <f>IF(All_Rosters[[#This Row],[Designation]]="Taxi Squad","",
IF(AND(TeamTen=All_Rosters[[#This Row],[Team Name]],All_Rosters[[#This Row],[Current Years]]&gt;0),All_Rosters[[#This Row],[Index]],""))</f>
        <v/>
      </c>
      <c r="BA449" s="42" t="str">
        <f>IFERROR(SMALL($AZ$2:$AZ$1000,ROWS($AZ$2:AZ449)),"")</f>
        <v/>
      </c>
      <c r="BB449" s="42" t="str">
        <f>IF(AND(All_Rosters[[#This Row],[Designation]]="Taxi Squad",TeamTen=All_Rosters[[#This Row],[Team Name]],All_Rosters[[#This Row],[Current Years]]&gt;0),All_Rosters[[#This Row],[Index]],"")</f>
        <v/>
      </c>
      <c r="BC449" s="42" t="str">
        <f>IFERROR(SMALL($BB$2:$BB$1000,ROWS($BB$2:BB449)),"")</f>
        <v/>
      </c>
      <c r="BD449" s="42" t="str">
        <f>IF(All_Rosters[[#This Row],[Designation]]="Taxi Squad","",
IF(AND(TeamEleven=All_Rosters[[#This Row],[Team Name]],All_Rosters[[#This Row],[Current Years]]&gt;0),All_Rosters[[#This Row],[Index]],""))</f>
        <v/>
      </c>
      <c r="BE449" s="42" t="str">
        <f>IFERROR(SMALL($BD$2:$BD$1000,ROWS($BD$2:BD449)),"")</f>
        <v/>
      </c>
      <c r="BF449" s="42" t="str">
        <f>IF(AND(All_Rosters[[#This Row],[Designation]]="Taxi Squad",TeamEleven=All_Rosters[[#This Row],[Team Name]],All_Rosters[[#This Row],[Current Years]]&gt;0),All_Rosters[[#This Row],[Index]],"")</f>
        <v/>
      </c>
      <c r="BG449" s="42" t="str">
        <f>IFERROR(SMALL($BF$2:$BF$1000,ROWS($BF$2:BF449)),"")</f>
        <v/>
      </c>
      <c r="BH449" s="42">
        <f>IF(All_Rosters[[#This Row],[Designation]]="Taxi Squad","",
IF(AND(TeamTwelve=All_Rosters[[#This Row],[Team Name]],All_Rosters[[#This Row],[Current Years]]&gt;0),All_Rosters[[#This Row],[Index]],""))</f>
        <v>448</v>
      </c>
      <c r="BI449" s="42" t="str">
        <f>IFERROR(SMALL($BH$2:$BH$1000,ROWS($BH$2:BH449)),"")</f>
        <v/>
      </c>
      <c r="BJ449" s="42" t="str">
        <f>IF(AND(All_Rosters[[#This Row],[Designation]]="Taxi Squad",TeamTwelve=All_Rosters[[#This Row],[Team Name]],All_Rosters[[#This Row],[Current Years]]&gt;0),All_Rosters[[#This Row],[Index]],"")</f>
        <v/>
      </c>
      <c r="BK449" s="42" t="str">
        <f>IFERROR(SMALL($BJ$2:$BJ$1000,ROWS($BJ$2:BJ449)),"")</f>
        <v/>
      </c>
    </row>
    <row r="450" spans="1:63" x14ac:dyDescent="0.45">
      <c r="A450" t="s">
        <v>530</v>
      </c>
      <c r="B450" t="s">
        <v>494</v>
      </c>
      <c r="C450" t="s">
        <v>84</v>
      </c>
      <c r="D450" t="s">
        <v>65</v>
      </c>
      <c r="E450">
        <v>23</v>
      </c>
      <c r="F450">
        <v>3</v>
      </c>
      <c r="G450">
        <v>23</v>
      </c>
      <c r="H450" t="s">
        <v>1</v>
      </c>
      <c r="J450">
        <v>12</v>
      </c>
      <c r="K450">
        <v>449</v>
      </c>
      <c r="L450" t="str">
        <f>IF(All_Rosters[[#This Row],[Designation]]="Taxi Squad","",
IF(AND(TeamSelection=All_Rosters[[#This Row],[Team Name]],All_Rosters[[#This Row],[Current Years]]&gt;0),All_Rosters[[#This Row],[Index]],""))</f>
        <v/>
      </c>
      <c r="M450" t="str">
        <f>IFERROR(SMALL($L$2:$L$1000,ROWS($L$2:L450)),"")</f>
        <v/>
      </c>
      <c r="N450" t="str">
        <f>IF(AND(All_Rosters[[#This Row],[Designation]]="Taxi Squad",TeamSelection=All_Rosters[[#This Row],[Team Name]],All_Rosters[[#This Row],[Current Years]]&gt;0),All_Rosters[[#This Row],[Index]],"")</f>
        <v/>
      </c>
      <c r="O450" t="str">
        <f>IFERROR(SMALL($N$2:$N$1000,ROWS($N$2:N450)),"")</f>
        <v/>
      </c>
      <c r="P450" t="str">
        <f>IF(All_Rosters[[#This Row],[Designation]]="Taxi Squad","",
IF(AND(TeamOne=All_Rosters[[#This Row],[Team Name]],All_Rosters[[#This Row],[Current Years]]&gt;0),All_Rosters[[#This Row],[Index]],""))</f>
        <v/>
      </c>
      <c r="Q450" t="str">
        <f>IFERROR(SMALL($P$2:$P$1000,ROWS($P$2:P450)),"")</f>
        <v/>
      </c>
      <c r="R450" t="str">
        <f>IF(AND(All_Rosters[[#This Row],[Designation]]="Taxi Squad",TeamOne=All_Rosters[[#This Row],[Team Name]],All_Rosters[[#This Row],[Current Years]]&gt;0),All_Rosters[[#This Row],[Index]],"")</f>
        <v/>
      </c>
      <c r="S450" t="str">
        <f>IFERROR(SMALL($R$2:$R$1000,ROWS($R$2:R450)),"")</f>
        <v/>
      </c>
      <c r="T450" t="str">
        <f>IF(All_Rosters[[#This Row],[Designation]]="Taxi Squad","",
IF(AND(TeamTwo=All_Rosters[[#This Row],[Team Name]],All_Rosters[[#This Row],[Current Years]]&gt;0),All_Rosters[[#This Row],[Index]],""))</f>
        <v/>
      </c>
      <c r="U450" t="str">
        <f>IFERROR(SMALL($T$2:$T$1000,ROWS($T$2:T450)),"")</f>
        <v/>
      </c>
      <c r="V450" t="str">
        <f>IF(AND(All_Rosters[[#This Row],[Designation]]="Taxi Squad",TeamTwo=All_Rosters[[#This Row],[Team Name]],All_Rosters[[#This Row],[Current Years]]&gt;0),All_Rosters[[#This Row],[Index]],"")</f>
        <v/>
      </c>
      <c r="W450" t="str">
        <f>IFERROR(SMALL($V$2:$V$1000,ROWS($V$2:V450)),"")</f>
        <v/>
      </c>
      <c r="X450" s="42" t="str">
        <f>IF(All_Rosters[[#This Row],[Designation]]="Taxi Squad","",
IF(AND(TeamThree=All_Rosters[[#This Row],[Team Name]],All_Rosters[[#This Row],[Current Years]]&gt;0),All_Rosters[[#This Row],[Index]],""))</f>
        <v/>
      </c>
      <c r="Y450" s="42" t="str">
        <f>IFERROR(SMALL($X$2:$X$1000,ROWS($X$2:X450)),"")</f>
        <v/>
      </c>
      <c r="Z450" s="42" t="str">
        <f>IF(AND(All_Rosters[[#This Row],[Designation]]="Taxi Squad",TeamThree=All_Rosters[[#This Row],[Team Name]],All_Rosters[[#This Row],[Current Years]]&gt;0),All_Rosters[[#This Row],[Index]],"")</f>
        <v/>
      </c>
      <c r="AA450" s="42" t="str">
        <f>IFERROR(SMALL($Z$2:$Z$1000,ROWS($Z$2:Z450)),"")</f>
        <v/>
      </c>
      <c r="AB450" s="42" t="str">
        <f>IF(All_Rosters[[#This Row],[Designation]]="Taxi Squad","",
IF(AND(TeamFour=All_Rosters[[#This Row],[Team Name]],All_Rosters[[#This Row],[Current Years]]&gt;0),All_Rosters[[#This Row],[Index]],""))</f>
        <v/>
      </c>
      <c r="AC450" s="42" t="str">
        <f>IFERROR(SMALL($AB$2:$AB$1000,ROWS($AB$2:AB450)),"")</f>
        <v/>
      </c>
      <c r="AD450" s="42" t="str">
        <f>IF(AND(All_Rosters[[#This Row],[Designation]]="Taxi Squad",TeamFour=All_Rosters[[#This Row],[Team Name]],All_Rosters[[#This Row],[Current Years]]&gt;0),All_Rosters[[#This Row],[Index]],"")</f>
        <v/>
      </c>
      <c r="AE450" s="42" t="str">
        <f>IFERROR(SMALL($AD$2:$AD$1000,ROWS($AD$2:AD450)),"")</f>
        <v/>
      </c>
      <c r="AF450" s="42" t="str">
        <f>IF(All_Rosters[[#This Row],[Designation]]="Taxi Squad","",
IF(AND(TeamFive=All_Rosters[[#This Row],[Team Name]],All_Rosters[[#This Row],[Current Years]]&gt;0),All_Rosters[[#This Row],[Index]],""))</f>
        <v/>
      </c>
      <c r="AG450" s="42" t="str">
        <f>IFERROR(SMALL($AF$2:$AF$1000,ROWS($AF$2:AF450)),"")</f>
        <v/>
      </c>
      <c r="AH450" s="42" t="str">
        <f>IF(AND(All_Rosters[[#This Row],[Designation]]="Taxi Squad",TeamFive=All_Rosters[[#This Row],[Team Name]],All_Rosters[[#This Row],[Current Years]]&gt;0),All_Rosters[[#This Row],[Index]],"")</f>
        <v/>
      </c>
      <c r="AI450" s="42" t="str">
        <f>IFERROR(SMALL($AH$2:$AH$1000,ROWS($AH$2:AH450)),"")</f>
        <v/>
      </c>
      <c r="AJ450" s="42" t="str">
        <f>IF(All_Rosters[[#This Row],[Designation]]="Taxi Squad","",
IF(AND(TeamSix=All_Rosters[[#This Row],[Team Name]],All_Rosters[[#This Row],[Current Years]]&gt;0),All_Rosters[[#This Row],[Index]],""))</f>
        <v/>
      </c>
      <c r="AK450" s="42" t="str">
        <f>IFERROR(SMALL($AJ$2:$AJ$1000,ROWS($AJ$2:AJ450)),"")</f>
        <v/>
      </c>
      <c r="AL450" s="42" t="str">
        <f>IF(AND(All_Rosters[[#This Row],[Designation]]="Taxi Squad",TeamSix=All_Rosters[[#This Row],[Team Name]],All_Rosters[[#This Row],[Current Years]]&gt;0),All_Rosters[[#This Row],[Index]],"")</f>
        <v/>
      </c>
      <c r="AM450" s="42" t="str">
        <f>IFERROR(SMALL($AL$2:$AL$1000,ROWS($AL$2:AL450)),"")</f>
        <v/>
      </c>
      <c r="AN450" s="42" t="str">
        <f>IF(All_Rosters[[#This Row],[Designation]]="Taxi Squad","",
IF(AND(TeamSeven=All_Rosters[[#This Row],[Team Name]],All_Rosters[[#This Row],[Current Years]]&gt;0),All_Rosters[[#This Row],[Index]],""))</f>
        <v/>
      </c>
      <c r="AO450" s="42" t="str">
        <f>IFERROR(SMALL($AN$2:$AN$1000,ROWS($AN$2:AN450)),"")</f>
        <v/>
      </c>
      <c r="AP450" s="42" t="str">
        <f>IF(AND(All_Rosters[[#This Row],[Designation]]="Taxi Squad",TeamSeven=All_Rosters[[#This Row],[Team Name]],All_Rosters[[#This Row],[Current Years]]&gt;0),All_Rosters[[#This Row],[Index]],"")</f>
        <v/>
      </c>
      <c r="AQ450" s="42" t="str">
        <f>IFERROR(SMALL($AP$2:$AP$1000,ROWS($AP$2:AP450)),"")</f>
        <v/>
      </c>
      <c r="AR450" s="42" t="str">
        <f>IF(All_Rosters[[#This Row],[Designation]]="Taxi Squad","",
IF(AND(TeamEight=All_Rosters[[#This Row],[Team Name]],All_Rosters[[#This Row],[Current Years]]&gt;0),All_Rosters[[#This Row],[Index]],""))</f>
        <v/>
      </c>
      <c r="AS450" s="42" t="str">
        <f>IFERROR(SMALL($AR$2:$AR$1000,ROWS($AR$2:AR450)),"")</f>
        <v/>
      </c>
      <c r="AT450" s="42" t="str">
        <f>IF(AND(All_Rosters[[#This Row],[Designation]]="Taxi Squad",TeamEight=All_Rosters[[#This Row],[Team Name]],All_Rosters[[#This Row],[Current Years]]&gt;0),All_Rosters[[#This Row],[Index]],"")</f>
        <v/>
      </c>
      <c r="AU450" s="42" t="str">
        <f>IFERROR(SMALL($AT$2:$AT$1000,ROWS($AT$2:AT450)),"")</f>
        <v/>
      </c>
      <c r="AV450" s="42" t="str">
        <f>IF(All_Rosters[[#This Row],[Designation]]="Taxi Squad","",
IF(AND(TeamNine=All_Rosters[[#This Row],[Team Name]],All_Rosters[[#This Row],[Current Years]]&gt;0),All_Rosters[[#This Row],[Index]],""))</f>
        <v/>
      </c>
      <c r="AW450" s="42" t="str">
        <f>IFERROR(SMALL($AV$2:$AV$1000,ROWS($AV$2:AV450)),"")</f>
        <v/>
      </c>
      <c r="AX450" s="42" t="str">
        <f>IF(AND(All_Rosters[[#This Row],[Designation]]="Taxi Squad",TeamNine=All_Rosters[[#This Row],[Team Name]],All_Rosters[[#This Row],[Current Years]]&gt;0),All_Rosters[[#This Row],[Index]],"")</f>
        <v/>
      </c>
      <c r="AY450" s="42" t="str">
        <f>IFERROR(SMALL($AX$2:$AX$1000,ROWS($AX$2:AX450)),"")</f>
        <v/>
      </c>
      <c r="AZ450" s="42" t="str">
        <f>IF(All_Rosters[[#This Row],[Designation]]="Taxi Squad","",
IF(AND(TeamTen=All_Rosters[[#This Row],[Team Name]],All_Rosters[[#This Row],[Current Years]]&gt;0),All_Rosters[[#This Row],[Index]],""))</f>
        <v/>
      </c>
      <c r="BA450" s="42" t="str">
        <f>IFERROR(SMALL($AZ$2:$AZ$1000,ROWS($AZ$2:AZ450)),"")</f>
        <v/>
      </c>
      <c r="BB450" s="42" t="str">
        <f>IF(AND(All_Rosters[[#This Row],[Designation]]="Taxi Squad",TeamTen=All_Rosters[[#This Row],[Team Name]],All_Rosters[[#This Row],[Current Years]]&gt;0),All_Rosters[[#This Row],[Index]],"")</f>
        <v/>
      </c>
      <c r="BC450" s="42" t="str">
        <f>IFERROR(SMALL($BB$2:$BB$1000,ROWS($BB$2:BB450)),"")</f>
        <v/>
      </c>
      <c r="BD450" s="42" t="str">
        <f>IF(All_Rosters[[#This Row],[Designation]]="Taxi Squad","",
IF(AND(TeamEleven=All_Rosters[[#This Row],[Team Name]],All_Rosters[[#This Row],[Current Years]]&gt;0),All_Rosters[[#This Row],[Index]],""))</f>
        <v/>
      </c>
      <c r="BE450" s="42" t="str">
        <f>IFERROR(SMALL($BD$2:$BD$1000,ROWS($BD$2:BD450)),"")</f>
        <v/>
      </c>
      <c r="BF450" s="42" t="str">
        <f>IF(AND(All_Rosters[[#This Row],[Designation]]="Taxi Squad",TeamEleven=All_Rosters[[#This Row],[Team Name]],All_Rosters[[#This Row],[Current Years]]&gt;0),All_Rosters[[#This Row],[Index]],"")</f>
        <v/>
      </c>
      <c r="BG450" s="42" t="str">
        <f>IFERROR(SMALL($BF$2:$BF$1000,ROWS($BF$2:BF450)),"")</f>
        <v/>
      </c>
      <c r="BH450" s="42">
        <f>IF(All_Rosters[[#This Row],[Designation]]="Taxi Squad","",
IF(AND(TeamTwelve=All_Rosters[[#This Row],[Team Name]],All_Rosters[[#This Row],[Current Years]]&gt;0),All_Rosters[[#This Row],[Index]],""))</f>
        <v>449</v>
      </c>
      <c r="BI450" s="42" t="str">
        <f>IFERROR(SMALL($BH$2:$BH$1000,ROWS($BH$2:BH450)),"")</f>
        <v/>
      </c>
      <c r="BJ450" s="42" t="str">
        <f>IF(AND(All_Rosters[[#This Row],[Designation]]="Taxi Squad",TeamTwelve=All_Rosters[[#This Row],[Team Name]],All_Rosters[[#This Row],[Current Years]]&gt;0),All_Rosters[[#This Row],[Index]],"")</f>
        <v/>
      </c>
      <c r="BK450" s="42" t="str">
        <f>IFERROR(SMALL($BJ$2:$BJ$1000,ROWS($BJ$2:BJ450)),"")</f>
        <v/>
      </c>
    </row>
    <row r="451" spans="1:63" x14ac:dyDescent="0.45">
      <c r="A451" t="s">
        <v>530</v>
      </c>
      <c r="B451" t="s">
        <v>495</v>
      </c>
      <c r="C451" t="s">
        <v>73</v>
      </c>
      <c r="D451" t="s">
        <v>65</v>
      </c>
      <c r="E451">
        <v>22</v>
      </c>
      <c r="F451">
        <v>3</v>
      </c>
      <c r="G451">
        <v>22</v>
      </c>
      <c r="H451" t="s">
        <v>1</v>
      </c>
      <c r="J451">
        <v>12</v>
      </c>
      <c r="K451">
        <v>450</v>
      </c>
      <c r="L451" t="str">
        <f>IF(All_Rosters[[#This Row],[Designation]]="Taxi Squad","",
IF(AND(TeamSelection=All_Rosters[[#This Row],[Team Name]],All_Rosters[[#This Row],[Current Years]]&gt;0),All_Rosters[[#This Row],[Index]],""))</f>
        <v/>
      </c>
      <c r="M451" t="str">
        <f>IFERROR(SMALL($L$2:$L$1000,ROWS($L$2:L451)),"")</f>
        <v/>
      </c>
      <c r="N451" t="str">
        <f>IF(AND(All_Rosters[[#This Row],[Designation]]="Taxi Squad",TeamSelection=All_Rosters[[#This Row],[Team Name]],All_Rosters[[#This Row],[Current Years]]&gt;0),All_Rosters[[#This Row],[Index]],"")</f>
        <v/>
      </c>
      <c r="O451" t="str">
        <f>IFERROR(SMALL($N$2:$N$1000,ROWS($N$2:N451)),"")</f>
        <v/>
      </c>
      <c r="P451" t="str">
        <f>IF(All_Rosters[[#This Row],[Designation]]="Taxi Squad","",
IF(AND(TeamOne=All_Rosters[[#This Row],[Team Name]],All_Rosters[[#This Row],[Current Years]]&gt;0),All_Rosters[[#This Row],[Index]],""))</f>
        <v/>
      </c>
      <c r="Q451" t="str">
        <f>IFERROR(SMALL($P$2:$P$1000,ROWS($P$2:P451)),"")</f>
        <v/>
      </c>
      <c r="R451" t="str">
        <f>IF(AND(All_Rosters[[#This Row],[Designation]]="Taxi Squad",TeamOne=All_Rosters[[#This Row],[Team Name]],All_Rosters[[#This Row],[Current Years]]&gt;0),All_Rosters[[#This Row],[Index]],"")</f>
        <v/>
      </c>
      <c r="S451" t="str">
        <f>IFERROR(SMALL($R$2:$R$1000,ROWS($R$2:R451)),"")</f>
        <v/>
      </c>
      <c r="T451" t="str">
        <f>IF(All_Rosters[[#This Row],[Designation]]="Taxi Squad","",
IF(AND(TeamTwo=All_Rosters[[#This Row],[Team Name]],All_Rosters[[#This Row],[Current Years]]&gt;0),All_Rosters[[#This Row],[Index]],""))</f>
        <v/>
      </c>
      <c r="U451" t="str">
        <f>IFERROR(SMALL($T$2:$T$1000,ROWS($T$2:T451)),"")</f>
        <v/>
      </c>
      <c r="V451" t="str">
        <f>IF(AND(All_Rosters[[#This Row],[Designation]]="Taxi Squad",TeamTwo=All_Rosters[[#This Row],[Team Name]],All_Rosters[[#This Row],[Current Years]]&gt;0),All_Rosters[[#This Row],[Index]],"")</f>
        <v/>
      </c>
      <c r="W451" t="str">
        <f>IFERROR(SMALL($V$2:$V$1000,ROWS($V$2:V451)),"")</f>
        <v/>
      </c>
      <c r="X451" s="42" t="str">
        <f>IF(All_Rosters[[#This Row],[Designation]]="Taxi Squad","",
IF(AND(TeamThree=All_Rosters[[#This Row],[Team Name]],All_Rosters[[#This Row],[Current Years]]&gt;0),All_Rosters[[#This Row],[Index]],""))</f>
        <v/>
      </c>
      <c r="Y451" s="42" t="str">
        <f>IFERROR(SMALL($X$2:$X$1000,ROWS($X$2:X451)),"")</f>
        <v/>
      </c>
      <c r="Z451" s="42" t="str">
        <f>IF(AND(All_Rosters[[#This Row],[Designation]]="Taxi Squad",TeamThree=All_Rosters[[#This Row],[Team Name]],All_Rosters[[#This Row],[Current Years]]&gt;0),All_Rosters[[#This Row],[Index]],"")</f>
        <v/>
      </c>
      <c r="AA451" s="42" t="str">
        <f>IFERROR(SMALL($Z$2:$Z$1000,ROWS($Z$2:Z451)),"")</f>
        <v/>
      </c>
      <c r="AB451" s="42" t="str">
        <f>IF(All_Rosters[[#This Row],[Designation]]="Taxi Squad","",
IF(AND(TeamFour=All_Rosters[[#This Row],[Team Name]],All_Rosters[[#This Row],[Current Years]]&gt;0),All_Rosters[[#This Row],[Index]],""))</f>
        <v/>
      </c>
      <c r="AC451" s="42" t="str">
        <f>IFERROR(SMALL($AB$2:$AB$1000,ROWS($AB$2:AB451)),"")</f>
        <v/>
      </c>
      <c r="AD451" s="42" t="str">
        <f>IF(AND(All_Rosters[[#This Row],[Designation]]="Taxi Squad",TeamFour=All_Rosters[[#This Row],[Team Name]],All_Rosters[[#This Row],[Current Years]]&gt;0),All_Rosters[[#This Row],[Index]],"")</f>
        <v/>
      </c>
      <c r="AE451" s="42" t="str">
        <f>IFERROR(SMALL($AD$2:$AD$1000,ROWS($AD$2:AD451)),"")</f>
        <v/>
      </c>
      <c r="AF451" s="42" t="str">
        <f>IF(All_Rosters[[#This Row],[Designation]]="Taxi Squad","",
IF(AND(TeamFive=All_Rosters[[#This Row],[Team Name]],All_Rosters[[#This Row],[Current Years]]&gt;0),All_Rosters[[#This Row],[Index]],""))</f>
        <v/>
      </c>
      <c r="AG451" s="42" t="str">
        <f>IFERROR(SMALL($AF$2:$AF$1000,ROWS($AF$2:AF451)),"")</f>
        <v/>
      </c>
      <c r="AH451" s="42" t="str">
        <f>IF(AND(All_Rosters[[#This Row],[Designation]]="Taxi Squad",TeamFive=All_Rosters[[#This Row],[Team Name]],All_Rosters[[#This Row],[Current Years]]&gt;0),All_Rosters[[#This Row],[Index]],"")</f>
        <v/>
      </c>
      <c r="AI451" s="42" t="str">
        <f>IFERROR(SMALL($AH$2:$AH$1000,ROWS($AH$2:AH451)),"")</f>
        <v/>
      </c>
      <c r="AJ451" s="42" t="str">
        <f>IF(All_Rosters[[#This Row],[Designation]]="Taxi Squad","",
IF(AND(TeamSix=All_Rosters[[#This Row],[Team Name]],All_Rosters[[#This Row],[Current Years]]&gt;0),All_Rosters[[#This Row],[Index]],""))</f>
        <v/>
      </c>
      <c r="AK451" s="42" t="str">
        <f>IFERROR(SMALL($AJ$2:$AJ$1000,ROWS($AJ$2:AJ451)),"")</f>
        <v/>
      </c>
      <c r="AL451" s="42" t="str">
        <f>IF(AND(All_Rosters[[#This Row],[Designation]]="Taxi Squad",TeamSix=All_Rosters[[#This Row],[Team Name]],All_Rosters[[#This Row],[Current Years]]&gt;0),All_Rosters[[#This Row],[Index]],"")</f>
        <v/>
      </c>
      <c r="AM451" s="42" t="str">
        <f>IFERROR(SMALL($AL$2:$AL$1000,ROWS($AL$2:AL451)),"")</f>
        <v/>
      </c>
      <c r="AN451" s="42" t="str">
        <f>IF(All_Rosters[[#This Row],[Designation]]="Taxi Squad","",
IF(AND(TeamSeven=All_Rosters[[#This Row],[Team Name]],All_Rosters[[#This Row],[Current Years]]&gt;0),All_Rosters[[#This Row],[Index]],""))</f>
        <v/>
      </c>
      <c r="AO451" s="42" t="str">
        <f>IFERROR(SMALL($AN$2:$AN$1000,ROWS($AN$2:AN451)),"")</f>
        <v/>
      </c>
      <c r="AP451" s="42" t="str">
        <f>IF(AND(All_Rosters[[#This Row],[Designation]]="Taxi Squad",TeamSeven=All_Rosters[[#This Row],[Team Name]],All_Rosters[[#This Row],[Current Years]]&gt;0),All_Rosters[[#This Row],[Index]],"")</f>
        <v/>
      </c>
      <c r="AQ451" s="42" t="str">
        <f>IFERROR(SMALL($AP$2:$AP$1000,ROWS($AP$2:AP451)),"")</f>
        <v/>
      </c>
      <c r="AR451" s="42" t="str">
        <f>IF(All_Rosters[[#This Row],[Designation]]="Taxi Squad","",
IF(AND(TeamEight=All_Rosters[[#This Row],[Team Name]],All_Rosters[[#This Row],[Current Years]]&gt;0),All_Rosters[[#This Row],[Index]],""))</f>
        <v/>
      </c>
      <c r="AS451" s="42" t="str">
        <f>IFERROR(SMALL($AR$2:$AR$1000,ROWS($AR$2:AR451)),"")</f>
        <v/>
      </c>
      <c r="AT451" s="42" t="str">
        <f>IF(AND(All_Rosters[[#This Row],[Designation]]="Taxi Squad",TeamEight=All_Rosters[[#This Row],[Team Name]],All_Rosters[[#This Row],[Current Years]]&gt;0),All_Rosters[[#This Row],[Index]],"")</f>
        <v/>
      </c>
      <c r="AU451" s="42" t="str">
        <f>IFERROR(SMALL($AT$2:$AT$1000,ROWS($AT$2:AT451)),"")</f>
        <v/>
      </c>
      <c r="AV451" s="42" t="str">
        <f>IF(All_Rosters[[#This Row],[Designation]]="Taxi Squad","",
IF(AND(TeamNine=All_Rosters[[#This Row],[Team Name]],All_Rosters[[#This Row],[Current Years]]&gt;0),All_Rosters[[#This Row],[Index]],""))</f>
        <v/>
      </c>
      <c r="AW451" s="42" t="str">
        <f>IFERROR(SMALL($AV$2:$AV$1000,ROWS($AV$2:AV451)),"")</f>
        <v/>
      </c>
      <c r="AX451" s="42" t="str">
        <f>IF(AND(All_Rosters[[#This Row],[Designation]]="Taxi Squad",TeamNine=All_Rosters[[#This Row],[Team Name]],All_Rosters[[#This Row],[Current Years]]&gt;0),All_Rosters[[#This Row],[Index]],"")</f>
        <v/>
      </c>
      <c r="AY451" s="42" t="str">
        <f>IFERROR(SMALL($AX$2:$AX$1000,ROWS($AX$2:AX451)),"")</f>
        <v/>
      </c>
      <c r="AZ451" s="42" t="str">
        <f>IF(All_Rosters[[#This Row],[Designation]]="Taxi Squad","",
IF(AND(TeamTen=All_Rosters[[#This Row],[Team Name]],All_Rosters[[#This Row],[Current Years]]&gt;0),All_Rosters[[#This Row],[Index]],""))</f>
        <v/>
      </c>
      <c r="BA451" s="42" t="str">
        <f>IFERROR(SMALL($AZ$2:$AZ$1000,ROWS($AZ$2:AZ451)),"")</f>
        <v/>
      </c>
      <c r="BB451" s="42" t="str">
        <f>IF(AND(All_Rosters[[#This Row],[Designation]]="Taxi Squad",TeamTen=All_Rosters[[#This Row],[Team Name]],All_Rosters[[#This Row],[Current Years]]&gt;0),All_Rosters[[#This Row],[Index]],"")</f>
        <v/>
      </c>
      <c r="BC451" s="42" t="str">
        <f>IFERROR(SMALL($BB$2:$BB$1000,ROWS($BB$2:BB451)),"")</f>
        <v/>
      </c>
      <c r="BD451" s="42" t="str">
        <f>IF(All_Rosters[[#This Row],[Designation]]="Taxi Squad","",
IF(AND(TeamEleven=All_Rosters[[#This Row],[Team Name]],All_Rosters[[#This Row],[Current Years]]&gt;0),All_Rosters[[#This Row],[Index]],""))</f>
        <v/>
      </c>
      <c r="BE451" s="42" t="str">
        <f>IFERROR(SMALL($BD$2:$BD$1000,ROWS($BD$2:BD451)),"")</f>
        <v/>
      </c>
      <c r="BF451" s="42" t="str">
        <f>IF(AND(All_Rosters[[#This Row],[Designation]]="Taxi Squad",TeamEleven=All_Rosters[[#This Row],[Team Name]],All_Rosters[[#This Row],[Current Years]]&gt;0),All_Rosters[[#This Row],[Index]],"")</f>
        <v/>
      </c>
      <c r="BG451" s="42" t="str">
        <f>IFERROR(SMALL($BF$2:$BF$1000,ROWS($BF$2:BF451)),"")</f>
        <v/>
      </c>
      <c r="BH451" s="42">
        <f>IF(All_Rosters[[#This Row],[Designation]]="Taxi Squad","",
IF(AND(TeamTwelve=All_Rosters[[#This Row],[Team Name]],All_Rosters[[#This Row],[Current Years]]&gt;0),All_Rosters[[#This Row],[Index]],""))</f>
        <v>450</v>
      </c>
      <c r="BI451" s="42" t="str">
        <f>IFERROR(SMALL($BH$2:$BH$1000,ROWS($BH$2:BH451)),"")</f>
        <v/>
      </c>
      <c r="BJ451" s="42" t="str">
        <f>IF(AND(All_Rosters[[#This Row],[Designation]]="Taxi Squad",TeamTwelve=All_Rosters[[#This Row],[Team Name]],All_Rosters[[#This Row],[Current Years]]&gt;0),All_Rosters[[#This Row],[Index]],"")</f>
        <v/>
      </c>
      <c r="BK451" s="42" t="str">
        <f>IFERROR(SMALL($BJ$2:$BJ$1000,ROWS($BJ$2:BJ451)),"")</f>
        <v/>
      </c>
    </row>
    <row r="452" spans="1:63" x14ac:dyDescent="0.45">
      <c r="A452" t="s">
        <v>530</v>
      </c>
      <c r="B452" t="s">
        <v>496</v>
      </c>
      <c r="C452" t="s">
        <v>11</v>
      </c>
      <c r="D452" t="s">
        <v>65</v>
      </c>
      <c r="E452">
        <v>22</v>
      </c>
      <c r="F452">
        <v>3</v>
      </c>
      <c r="G452">
        <v>22</v>
      </c>
      <c r="H452" t="s">
        <v>1</v>
      </c>
      <c r="J452">
        <v>12</v>
      </c>
      <c r="K452">
        <v>451</v>
      </c>
      <c r="L452" t="str">
        <f>IF(All_Rosters[[#This Row],[Designation]]="Taxi Squad","",
IF(AND(TeamSelection=All_Rosters[[#This Row],[Team Name]],All_Rosters[[#This Row],[Current Years]]&gt;0),All_Rosters[[#This Row],[Index]],""))</f>
        <v/>
      </c>
      <c r="M452" t="str">
        <f>IFERROR(SMALL($L$2:$L$1000,ROWS($L$2:L452)),"")</f>
        <v/>
      </c>
      <c r="N452" t="str">
        <f>IF(AND(All_Rosters[[#This Row],[Designation]]="Taxi Squad",TeamSelection=All_Rosters[[#This Row],[Team Name]],All_Rosters[[#This Row],[Current Years]]&gt;0),All_Rosters[[#This Row],[Index]],"")</f>
        <v/>
      </c>
      <c r="O452" t="str">
        <f>IFERROR(SMALL($N$2:$N$1000,ROWS($N$2:N452)),"")</f>
        <v/>
      </c>
      <c r="P452" t="str">
        <f>IF(All_Rosters[[#This Row],[Designation]]="Taxi Squad","",
IF(AND(TeamOne=All_Rosters[[#This Row],[Team Name]],All_Rosters[[#This Row],[Current Years]]&gt;0),All_Rosters[[#This Row],[Index]],""))</f>
        <v/>
      </c>
      <c r="Q452" t="str">
        <f>IFERROR(SMALL($P$2:$P$1000,ROWS($P$2:P452)),"")</f>
        <v/>
      </c>
      <c r="R452" t="str">
        <f>IF(AND(All_Rosters[[#This Row],[Designation]]="Taxi Squad",TeamOne=All_Rosters[[#This Row],[Team Name]],All_Rosters[[#This Row],[Current Years]]&gt;0),All_Rosters[[#This Row],[Index]],"")</f>
        <v/>
      </c>
      <c r="S452" t="str">
        <f>IFERROR(SMALL($R$2:$R$1000,ROWS($R$2:R452)),"")</f>
        <v/>
      </c>
      <c r="T452" t="str">
        <f>IF(All_Rosters[[#This Row],[Designation]]="Taxi Squad","",
IF(AND(TeamTwo=All_Rosters[[#This Row],[Team Name]],All_Rosters[[#This Row],[Current Years]]&gt;0),All_Rosters[[#This Row],[Index]],""))</f>
        <v/>
      </c>
      <c r="U452" t="str">
        <f>IFERROR(SMALL($T$2:$T$1000,ROWS($T$2:T452)),"")</f>
        <v/>
      </c>
      <c r="V452" t="str">
        <f>IF(AND(All_Rosters[[#This Row],[Designation]]="Taxi Squad",TeamTwo=All_Rosters[[#This Row],[Team Name]],All_Rosters[[#This Row],[Current Years]]&gt;0),All_Rosters[[#This Row],[Index]],"")</f>
        <v/>
      </c>
      <c r="W452" t="str">
        <f>IFERROR(SMALL($V$2:$V$1000,ROWS($V$2:V452)),"")</f>
        <v/>
      </c>
      <c r="X452" s="42" t="str">
        <f>IF(All_Rosters[[#This Row],[Designation]]="Taxi Squad","",
IF(AND(TeamThree=All_Rosters[[#This Row],[Team Name]],All_Rosters[[#This Row],[Current Years]]&gt;0),All_Rosters[[#This Row],[Index]],""))</f>
        <v/>
      </c>
      <c r="Y452" s="42" t="str">
        <f>IFERROR(SMALL($X$2:$X$1000,ROWS($X$2:X452)),"")</f>
        <v/>
      </c>
      <c r="Z452" s="42" t="str">
        <f>IF(AND(All_Rosters[[#This Row],[Designation]]="Taxi Squad",TeamThree=All_Rosters[[#This Row],[Team Name]],All_Rosters[[#This Row],[Current Years]]&gt;0),All_Rosters[[#This Row],[Index]],"")</f>
        <v/>
      </c>
      <c r="AA452" s="42" t="str">
        <f>IFERROR(SMALL($Z$2:$Z$1000,ROWS($Z$2:Z452)),"")</f>
        <v/>
      </c>
      <c r="AB452" s="42" t="str">
        <f>IF(All_Rosters[[#This Row],[Designation]]="Taxi Squad","",
IF(AND(TeamFour=All_Rosters[[#This Row],[Team Name]],All_Rosters[[#This Row],[Current Years]]&gt;0),All_Rosters[[#This Row],[Index]],""))</f>
        <v/>
      </c>
      <c r="AC452" s="42" t="str">
        <f>IFERROR(SMALL($AB$2:$AB$1000,ROWS($AB$2:AB452)),"")</f>
        <v/>
      </c>
      <c r="AD452" s="42" t="str">
        <f>IF(AND(All_Rosters[[#This Row],[Designation]]="Taxi Squad",TeamFour=All_Rosters[[#This Row],[Team Name]],All_Rosters[[#This Row],[Current Years]]&gt;0),All_Rosters[[#This Row],[Index]],"")</f>
        <v/>
      </c>
      <c r="AE452" s="42" t="str">
        <f>IFERROR(SMALL($AD$2:$AD$1000,ROWS($AD$2:AD452)),"")</f>
        <v/>
      </c>
      <c r="AF452" s="42" t="str">
        <f>IF(All_Rosters[[#This Row],[Designation]]="Taxi Squad","",
IF(AND(TeamFive=All_Rosters[[#This Row],[Team Name]],All_Rosters[[#This Row],[Current Years]]&gt;0),All_Rosters[[#This Row],[Index]],""))</f>
        <v/>
      </c>
      <c r="AG452" s="42" t="str">
        <f>IFERROR(SMALL($AF$2:$AF$1000,ROWS($AF$2:AF452)),"")</f>
        <v/>
      </c>
      <c r="AH452" s="42" t="str">
        <f>IF(AND(All_Rosters[[#This Row],[Designation]]="Taxi Squad",TeamFive=All_Rosters[[#This Row],[Team Name]],All_Rosters[[#This Row],[Current Years]]&gt;0),All_Rosters[[#This Row],[Index]],"")</f>
        <v/>
      </c>
      <c r="AI452" s="42" t="str">
        <f>IFERROR(SMALL($AH$2:$AH$1000,ROWS($AH$2:AH452)),"")</f>
        <v/>
      </c>
      <c r="AJ452" s="42" t="str">
        <f>IF(All_Rosters[[#This Row],[Designation]]="Taxi Squad","",
IF(AND(TeamSix=All_Rosters[[#This Row],[Team Name]],All_Rosters[[#This Row],[Current Years]]&gt;0),All_Rosters[[#This Row],[Index]],""))</f>
        <v/>
      </c>
      <c r="AK452" s="42" t="str">
        <f>IFERROR(SMALL($AJ$2:$AJ$1000,ROWS($AJ$2:AJ452)),"")</f>
        <v/>
      </c>
      <c r="AL452" s="42" t="str">
        <f>IF(AND(All_Rosters[[#This Row],[Designation]]="Taxi Squad",TeamSix=All_Rosters[[#This Row],[Team Name]],All_Rosters[[#This Row],[Current Years]]&gt;0),All_Rosters[[#This Row],[Index]],"")</f>
        <v/>
      </c>
      <c r="AM452" s="42" t="str">
        <f>IFERROR(SMALL($AL$2:$AL$1000,ROWS($AL$2:AL452)),"")</f>
        <v/>
      </c>
      <c r="AN452" s="42" t="str">
        <f>IF(All_Rosters[[#This Row],[Designation]]="Taxi Squad","",
IF(AND(TeamSeven=All_Rosters[[#This Row],[Team Name]],All_Rosters[[#This Row],[Current Years]]&gt;0),All_Rosters[[#This Row],[Index]],""))</f>
        <v/>
      </c>
      <c r="AO452" s="42" t="str">
        <f>IFERROR(SMALL($AN$2:$AN$1000,ROWS($AN$2:AN452)),"")</f>
        <v/>
      </c>
      <c r="AP452" s="42" t="str">
        <f>IF(AND(All_Rosters[[#This Row],[Designation]]="Taxi Squad",TeamSeven=All_Rosters[[#This Row],[Team Name]],All_Rosters[[#This Row],[Current Years]]&gt;0),All_Rosters[[#This Row],[Index]],"")</f>
        <v/>
      </c>
      <c r="AQ452" s="42" t="str">
        <f>IFERROR(SMALL($AP$2:$AP$1000,ROWS($AP$2:AP452)),"")</f>
        <v/>
      </c>
      <c r="AR452" s="42" t="str">
        <f>IF(All_Rosters[[#This Row],[Designation]]="Taxi Squad","",
IF(AND(TeamEight=All_Rosters[[#This Row],[Team Name]],All_Rosters[[#This Row],[Current Years]]&gt;0),All_Rosters[[#This Row],[Index]],""))</f>
        <v/>
      </c>
      <c r="AS452" s="42" t="str">
        <f>IFERROR(SMALL($AR$2:$AR$1000,ROWS($AR$2:AR452)),"")</f>
        <v/>
      </c>
      <c r="AT452" s="42" t="str">
        <f>IF(AND(All_Rosters[[#This Row],[Designation]]="Taxi Squad",TeamEight=All_Rosters[[#This Row],[Team Name]],All_Rosters[[#This Row],[Current Years]]&gt;0),All_Rosters[[#This Row],[Index]],"")</f>
        <v/>
      </c>
      <c r="AU452" s="42" t="str">
        <f>IFERROR(SMALL($AT$2:$AT$1000,ROWS($AT$2:AT452)),"")</f>
        <v/>
      </c>
      <c r="AV452" s="42" t="str">
        <f>IF(All_Rosters[[#This Row],[Designation]]="Taxi Squad","",
IF(AND(TeamNine=All_Rosters[[#This Row],[Team Name]],All_Rosters[[#This Row],[Current Years]]&gt;0),All_Rosters[[#This Row],[Index]],""))</f>
        <v/>
      </c>
      <c r="AW452" s="42" t="str">
        <f>IFERROR(SMALL($AV$2:$AV$1000,ROWS($AV$2:AV452)),"")</f>
        <v/>
      </c>
      <c r="AX452" s="42" t="str">
        <f>IF(AND(All_Rosters[[#This Row],[Designation]]="Taxi Squad",TeamNine=All_Rosters[[#This Row],[Team Name]],All_Rosters[[#This Row],[Current Years]]&gt;0),All_Rosters[[#This Row],[Index]],"")</f>
        <v/>
      </c>
      <c r="AY452" s="42" t="str">
        <f>IFERROR(SMALL($AX$2:$AX$1000,ROWS($AX$2:AX452)),"")</f>
        <v/>
      </c>
      <c r="AZ452" s="42" t="str">
        <f>IF(All_Rosters[[#This Row],[Designation]]="Taxi Squad","",
IF(AND(TeamTen=All_Rosters[[#This Row],[Team Name]],All_Rosters[[#This Row],[Current Years]]&gt;0),All_Rosters[[#This Row],[Index]],""))</f>
        <v/>
      </c>
      <c r="BA452" s="42" t="str">
        <f>IFERROR(SMALL($AZ$2:$AZ$1000,ROWS($AZ$2:AZ452)),"")</f>
        <v/>
      </c>
      <c r="BB452" s="42" t="str">
        <f>IF(AND(All_Rosters[[#This Row],[Designation]]="Taxi Squad",TeamTen=All_Rosters[[#This Row],[Team Name]],All_Rosters[[#This Row],[Current Years]]&gt;0),All_Rosters[[#This Row],[Index]],"")</f>
        <v/>
      </c>
      <c r="BC452" s="42" t="str">
        <f>IFERROR(SMALL($BB$2:$BB$1000,ROWS($BB$2:BB452)),"")</f>
        <v/>
      </c>
      <c r="BD452" s="42" t="str">
        <f>IF(All_Rosters[[#This Row],[Designation]]="Taxi Squad","",
IF(AND(TeamEleven=All_Rosters[[#This Row],[Team Name]],All_Rosters[[#This Row],[Current Years]]&gt;0),All_Rosters[[#This Row],[Index]],""))</f>
        <v/>
      </c>
      <c r="BE452" s="42" t="str">
        <f>IFERROR(SMALL($BD$2:$BD$1000,ROWS($BD$2:BD452)),"")</f>
        <v/>
      </c>
      <c r="BF452" s="42" t="str">
        <f>IF(AND(All_Rosters[[#This Row],[Designation]]="Taxi Squad",TeamEleven=All_Rosters[[#This Row],[Team Name]],All_Rosters[[#This Row],[Current Years]]&gt;0),All_Rosters[[#This Row],[Index]],"")</f>
        <v/>
      </c>
      <c r="BG452" s="42" t="str">
        <f>IFERROR(SMALL($BF$2:$BF$1000,ROWS($BF$2:BF452)),"")</f>
        <v/>
      </c>
      <c r="BH452" s="42">
        <f>IF(All_Rosters[[#This Row],[Designation]]="Taxi Squad","",
IF(AND(TeamTwelve=All_Rosters[[#This Row],[Team Name]],All_Rosters[[#This Row],[Current Years]]&gt;0),All_Rosters[[#This Row],[Index]],""))</f>
        <v>451</v>
      </c>
      <c r="BI452" s="42" t="str">
        <f>IFERROR(SMALL($BH$2:$BH$1000,ROWS($BH$2:BH452)),"")</f>
        <v/>
      </c>
      <c r="BJ452" s="42" t="str">
        <f>IF(AND(All_Rosters[[#This Row],[Designation]]="Taxi Squad",TeamTwelve=All_Rosters[[#This Row],[Team Name]],All_Rosters[[#This Row],[Current Years]]&gt;0),All_Rosters[[#This Row],[Index]],"")</f>
        <v/>
      </c>
      <c r="BK452" s="42" t="str">
        <f>IFERROR(SMALL($BJ$2:$BJ$1000,ROWS($BJ$2:BJ452)),"")</f>
        <v/>
      </c>
    </row>
    <row r="453" spans="1:63" x14ac:dyDescent="0.45">
      <c r="A453" t="s">
        <v>530</v>
      </c>
      <c r="B453" t="s">
        <v>497</v>
      </c>
      <c r="C453" t="s">
        <v>167</v>
      </c>
      <c r="D453" t="s">
        <v>65</v>
      </c>
      <c r="E453">
        <v>17</v>
      </c>
      <c r="F453">
        <v>3</v>
      </c>
      <c r="G453">
        <v>17</v>
      </c>
      <c r="H453" t="s">
        <v>1</v>
      </c>
      <c r="J453">
        <v>12</v>
      </c>
      <c r="K453">
        <v>452</v>
      </c>
      <c r="L453" t="str">
        <f>IF(All_Rosters[[#This Row],[Designation]]="Taxi Squad","",
IF(AND(TeamSelection=All_Rosters[[#This Row],[Team Name]],All_Rosters[[#This Row],[Current Years]]&gt;0),All_Rosters[[#This Row],[Index]],""))</f>
        <v/>
      </c>
      <c r="M453" t="str">
        <f>IFERROR(SMALL($L$2:$L$1000,ROWS($L$2:L453)),"")</f>
        <v/>
      </c>
      <c r="N453" t="str">
        <f>IF(AND(All_Rosters[[#This Row],[Designation]]="Taxi Squad",TeamSelection=All_Rosters[[#This Row],[Team Name]],All_Rosters[[#This Row],[Current Years]]&gt;0),All_Rosters[[#This Row],[Index]],"")</f>
        <v/>
      </c>
      <c r="O453" t="str">
        <f>IFERROR(SMALL($N$2:$N$1000,ROWS($N$2:N453)),"")</f>
        <v/>
      </c>
      <c r="P453" t="str">
        <f>IF(All_Rosters[[#This Row],[Designation]]="Taxi Squad","",
IF(AND(TeamOne=All_Rosters[[#This Row],[Team Name]],All_Rosters[[#This Row],[Current Years]]&gt;0),All_Rosters[[#This Row],[Index]],""))</f>
        <v/>
      </c>
      <c r="Q453" t="str">
        <f>IFERROR(SMALL($P$2:$P$1000,ROWS($P$2:P453)),"")</f>
        <v/>
      </c>
      <c r="R453" t="str">
        <f>IF(AND(All_Rosters[[#This Row],[Designation]]="Taxi Squad",TeamOne=All_Rosters[[#This Row],[Team Name]],All_Rosters[[#This Row],[Current Years]]&gt;0),All_Rosters[[#This Row],[Index]],"")</f>
        <v/>
      </c>
      <c r="S453" t="str">
        <f>IFERROR(SMALL($R$2:$R$1000,ROWS($R$2:R453)),"")</f>
        <v/>
      </c>
      <c r="T453" t="str">
        <f>IF(All_Rosters[[#This Row],[Designation]]="Taxi Squad","",
IF(AND(TeamTwo=All_Rosters[[#This Row],[Team Name]],All_Rosters[[#This Row],[Current Years]]&gt;0),All_Rosters[[#This Row],[Index]],""))</f>
        <v/>
      </c>
      <c r="U453" t="str">
        <f>IFERROR(SMALL($T$2:$T$1000,ROWS($T$2:T453)),"")</f>
        <v/>
      </c>
      <c r="V453" t="str">
        <f>IF(AND(All_Rosters[[#This Row],[Designation]]="Taxi Squad",TeamTwo=All_Rosters[[#This Row],[Team Name]],All_Rosters[[#This Row],[Current Years]]&gt;0),All_Rosters[[#This Row],[Index]],"")</f>
        <v/>
      </c>
      <c r="W453" t="str">
        <f>IFERROR(SMALL($V$2:$V$1000,ROWS($V$2:V453)),"")</f>
        <v/>
      </c>
      <c r="X453" s="42" t="str">
        <f>IF(All_Rosters[[#This Row],[Designation]]="Taxi Squad","",
IF(AND(TeamThree=All_Rosters[[#This Row],[Team Name]],All_Rosters[[#This Row],[Current Years]]&gt;0),All_Rosters[[#This Row],[Index]],""))</f>
        <v/>
      </c>
      <c r="Y453" s="42" t="str">
        <f>IFERROR(SMALL($X$2:$X$1000,ROWS($X$2:X453)),"")</f>
        <v/>
      </c>
      <c r="Z453" s="42" t="str">
        <f>IF(AND(All_Rosters[[#This Row],[Designation]]="Taxi Squad",TeamThree=All_Rosters[[#This Row],[Team Name]],All_Rosters[[#This Row],[Current Years]]&gt;0),All_Rosters[[#This Row],[Index]],"")</f>
        <v/>
      </c>
      <c r="AA453" s="42" t="str">
        <f>IFERROR(SMALL($Z$2:$Z$1000,ROWS($Z$2:Z453)),"")</f>
        <v/>
      </c>
      <c r="AB453" s="42" t="str">
        <f>IF(All_Rosters[[#This Row],[Designation]]="Taxi Squad","",
IF(AND(TeamFour=All_Rosters[[#This Row],[Team Name]],All_Rosters[[#This Row],[Current Years]]&gt;0),All_Rosters[[#This Row],[Index]],""))</f>
        <v/>
      </c>
      <c r="AC453" s="42" t="str">
        <f>IFERROR(SMALL($AB$2:$AB$1000,ROWS($AB$2:AB453)),"")</f>
        <v/>
      </c>
      <c r="AD453" s="42" t="str">
        <f>IF(AND(All_Rosters[[#This Row],[Designation]]="Taxi Squad",TeamFour=All_Rosters[[#This Row],[Team Name]],All_Rosters[[#This Row],[Current Years]]&gt;0),All_Rosters[[#This Row],[Index]],"")</f>
        <v/>
      </c>
      <c r="AE453" s="42" t="str">
        <f>IFERROR(SMALL($AD$2:$AD$1000,ROWS($AD$2:AD453)),"")</f>
        <v/>
      </c>
      <c r="AF453" s="42" t="str">
        <f>IF(All_Rosters[[#This Row],[Designation]]="Taxi Squad","",
IF(AND(TeamFive=All_Rosters[[#This Row],[Team Name]],All_Rosters[[#This Row],[Current Years]]&gt;0),All_Rosters[[#This Row],[Index]],""))</f>
        <v/>
      </c>
      <c r="AG453" s="42" t="str">
        <f>IFERROR(SMALL($AF$2:$AF$1000,ROWS($AF$2:AF453)),"")</f>
        <v/>
      </c>
      <c r="AH453" s="42" t="str">
        <f>IF(AND(All_Rosters[[#This Row],[Designation]]="Taxi Squad",TeamFive=All_Rosters[[#This Row],[Team Name]],All_Rosters[[#This Row],[Current Years]]&gt;0),All_Rosters[[#This Row],[Index]],"")</f>
        <v/>
      </c>
      <c r="AI453" s="42" t="str">
        <f>IFERROR(SMALL($AH$2:$AH$1000,ROWS($AH$2:AH453)),"")</f>
        <v/>
      </c>
      <c r="AJ453" s="42" t="str">
        <f>IF(All_Rosters[[#This Row],[Designation]]="Taxi Squad","",
IF(AND(TeamSix=All_Rosters[[#This Row],[Team Name]],All_Rosters[[#This Row],[Current Years]]&gt;0),All_Rosters[[#This Row],[Index]],""))</f>
        <v/>
      </c>
      <c r="AK453" s="42" t="str">
        <f>IFERROR(SMALL($AJ$2:$AJ$1000,ROWS($AJ$2:AJ453)),"")</f>
        <v/>
      </c>
      <c r="AL453" s="42" t="str">
        <f>IF(AND(All_Rosters[[#This Row],[Designation]]="Taxi Squad",TeamSix=All_Rosters[[#This Row],[Team Name]],All_Rosters[[#This Row],[Current Years]]&gt;0),All_Rosters[[#This Row],[Index]],"")</f>
        <v/>
      </c>
      <c r="AM453" s="42" t="str">
        <f>IFERROR(SMALL($AL$2:$AL$1000,ROWS($AL$2:AL453)),"")</f>
        <v/>
      </c>
      <c r="AN453" s="42" t="str">
        <f>IF(All_Rosters[[#This Row],[Designation]]="Taxi Squad","",
IF(AND(TeamSeven=All_Rosters[[#This Row],[Team Name]],All_Rosters[[#This Row],[Current Years]]&gt;0),All_Rosters[[#This Row],[Index]],""))</f>
        <v/>
      </c>
      <c r="AO453" s="42" t="str">
        <f>IFERROR(SMALL($AN$2:$AN$1000,ROWS($AN$2:AN453)),"")</f>
        <v/>
      </c>
      <c r="AP453" s="42" t="str">
        <f>IF(AND(All_Rosters[[#This Row],[Designation]]="Taxi Squad",TeamSeven=All_Rosters[[#This Row],[Team Name]],All_Rosters[[#This Row],[Current Years]]&gt;0),All_Rosters[[#This Row],[Index]],"")</f>
        <v/>
      </c>
      <c r="AQ453" s="42" t="str">
        <f>IFERROR(SMALL($AP$2:$AP$1000,ROWS($AP$2:AP453)),"")</f>
        <v/>
      </c>
      <c r="AR453" s="42" t="str">
        <f>IF(All_Rosters[[#This Row],[Designation]]="Taxi Squad","",
IF(AND(TeamEight=All_Rosters[[#This Row],[Team Name]],All_Rosters[[#This Row],[Current Years]]&gt;0),All_Rosters[[#This Row],[Index]],""))</f>
        <v/>
      </c>
      <c r="AS453" s="42" t="str">
        <f>IFERROR(SMALL($AR$2:$AR$1000,ROWS($AR$2:AR453)),"")</f>
        <v/>
      </c>
      <c r="AT453" s="42" t="str">
        <f>IF(AND(All_Rosters[[#This Row],[Designation]]="Taxi Squad",TeamEight=All_Rosters[[#This Row],[Team Name]],All_Rosters[[#This Row],[Current Years]]&gt;0),All_Rosters[[#This Row],[Index]],"")</f>
        <v/>
      </c>
      <c r="AU453" s="42" t="str">
        <f>IFERROR(SMALL($AT$2:$AT$1000,ROWS($AT$2:AT453)),"")</f>
        <v/>
      </c>
      <c r="AV453" s="42" t="str">
        <f>IF(All_Rosters[[#This Row],[Designation]]="Taxi Squad","",
IF(AND(TeamNine=All_Rosters[[#This Row],[Team Name]],All_Rosters[[#This Row],[Current Years]]&gt;0),All_Rosters[[#This Row],[Index]],""))</f>
        <v/>
      </c>
      <c r="AW453" s="42" t="str">
        <f>IFERROR(SMALL($AV$2:$AV$1000,ROWS($AV$2:AV453)),"")</f>
        <v/>
      </c>
      <c r="AX453" s="42" t="str">
        <f>IF(AND(All_Rosters[[#This Row],[Designation]]="Taxi Squad",TeamNine=All_Rosters[[#This Row],[Team Name]],All_Rosters[[#This Row],[Current Years]]&gt;0),All_Rosters[[#This Row],[Index]],"")</f>
        <v/>
      </c>
      <c r="AY453" s="42" t="str">
        <f>IFERROR(SMALL($AX$2:$AX$1000,ROWS($AX$2:AX453)),"")</f>
        <v/>
      </c>
      <c r="AZ453" s="42" t="str">
        <f>IF(All_Rosters[[#This Row],[Designation]]="Taxi Squad","",
IF(AND(TeamTen=All_Rosters[[#This Row],[Team Name]],All_Rosters[[#This Row],[Current Years]]&gt;0),All_Rosters[[#This Row],[Index]],""))</f>
        <v/>
      </c>
      <c r="BA453" s="42" t="str">
        <f>IFERROR(SMALL($AZ$2:$AZ$1000,ROWS($AZ$2:AZ453)),"")</f>
        <v/>
      </c>
      <c r="BB453" s="42" t="str">
        <f>IF(AND(All_Rosters[[#This Row],[Designation]]="Taxi Squad",TeamTen=All_Rosters[[#This Row],[Team Name]],All_Rosters[[#This Row],[Current Years]]&gt;0),All_Rosters[[#This Row],[Index]],"")</f>
        <v/>
      </c>
      <c r="BC453" s="42" t="str">
        <f>IFERROR(SMALL($BB$2:$BB$1000,ROWS($BB$2:BB453)),"")</f>
        <v/>
      </c>
      <c r="BD453" s="42" t="str">
        <f>IF(All_Rosters[[#This Row],[Designation]]="Taxi Squad","",
IF(AND(TeamEleven=All_Rosters[[#This Row],[Team Name]],All_Rosters[[#This Row],[Current Years]]&gt;0),All_Rosters[[#This Row],[Index]],""))</f>
        <v/>
      </c>
      <c r="BE453" s="42" t="str">
        <f>IFERROR(SMALL($BD$2:$BD$1000,ROWS($BD$2:BD453)),"")</f>
        <v/>
      </c>
      <c r="BF453" s="42" t="str">
        <f>IF(AND(All_Rosters[[#This Row],[Designation]]="Taxi Squad",TeamEleven=All_Rosters[[#This Row],[Team Name]],All_Rosters[[#This Row],[Current Years]]&gt;0),All_Rosters[[#This Row],[Index]],"")</f>
        <v/>
      </c>
      <c r="BG453" s="42" t="str">
        <f>IFERROR(SMALL($BF$2:$BF$1000,ROWS($BF$2:BF453)),"")</f>
        <v/>
      </c>
      <c r="BH453" s="42">
        <f>IF(All_Rosters[[#This Row],[Designation]]="Taxi Squad","",
IF(AND(TeamTwelve=All_Rosters[[#This Row],[Team Name]],All_Rosters[[#This Row],[Current Years]]&gt;0),All_Rosters[[#This Row],[Index]],""))</f>
        <v>452</v>
      </c>
      <c r="BI453" s="42" t="str">
        <f>IFERROR(SMALL($BH$2:$BH$1000,ROWS($BH$2:BH453)),"")</f>
        <v/>
      </c>
      <c r="BJ453" s="42" t="str">
        <f>IF(AND(All_Rosters[[#This Row],[Designation]]="Taxi Squad",TeamTwelve=All_Rosters[[#This Row],[Team Name]],All_Rosters[[#This Row],[Current Years]]&gt;0),All_Rosters[[#This Row],[Index]],"")</f>
        <v/>
      </c>
      <c r="BK453" s="42" t="str">
        <f>IFERROR(SMALL($BJ$2:$BJ$1000,ROWS($BJ$2:BJ453)),"")</f>
        <v/>
      </c>
    </row>
    <row r="454" spans="1:63" x14ac:dyDescent="0.45">
      <c r="A454" t="s">
        <v>530</v>
      </c>
      <c r="B454" t="s">
        <v>498</v>
      </c>
      <c r="C454" t="s">
        <v>35</v>
      </c>
      <c r="D454" t="s">
        <v>65</v>
      </c>
      <c r="E454">
        <v>12</v>
      </c>
      <c r="F454">
        <v>3</v>
      </c>
      <c r="G454">
        <v>12</v>
      </c>
      <c r="H454" t="s">
        <v>1</v>
      </c>
      <c r="J454">
        <v>12</v>
      </c>
      <c r="K454">
        <v>453</v>
      </c>
      <c r="L454" t="str">
        <f>IF(All_Rosters[[#This Row],[Designation]]="Taxi Squad","",
IF(AND(TeamSelection=All_Rosters[[#This Row],[Team Name]],All_Rosters[[#This Row],[Current Years]]&gt;0),All_Rosters[[#This Row],[Index]],""))</f>
        <v/>
      </c>
      <c r="M454" t="str">
        <f>IFERROR(SMALL($L$2:$L$1000,ROWS($L$2:L454)),"")</f>
        <v/>
      </c>
      <c r="N454" t="str">
        <f>IF(AND(All_Rosters[[#This Row],[Designation]]="Taxi Squad",TeamSelection=All_Rosters[[#This Row],[Team Name]],All_Rosters[[#This Row],[Current Years]]&gt;0),All_Rosters[[#This Row],[Index]],"")</f>
        <v/>
      </c>
      <c r="O454" t="str">
        <f>IFERROR(SMALL($N$2:$N$1000,ROWS($N$2:N454)),"")</f>
        <v/>
      </c>
      <c r="P454" t="str">
        <f>IF(All_Rosters[[#This Row],[Designation]]="Taxi Squad","",
IF(AND(TeamOne=All_Rosters[[#This Row],[Team Name]],All_Rosters[[#This Row],[Current Years]]&gt;0),All_Rosters[[#This Row],[Index]],""))</f>
        <v/>
      </c>
      <c r="Q454" t="str">
        <f>IFERROR(SMALL($P$2:$P$1000,ROWS($P$2:P454)),"")</f>
        <v/>
      </c>
      <c r="R454" t="str">
        <f>IF(AND(All_Rosters[[#This Row],[Designation]]="Taxi Squad",TeamOne=All_Rosters[[#This Row],[Team Name]],All_Rosters[[#This Row],[Current Years]]&gt;0),All_Rosters[[#This Row],[Index]],"")</f>
        <v/>
      </c>
      <c r="S454" t="str">
        <f>IFERROR(SMALL($R$2:$R$1000,ROWS($R$2:R454)),"")</f>
        <v/>
      </c>
      <c r="T454" t="str">
        <f>IF(All_Rosters[[#This Row],[Designation]]="Taxi Squad","",
IF(AND(TeamTwo=All_Rosters[[#This Row],[Team Name]],All_Rosters[[#This Row],[Current Years]]&gt;0),All_Rosters[[#This Row],[Index]],""))</f>
        <v/>
      </c>
      <c r="U454" t="str">
        <f>IFERROR(SMALL($T$2:$T$1000,ROWS($T$2:T454)),"")</f>
        <v/>
      </c>
      <c r="V454" t="str">
        <f>IF(AND(All_Rosters[[#This Row],[Designation]]="Taxi Squad",TeamTwo=All_Rosters[[#This Row],[Team Name]],All_Rosters[[#This Row],[Current Years]]&gt;0),All_Rosters[[#This Row],[Index]],"")</f>
        <v/>
      </c>
      <c r="W454" t="str">
        <f>IFERROR(SMALL($V$2:$V$1000,ROWS($V$2:V454)),"")</f>
        <v/>
      </c>
      <c r="X454" s="42" t="str">
        <f>IF(All_Rosters[[#This Row],[Designation]]="Taxi Squad","",
IF(AND(TeamThree=All_Rosters[[#This Row],[Team Name]],All_Rosters[[#This Row],[Current Years]]&gt;0),All_Rosters[[#This Row],[Index]],""))</f>
        <v/>
      </c>
      <c r="Y454" s="42" t="str">
        <f>IFERROR(SMALL($X$2:$X$1000,ROWS($X$2:X454)),"")</f>
        <v/>
      </c>
      <c r="Z454" s="42" t="str">
        <f>IF(AND(All_Rosters[[#This Row],[Designation]]="Taxi Squad",TeamThree=All_Rosters[[#This Row],[Team Name]],All_Rosters[[#This Row],[Current Years]]&gt;0),All_Rosters[[#This Row],[Index]],"")</f>
        <v/>
      </c>
      <c r="AA454" s="42" t="str">
        <f>IFERROR(SMALL($Z$2:$Z$1000,ROWS($Z$2:Z454)),"")</f>
        <v/>
      </c>
      <c r="AB454" s="42" t="str">
        <f>IF(All_Rosters[[#This Row],[Designation]]="Taxi Squad","",
IF(AND(TeamFour=All_Rosters[[#This Row],[Team Name]],All_Rosters[[#This Row],[Current Years]]&gt;0),All_Rosters[[#This Row],[Index]],""))</f>
        <v/>
      </c>
      <c r="AC454" s="42" t="str">
        <f>IFERROR(SMALL($AB$2:$AB$1000,ROWS($AB$2:AB454)),"")</f>
        <v/>
      </c>
      <c r="AD454" s="42" t="str">
        <f>IF(AND(All_Rosters[[#This Row],[Designation]]="Taxi Squad",TeamFour=All_Rosters[[#This Row],[Team Name]],All_Rosters[[#This Row],[Current Years]]&gt;0),All_Rosters[[#This Row],[Index]],"")</f>
        <v/>
      </c>
      <c r="AE454" s="42" t="str">
        <f>IFERROR(SMALL($AD$2:$AD$1000,ROWS($AD$2:AD454)),"")</f>
        <v/>
      </c>
      <c r="AF454" s="42" t="str">
        <f>IF(All_Rosters[[#This Row],[Designation]]="Taxi Squad","",
IF(AND(TeamFive=All_Rosters[[#This Row],[Team Name]],All_Rosters[[#This Row],[Current Years]]&gt;0),All_Rosters[[#This Row],[Index]],""))</f>
        <v/>
      </c>
      <c r="AG454" s="42" t="str">
        <f>IFERROR(SMALL($AF$2:$AF$1000,ROWS($AF$2:AF454)),"")</f>
        <v/>
      </c>
      <c r="AH454" s="42" t="str">
        <f>IF(AND(All_Rosters[[#This Row],[Designation]]="Taxi Squad",TeamFive=All_Rosters[[#This Row],[Team Name]],All_Rosters[[#This Row],[Current Years]]&gt;0),All_Rosters[[#This Row],[Index]],"")</f>
        <v/>
      </c>
      <c r="AI454" s="42" t="str">
        <f>IFERROR(SMALL($AH$2:$AH$1000,ROWS($AH$2:AH454)),"")</f>
        <v/>
      </c>
      <c r="AJ454" s="42" t="str">
        <f>IF(All_Rosters[[#This Row],[Designation]]="Taxi Squad","",
IF(AND(TeamSix=All_Rosters[[#This Row],[Team Name]],All_Rosters[[#This Row],[Current Years]]&gt;0),All_Rosters[[#This Row],[Index]],""))</f>
        <v/>
      </c>
      <c r="AK454" s="42" t="str">
        <f>IFERROR(SMALL($AJ$2:$AJ$1000,ROWS($AJ$2:AJ454)),"")</f>
        <v/>
      </c>
      <c r="AL454" s="42" t="str">
        <f>IF(AND(All_Rosters[[#This Row],[Designation]]="Taxi Squad",TeamSix=All_Rosters[[#This Row],[Team Name]],All_Rosters[[#This Row],[Current Years]]&gt;0),All_Rosters[[#This Row],[Index]],"")</f>
        <v/>
      </c>
      <c r="AM454" s="42" t="str">
        <f>IFERROR(SMALL($AL$2:$AL$1000,ROWS($AL$2:AL454)),"")</f>
        <v/>
      </c>
      <c r="AN454" s="42" t="str">
        <f>IF(All_Rosters[[#This Row],[Designation]]="Taxi Squad","",
IF(AND(TeamSeven=All_Rosters[[#This Row],[Team Name]],All_Rosters[[#This Row],[Current Years]]&gt;0),All_Rosters[[#This Row],[Index]],""))</f>
        <v/>
      </c>
      <c r="AO454" s="42" t="str">
        <f>IFERROR(SMALL($AN$2:$AN$1000,ROWS($AN$2:AN454)),"")</f>
        <v/>
      </c>
      <c r="AP454" s="42" t="str">
        <f>IF(AND(All_Rosters[[#This Row],[Designation]]="Taxi Squad",TeamSeven=All_Rosters[[#This Row],[Team Name]],All_Rosters[[#This Row],[Current Years]]&gt;0),All_Rosters[[#This Row],[Index]],"")</f>
        <v/>
      </c>
      <c r="AQ454" s="42" t="str">
        <f>IFERROR(SMALL($AP$2:$AP$1000,ROWS($AP$2:AP454)),"")</f>
        <v/>
      </c>
      <c r="AR454" s="42" t="str">
        <f>IF(All_Rosters[[#This Row],[Designation]]="Taxi Squad","",
IF(AND(TeamEight=All_Rosters[[#This Row],[Team Name]],All_Rosters[[#This Row],[Current Years]]&gt;0),All_Rosters[[#This Row],[Index]],""))</f>
        <v/>
      </c>
      <c r="AS454" s="42" t="str">
        <f>IFERROR(SMALL($AR$2:$AR$1000,ROWS($AR$2:AR454)),"")</f>
        <v/>
      </c>
      <c r="AT454" s="42" t="str">
        <f>IF(AND(All_Rosters[[#This Row],[Designation]]="Taxi Squad",TeamEight=All_Rosters[[#This Row],[Team Name]],All_Rosters[[#This Row],[Current Years]]&gt;0),All_Rosters[[#This Row],[Index]],"")</f>
        <v/>
      </c>
      <c r="AU454" s="42" t="str">
        <f>IFERROR(SMALL($AT$2:$AT$1000,ROWS($AT$2:AT454)),"")</f>
        <v/>
      </c>
      <c r="AV454" s="42" t="str">
        <f>IF(All_Rosters[[#This Row],[Designation]]="Taxi Squad","",
IF(AND(TeamNine=All_Rosters[[#This Row],[Team Name]],All_Rosters[[#This Row],[Current Years]]&gt;0),All_Rosters[[#This Row],[Index]],""))</f>
        <v/>
      </c>
      <c r="AW454" s="42" t="str">
        <f>IFERROR(SMALL($AV$2:$AV$1000,ROWS($AV$2:AV454)),"")</f>
        <v/>
      </c>
      <c r="AX454" s="42" t="str">
        <f>IF(AND(All_Rosters[[#This Row],[Designation]]="Taxi Squad",TeamNine=All_Rosters[[#This Row],[Team Name]],All_Rosters[[#This Row],[Current Years]]&gt;0),All_Rosters[[#This Row],[Index]],"")</f>
        <v/>
      </c>
      <c r="AY454" s="42" t="str">
        <f>IFERROR(SMALL($AX$2:$AX$1000,ROWS($AX$2:AX454)),"")</f>
        <v/>
      </c>
      <c r="AZ454" s="42" t="str">
        <f>IF(All_Rosters[[#This Row],[Designation]]="Taxi Squad","",
IF(AND(TeamTen=All_Rosters[[#This Row],[Team Name]],All_Rosters[[#This Row],[Current Years]]&gt;0),All_Rosters[[#This Row],[Index]],""))</f>
        <v/>
      </c>
      <c r="BA454" s="42" t="str">
        <f>IFERROR(SMALL($AZ$2:$AZ$1000,ROWS($AZ$2:AZ454)),"")</f>
        <v/>
      </c>
      <c r="BB454" s="42" t="str">
        <f>IF(AND(All_Rosters[[#This Row],[Designation]]="Taxi Squad",TeamTen=All_Rosters[[#This Row],[Team Name]],All_Rosters[[#This Row],[Current Years]]&gt;0),All_Rosters[[#This Row],[Index]],"")</f>
        <v/>
      </c>
      <c r="BC454" s="42" t="str">
        <f>IFERROR(SMALL($BB$2:$BB$1000,ROWS($BB$2:BB454)),"")</f>
        <v/>
      </c>
      <c r="BD454" s="42" t="str">
        <f>IF(All_Rosters[[#This Row],[Designation]]="Taxi Squad","",
IF(AND(TeamEleven=All_Rosters[[#This Row],[Team Name]],All_Rosters[[#This Row],[Current Years]]&gt;0),All_Rosters[[#This Row],[Index]],""))</f>
        <v/>
      </c>
      <c r="BE454" s="42" t="str">
        <f>IFERROR(SMALL($BD$2:$BD$1000,ROWS($BD$2:BD454)),"")</f>
        <v/>
      </c>
      <c r="BF454" s="42" t="str">
        <f>IF(AND(All_Rosters[[#This Row],[Designation]]="Taxi Squad",TeamEleven=All_Rosters[[#This Row],[Team Name]],All_Rosters[[#This Row],[Current Years]]&gt;0),All_Rosters[[#This Row],[Index]],"")</f>
        <v/>
      </c>
      <c r="BG454" s="42" t="str">
        <f>IFERROR(SMALL($BF$2:$BF$1000,ROWS($BF$2:BF454)),"")</f>
        <v/>
      </c>
      <c r="BH454" s="42">
        <f>IF(All_Rosters[[#This Row],[Designation]]="Taxi Squad","",
IF(AND(TeamTwelve=All_Rosters[[#This Row],[Team Name]],All_Rosters[[#This Row],[Current Years]]&gt;0),All_Rosters[[#This Row],[Index]],""))</f>
        <v>453</v>
      </c>
      <c r="BI454" s="42" t="str">
        <f>IFERROR(SMALL($BH$2:$BH$1000,ROWS($BH$2:BH454)),"")</f>
        <v/>
      </c>
      <c r="BJ454" s="42" t="str">
        <f>IF(AND(All_Rosters[[#This Row],[Designation]]="Taxi Squad",TeamTwelve=All_Rosters[[#This Row],[Team Name]],All_Rosters[[#This Row],[Current Years]]&gt;0),All_Rosters[[#This Row],[Index]],"")</f>
        <v/>
      </c>
      <c r="BK454" s="42" t="str">
        <f>IFERROR(SMALL($BJ$2:$BJ$1000,ROWS($BJ$2:BJ454)),"")</f>
        <v/>
      </c>
    </row>
    <row r="455" spans="1:63" x14ac:dyDescent="0.45">
      <c r="A455" t="s">
        <v>530</v>
      </c>
      <c r="B455" t="s">
        <v>499</v>
      </c>
      <c r="C455" t="s">
        <v>167</v>
      </c>
      <c r="D455" t="s">
        <v>65</v>
      </c>
      <c r="E455">
        <v>7</v>
      </c>
      <c r="F455">
        <v>3</v>
      </c>
      <c r="G455">
        <v>7</v>
      </c>
      <c r="H455" t="s">
        <v>1</v>
      </c>
      <c r="J455">
        <v>12</v>
      </c>
      <c r="K455">
        <v>454</v>
      </c>
      <c r="L455" t="str">
        <f>IF(All_Rosters[[#This Row],[Designation]]="Taxi Squad","",
IF(AND(TeamSelection=All_Rosters[[#This Row],[Team Name]],All_Rosters[[#This Row],[Current Years]]&gt;0),All_Rosters[[#This Row],[Index]],""))</f>
        <v/>
      </c>
      <c r="M455" t="str">
        <f>IFERROR(SMALL($L$2:$L$1000,ROWS($L$2:L455)),"")</f>
        <v/>
      </c>
      <c r="N455" t="str">
        <f>IF(AND(All_Rosters[[#This Row],[Designation]]="Taxi Squad",TeamSelection=All_Rosters[[#This Row],[Team Name]],All_Rosters[[#This Row],[Current Years]]&gt;0),All_Rosters[[#This Row],[Index]],"")</f>
        <v/>
      </c>
      <c r="O455" t="str">
        <f>IFERROR(SMALL($N$2:$N$1000,ROWS($N$2:N455)),"")</f>
        <v/>
      </c>
      <c r="P455" t="str">
        <f>IF(All_Rosters[[#This Row],[Designation]]="Taxi Squad","",
IF(AND(TeamOne=All_Rosters[[#This Row],[Team Name]],All_Rosters[[#This Row],[Current Years]]&gt;0),All_Rosters[[#This Row],[Index]],""))</f>
        <v/>
      </c>
      <c r="Q455" t="str">
        <f>IFERROR(SMALL($P$2:$P$1000,ROWS($P$2:P455)),"")</f>
        <v/>
      </c>
      <c r="R455" t="str">
        <f>IF(AND(All_Rosters[[#This Row],[Designation]]="Taxi Squad",TeamOne=All_Rosters[[#This Row],[Team Name]],All_Rosters[[#This Row],[Current Years]]&gt;0),All_Rosters[[#This Row],[Index]],"")</f>
        <v/>
      </c>
      <c r="S455" t="str">
        <f>IFERROR(SMALL($R$2:$R$1000,ROWS($R$2:R455)),"")</f>
        <v/>
      </c>
      <c r="T455" t="str">
        <f>IF(All_Rosters[[#This Row],[Designation]]="Taxi Squad","",
IF(AND(TeamTwo=All_Rosters[[#This Row],[Team Name]],All_Rosters[[#This Row],[Current Years]]&gt;0),All_Rosters[[#This Row],[Index]],""))</f>
        <v/>
      </c>
      <c r="U455" t="str">
        <f>IFERROR(SMALL($T$2:$T$1000,ROWS($T$2:T455)),"")</f>
        <v/>
      </c>
      <c r="V455" t="str">
        <f>IF(AND(All_Rosters[[#This Row],[Designation]]="Taxi Squad",TeamTwo=All_Rosters[[#This Row],[Team Name]],All_Rosters[[#This Row],[Current Years]]&gt;0),All_Rosters[[#This Row],[Index]],"")</f>
        <v/>
      </c>
      <c r="W455" t="str">
        <f>IFERROR(SMALL($V$2:$V$1000,ROWS($V$2:V455)),"")</f>
        <v/>
      </c>
      <c r="X455" s="42" t="str">
        <f>IF(All_Rosters[[#This Row],[Designation]]="Taxi Squad","",
IF(AND(TeamThree=All_Rosters[[#This Row],[Team Name]],All_Rosters[[#This Row],[Current Years]]&gt;0),All_Rosters[[#This Row],[Index]],""))</f>
        <v/>
      </c>
      <c r="Y455" s="42" t="str">
        <f>IFERROR(SMALL($X$2:$X$1000,ROWS($X$2:X455)),"")</f>
        <v/>
      </c>
      <c r="Z455" s="42" t="str">
        <f>IF(AND(All_Rosters[[#This Row],[Designation]]="Taxi Squad",TeamThree=All_Rosters[[#This Row],[Team Name]],All_Rosters[[#This Row],[Current Years]]&gt;0),All_Rosters[[#This Row],[Index]],"")</f>
        <v/>
      </c>
      <c r="AA455" s="42" t="str">
        <f>IFERROR(SMALL($Z$2:$Z$1000,ROWS($Z$2:Z455)),"")</f>
        <v/>
      </c>
      <c r="AB455" s="42" t="str">
        <f>IF(All_Rosters[[#This Row],[Designation]]="Taxi Squad","",
IF(AND(TeamFour=All_Rosters[[#This Row],[Team Name]],All_Rosters[[#This Row],[Current Years]]&gt;0),All_Rosters[[#This Row],[Index]],""))</f>
        <v/>
      </c>
      <c r="AC455" s="42" t="str">
        <f>IFERROR(SMALL($AB$2:$AB$1000,ROWS($AB$2:AB455)),"")</f>
        <v/>
      </c>
      <c r="AD455" s="42" t="str">
        <f>IF(AND(All_Rosters[[#This Row],[Designation]]="Taxi Squad",TeamFour=All_Rosters[[#This Row],[Team Name]],All_Rosters[[#This Row],[Current Years]]&gt;0),All_Rosters[[#This Row],[Index]],"")</f>
        <v/>
      </c>
      <c r="AE455" s="42" t="str">
        <f>IFERROR(SMALL($AD$2:$AD$1000,ROWS($AD$2:AD455)),"")</f>
        <v/>
      </c>
      <c r="AF455" s="42" t="str">
        <f>IF(All_Rosters[[#This Row],[Designation]]="Taxi Squad","",
IF(AND(TeamFive=All_Rosters[[#This Row],[Team Name]],All_Rosters[[#This Row],[Current Years]]&gt;0),All_Rosters[[#This Row],[Index]],""))</f>
        <v/>
      </c>
      <c r="AG455" s="42" t="str">
        <f>IFERROR(SMALL($AF$2:$AF$1000,ROWS($AF$2:AF455)),"")</f>
        <v/>
      </c>
      <c r="AH455" s="42" t="str">
        <f>IF(AND(All_Rosters[[#This Row],[Designation]]="Taxi Squad",TeamFive=All_Rosters[[#This Row],[Team Name]],All_Rosters[[#This Row],[Current Years]]&gt;0),All_Rosters[[#This Row],[Index]],"")</f>
        <v/>
      </c>
      <c r="AI455" s="42" t="str">
        <f>IFERROR(SMALL($AH$2:$AH$1000,ROWS($AH$2:AH455)),"")</f>
        <v/>
      </c>
      <c r="AJ455" s="42" t="str">
        <f>IF(All_Rosters[[#This Row],[Designation]]="Taxi Squad","",
IF(AND(TeamSix=All_Rosters[[#This Row],[Team Name]],All_Rosters[[#This Row],[Current Years]]&gt;0),All_Rosters[[#This Row],[Index]],""))</f>
        <v/>
      </c>
      <c r="AK455" s="42" t="str">
        <f>IFERROR(SMALL($AJ$2:$AJ$1000,ROWS($AJ$2:AJ455)),"")</f>
        <v/>
      </c>
      <c r="AL455" s="42" t="str">
        <f>IF(AND(All_Rosters[[#This Row],[Designation]]="Taxi Squad",TeamSix=All_Rosters[[#This Row],[Team Name]],All_Rosters[[#This Row],[Current Years]]&gt;0),All_Rosters[[#This Row],[Index]],"")</f>
        <v/>
      </c>
      <c r="AM455" s="42" t="str">
        <f>IFERROR(SMALL($AL$2:$AL$1000,ROWS($AL$2:AL455)),"")</f>
        <v/>
      </c>
      <c r="AN455" s="42" t="str">
        <f>IF(All_Rosters[[#This Row],[Designation]]="Taxi Squad","",
IF(AND(TeamSeven=All_Rosters[[#This Row],[Team Name]],All_Rosters[[#This Row],[Current Years]]&gt;0),All_Rosters[[#This Row],[Index]],""))</f>
        <v/>
      </c>
      <c r="AO455" s="42" t="str">
        <f>IFERROR(SMALL($AN$2:$AN$1000,ROWS($AN$2:AN455)),"")</f>
        <v/>
      </c>
      <c r="AP455" s="42" t="str">
        <f>IF(AND(All_Rosters[[#This Row],[Designation]]="Taxi Squad",TeamSeven=All_Rosters[[#This Row],[Team Name]],All_Rosters[[#This Row],[Current Years]]&gt;0),All_Rosters[[#This Row],[Index]],"")</f>
        <v/>
      </c>
      <c r="AQ455" s="42" t="str">
        <f>IFERROR(SMALL($AP$2:$AP$1000,ROWS($AP$2:AP455)),"")</f>
        <v/>
      </c>
      <c r="AR455" s="42" t="str">
        <f>IF(All_Rosters[[#This Row],[Designation]]="Taxi Squad","",
IF(AND(TeamEight=All_Rosters[[#This Row],[Team Name]],All_Rosters[[#This Row],[Current Years]]&gt;0),All_Rosters[[#This Row],[Index]],""))</f>
        <v/>
      </c>
      <c r="AS455" s="42" t="str">
        <f>IFERROR(SMALL($AR$2:$AR$1000,ROWS($AR$2:AR455)),"")</f>
        <v/>
      </c>
      <c r="AT455" s="42" t="str">
        <f>IF(AND(All_Rosters[[#This Row],[Designation]]="Taxi Squad",TeamEight=All_Rosters[[#This Row],[Team Name]],All_Rosters[[#This Row],[Current Years]]&gt;0),All_Rosters[[#This Row],[Index]],"")</f>
        <v/>
      </c>
      <c r="AU455" s="42" t="str">
        <f>IFERROR(SMALL($AT$2:$AT$1000,ROWS($AT$2:AT455)),"")</f>
        <v/>
      </c>
      <c r="AV455" s="42" t="str">
        <f>IF(All_Rosters[[#This Row],[Designation]]="Taxi Squad","",
IF(AND(TeamNine=All_Rosters[[#This Row],[Team Name]],All_Rosters[[#This Row],[Current Years]]&gt;0),All_Rosters[[#This Row],[Index]],""))</f>
        <v/>
      </c>
      <c r="AW455" s="42" t="str">
        <f>IFERROR(SMALL($AV$2:$AV$1000,ROWS($AV$2:AV455)),"")</f>
        <v/>
      </c>
      <c r="AX455" s="42" t="str">
        <f>IF(AND(All_Rosters[[#This Row],[Designation]]="Taxi Squad",TeamNine=All_Rosters[[#This Row],[Team Name]],All_Rosters[[#This Row],[Current Years]]&gt;0),All_Rosters[[#This Row],[Index]],"")</f>
        <v/>
      </c>
      <c r="AY455" s="42" t="str">
        <f>IFERROR(SMALL($AX$2:$AX$1000,ROWS($AX$2:AX455)),"")</f>
        <v/>
      </c>
      <c r="AZ455" s="42" t="str">
        <f>IF(All_Rosters[[#This Row],[Designation]]="Taxi Squad","",
IF(AND(TeamTen=All_Rosters[[#This Row],[Team Name]],All_Rosters[[#This Row],[Current Years]]&gt;0),All_Rosters[[#This Row],[Index]],""))</f>
        <v/>
      </c>
      <c r="BA455" s="42" t="str">
        <f>IFERROR(SMALL($AZ$2:$AZ$1000,ROWS($AZ$2:AZ455)),"")</f>
        <v/>
      </c>
      <c r="BB455" s="42" t="str">
        <f>IF(AND(All_Rosters[[#This Row],[Designation]]="Taxi Squad",TeamTen=All_Rosters[[#This Row],[Team Name]],All_Rosters[[#This Row],[Current Years]]&gt;0),All_Rosters[[#This Row],[Index]],"")</f>
        <v/>
      </c>
      <c r="BC455" s="42" t="str">
        <f>IFERROR(SMALL($BB$2:$BB$1000,ROWS($BB$2:BB455)),"")</f>
        <v/>
      </c>
      <c r="BD455" s="42" t="str">
        <f>IF(All_Rosters[[#This Row],[Designation]]="Taxi Squad","",
IF(AND(TeamEleven=All_Rosters[[#This Row],[Team Name]],All_Rosters[[#This Row],[Current Years]]&gt;0),All_Rosters[[#This Row],[Index]],""))</f>
        <v/>
      </c>
      <c r="BE455" s="42" t="str">
        <f>IFERROR(SMALL($BD$2:$BD$1000,ROWS($BD$2:BD455)),"")</f>
        <v/>
      </c>
      <c r="BF455" s="42" t="str">
        <f>IF(AND(All_Rosters[[#This Row],[Designation]]="Taxi Squad",TeamEleven=All_Rosters[[#This Row],[Team Name]],All_Rosters[[#This Row],[Current Years]]&gt;0),All_Rosters[[#This Row],[Index]],"")</f>
        <v/>
      </c>
      <c r="BG455" s="42" t="str">
        <f>IFERROR(SMALL($BF$2:$BF$1000,ROWS($BF$2:BF455)),"")</f>
        <v/>
      </c>
      <c r="BH455" s="42">
        <f>IF(All_Rosters[[#This Row],[Designation]]="Taxi Squad","",
IF(AND(TeamTwelve=All_Rosters[[#This Row],[Team Name]],All_Rosters[[#This Row],[Current Years]]&gt;0),All_Rosters[[#This Row],[Index]],""))</f>
        <v>454</v>
      </c>
      <c r="BI455" s="42" t="str">
        <f>IFERROR(SMALL($BH$2:$BH$1000,ROWS($BH$2:BH455)),"")</f>
        <v/>
      </c>
      <c r="BJ455" s="42" t="str">
        <f>IF(AND(All_Rosters[[#This Row],[Designation]]="Taxi Squad",TeamTwelve=All_Rosters[[#This Row],[Team Name]],All_Rosters[[#This Row],[Current Years]]&gt;0),All_Rosters[[#This Row],[Index]],"")</f>
        <v/>
      </c>
      <c r="BK455" s="42" t="str">
        <f>IFERROR(SMALL($BJ$2:$BJ$1000,ROWS($BJ$2:BJ455)),"")</f>
        <v/>
      </c>
    </row>
    <row r="456" spans="1:63" x14ac:dyDescent="0.45">
      <c r="A456" t="s">
        <v>530</v>
      </c>
      <c r="B456" t="s">
        <v>500</v>
      </c>
      <c r="C456" t="s">
        <v>8</v>
      </c>
      <c r="D456" t="s">
        <v>42</v>
      </c>
      <c r="E456">
        <v>1</v>
      </c>
      <c r="F456">
        <v>4</v>
      </c>
      <c r="G456">
        <v>1</v>
      </c>
      <c r="H456" t="s">
        <v>1</v>
      </c>
      <c r="I456" t="s">
        <v>2</v>
      </c>
      <c r="J456">
        <v>12</v>
      </c>
      <c r="K456">
        <v>455</v>
      </c>
      <c r="L456" t="str">
        <f>IF(All_Rosters[[#This Row],[Designation]]="Taxi Squad","",
IF(AND(TeamSelection=All_Rosters[[#This Row],[Team Name]],All_Rosters[[#This Row],[Current Years]]&gt;0),All_Rosters[[#This Row],[Index]],""))</f>
        <v/>
      </c>
      <c r="M456" t="str">
        <f>IFERROR(SMALL($L$2:$L$1000,ROWS($L$2:L456)),"")</f>
        <v/>
      </c>
      <c r="N456" t="str">
        <f>IF(AND(All_Rosters[[#This Row],[Designation]]="Taxi Squad",TeamSelection=All_Rosters[[#This Row],[Team Name]],All_Rosters[[#This Row],[Current Years]]&gt;0),All_Rosters[[#This Row],[Index]],"")</f>
        <v/>
      </c>
      <c r="O456" t="str">
        <f>IFERROR(SMALL($N$2:$N$1000,ROWS($N$2:N456)),"")</f>
        <v/>
      </c>
      <c r="P456" t="str">
        <f>IF(All_Rosters[[#This Row],[Designation]]="Taxi Squad","",
IF(AND(TeamOne=All_Rosters[[#This Row],[Team Name]],All_Rosters[[#This Row],[Current Years]]&gt;0),All_Rosters[[#This Row],[Index]],""))</f>
        <v/>
      </c>
      <c r="Q456" t="str">
        <f>IFERROR(SMALL($P$2:$P$1000,ROWS($P$2:P456)),"")</f>
        <v/>
      </c>
      <c r="R456" t="str">
        <f>IF(AND(All_Rosters[[#This Row],[Designation]]="Taxi Squad",TeamOne=All_Rosters[[#This Row],[Team Name]],All_Rosters[[#This Row],[Current Years]]&gt;0),All_Rosters[[#This Row],[Index]],"")</f>
        <v/>
      </c>
      <c r="S456" t="str">
        <f>IFERROR(SMALL($R$2:$R$1000,ROWS($R$2:R456)),"")</f>
        <v/>
      </c>
      <c r="T456" t="str">
        <f>IF(All_Rosters[[#This Row],[Designation]]="Taxi Squad","",
IF(AND(TeamTwo=All_Rosters[[#This Row],[Team Name]],All_Rosters[[#This Row],[Current Years]]&gt;0),All_Rosters[[#This Row],[Index]],""))</f>
        <v/>
      </c>
      <c r="U456" t="str">
        <f>IFERROR(SMALL($T$2:$T$1000,ROWS($T$2:T456)),"")</f>
        <v/>
      </c>
      <c r="V456" t="str">
        <f>IF(AND(All_Rosters[[#This Row],[Designation]]="Taxi Squad",TeamTwo=All_Rosters[[#This Row],[Team Name]],All_Rosters[[#This Row],[Current Years]]&gt;0),All_Rosters[[#This Row],[Index]],"")</f>
        <v/>
      </c>
      <c r="W456" t="str">
        <f>IFERROR(SMALL($V$2:$V$1000,ROWS($V$2:V456)),"")</f>
        <v/>
      </c>
      <c r="X456" s="42" t="str">
        <f>IF(All_Rosters[[#This Row],[Designation]]="Taxi Squad","",
IF(AND(TeamThree=All_Rosters[[#This Row],[Team Name]],All_Rosters[[#This Row],[Current Years]]&gt;0),All_Rosters[[#This Row],[Index]],""))</f>
        <v/>
      </c>
      <c r="Y456" s="42" t="str">
        <f>IFERROR(SMALL($X$2:$X$1000,ROWS($X$2:X456)),"")</f>
        <v/>
      </c>
      <c r="Z456" s="42" t="str">
        <f>IF(AND(All_Rosters[[#This Row],[Designation]]="Taxi Squad",TeamThree=All_Rosters[[#This Row],[Team Name]],All_Rosters[[#This Row],[Current Years]]&gt;0),All_Rosters[[#This Row],[Index]],"")</f>
        <v/>
      </c>
      <c r="AA456" s="42" t="str">
        <f>IFERROR(SMALL($Z$2:$Z$1000,ROWS($Z$2:Z456)),"")</f>
        <v/>
      </c>
      <c r="AB456" s="42" t="str">
        <f>IF(All_Rosters[[#This Row],[Designation]]="Taxi Squad","",
IF(AND(TeamFour=All_Rosters[[#This Row],[Team Name]],All_Rosters[[#This Row],[Current Years]]&gt;0),All_Rosters[[#This Row],[Index]],""))</f>
        <v/>
      </c>
      <c r="AC456" s="42" t="str">
        <f>IFERROR(SMALL($AB$2:$AB$1000,ROWS($AB$2:AB456)),"")</f>
        <v/>
      </c>
      <c r="AD456" s="42" t="str">
        <f>IF(AND(All_Rosters[[#This Row],[Designation]]="Taxi Squad",TeamFour=All_Rosters[[#This Row],[Team Name]],All_Rosters[[#This Row],[Current Years]]&gt;0),All_Rosters[[#This Row],[Index]],"")</f>
        <v/>
      </c>
      <c r="AE456" s="42" t="str">
        <f>IFERROR(SMALL($AD$2:$AD$1000,ROWS($AD$2:AD456)),"")</f>
        <v/>
      </c>
      <c r="AF456" s="42" t="str">
        <f>IF(All_Rosters[[#This Row],[Designation]]="Taxi Squad","",
IF(AND(TeamFive=All_Rosters[[#This Row],[Team Name]],All_Rosters[[#This Row],[Current Years]]&gt;0),All_Rosters[[#This Row],[Index]],""))</f>
        <v/>
      </c>
      <c r="AG456" s="42" t="str">
        <f>IFERROR(SMALL($AF$2:$AF$1000,ROWS($AF$2:AF456)),"")</f>
        <v/>
      </c>
      <c r="AH456" s="42" t="str">
        <f>IF(AND(All_Rosters[[#This Row],[Designation]]="Taxi Squad",TeamFive=All_Rosters[[#This Row],[Team Name]],All_Rosters[[#This Row],[Current Years]]&gt;0),All_Rosters[[#This Row],[Index]],"")</f>
        <v/>
      </c>
      <c r="AI456" s="42" t="str">
        <f>IFERROR(SMALL($AH$2:$AH$1000,ROWS($AH$2:AH456)),"")</f>
        <v/>
      </c>
      <c r="AJ456" s="42" t="str">
        <f>IF(All_Rosters[[#This Row],[Designation]]="Taxi Squad","",
IF(AND(TeamSix=All_Rosters[[#This Row],[Team Name]],All_Rosters[[#This Row],[Current Years]]&gt;0),All_Rosters[[#This Row],[Index]],""))</f>
        <v/>
      </c>
      <c r="AK456" s="42" t="str">
        <f>IFERROR(SMALL($AJ$2:$AJ$1000,ROWS($AJ$2:AJ456)),"")</f>
        <v/>
      </c>
      <c r="AL456" s="42" t="str">
        <f>IF(AND(All_Rosters[[#This Row],[Designation]]="Taxi Squad",TeamSix=All_Rosters[[#This Row],[Team Name]],All_Rosters[[#This Row],[Current Years]]&gt;0),All_Rosters[[#This Row],[Index]],"")</f>
        <v/>
      </c>
      <c r="AM456" s="42" t="str">
        <f>IFERROR(SMALL($AL$2:$AL$1000,ROWS($AL$2:AL456)),"")</f>
        <v/>
      </c>
      <c r="AN456" s="42" t="str">
        <f>IF(All_Rosters[[#This Row],[Designation]]="Taxi Squad","",
IF(AND(TeamSeven=All_Rosters[[#This Row],[Team Name]],All_Rosters[[#This Row],[Current Years]]&gt;0),All_Rosters[[#This Row],[Index]],""))</f>
        <v/>
      </c>
      <c r="AO456" s="42" t="str">
        <f>IFERROR(SMALL($AN$2:$AN$1000,ROWS($AN$2:AN456)),"")</f>
        <v/>
      </c>
      <c r="AP456" s="42" t="str">
        <f>IF(AND(All_Rosters[[#This Row],[Designation]]="Taxi Squad",TeamSeven=All_Rosters[[#This Row],[Team Name]],All_Rosters[[#This Row],[Current Years]]&gt;0),All_Rosters[[#This Row],[Index]],"")</f>
        <v/>
      </c>
      <c r="AQ456" s="42" t="str">
        <f>IFERROR(SMALL($AP$2:$AP$1000,ROWS($AP$2:AP456)),"")</f>
        <v/>
      </c>
      <c r="AR456" s="42" t="str">
        <f>IF(All_Rosters[[#This Row],[Designation]]="Taxi Squad","",
IF(AND(TeamEight=All_Rosters[[#This Row],[Team Name]],All_Rosters[[#This Row],[Current Years]]&gt;0),All_Rosters[[#This Row],[Index]],""))</f>
        <v/>
      </c>
      <c r="AS456" s="42" t="str">
        <f>IFERROR(SMALL($AR$2:$AR$1000,ROWS($AR$2:AR456)),"")</f>
        <v/>
      </c>
      <c r="AT456" s="42" t="str">
        <f>IF(AND(All_Rosters[[#This Row],[Designation]]="Taxi Squad",TeamEight=All_Rosters[[#This Row],[Team Name]],All_Rosters[[#This Row],[Current Years]]&gt;0),All_Rosters[[#This Row],[Index]],"")</f>
        <v/>
      </c>
      <c r="AU456" s="42" t="str">
        <f>IFERROR(SMALL($AT$2:$AT$1000,ROWS($AT$2:AT456)),"")</f>
        <v/>
      </c>
      <c r="AV456" s="42" t="str">
        <f>IF(All_Rosters[[#This Row],[Designation]]="Taxi Squad","",
IF(AND(TeamNine=All_Rosters[[#This Row],[Team Name]],All_Rosters[[#This Row],[Current Years]]&gt;0),All_Rosters[[#This Row],[Index]],""))</f>
        <v/>
      </c>
      <c r="AW456" s="42" t="str">
        <f>IFERROR(SMALL($AV$2:$AV$1000,ROWS($AV$2:AV456)),"")</f>
        <v/>
      </c>
      <c r="AX456" s="42" t="str">
        <f>IF(AND(All_Rosters[[#This Row],[Designation]]="Taxi Squad",TeamNine=All_Rosters[[#This Row],[Team Name]],All_Rosters[[#This Row],[Current Years]]&gt;0),All_Rosters[[#This Row],[Index]],"")</f>
        <v/>
      </c>
      <c r="AY456" s="42" t="str">
        <f>IFERROR(SMALL($AX$2:$AX$1000,ROWS($AX$2:AX456)),"")</f>
        <v/>
      </c>
      <c r="AZ456" s="42" t="str">
        <f>IF(All_Rosters[[#This Row],[Designation]]="Taxi Squad","",
IF(AND(TeamTen=All_Rosters[[#This Row],[Team Name]],All_Rosters[[#This Row],[Current Years]]&gt;0),All_Rosters[[#This Row],[Index]],""))</f>
        <v/>
      </c>
      <c r="BA456" s="42" t="str">
        <f>IFERROR(SMALL($AZ$2:$AZ$1000,ROWS($AZ$2:AZ456)),"")</f>
        <v/>
      </c>
      <c r="BB456" s="42" t="str">
        <f>IF(AND(All_Rosters[[#This Row],[Designation]]="Taxi Squad",TeamTen=All_Rosters[[#This Row],[Team Name]],All_Rosters[[#This Row],[Current Years]]&gt;0),All_Rosters[[#This Row],[Index]],"")</f>
        <v/>
      </c>
      <c r="BC456" s="42" t="str">
        <f>IFERROR(SMALL($BB$2:$BB$1000,ROWS($BB$2:BB456)),"")</f>
        <v/>
      </c>
      <c r="BD456" s="42" t="str">
        <f>IF(All_Rosters[[#This Row],[Designation]]="Taxi Squad","",
IF(AND(TeamEleven=All_Rosters[[#This Row],[Team Name]],All_Rosters[[#This Row],[Current Years]]&gt;0),All_Rosters[[#This Row],[Index]],""))</f>
        <v/>
      </c>
      <c r="BE456" s="42" t="str">
        <f>IFERROR(SMALL($BD$2:$BD$1000,ROWS($BD$2:BD456)),"")</f>
        <v/>
      </c>
      <c r="BF456" s="42" t="str">
        <f>IF(AND(All_Rosters[[#This Row],[Designation]]="Taxi Squad",TeamEleven=All_Rosters[[#This Row],[Team Name]],All_Rosters[[#This Row],[Current Years]]&gt;0),All_Rosters[[#This Row],[Index]],"")</f>
        <v/>
      </c>
      <c r="BG456" s="42" t="str">
        <f>IFERROR(SMALL($BF$2:$BF$1000,ROWS($BF$2:BF456)),"")</f>
        <v/>
      </c>
      <c r="BH456" s="42" t="str">
        <f>IF(All_Rosters[[#This Row],[Designation]]="Taxi Squad","",
IF(AND(TeamTwelve=All_Rosters[[#This Row],[Team Name]],All_Rosters[[#This Row],[Current Years]]&gt;0),All_Rosters[[#This Row],[Index]],""))</f>
        <v/>
      </c>
      <c r="BI456" s="42" t="str">
        <f>IFERROR(SMALL($BH$2:$BH$1000,ROWS($BH$2:BH456)),"")</f>
        <v/>
      </c>
      <c r="BJ456" s="42">
        <f>IF(AND(All_Rosters[[#This Row],[Designation]]="Taxi Squad",TeamTwelve=All_Rosters[[#This Row],[Team Name]],All_Rosters[[#This Row],[Current Years]]&gt;0),All_Rosters[[#This Row],[Index]],"")</f>
        <v>455</v>
      </c>
      <c r="BK456" s="42" t="str">
        <f>IFERROR(SMALL($BJ$2:$BJ$1000,ROWS($BJ$2:BJ456)),"")</f>
        <v/>
      </c>
    </row>
    <row r="457" spans="1:63" x14ac:dyDescent="0.45">
      <c r="A457" t="s">
        <v>530</v>
      </c>
      <c r="B457" t="s">
        <v>501</v>
      </c>
      <c r="C457" t="s">
        <v>20</v>
      </c>
      <c r="D457" t="s">
        <v>61</v>
      </c>
      <c r="E457">
        <v>2</v>
      </c>
      <c r="F457">
        <v>4</v>
      </c>
      <c r="G457">
        <v>2</v>
      </c>
      <c r="I457" t="s">
        <v>2</v>
      </c>
      <c r="J457">
        <v>12</v>
      </c>
      <c r="K457">
        <v>456</v>
      </c>
      <c r="L457" t="str">
        <f>IF(All_Rosters[[#This Row],[Designation]]="Taxi Squad","",
IF(AND(TeamSelection=All_Rosters[[#This Row],[Team Name]],All_Rosters[[#This Row],[Current Years]]&gt;0),All_Rosters[[#This Row],[Index]],""))</f>
        <v/>
      </c>
      <c r="M457" t="str">
        <f>IFERROR(SMALL($L$2:$L$1000,ROWS($L$2:L457)),"")</f>
        <v/>
      </c>
      <c r="N457" t="str">
        <f>IF(AND(All_Rosters[[#This Row],[Designation]]="Taxi Squad",TeamSelection=All_Rosters[[#This Row],[Team Name]],All_Rosters[[#This Row],[Current Years]]&gt;0),All_Rosters[[#This Row],[Index]],"")</f>
        <v/>
      </c>
      <c r="O457" t="str">
        <f>IFERROR(SMALL($N$2:$N$1000,ROWS($N$2:N457)),"")</f>
        <v/>
      </c>
      <c r="P457" t="str">
        <f>IF(All_Rosters[[#This Row],[Designation]]="Taxi Squad","",
IF(AND(TeamOne=All_Rosters[[#This Row],[Team Name]],All_Rosters[[#This Row],[Current Years]]&gt;0),All_Rosters[[#This Row],[Index]],""))</f>
        <v/>
      </c>
      <c r="Q457" t="str">
        <f>IFERROR(SMALL($P$2:$P$1000,ROWS($P$2:P457)),"")</f>
        <v/>
      </c>
      <c r="R457" t="str">
        <f>IF(AND(All_Rosters[[#This Row],[Designation]]="Taxi Squad",TeamOne=All_Rosters[[#This Row],[Team Name]],All_Rosters[[#This Row],[Current Years]]&gt;0),All_Rosters[[#This Row],[Index]],"")</f>
        <v/>
      </c>
      <c r="S457" t="str">
        <f>IFERROR(SMALL($R$2:$R$1000,ROWS($R$2:R457)),"")</f>
        <v/>
      </c>
      <c r="T457" t="str">
        <f>IF(All_Rosters[[#This Row],[Designation]]="Taxi Squad","",
IF(AND(TeamTwo=All_Rosters[[#This Row],[Team Name]],All_Rosters[[#This Row],[Current Years]]&gt;0),All_Rosters[[#This Row],[Index]],""))</f>
        <v/>
      </c>
      <c r="U457" t="str">
        <f>IFERROR(SMALL($T$2:$T$1000,ROWS($T$2:T457)),"")</f>
        <v/>
      </c>
      <c r="V457" t="str">
        <f>IF(AND(All_Rosters[[#This Row],[Designation]]="Taxi Squad",TeamTwo=All_Rosters[[#This Row],[Team Name]],All_Rosters[[#This Row],[Current Years]]&gt;0),All_Rosters[[#This Row],[Index]],"")</f>
        <v/>
      </c>
      <c r="W457" t="str">
        <f>IFERROR(SMALL($V$2:$V$1000,ROWS($V$2:V457)),"")</f>
        <v/>
      </c>
      <c r="X457" s="42" t="str">
        <f>IF(All_Rosters[[#This Row],[Designation]]="Taxi Squad","",
IF(AND(TeamThree=All_Rosters[[#This Row],[Team Name]],All_Rosters[[#This Row],[Current Years]]&gt;0),All_Rosters[[#This Row],[Index]],""))</f>
        <v/>
      </c>
      <c r="Y457" s="42" t="str">
        <f>IFERROR(SMALL($X$2:$X$1000,ROWS($X$2:X457)),"")</f>
        <v/>
      </c>
      <c r="Z457" s="42" t="str">
        <f>IF(AND(All_Rosters[[#This Row],[Designation]]="Taxi Squad",TeamThree=All_Rosters[[#This Row],[Team Name]],All_Rosters[[#This Row],[Current Years]]&gt;0),All_Rosters[[#This Row],[Index]],"")</f>
        <v/>
      </c>
      <c r="AA457" s="42" t="str">
        <f>IFERROR(SMALL($Z$2:$Z$1000,ROWS($Z$2:Z457)),"")</f>
        <v/>
      </c>
      <c r="AB457" s="42" t="str">
        <f>IF(All_Rosters[[#This Row],[Designation]]="Taxi Squad","",
IF(AND(TeamFour=All_Rosters[[#This Row],[Team Name]],All_Rosters[[#This Row],[Current Years]]&gt;0),All_Rosters[[#This Row],[Index]],""))</f>
        <v/>
      </c>
      <c r="AC457" s="42" t="str">
        <f>IFERROR(SMALL($AB$2:$AB$1000,ROWS($AB$2:AB457)),"")</f>
        <v/>
      </c>
      <c r="AD457" s="42" t="str">
        <f>IF(AND(All_Rosters[[#This Row],[Designation]]="Taxi Squad",TeamFour=All_Rosters[[#This Row],[Team Name]],All_Rosters[[#This Row],[Current Years]]&gt;0),All_Rosters[[#This Row],[Index]],"")</f>
        <v/>
      </c>
      <c r="AE457" s="42" t="str">
        <f>IFERROR(SMALL($AD$2:$AD$1000,ROWS($AD$2:AD457)),"")</f>
        <v/>
      </c>
      <c r="AF457" s="42" t="str">
        <f>IF(All_Rosters[[#This Row],[Designation]]="Taxi Squad","",
IF(AND(TeamFive=All_Rosters[[#This Row],[Team Name]],All_Rosters[[#This Row],[Current Years]]&gt;0),All_Rosters[[#This Row],[Index]],""))</f>
        <v/>
      </c>
      <c r="AG457" s="42" t="str">
        <f>IFERROR(SMALL($AF$2:$AF$1000,ROWS($AF$2:AF457)),"")</f>
        <v/>
      </c>
      <c r="AH457" s="42" t="str">
        <f>IF(AND(All_Rosters[[#This Row],[Designation]]="Taxi Squad",TeamFive=All_Rosters[[#This Row],[Team Name]],All_Rosters[[#This Row],[Current Years]]&gt;0),All_Rosters[[#This Row],[Index]],"")</f>
        <v/>
      </c>
      <c r="AI457" s="42" t="str">
        <f>IFERROR(SMALL($AH$2:$AH$1000,ROWS($AH$2:AH457)),"")</f>
        <v/>
      </c>
      <c r="AJ457" s="42" t="str">
        <f>IF(All_Rosters[[#This Row],[Designation]]="Taxi Squad","",
IF(AND(TeamSix=All_Rosters[[#This Row],[Team Name]],All_Rosters[[#This Row],[Current Years]]&gt;0),All_Rosters[[#This Row],[Index]],""))</f>
        <v/>
      </c>
      <c r="AK457" s="42" t="str">
        <f>IFERROR(SMALL($AJ$2:$AJ$1000,ROWS($AJ$2:AJ457)),"")</f>
        <v/>
      </c>
      <c r="AL457" s="42" t="str">
        <f>IF(AND(All_Rosters[[#This Row],[Designation]]="Taxi Squad",TeamSix=All_Rosters[[#This Row],[Team Name]],All_Rosters[[#This Row],[Current Years]]&gt;0),All_Rosters[[#This Row],[Index]],"")</f>
        <v/>
      </c>
      <c r="AM457" s="42" t="str">
        <f>IFERROR(SMALL($AL$2:$AL$1000,ROWS($AL$2:AL457)),"")</f>
        <v/>
      </c>
      <c r="AN457" s="42" t="str">
        <f>IF(All_Rosters[[#This Row],[Designation]]="Taxi Squad","",
IF(AND(TeamSeven=All_Rosters[[#This Row],[Team Name]],All_Rosters[[#This Row],[Current Years]]&gt;0),All_Rosters[[#This Row],[Index]],""))</f>
        <v/>
      </c>
      <c r="AO457" s="42" t="str">
        <f>IFERROR(SMALL($AN$2:$AN$1000,ROWS($AN$2:AN457)),"")</f>
        <v/>
      </c>
      <c r="AP457" s="42" t="str">
        <f>IF(AND(All_Rosters[[#This Row],[Designation]]="Taxi Squad",TeamSeven=All_Rosters[[#This Row],[Team Name]],All_Rosters[[#This Row],[Current Years]]&gt;0),All_Rosters[[#This Row],[Index]],"")</f>
        <v/>
      </c>
      <c r="AQ457" s="42" t="str">
        <f>IFERROR(SMALL($AP$2:$AP$1000,ROWS($AP$2:AP457)),"")</f>
        <v/>
      </c>
      <c r="AR457" s="42" t="str">
        <f>IF(All_Rosters[[#This Row],[Designation]]="Taxi Squad","",
IF(AND(TeamEight=All_Rosters[[#This Row],[Team Name]],All_Rosters[[#This Row],[Current Years]]&gt;0),All_Rosters[[#This Row],[Index]],""))</f>
        <v/>
      </c>
      <c r="AS457" s="42" t="str">
        <f>IFERROR(SMALL($AR$2:$AR$1000,ROWS($AR$2:AR457)),"")</f>
        <v/>
      </c>
      <c r="AT457" s="42" t="str">
        <f>IF(AND(All_Rosters[[#This Row],[Designation]]="Taxi Squad",TeamEight=All_Rosters[[#This Row],[Team Name]],All_Rosters[[#This Row],[Current Years]]&gt;0),All_Rosters[[#This Row],[Index]],"")</f>
        <v/>
      </c>
      <c r="AU457" s="42" t="str">
        <f>IFERROR(SMALL($AT$2:$AT$1000,ROWS($AT$2:AT457)),"")</f>
        <v/>
      </c>
      <c r="AV457" s="42" t="str">
        <f>IF(All_Rosters[[#This Row],[Designation]]="Taxi Squad","",
IF(AND(TeamNine=All_Rosters[[#This Row],[Team Name]],All_Rosters[[#This Row],[Current Years]]&gt;0),All_Rosters[[#This Row],[Index]],""))</f>
        <v/>
      </c>
      <c r="AW457" s="42" t="str">
        <f>IFERROR(SMALL($AV$2:$AV$1000,ROWS($AV$2:AV457)),"")</f>
        <v/>
      </c>
      <c r="AX457" s="42" t="str">
        <f>IF(AND(All_Rosters[[#This Row],[Designation]]="Taxi Squad",TeamNine=All_Rosters[[#This Row],[Team Name]],All_Rosters[[#This Row],[Current Years]]&gt;0),All_Rosters[[#This Row],[Index]],"")</f>
        <v/>
      </c>
      <c r="AY457" s="42" t="str">
        <f>IFERROR(SMALL($AX$2:$AX$1000,ROWS($AX$2:AX457)),"")</f>
        <v/>
      </c>
      <c r="AZ457" s="42" t="str">
        <f>IF(All_Rosters[[#This Row],[Designation]]="Taxi Squad","",
IF(AND(TeamTen=All_Rosters[[#This Row],[Team Name]],All_Rosters[[#This Row],[Current Years]]&gt;0),All_Rosters[[#This Row],[Index]],""))</f>
        <v/>
      </c>
      <c r="BA457" s="42" t="str">
        <f>IFERROR(SMALL($AZ$2:$AZ$1000,ROWS($AZ$2:AZ457)),"")</f>
        <v/>
      </c>
      <c r="BB457" s="42" t="str">
        <f>IF(AND(All_Rosters[[#This Row],[Designation]]="Taxi Squad",TeamTen=All_Rosters[[#This Row],[Team Name]],All_Rosters[[#This Row],[Current Years]]&gt;0),All_Rosters[[#This Row],[Index]],"")</f>
        <v/>
      </c>
      <c r="BC457" s="42" t="str">
        <f>IFERROR(SMALL($BB$2:$BB$1000,ROWS($BB$2:BB457)),"")</f>
        <v/>
      </c>
      <c r="BD457" s="42" t="str">
        <f>IF(All_Rosters[[#This Row],[Designation]]="Taxi Squad","",
IF(AND(TeamEleven=All_Rosters[[#This Row],[Team Name]],All_Rosters[[#This Row],[Current Years]]&gt;0),All_Rosters[[#This Row],[Index]],""))</f>
        <v/>
      </c>
      <c r="BE457" s="42" t="str">
        <f>IFERROR(SMALL($BD$2:$BD$1000,ROWS($BD$2:BD457)),"")</f>
        <v/>
      </c>
      <c r="BF457" s="42" t="str">
        <f>IF(AND(All_Rosters[[#This Row],[Designation]]="Taxi Squad",TeamEleven=All_Rosters[[#This Row],[Team Name]],All_Rosters[[#This Row],[Current Years]]&gt;0),All_Rosters[[#This Row],[Index]],"")</f>
        <v/>
      </c>
      <c r="BG457" s="42" t="str">
        <f>IFERROR(SMALL($BF$2:$BF$1000,ROWS($BF$2:BF457)),"")</f>
        <v/>
      </c>
      <c r="BH457" s="42" t="str">
        <f>IF(All_Rosters[[#This Row],[Designation]]="Taxi Squad","",
IF(AND(TeamTwelve=All_Rosters[[#This Row],[Team Name]],All_Rosters[[#This Row],[Current Years]]&gt;0),All_Rosters[[#This Row],[Index]],""))</f>
        <v/>
      </c>
      <c r="BI457" s="42" t="str">
        <f>IFERROR(SMALL($BH$2:$BH$1000,ROWS($BH$2:BH457)),"")</f>
        <v/>
      </c>
      <c r="BJ457" s="42">
        <f>IF(AND(All_Rosters[[#This Row],[Designation]]="Taxi Squad",TeamTwelve=All_Rosters[[#This Row],[Team Name]],All_Rosters[[#This Row],[Current Years]]&gt;0),All_Rosters[[#This Row],[Index]],"")</f>
        <v>456</v>
      </c>
      <c r="BK457" s="42" t="str">
        <f>IFERROR(SMALL($BJ$2:$BJ$1000,ROWS($BJ$2:BJ457)),"")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C5E5-291E-427E-B655-65D356565056}">
  <sheetPr>
    <tabColor rgb="FF9600E1"/>
  </sheetPr>
  <dimension ref="A1:A529"/>
  <sheetViews>
    <sheetView workbookViewId="0">
      <selection activeCell="A486" sqref="A486:A529"/>
    </sheetView>
  </sheetViews>
  <sheetFormatPr defaultRowHeight="14.25" x14ac:dyDescent="0.45"/>
  <cols>
    <col min="1" max="1" width="45.9296875" bestFit="1" customWidth="1"/>
  </cols>
  <sheetData>
    <row r="1" spans="1:1" x14ac:dyDescent="0.45">
      <c r="A1" t="s">
        <v>502</v>
      </c>
    </row>
    <row r="2" spans="1:1" x14ac:dyDescent="0.45">
      <c r="A2" s="1" t="str">
        <f>'Fat Guy in a Little Coat'!K2</f>
        <v>Jackson, Lamar;213;3;$213;</v>
      </c>
    </row>
    <row r="3" spans="1:1" x14ac:dyDescent="0.45">
      <c r="A3" s="1" t="str">
        <f>'Fat Guy in a Little Coat'!K3</f>
        <v>Rodgers, Aaron;128;3;$128;</v>
      </c>
    </row>
    <row r="4" spans="1:1" x14ac:dyDescent="0.45">
      <c r="A4" s="1" t="str">
        <f>'Fat Guy in a Little Coat'!K4</f>
        <v>Howell, Sam;17;3;$17;</v>
      </c>
    </row>
    <row r="5" spans="1:1" x14ac:dyDescent="0.45">
      <c r="A5" s="1" t="str">
        <f>'Fat Guy in a Little Coat'!K5</f>
        <v>Robinson, Bijan;138;4;$138;</v>
      </c>
    </row>
    <row r="6" spans="1:1" x14ac:dyDescent="0.45">
      <c r="A6" s="1" t="str">
        <f>'Fat Guy in a Little Coat'!K6</f>
        <v>Barkley, Saquon;93;3;$93;</v>
      </c>
    </row>
    <row r="7" spans="1:1" x14ac:dyDescent="0.45">
      <c r="A7" s="1" t="str">
        <f>'Fat Guy in a Little Coat'!K7</f>
        <v>Stevenson, Rhamondre;65;3;$65;</v>
      </c>
    </row>
    <row r="8" spans="1:1" x14ac:dyDescent="0.45">
      <c r="A8" s="1" t="str">
        <f>'Fat Guy in a Little Coat'!K8</f>
        <v>Mixon, Joe;50;3;$50;</v>
      </c>
    </row>
    <row r="9" spans="1:1" x14ac:dyDescent="0.45">
      <c r="A9" s="1" t="str">
        <f>'Fat Guy in a Little Coat'!K9</f>
        <v>Wilson, Jeffery;14;3;$14;</v>
      </c>
    </row>
    <row r="10" spans="1:1" x14ac:dyDescent="0.45">
      <c r="A10" s="1" t="str">
        <f>'Fat Guy in a Little Coat'!K10</f>
        <v>Kupp, Cooper;125;3;$125;</v>
      </c>
    </row>
    <row r="11" spans="1:1" x14ac:dyDescent="0.45">
      <c r="A11" s="1" t="str">
        <f>'Fat Guy in a Little Coat'!K11</f>
        <v>Metcalf, DK;100;3;$100;</v>
      </c>
    </row>
    <row r="12" spans="1:1" x14ac:dyDescent="0.45">
      <c r="A12" s="1" t="str">
        <f>'Fat Guy in a Little Coat'!K12</f>
        <v>Johnson, Diontae;58;3;$58;</v>
      </c>
    </row>
    <row r="13" spans="1:1" x14ac:dyDescent="0.45">
      <c r="A13" s="1" t="str">
        <f>'Fat Guy in a Little Coat'!K13</f>
        <v>Kirk, Christian;57;3;$57;</v>
      </c>
    </row>
    <row r="14" spans="1:1" x14ac:dyDescent="0.45">
      <c r="A14" s="1" t="str">
        <f>'Fat Guy in a Little Coat'!K14</f>
        <v>Thielen, Adam;23;3;$23;</v>
      </c>
    </row>
    <row r="15" spans="1:1" x14ac:dyDescent="0.45">
      <c r="A15" s="1" t="str">
        <f>'Fat Guy in a Little Coat'!K15</f>
        <v>Freiermuth, Pat;34;3;$34;</v>
      </c>
    </row>
    <row r="16" spans="1:1" x14ac:dyDescent="0.45">
      <c r="A16" s="1" t="str">
        <f>'Fat Guy in a Little Coat'!K16</f>
        <v>Smith, Jonnu;5;3;$5;</v>
      </c>
    </row>
    <row r="17" spans="1:1" x14ac:dyDescent="0.45">
      <c r="A17" s="1" t="str">
        <f>'Fat Guy in a Little Coat'!K17</f>
        <v>Aubrey, Brandon;3;3;$3;</v>
      </c>
    </row>
    <row r="18" spans="1:1" x14ac:dyDescent="0.45">
      <c r="A18" s="1" t="str">
        <f>'Fat Guy in a Little Coat'!K18</f>
        <v>Karlaftis, George;10;3;$10;</v>
      </c>
    </row>
    <row r="19" spans="1:1" x14ac:dyDescent="0.45">
      <c r="A19" s="1" t="str">
        <f>'Fat Guy in a Little Coat'!K19</f>
        <v>Sweat, Montez;10;3;$10;</v>
      </c>
    </row>
    <row r="20" spans="1:1" x14ac:dyDescent="0.45">
      <c r="A20" s="1" t="str">
        <f>'Fat Guy in a Little Coat'!K20</f>
        <v>Sweat, Josh;8;3;$8;</v>
      </c>
    </row>
    <row r="21" spans="1:1" x14ac:dyDescent="0.45">
      <c r="A21" s="1" t="str">
        <f>'Fat Guy in a Little Coat'!K21</f>
        <v>Bonitto, Nik;5;3;$5;</v>
      </c>
    </row>
    <row r="22" spans="1:1" x14ac:dyDescent="0.45">
      <c r="A22" s="1" t="str">
        <f>'Fat Guy in a Little Coat'!K22</f>
        <v>Johnson, Jermaine;5;3;$5;</v>
      </c>
    </row>
    <row r="23" spans="1:1" x14ac:dyDescent="0.45">
      <c r="A23" s="1" t="str">
        <f>'Fat Guy in a Little Coat'!K23</f>
        <v>Huff, Bryce;5;3;$5;</v>
      </c>
    </row>
    <row r="24" spans="1:1" x14ac:dyDescent="0.45">
      <c r="A24" s="1" t="str">
        <f>'Fat Guy in a Little Coat'!K24</f>
        <v>Long, David;28;3;$28;</v>
      </c>
    </row>
    <row r="25" spans="1:1" x14ac:dyDescent="0.45">
      <c r="A25" s="1" t="str">
        <f>'Fat Guy in a Little Coat'!K25</f>
        <v>Mosley, C.J.;28;3;$28;</v>
      </c>
    </row>
    <row r="26" spans="1:1" x14ac:dyDescent="0.45">
      <c r="A26" s="1" t="str">
        <f>'Fat Guy in a Little Coat'!K26</f>
        <v>Holcomb, Cole;25;3;$25;</v>
      </c>
    </row>
    <row r="27" spans="1:1" x14ac:dyDescent="0.45">
      <c r="A27" s="1" t="str">
        <f>'Fat Guy in a Little Coat'!K27</f>
        <v>Campbell, De'Vondre;24;3;$24;</v>
      </c>
    </row>
    <row r="28" spans="1:1" x14ac:dyDescent="0.45">
      <c r="A28" s="1" t="str">
        <f>'Fat Guy in a Little Coat'!K28</f>
        <v>Al-Shaair, Azeez;17;3;$17;</v>
      </c>
    </row>
    <row r="29" spans="1:1" x14ac:dyDescent="0.45">
      <c r="A29" s="1" t="str">
        <f>'Fat Guy in a Little Coat'!K29</f>
        <v>Landman, Nate;9;3;$9;</v>
      </c>
    </row>
    <row r="30" spans="1:1" x14ac:dyDescent="0.45">
      <c r="A30" s="1" t="str">
        <f>'Fat Guy in a Little Coat'!K30</f>
        <v>To'oTo'o, Henry;8;3;$8;</v>
      </c>
    </row>
    <row r="31" spans="1:1" x14ac:dyDescent="0.45">
      <c r="A31" s="1" t="str">
        <f>'Fat Guy in a Little Coat'!K31</f>
        <v>Whitehead, Jordan;14;3;$14;</v>
      </c>
    </row>
    <row r="32" spans="1:1" x14ac:dyDescent="0.45">
      <c r="A32" s="1" t="str">
        <f>'Fat Guy in a Little Coat'!K32</f>
        <v>Reid, Justin;5;3;$5;</v>
      </c>
    </row>
    <row r="33" spans="1:1" x14ac:dyDescent="0.45">
      <c r="A33" s="1" t="str">
        <f>'Fat Guy in a Little Coat'!K33</f>
        <v>Delpit, Grant;5;3;$5;</v>
      </c>
    </row>
    <row r="34" spans="1:1" x14ac:dyDescent="0.45">
      <c r="A34" s="1" t="str">
        <f>'Fat Guy in a Little Coat'!K34</f>
        <v>Grant, Richie;5;3;$5;</v>
      </c>
    </row>
    <row r="35" spans="1:1" x14ac:dyDescent="0.45">
      <c r="A35" s="1" t="str">
        <f>'Fat Guy in a Little Coat'!K35</f>
        <v>Pinnock, Jason;5;3;$5;</v>
      </c>
    </row>
    <row r="36" spans="1:1" x14ac:dyDescent="0.45">
      <c r="A36" s="1" t="str">
        <f>'Fat Guy in a Little Coat'!K36</f>
        <v>Hull, Evan;1;4;$1;</v>
      </c>
    </row>
    <row r="37" spans="1:1" x14ac:dyDescent="0.45">
      <c r="A37" s="1" t="str">
        <f>'Fat Guy in a Little Coat'!K37</f>
        <v>Wilson, Tyree;15;4;$15;</v>
      </c>
    </row>
    <row r="38" spans="1:1" x14ac:dyDescent="0.45">
      <c r="A38" s="1" t="str">
        <f>'Fat Guy in a Little Coat'!K38</f>
        <v>Van Ness, Lukas;3;4;$3;</v>
      </c>
    </row>
    <row r="39" spans="1:1" x14ac:dyDescent="0.45">
      <c r="A39" s="1" t="str">
        <f>'Fat Guy in a Little Coat'!K39</f>
        <v>Overshown, DeMarvion;2;4;$2;</v>
      </c>
    </row>
    <row r="40" spans="1:1" x14ac:dyDescent="0.45">
      <c r="A40" s="1" t="str">
        <f>'Fat Guy in a Little Coat'!K40</f>
        <v>Dennis, SirVocea;1;4;$1;</v>
      </c>
    </row>
    <row r="41" spans="1:1" x14ac:dyDescent="0.45">
      <c r="A41" s="1" t="str">
        <f>'Fat Guy in a Little Coat'!K41</f>
        <v/>
      </c>
    </row>
    <row r="42" spans="1:1" x14ac:dyDescent="0.45">
      <c r="A42" s="1" t="str">
        <f>'Fat Guy in a Little Coat'!K42</f>
        <v/>
      </c>
    </row>
    <row r="43" spans="1:1" x14ac:dyDescent="0.45">
      <c r="A43" s="1" t="str">
        <f>'Fat Guy in a Little Coat'!K43</f>
        <v/>
      </c>
    </row>
    <row r="44" spans="1:1" x14ac:dyDescent="0.45">
      <c r="A44" s="1" t="str">
        <f>'Fat Guy in a Little Coat'!K44</f>
        <v/>
      </c>
    </row>
    <row r="45" spans="1:1" x14ac:dyDescent="0.45">
      <c r="A45" s="1" t="str">
        <f>'Fat Guy in a Little Coat'!K45</f>
        <v/>
      </c>
    </row>
    <row r="46" spans="1:1" x14ac:dyDescent="0.45">
      <c r="A46" s="2" t="str">
        <f>'Tenacious D'!K2</f>
        <v>Smith, Geno;139;3;$139;</v>
      </c>
    </row>
    <row r="47" spans="1:1" x14ac:dyDescent="0.45">
      <c r="A47" s="2" t="str">
        <f>'Tenacious D'!K3</f>
        <v>Tagovailoa, Tua;113;3;$113;</v>
      </c>
    </row>
    <row r="48" spans="1:1" x14ac:dyDescent="0.45">
      <c r="A48" s="2" t="str">
        <f>'Tenacious D'!K4</f>
        <v>Hill, Taysom;10;3;$10;</v>
      </c>
    </row>
    <row r="49" spans="1:1" x14ac:dyDescent="0.45">
      <c r="A49" s="2" t="str">
        <f>'Tenacious D'!K5</f>
        <v>Lock, Drew;5;3;$5;</v>
      </c>
    </row>
    <row r="50" spans="1:1" x14ac:dyDescent="0.45">
      <c r="A50" s="2" t="str">
        <f>'Tenacious D'!K6</f>
        <v>Pollard, Tony;73;3;$73;</v>
      </c>
    </row>
    <row r="51" spans="1:1" x14ac:dyDescent="0.45">
      <c r="A51" s="2" t="str">
        <f>'Tenacious D'!K7</f>
        <v>Williams, Kyren;69;3;$69;</v>
      </c>
    </row>
    <row r="52" spans="1:1" x14ac:dyDescent="0.45">
      <c r="A52" s="2" t="str">
        <f>'Tenacious D'!K8</f>
        <v>White, Rachaad;57;3;$57;</v>
      </c>
    </row>
    <row r="53" spans="1:1" x14ac:dyDescent="0.45">
      <c r="A53" s="2" t="str">
        <f>'Tenacious D'!K9</f>
        <v>Conner, James;25;3;$25;</v>
      </c>
    </row>
    <row r="54" spans="1:1" x14ac:dyDescent="0.45">
      <c r="A54" s="2" t="str">
        <f>'Tenacious D'!K10</f>
        <v>Achane, De'Von;24;4;$24;</v>
      </c>
    </row>
    <row r="55" spans="1:1" x14ac:dyDescent="0.45">
      <c r="A55" s="2" t="str">
        <f>'Tenacious D'!K11</f>
        <v>Hill, Tyreek;125;3;$125;</v>
      </c>
    </row>
    <row r="56" spans="1:1" x14ac:dyDescent="0.45">
      <c r="A56" s="2" t="str">
        <f>'Tenacious D'!K12</f>
        <v>Cooper, Amari;57;3;$57;</v>
      </c>
    </row>
    <row r="57" spans="1:1" x14ac:dyDescent="0.45">
      <c r="A57" s="2" t="str">
        <f>'Tenacious D'!K13</f>
        <v>Bourne, Kendrick;33;3;$33;</v>
      </c>
    </row>
    <row r="58" spans="1:1" x14ac:dyDescent="0.45">
      <c r="A58" s="2" t="str">
        <f>'Tenacious D'!K14</f>
        <v>Samuel, Curtis;25;3;$25;</v>
      </c>
    </row>
    <row r="59" spans="1:1" x14ac:dyDescent="0.45">
      <c r="A59" s="2" t="str">
        <f>'Tenacious D'!K15</f>
        <v>Sutton, Courtland;15;3;$15;</v>
      </c>
    </row>
    <row r="60" spans="1:1" x14ac:dyDescent="0.45">
      <c r="A60" s="2" t="str">
        <f>'Tenacious D'!K16</f>
        <v>Lockett, Tyler;13;3;$13;</v>
      </c>
    </row>
    <row r="61" spans="1:1" x14ac:dyDescent="0.45">
      <c r="A61" s="2" t="str">
        <f>'Tenacious D'!K17</f>
        <v>Shaheed, Rashid;5;3;$5;</v>
      </c>
    </row>
    <row r="62" spans="1:1" x14ac:dyDescent="0.45">
      <c r="A62" s="2" t="str">
        <f>'Tenacious D'!K18</f>
        <v>Kmet, Cole;20;3;$20;</v>
      </c>
    </row>
    <row r="63" spans="1:1" x14ac:dyDescent="0.45">
      <c r="A63" s="2" t="str">
        <f>'Tenacious D'!K19</f>
        <v>Schultz, Dalton;15;3;$15;</v>
      </c>
    </row>
    <row r="64" spans="1:1" x14ac:dyDescent="0.45">
      <c r="A64" s="2" t="str">
        <f>'Tenacious D'!K20</f>
        <v>Myers, Jason;4;3;$4;</v>
      </c>
    </row>
    <row r="65" spans="1:1" x14ac:dyDescent="0.45">
      <c r="A65" s="2" t="str">
        <f>'Tenacious D'!K21</f>
        <v>Autry, Denico;19;3;$19;</v>
      </c>
    </row>
    <row r="66" spans="1:1" x14ac:dyDescent="0.45">
      <c r="A66" s="2" t="str">
        <f>'Tenacious D'!K22</f>
        <v>Madubuike, Justin;5;3;$5;</v>
      </c>
    </row>
    <row r="67" spans="1:1" x14ac:dyDescent="0.45">
      <c r="A67" s="2" t="str">
        <f>'Tenacious D'!K23</f>
        <v>Crosby, Maxx;44;3;$44;</v>
      </c>
    </row>
    <row r="68" spans="1:1" x14ac:dyDescent="0.45">
      <c r="A68" s="2" t="str">
        <f>'Tenacious D'!K24</f>
        <v>Hunter, Danielle;19;3;$19;</v>
      </c>
    </row>
    <row r="69" spans="1:1" x14ac:dyDescent="0.45">
      <c r="A69" s="2" t="str">
        <f>'Tenacious D'!K25</f>
        <v>Bolton, Nick;69;3;$69;</v>
      </c>
    </row>
    <row r="70" spans="1:1" x14ac:dyDescent="0.45">
      <c r="A70" s="2" t="str">
        <f>'Tenacious D'!K26</f>
        <v>Warner, Fred;40;3;$40;</v>
      </c>
    </row>
    <row r="71" spans="1:1" x14ac:dyDescent="0.45">
      <c r="A71" s="2" t="str">
        <f>'Tenacious D'!K27</f>
        <v>Andersen, Troy;28;3;$28;</v>
      </c>
    </row>
    <row r="72" spans="1:1" x14ac:dyDescent="0.45">
      <c r="A72" s="2" t="str">
        <f>'Tenacious D'!K28</f>
        <v>Queen, Patrick;25;3;$25;</v>
      </c>
    </row>
    <row r="73" spans="1:1" x14ac:dyDescent="0.45">
      <c r="A73" s="2" t="str">
        <f>'Tenacious D'!K29</f>
        <v>Pratt, Germaine;7;3;$7;</v>
      </c>
    </row>
    <row r="74" spans="1:1" x14ac:dyDescent="0.45">
      <c r="A74" s="2" t="str">
        <f>'Tenacious D'!K30</f>
        <v>Hudson, Khaleke;5;3;$5;</v>
      </c>
    </row>
    <row r="75" spans="1:1" x14ac:dyDescent="0.45">
      <c r="A75" s="2" t="str">
        <f>'Tenacious D'!K31</f>
        <v>Hobbs, Nate;19;3;$19;</v>
      </c>
    </row>
    <row r="76" spans="1:1" x14ac:dyDescent="0.45">
      <c r="A76" s="2" t="str">
        <f>'Tenacious D'!K32</f>
        <v>Bland, DaRon;7;3;$7;</v>
      </c>
    </row>
    <row r="77" spans="1:1" x14ac:dyDescent="0.45">
      <c r="A77" s="2" t="str">
        <f>'Tenacious D'!K33</f>
        <v>Winfield, Antoine;27;3;$27;</v>
      </c>
    </row>
    <row r="78" spans="1:1" x14ac:dyDescent="0.45">
      <c r="A78" s="2" t="str">
        <f>'Tenacious D'!K34</f>
        <v>Melifonwu, Ifeatu;19;3;$19;</v>
      </c>
    </row>
    <row r="79" spans="1:1" x14ac:dyDescent="0.45">
      <c r="A79" s="2" t="str">
        <f>'Tenacious D'!K35</f>
        <v>Battle, Jordan;10;4;$10;</v>
      </c>
    </row>
    <row r="80" spans="1:1" x14ac:dyDescent="0.45">
      <c r="A80" s="2" t="str">
        <f>'Tenacious D'!K36</f>
        <v>Smith-Njigba, Jaxon;69;4;$69;</v>
      </c>
    </row>
    <row r="81" spans="1:1" x14ac:dyDescent="0.45">
      <c r="A81" s="2" t="str">
        <f>'Tenacious D'!K37</f>
        <v>Kincaid, Dalton;35;4;$35;</v>
      </c>
    </row>
    <row r="82" spans="1:1" x14ac:dyDescent="0.45">
      <c r="A82" s="2" t="str">
        <f>'Tenacious D'!K38</f>
        <v>Murphy, Myles;10;4;$10;</v>
      </c>
    </row>
    <row r="83" spans="1:1" x14ac:dyDescent="0.45">
      <c r="A83" s="2" t="str">
        <f>'Tenacious D'!K39</f>
        <v>Henley, Daiyan;21;4;$21;</v>
      </c>
    </row>
    <row r="84" spans="1:1" x14ac:dyDescent="0.45">
      <c r="A84" s="2" t="str">
        <f>'Tenacious D'!K40</f>
        <v>Branch, Brian;25;4;$25;</v>
      </c>
    </row>
    <row r="85" spans="1:1" x14ac:dyDescent="0.45">
      <c r="A85" s="2" t="str">
        <f>'Tenacious D'!K41</f>
        <v/>
      </c>
    </row>
    <row r="86" spans="1:1" x14ac:dyDescent="0.45">
      <c r="A86" s="2" t="str">
        <f>'Tenacious D'!K42</f>
        <v/>
      </c>
    </row>
    <row r="87" spans="1:1" x14ac:dyDescent="0.45">
      <c r="A87" s="2" t="str">
        <f>'Tenacious D'!K43</f>
        <v/>
      </c>
    </row>
    <row r="88" spans="1:1" x14ac:dyDescent="0.45">
      <c r="A88" s="2" t="str">
        <f>'Tenacious D'!K44</f>
        <v/>
      </c>
    </row>
    <row r="89" spans="1:1" x14ac:dyDescent="0.45">
      <c r="A89" s="2" t="str">
        <f>'Tenacious D'!K45</f>
        <v/>
      </c>
    </row>
    <row r="90" spans="1:1" x14ac:dyDescent="0.45">
      <c r="A90" s="1" t="str">
        <f>thinkfloyd13!K2</f>
        <v>Watson, Deshaun;158;3;$158;</v>
      </c>
    </row>
    <row r="91" spans="1:1" x14ac:dyDescent="0.45">
      <c r="A91" s="1" t="str">
        <f>thinkfloyd13!K3</f>
        <v>Prescott, Dak;150;3;$150;</v>
      </c>
    </row>
    <row r="92" spans="1:1" x14ac:dyDescent="0.45">
      <c r="A92" s="1" t="str">
        <f>thinkfloyd13!K4</f>
        <v>Goff, Jared;108;3;$108;</v>
      </c>
    </row>
    <row r="93" spans="1:1" x14ac:dyDescent="0.45">
      <c r="A93" s="1" t="str">
        <f>thinkfloyd13!K5</f>
        <v>Winston, Jameis;7;3;$7;</v>
      </c>
    </row>
    <row r="94" spans="1:1" x14ac:dyDescent="0.45">
      <c r="A94" s="1" t="str">
        <f>thinkfloyd13!K6</f>
        <v>Heinicke, Taylor;5;3;$5;</v>
      </c>
    </row>
    <row r="95" spans="1:1" x14ac:dyDescent="0.45">
      <c r="A95" s="1" t="str">
        <f>thinkfloyd13!K7</f>
        <v>Chubb, Nick;80;3;$80;</v>
      </c>
    </row>
    <row r="96" spans="1:1" x14ac:dyDescent="0.45">
      <c r="A96" s="1" t="str">
        <f>thinkfloyd13!K8</f>
        <v>Jones, Aaron;43;3;$43;</v>
      </c>
    </row>
    <row r="97" spans="1:1" x14ac:dyDescent="0.45">
      <c r="A97" s="1" t="str">
        <f>thinkfloyd13!K9</f>
        <v>Perine, Samaje;8;3;$8;</v>
      </c>
    </row>
    <row r="98" spans="1:1" x14ac:dyDescent="0.45">
      <c r="A98" s="1" t="str">
        <f>thinkfloyd13!K10</f>
        <v>Johnson, D'Ernest;5;3;$5;</v>
      </c>
    </row>
    <row r="99" spans="1:1" x14ac:dyDescent="0.45">
      <c r="A99" s="1" t="str">
        <f>thinkfloyd13!K11</f>
        <v>Chandler, Ty;5;3;$5;</v>
      </c>
    </row>
    <row r="100" spans="1:1" x14ac:dyDescent="0.45">
      <c r="A100" s="1" t="str">
        <f>thinkfloyd13!K12</f>
        <v>Dowdle, Rico;5;3;$5;</v>
      </c>
    </row>
    <row r="101" spans="1:1" x14ac:dyDescent="0.45">
      <c r="A101" s="1" t="str">
        <f>thinkfloyd13!K13</f>
        <v>Edwards-Helaire, Clyde;5;3;$5;</v>
      </c>
    </row>
    <row r="102" spans="1:1" x14ac:dyDescent="0.45">
      <c r="A102" s="1" t="str">
        <f>thinkfloyd13!K14</f>
        <v>Waddle, Jaylen;117;3;$117;</v>
      </c>
    </row>
    <row r="103" spans="1:1" x14ac:dyDescent="0.45">
      <c r="A103" s="1" t="str">
        <f>thinkfloyd13!K15</f>
        <v>Watson, Christian;69;3;$69;</v>
      </c>
    </row>
    <row r="104" spans="1:1" x14ac:dyDescent="0.45">
      <c r="A104" s="1" t="str">
        <f>thinkfloyd13!K16</f>
        <v>Collins, Nico;23;3;$23;</v>
      </c>
    </row>
    <row r="105" spans="1:1" x14ac:dyDescent="0.45">
      <c r="A105" s="1" t="str">
        <f>thinkfloyd13!K17</f>
        <v>Meyers, Jakobi;7;3;$7;</v>
      </c>
    </row>
    <row r="106" spans="1:1" x14ac:dyDescent="0.45">
      <c r="A106" s="1" t="str">
        <f>thinkfloyd13!K18</f>
        <v>Wicks, Dontayvion;5;3;$5;</v>
      </c>
    </row>
    <row r="107" spans="1:1" x14ac:dyDescent="0.45">
      <c r="A107" s="1" t="str">
        <f>thinkfloyd13!K19</f>
        <v>Andrews, Mark;125;3;$125;</v>
      </c>
    </row>
    <row r="108" spans="1:1" x14ac:dyDescent="0.45">
      <c r="A108" s="1" t="str">
        <f>thinkfloyd13!K20</f>
        <v>Woods, Jelani;8;3;$8;</v>
      </c>
    </row>
    <row r="109" spans="1:1" x14ac:dyDescent="0.45">
      <c r="A109" s="1" t="str">
        <f>thinkfloyd13!K21</f>
        <v>Ruckert, Jeremy;5;3;$5;</v>
      </c>
    </row>
    <row r="110" spans="1:1" x14ac:dyDescent="0.45">
      <c r="A110" s="1" t="str">
        <f>thinkfloyd13!K22</f>
        <v>Henry, Hunter;5;3;$5;</v>
      </c>
    </row>
    <row r="111" spans="1:1" x14ac:dyDescent="0.45">
      <c r="A111" s="1" t="str">
        <f>thinkfloyd13!K23</f>
        <v>Likely, Isaiah;5;3;$5;</v>
      </c>
    </row>
    <row r="112" spans="1:1" x14ac:dyDescent="0.45">
      <c r="A112" s="1" t="str">
        <f>thinkfloyd13!K24</f>
        <v>Hopkins, Dustin;3;3;$3;</v>
      </c>
    </row>
    <row r="113" spans="1:1" x14ac:dyDescent="0.45">
      <c r="A113" s="1" t="str">
        <f>thinkfloyd13!K25</f>
        <v>Hutchinson, Aidan;35;3;$35;</v>
      </c>
    </row>
    <row r="114" spans="1:1" x14ac:dyDescent="0.45">
      <c r="A114" s="1" t="str">
        <f>thinkfloyd13!K26</f>
        <v>Burns, Brian;28;3;$28;</v>
      </c>
    </row>
    <row r="115" spans="1:1" x14ac:dyDescent="0.45">
      <c r="A115" s="1" t="str">
        <f>thinkfloyd13!K27</f>
        <v>Rousseau, Gregory;9;3;$9;</v>
      </c>
    </row>
    <row r="116" spans="1:1" x14ac:dyDescent="0.45">
      <c r="A116" s="1" t="str">
        <f>thinkfloyd13!K28</f>
        <v>Oluokun, Foyesade;69;3;$69;</v>
      </c>
    </row>
    <row r="117" spans="1:1" x14ac:dyDescent="0.45">
      <c r="A117" s="1" t="str">
        <f>thinkfloyd13!K29</f>
        <v>Okereke, Bobby;44;3;$44;</v>
      </c>
    </row>
    <row r="118" spans="1:1" x14ac:dyDescent="0.45">
      <c r="A118" s="1" t="str">
        <f>thinkfloyd13!K30</f>
        <v>Wilson, Logan;38;3;$38;</v>
      </c>
    </row>
    <row r="119" spans="1:1" x14ac:dyDescent="0.45">
      <c r="A119" s="1" t="str">
        <f>thinkfloyd13!K31</f>
        <v>Greenlaw, Dre;28;3;$28;</v>
      </c>
    </row>
    <row r="120" spans="1:1" x14ac:dyDescent="0.45">
      <c r="A120" s="1" t="str">
        <f>thinkfloyd13!K32</f>
        <v>Deablo, Divine;20;3;$20;</v>
      </c>
    </row>
    <row r="121" spans="1:1" x14ac:dyDescent="0.45">
      <c r="A121" s="1" t="str">
        <f>thinkfloyd13!K33</f>
        <v>Owusu-Koramoah, Jeremiah;10;3;$10;</v>
      </c>
    </row>
    <row r="122" spans="1:1" x14ac:dyDescent="0.45">
      <c r="A122" s="1" t="str">
        <f>thinkfloyd13!K34</f>
        <v>Witherspoon, Devon;5;4;$5;</v>
      </c>
    </row>
    <row r="123" spans="1:1" x14ac:dyDescent="0.45">
      <c r="A123" s="1" t="str">
        <f>thinkfloyd13!K35</f>
        <v>James, Derwin;27;3;$27;</v>
      </c>
    </row>
    <row r="124" spans="1:1" x14ac:dyDescent="0.45">
      <c r="A124" s="1" t="str">
        <f>thinkfloyd13!K36</f>
        <v>Dugger, Kyle;8;3;$8;</v>
      </c>
    </row>
    <row r="125" spans="1:1" x14ac:dyDescent="0.45">
      <c r="A125" s="1" t="str">
        <f>thinkfloyd13!K37</f>
        <v>Blackmon, Julian;5;3;$5;</v>
      </c>
    </row>
    <row r="126" spans="1:1" x14ac:dyDescent="0.45">
      <c r="A126" s="1" t="str">
        <f>thinkfloyd13!K38</f>
        <v>Bigsby, Tank;31;4;$31;</v>
      </c>
    </row>
    <row r="127" spans="1:1" x14ac:dyDescent="0.45">
      <c r="A127" s="1" t="str">
        <f>thinkfloyd13!K39</f>
        <v>Bresee, Bryan;2;4;$2;</v>
      </c>
    </row>
    <row r="128" spans="1:1" x14ac:dyDescent="0.45">
      <c r="A128" s="1" t="str">
        <f>thinkfloyd13!K40</f>
        <v>Simpson, Trenton;11;4;$11;</v>
      </c>
    </row>
    <row r="129" spans="1:1" x14ac:dyDescent="0.45">
      <c r="A129" s="1" t="str">
        <f>thinkfloyd13!K41</f>
        <v/>
      </c>
    </row>
    <row r="130" spans="1:1" x14ac:dyDescent="0.45">
      <c r="A130" s="1" t="str">
        <f>thinkfloyd13!K42</f>
        <v/>
      </c>
    </row>
    <row r="131" spans="1:1" x14ac:dyDescent="0.45">
      <c r="A131" s="1" t="str">
        <f>thinkfloyd13!K43</f>
        <v/>
      </c>
    </row>
    <row r="132" spans="1:1" x14ac:dyDescent="0.45">
      <c r="A132" s="1" t="str">
        <f>thinkfloyd13!K44</f>
        <v/>
      </c>
    </row>
    <row r="133" spans="1:1" x14ac:dyDescent="0.45">
      <c r="A133" s="1" t="str">
        <f>thinkfloyd13!K45</f>
        <v/>
      </c>
    </row>
    <row r="134" spans="1:1" x14ac:dyDescent="0.45">
      <c r="A134" s="2" t="str">
        <f>BreakTables!K2</f>
        <v>Allen, Josh;269;3;$269;</v>
      </c>
    </row>
    <row r="135" spans="1:1" x14ac:dyDescent="0.45">
      <c r="A135" s="2" t="str">
        <f>BreakTables!K3</f>
        <v>Richardson, Anthony;162;4;$162;</v>
      </c>
    </row>
    <row r="136" spans="1:1" x14ac:dyDescent="0.45">
      <c r="A136" s="2" t="str">
        <f>BreakTables!K4</f>
        <v>Rudolph, Mason;7;3;$7;</v>
      </c>
    </row>
    <row r="137" spans="1:1" x14ac:dyDescent="0.45">
      <c r="A137" s="2" t="str">
        <f>BreakTables!K5</f>
        <v>Cook, James;37;3;$37;</v>
      </c>
    </row>
    <row r="138" spans="1:1" x14ac:dyDescent="0.45">
      <c r="A138" s="2" t="str">
        <f>BreakTables!K6</f>
        <v>Edwards, Gus;9;3;$9;</v>
      </c>
    </row>
    <row r="139" spans="1:1" x14ac:dyDescent="0.45">
      <c r="A139" s="2" t="str">
        <f>BreakTables!K7</f>
        <v>Foreman, D'Onta;7;3;$7;</v>
      </c>
    </row>
    <row r="140" spans="1:1" x14ac:dyDescent="0.45">
      <c r="A140" s="2" t="str">
        <f>BreakTables!K8</f>
        <v>Singletary, Devin;5;3;$5;</v>
      </c>
    </row>
    <row r="141" spans="1:1" x14ac:dyDescent="0.45">
      <c r="A141" s="2" t="str">
        <f>BreakTables!K9</f>
        <v>Harris, Damien;5;3;$5;</v>
      </c>
    </row>
    <row r="142" spans="1:1" x14ac:dyDescent="0.45">
      <c r="A142" s="2" t="str">
        <f>BreakTables!K10</f>
        <v>Demercado, Emari;5;3;$5;</v>
      </c>
    </row>
    <row r="143" spans="1:1" x14ac:dyDescent="0.45">
      <c r="A143" s="2" t="str">
        <f>BreakTables!K11</f>
        <v>Allgeier, Tyler;5;3;$5;</v>
      </c>
    </row>
    <row r="144" spans="1:1" x14ac:dyDescent="0.45">
      <c r="A144" s="2" t="str">
        <f>BreakTables!K12</f>
        <v>St. Brown, Amon-Ra;149;3;$149;</v>
      </c>
    </row>
    <row r="145" spans="1:1" x14ac:dyDescent="0.45">
      <c r="A145" s="2" t="str">
        <f>BreakTables!K13</f>
        <v>Diggs, Stefon;138;3;$138;</v>
      </c>
    </row>
    <row r="146" spans="1:1" x14ac:dyDescent="0.45">
      <c r="A146" s="2" t="str">
        <f>BreakTables!K14</f>
        <v>Ridley, Calvin;90;3;$90;</v>
      </c>
    </row>
    <row r="147" spans="1:1" x14ac:dyDescent="0.45">
      <c r="A147" s="2" t="str">
        <f>BreakTables!K15</f>
        <v>Cooks, Brandin;32;3;$32;</v>
      </c>
    </row>
    <row r="148" spans="1:1" x14ac:dyDescent="0.45">
      <c r="A148" s="2" t="str">
        <f>BreakTables!K16</f>
        <v>Downs, Josh;29;4;$29;</v>
      </c>
    </row>
    <row r="149" spans="1:1" x14ac:dyDescent="0.45">
      <c r="A149" s="2" t="str">
        <f>BreakTables!K17</f>
        <v>Mingo, Jonathan;23;4;$23;</v>
      </c>
    </row>
    <row r="150" spans="1:1" x14ac:dyDescent="0.45">
      <c r="A150" s="2" t="str">
        <f>BreakTables!K18</f>
        <v>Douglas, Demario;5;3;$5;</v>
      </c>
    </row>
    <row r="151" spans="1:1" x14ac:dyDescent="0.45">
      <c r="A151" s="2" t="str">
        <f>BreakTables!K19</f>
        <v>Kelce, Travis;109;3;$109;</v>
      </c>
    </row>
    <row r="152" spans="1:1" x14ac:dyDescent="0.45">
      <c r="A152" s="2" t="str">
        <f>BreakTables!K20</f>
        <v>Mayer, Michael;33;4;$33;</v>
      </c>
    </row>
    <row r="153" spans="1:1" x14ac:dyDescent="0.45">
      <c r="A153" s="2" t="str">
        <f>BreakTables!K21</f>
        <v>Otton, Cade;5;3;$5;</v>
      </c>
    </row>
    <row r="154" spans="1:1" x14ac:dyDescent="0.45">
      <c r="A154" s="2" t="str">
        <f>BreakTables!K22</f>
        <v>Santos, Cairo;3;3;$3;</v>
      </c>
    </row>
    <row r="155" spans="1:1" x14ac:dyDescent="0.45">
      <c r="A155" s="2" t="str">
        <f>BreakTables!K23</f>
        <v>Donald, Aaron;13;3;$13;</v>
      </c>
    </row>
    <row r="156" spans="1:1" x14ac:dyDescent="0.45">
      <c r="A156" s="2" t="str">
        <f>BreakTables!K24</f>
        <v>Williams, Quinnen;9;3;$9;</v>
      </c>
    </row>
    <row r="157" spans="1:1" x14ac:dyDescent="0.45">
      <c r="A157" s="2" t="str">
        <f>BreakTables!K25</f>
        <v>Watt, T.J.;52;3;$52;</v>
      </c>
    </row>
    <row r="158" spans="1:1" x14ac:dyDescent="0.45">
      <c r="A158" s="2" t="str">
        <f>BreakTables!K26</f>
        <v>Landry, Harold;19;3;$19;</v>
      </c>
    </row>
    <row r="159" spans="1:1" x14ac:dyDescent="0.45">
      <c r="A159" s="2" t="str">
        <f>BreakTables!K27</f>
        <v>Nwosu, Uchenna;8;3;$8;</v>
      </c>
    </row>
    <row r="160" spans="1:1" x14ac:dyDescent="0.45">
      <c r="A160" s="2" t="str">
        <f>BreakTables!K28</f>
        <v>Smith, Roquan;73;3;$73;</v>
      </c>
    </row>
    <row r="161" spans="1:1" x14ac:dyDescent="0.45">
      <c r="A161" s="2" t="str">
        <f>BreakTables!K29</f>
        <v>Clark, Damone;13;3;$13;</v>
      </c>
    </row>
    <row r="162" spans="1:1" x14ac:dyDescent="0.45">
      <c r="A162" s="2" t="str">
        <f>BreakTables!K30</f>
        <v>Barton, Cody;7;3;$7;</v>
      </c>
    </row>
    <row r="163" spans="1:1" x14ac:dyDescent="0.45">
      <c r="A163" s="2" t="str">
        <f>BreakTables!K31</f>
        <v>Roberts, Elandon;5;3;$5;</v>
      </c>
    </row>
    <row r="164" spans="1:1" x14ac:dyDescent="0.45">
      <c r="A164" s="2" t="str">
        <f>BreakTables!K32</f>
        <v>Anzalone, Alex;5;3;$5;</v>
      </c>
    </row>
    <row r="165" spans="1:1" x14ac:dyDescent="0.45">
      <c r="A165" s="2" t="str">
        <f>BreakTables!K33</f>
        <v>Bernard, Terrel;5;3;$5;</v>
      </c>
    </row>
    <row r="166" spans="1:1" x14ac:dyDescent="0.45">
      <c r="A166" s="2" t="str">
        <f>BreakTables!K34</f>
        <v>Pitre, Jalen;32;3;$32;</v>
      </c>
    </row>
    <row r="167" spans="1:1" x14ac:dyDescent="0.45">
      <c r="A167" s="2" t="str">
        <f>BreakTables!K35</f>
        <v>Hufanga, Talanoa;20;3;$20;</v>
      </c>
    </row>
    <row r="168" spans="1:1" x14ac:dyDescent="0.45">
      <c r="A168" s="2" t="str">
        <f>BreakTables!K36</f>
        <v>Williams, Marcus;5;3;$5;</v>
      </c>
    </row>
    <row r="169" spans="1:1" x14ac:dyDescent="0.45">
      <c r="A169" s="2" t="str">
        <f>BreakTables!K37</f>
        <v>Bynum, Camryn;5;3;$5;</v>
      </c>
    </row>
    <row r="170" spans="1:1" x14ac:dyDescent="0.45">
      <c r="A170" s="2" t="str">
        <f>BreakTables!K38</f>
        <v>Hooker, Amani;5;3;$5;</v>
      </c>
    </row>
    <row r="171" spans="1:1" x14ac:dyDescent="0.45">
      <c r="A171" s="2" t="str">
        <f>BreakTables!K39</f>
        <v>Rodriguez, Chris;1;4;$1;</v>
      </c>
    </row>
    <row r="172" spans="1:1" x14ac:dyDescent="0.45">
      <c r="A172" s="2" t="str">
        <f>BreakTables!K40</f>
        <v>Strange, Brenton;3;4;$3;</v>
      </c>
    </row>
    <row r="173" spans="1:1" x14ac:dyDescent="0.45">
      <c r="A173" s="2" t="str">
        <f>BreakTables!K41</f>
        <v>Washington, Darnell;1;4;$1;</v>
      </c>
    </row>
    <row r="174" spans="1:1" x14ac:dyDescent="0.45">
      <c r="A174" s="2" t="str">
        <f>BreakTables!K42</f>
        <v>Carter, Jalen;14;4;$14;</v>
      </c>
    </row>
    <row r="175" spans="1:1" x14ac:dyDescent="0.45">
      <c r="A175" s="2" t="str">
        <f>BreakTables!K43</f>
        <v>Smith, Mazi;1;4;$1;</v>
      </c>
    </row>
    <row r="176" spans="1:1" x14ac:dyDescent="0.45">
      <c r="A176" s="2" t="str">
        <f>BreakTables!K44</f>
        <v>Brown, Ji'Ayir;1;4;$1;</v>
      </c>
    </row>
    <row r="177" spans="1:1" x14ac:dyDescent="0.45">
      <c r="A177" s="2" t="str">
        <f>BreakTables!K45</f>
        <v/>
      </c>
    </row>
    <row r="178" spans="1:1" x14ac:dyDescent="0.45">
      <c r="A178" s="1" t="str">
        <f>'Stephen Grigg'!K2</f>
        <v>Fields, Justin;204;3;$204;</v>
      </c>
    </row>
    <row r="179" spans="1:1" x14ac:dyDescent="0.45">
      <c r="A179" s="1" t="str">
        <f>'Stephen Grigg'!K3</f>
        <v>Wilson, Russell;89;3;$89;</v>
      </c>
    </row>
    <row r="180" spans="1:1" x14ac:dyDescent="0.45">
      <c r="A180" s="1" t="str">
        <f>'Stephen Grigg'!K4</f>
        <v>Levis, Will;65;4;$65;</v>
      </c>
    </row>
    <row r="181" spans="1:1" x14ac:dyDescent="0.45">
      <c r="A181" s="1" t="str">
        <f>'Stephen Grigg'!K5</f>
        <v>Hooker, Hendon;52;4;$52;</v>
      </c>
    </row>
    <row r="182" spans="1:1" x14ac:dyDescent="0.45">
      <c r="A182" s="1" t="str">
        <f>'Stephen Grigg'!K6</f>
        <v>White, Mike;5;3;$5;</v>
      </c>
    </row>
    <row r="183" spans="1:1" x14ac:dyDescent="0.45">
      <c r="A183" s="1" t="str">
        <f>'Stephen Grigg'!K7</f>
        <v>Williams, Javonte;67;3;$67;</v>
      </c>
    </row>
    <row r="184" spans="1:1" x14ac:dyDescent="0.45">
      <c r="A184" s="1" t="str">
        <f>'Stephen Grigg'!K8</f>
        <v>Sanders, Miles;63;3;$63;</v>
      </c>
    </row>
    <row r="185" spans="1:1" x14ac:dyDescent="0.45">
      <c r="A185" s="1" t="str">
        <f>'Stephen Grigg'!K9</f>
        <v>Charbonnet, Zach;52;4;$52;</v>
      </c>
    </row>
    <row r="186" spans="1:1" x14ac:dyDescent="0.45">
      <c r="A186" s="1" t="str">
        <f>'Stephen Grigg'!K10</f>
        <v>Johnson, Roschon;44;4;$44;</v>
      </c>
    </row>
    <row r="187" spans="1:1" x14ac:dyDescent="0.45">
      <c r="A187" s="1" t="str">
        <f>'Stephen Grigg'!K11</f>
        <v>Williams, Jamaal;5;3;$5;</v>
      </c>
    </row>
    <row r="188" spans="1:1" x14ac:dyDescent="0.45">
      <c r="A188" s="1" t="str">
        <f>'Stephen Grigg'!K12</f>
        <v>McLaughlin, Jaleel;5;3;$5;</v>
      </c>
    </row>
    <row r="189" spans="1:1" x14ac:dyDescent="0.45">
      <c r="A189" s="1" t="str">
        <f>'Stephen Grigg'!K13</f>
        <v>Jefferson, Justin;212;3;$212;</v>
      </c>
    </row>
    <row r="190" spans="1:1" x14ac:dyDescent="0.45">
      <c r="A190" s="1" t="str">
        <f>'Stephen Grigg'!K14</f>
        <v>Jeudy, Jerry;65;3;$65;</v>
      </c>
    </row>
    <row r="191" spans="1:1" x14ac:dyDescent="0.45">
      <c r="A191" s="1" t="str">
        <f>'Stephen Grigg'!K15</f>
        <v>Williams, Mike;57;3;$57;</v>
      </c>
    </row>
    <row r="192" spans="1:1" x14ac:dyDescent="0.45">
      <c r="A192" s="1" t="str">
        <f>'Stephen Grigg'!K16</f>
        <v>Pickens, George;52;3;$52;</v>
      </c>
    </row>
    <row r="193" spans="1:1" x14ac:dyDescent="0.45">
      <c r="A193" s="1" t="str">
        <f>'Stephen Grigg'!K17</f>
        <v>Rice, Rashee;32;4;$32;</v>
      </c>
    </row>
    <row r="194" spans="1:1" x14ac:dyDescent="0.45">
      <c r="A194" s="1" t="str">
        <f>'Stephen Grigg'!K18</f>
        <v>Davis, Gabriel;25;3;$25;</v>
      </c>
    </row>
    <row r="195" spans="1:1" x14ac:dyDescent="0.45">
      <c r="A195" s="1" t="str">
        <f>'Stephen Grigg'!K19</f>
        <v>Tillman, Cedric;19;3;$19;</v>
      </c>
    </row>
    <row r="196" spans="1:1" x14ac:dyDescent="0.45">
      <c r="A196" s="1" t="str">
        <f>'Stephen Grigg'!K20</f>
        <v>Musgrave, Luke;33;4;$33;</v>
      </c>
    </row>
    <row r="197" spans="1:1" x14ac:dyDescent="0.45">
      <c r="A197" s="1" t="str">
        <f>'Stephen Grigg'!K21</f>
        <v>Everett, Gerald;9;3;$9;</v>
      </c>
    </row>
    <row r="198" spans="1:1" x14ac:dyDescent="0.45">
      <c r="A198" s="1" t="str">
        <f>'Stephen Grigg'!K22</f>
        <v>Higbee, Tyler;5;3;$5;</v>
      </c>
    </row>
    <row r="199" spans="1:1" x14ac:dyDescent="0.45">
      <c r="A199" s="1" t="str">
        <f>'Stephen Grigg'!K23</f>
        <v>Sanders, Jason;3;3;$3;</v>
      </c>
    </row>
    <row r="200" spans="1:1" x14ac:dyDescent="0.45">
      <c r="A200" s="1" t="str">
        <f>'Stephen Grigg'!K24</f>
        <v>Judon, Matt;20;3;$20;</v>
      </c>
    </row>
    <row r="201" spans="1:1" x14ac:dyDescent="0.45">
      <c r="A201" s="1" t="str">
        <f>'Stephen Grigg'!K25</f>
        <v>Paye, Kwity;5;3;$5;</v>
      </c>
    </row>
    <row r="202" spans="1:1" x14ac:dyDescent="0.45">
      <c r="A202" s="1" t="str">
        <f>'Stephen Grigg'!K26</f>
        <v>Chubb, Bradley;5;3;$5;</v>
      </c>
    </row>
    <row r="203" spans="1:1" x14ac:dyDescent="0.45">
      <c r="A203" s="1" t="str">
        <f>'Stephen Grigg'!K27</f>
        <v>Greenard, Jonathan;5;3;$5;</v>
      </c>
    </row>
    <row r="204" spans="1:1" x14ac:dyDescent="0.45">
      <c r="A204" s="1" t="str">
        <f>'Stephen Grigg'!K28</f>
        <v>Jewell, Josey;28;3;$28;</v>
      </c>
    </row>
    <row r="205" spans="1:1" x14ac:dyDescent="0.45">
      <c r="A205" s="1" t="str">
        <f>'Stephen Grigg'!K29</f>
        <v>Gibbens, Jack;5;3;$5;</v>
      </c>
    </row>
    <row r="206" spans="1:1" x14ac:dyDescent="0.45">
      <c r="A206" s="1" t="str">
        <f>'Stephen Grigg'!K30</f>
        <v>Baker, Jerome;5;3;$5;</v>
      </c>
    </row>
    <row r="207" spans="1:1" x14ac:dyDescent="0.45">
      <c r="A207" s="1" t="str">
        <f>'Stephen Grigg'!K31</f>
        <v>Neal, Ryan;5;3;$5;</v>
      </c>
    </row>
    <row r="208" spans="1:1" x14ac:dyDescent="0.45">
      <c r="A208" s="1" t="str">
        <f>'Stephen Grigg'!K32</f>
        <v>Walker, Tracy;5;3;$5;</v>
      </c>
    </row>
    <row r="209" spans="1:1" x14ac:dyDescent="0.45">
      <c r="A209" s="1" t="str">
        <f>'Stephen Grigg'!K33</f>
        <v>Hyde, Micah;5;3;$5;</v>
      </c>
    </row>
    <row r="210" spans="1:1" x14ac:dyDescent="0.45">
      <c r="A210" s="1" t="str">
        <f>'Stephen Grigg'!K34</f>
        <v>Bell, Vonn;5;3;$5;</v>
      </c>
    </row>
    <row r="211" spans="1:1" x14ac:dyDescent="0.45">
      <c r="A211" s="1" t="str">
        <f>'Stephen Grigg'!K35</f>
        <v>Edmunds, Terrell;5;3;$5;</v>
      </c>
    </row>
    <row r="212" spans="1:1" x14ac:dyDescent="0.45">
      <c r="A212" s="1" t="str">
        <f>'Stephen Grigg'!K36</f>
        <v>Evans, Zach;16;4;$16;</v>
      </c>
    </row>
    <row r="213" spans="1:1" x14ac:dyDescent="0.45">
      <c r="A213" s="1" t="str">
        <f>'Stephen Grigg'!K37</f>
        <v>Hyatt, Jalin;21;4;$21;</v>
      </c>
    </row>
    <row r="214" spans="1:1" x14ac:dyDescent="0.45">
      <c r="A214" s="1" t="str">
        <f>'Stephen Grigg'!K38</f>
        <v>Smith, Nolan;8;4;$8;</v>
      </c>
    </row>
    <row r="215" spans="1:1" x14ac:dyDescent="0.45">
      <c r="A215" s="1" t="str">
        <f>'Stephen Grigg'!K39</f>
        <v>Sanders, Drew;16;4;$16;</v>
      </c>
    </row>
    <row r="216" spans="1:1" x14ac:dyDescent="0.45">
      <c r="A216" s="1" t="str">
        <f>'Stephen Grigg'!K40</f>
        <v>Brown, Sydney;3;4;$3;</v>
      </c>
    </row>
    <row r="217" spans="1:1" x14ac:dyDescent="0.45">
      <c r="A217" s="1" t="str">
        <f>'Stephen Grigg'!K41</f>
        <v/>
      </c>
    </row>
    <row r="218" spans="1:1" x14ac:dyDescent="0.45">
      <c r="A218" s="1" t="str">
        <f>'Stephen Grigg'!K42</f>
        <v/>
      </c>
    </row>
    <row r="219" spans="1:1" x14ac:dyDescent="0.45">
      <c r="A219" s="1" t="str">
        <f>'Stephen Grigg'!K43</f>
        <v/>
      </c>
    </row>
    <row r="220" spans="1:1" x14ac:dyDescent="0.45">
      <c r="A220" s="1" t="str">
        <f>'Stephen Grigg'!K44</f>
        <v/>
      </c>
    </row>
    <row r="221" spans="1:1" x14ac:dyDescent="0.45">
      <c r="A221" s="1" t="str">
        <f>'Stephen Grigg'!K45</f>
        <v/>
      </c>
    </row>
    <row r="222" spans="1:1" x14ac:dyDescent="0.45">
      <c r="A222" s="2" t="str">
        <f>Breezus!K2</f>
        <v>Stafford, Matthew;63;3;$63;</v>
      </c>
    </row>
    <row r="223" spans="1:1" x14ac:dyDescent="0.45">
      <c r="A223" s="2" t="str">
        <f>Breezus!K3</f>
        <v>Carr, Derek;59;3;$59;</v>
      </c>
    </row>
    <row r="224" spans="1:1" x14ac:dyDescent="0.45">
      <c r="A224" s="2" t="str">
        <f>Breezus!K4</f>
        <v>Minshew, Gardner;5;3;$5;</v>
      </c>
    </row>
    <row r="225" spans="1:1" x14ac:dyDescent="0.45">
      <c r="A225" s="2" t="str">
        <f>Breezus!K5</f>
        <v>Henry, Derrick;102;3;$102;</v>
      </c>
    </row>
    <row r="226" spans="1:1" x14ac:dyDescent="0.45">
      <c r="A226" s="2" t="str">
        <f>Breezus!K6</f>
        <v>Harris, Najee;82;3;$82;</v>
      </c>
    </row>
    <row r="227" spans="1:1" x14ac:dyDescent="0.45">
      <c r="A227" s="2" t="str">
        <f>Breezus!K7</f>
        <v>Kamara, Alvin;34;3;$34;</v>
      </c>
    </row>
    <row r="228" spans="1:1" x14ac:dyDescent="0.45">
      <c r="A228" s="2" t="str">
        <f>Breezus!K8</f>
        <v>Hubbard, Chuba;10;3;$10;</v>
      </c>
    </row>
    <row r="229" spans="1:1" x14ac:dyDescent="0.45">
      <c r="A229" s="2" t="str">
        <f>Breezus!K9</f>
        <v>Edmonds, Chase;5;3;$5;</v>
      </c>
    </row>
    <row r="230" spans="1:1" x14ac:dyDescent="0.45">
      <c r="A230" s="2" t="str">
        <f>Breezus!K10</f>
        <v>Chase, Ja'Marr;198;3;$198;</v>
      </c>
    </row>
    <row r="231" spans="1:1" x14ac:dyDescent="0.45">
      <c r="A231" s="2" t="str">
        <f>Breezus!K11</f>
        <v>Olave, Chris;117;3;$117;</v>
      </c>
    </row>
    <row r="232" spans="1:1" x14ac:dyDescent="0.45">
      <c r="A232" s="2" t="str">
        <f>Breezus!K12</f>
        <v>Addison, Jordan;78;4;$78;</v>
      </c>
    </row>
    <row r="233" spans="1:1" x14ac:dyDescent="0.45">
      <c r="A233" s="2" t="str">
        <f>Breezus!K13</f>
        <v>Johnston, Quentin;70;4;$70;</v>
      </c>
    </row>
    <row r="234" spans="1:1" x14ac:dyDescent="0.45">
      <c r="A234" s="2" t="str">
        <f>Breezus!K14</f>
        <v>Valdes-Scantling, Marquez;5;3;$5;</v>
      </c>
    </row>
    <row r="235" spans="1:1" x14ac:dyDescent="0.45">
      <c r="A235" s="2" t="str">
        <f>Breezus!K15</f>
        <v>Robinson, Wan'Dale;5;3;$5;</v>
      </c>
    </row>
    <row r="236" spans="1:1" x14ac:dyDescent="0.45">
      <c r="A236" s="2" t="str">
        <f>Breezus!K16</f>
        <v>Parker, DeVante;5;3;$5;</v>
      </c>
    </row>
    <row r="237" spans="1:1" x14ac:dyDescent="0.45">
      <c r="A237" s="2" t="str">
        <f>Breezus!K17</f>
        <v>Waller, Darren;50;3;$50;</v>
      </c>
    </row>
    <row r="238" spans="1:1" x14ac:dyDescent="0.45">
      <c r="A238" s="2" t="str">
        <f>Breezus!K18</f>
        <v>Fant, Noah;5;3;$5;</v>
      </c>
    </row>
    <row r="239" spans="1:1" x14ac:dyDescent="0.45">
      <c r="A239" s="2" t="str">
        <f>Breezus!K19</f>
        <v>Lutz, Wil;5;3;$5;</v>
      </c>
    </row>
    <row r="240" spans="1:1" x14ac:dyDescent="0.45">
      <c r="A240" s="2" t="str">
        <f>Breezus!K20</f>
        <v>Maher, Brett;3;3;$3;</v>
      </c>
    </row>
    <row r="241" spans="1:1" x14ac:dyDescent="0.45">
      <c r="A241" s="2" t="str">
        <f>Breezus!K21</f>
        <v>Jordan, Cameron;15;3;$15;</v>
      </c>
    </row>
    <row r="242" spans="1:1" x14ac:dyDescent="0.45">
      <c r="A242" s="2" t="str">
        <f>Breezus!K22</f>
        <v>Hendrickson, Trey;10;3;$10;</v>
      </c>
    </row>
    <row r="243" spans="1:1" x14ac:dyDescent="0.45">
      <c r="A243" s="2" t="str">
        <f>Breezus!K23</f>
        <v>Mack, Khalil;5;3;$5;</v>
      </c>
    </row>
    <row r="244" spans="1:1" x14ac:dyDescent="0.45">
      <c r="A244" s="2" t="str">
        <f>Breezus!K24</f>
        <v>Lawrence, Demarcus;5;3;$5;</v>
      </c>
    </row>
    <row r="245" spans="1:1" x14ac:dyDescent="0.45">
      <c r="A245" s="2" t="str">
        <f>Breezus!K25</f>
        <v>Barrett, Shaq;5;3;$5;</v>
      </c>
    </row>
    <row r="246" spans="1:1" x14ac:dyDescent="0.45">
      <c r="A246" s="2" t="str">
        <f>Breezus!K26</f>
        <v>White, Devin;63;3;$63;</v>
      </c>
    </row>
    <row r="247" spans="1:1" x14ac:dyDescent="0.45">
      <c r="A247" s="2" t="str">
        <f>Breezus!K27</f>
        <v>Werner, Pete;27;3;$27;</v>
      </c>
    </row>
    <row r="248" spans="1:1" x14ac:dyDescent="0.45">
      <c r="A248" s="2" t="str">
        <f>Breezus!K28</f>
        <v>Davis, Demario;5;3;$5;</v>
      </c>
    </row>
    <row r="249" spans="1:1" x14ac:dyDescent="0.45">
      <c r="A249" s="2" t="str">
        <f>Breezus!K29</f>
        <v>Pappoe, Owen;5;3;$5;</v>
      </c>
    </row>
    <row r="250" spans="1:1" x14ac:dyDescent="0.45">
      <c r="A250" s="2" t="str">
        <f>Breezus!K30</f>
        <v>Gardner-Johnson, Chauncey;24;3;$24;</v>
      </c>
    </row>
    <row r="251" spans="1:1" x14ac:dyDescent="0.45">
      <c r="A251" s="2" t="str">
        <f>Breezus!K31</f>
        <v>Brisker, Jaquan;23;3;$23;</v>
      </c>
    </row>
    <row r="252" spans="1:1" x14ac:dyDescent="0.45">
      <c r="A252" s="2" t="str">
        <f>Breezus!K32</f>
        <v>Mathieu, Tyrann;5;3;$5;</v>
      </c>
    </row>
    <row r="253" spans="1:1" x14ac:dyDescent="0.45">
      <c r="A253" s="2" t="str">
        <f>Breezus!K33</f>
        <v>Amos, Adrian;5;3;$5;</v>
      </c>
    </row>
    <row r="254" spans="1:1" x14ac:dyDescent="0.45">
      <c r="A254" s="2" t="str">
        <f>Breezus!K34</f>
        <v>Spears, Tyjae;32;4;$32;</v>
      </c>
    </row>
    <row r="255" spans="1:1" x14ac:dyDescent="0.45">
      <c r="A255" s="2" t="str">
        <f>Breezus!K35</f>
        <v/>
      </c>
    </row>
    <row r="256" spans="1:1" x14ac:dyDescent="0.45">
      <c r="A256" s="2" t="str">
        <f>Breezus!K36</f>
        <v/>
      </c>
    </row>
    <row r="257" spans="1:1" x14ac:dyDescent="0.45">
      <c r="A257" s="2" t="str">
        <f>Breezus!K37</f>
        <v/>
      </c>
    </row>
    <row r="258" spans="1:1" x14ac:dyDescent="0.45">
      <c r="A258" s="2" t="str">
        <f>Breezus!K38</f>
        <v/>
      </c>
    </row>
    <row r="259" spans="1:1" x14ac:dyDescent="0.45">
      <c r="A259" s="2" t="str">
        <f>Breezus!K39</f>
        <v/>
      </c>
    </row>
    <row r="260" spans="1:1" x14ac:dyDescent="0.45">
      <c r="A260" s="2" t="str">
        <f>Breezus!K40</f>
        <v/>
      </c>
    </row>
    <row r="261" spans="1:1" x14ac:dyDescent="0.45">
      <c r="A261" s="2" t="str">
        <f>Breezus!K41</f>
        <v/>
      </c>
    </row>
    <row r="262" spans="1:1" x14ac:dyDescent="0.45">
      <c r="A262" s="2" t="str">
        <f>Breezus!K42</f>
        <v/>
      </c>
    </row>
    <row r="263" spans="1:1" x14ac:dyDescent="0.45">
      <c r="A263" s="2" t="str">
        <f>Breezus!K43</f>
        <v/>
      </c>
    </row>
    <row r="264" spans="1:1" x14ac:dyDescent="0.45">
      <c r="A264" s="2" t="str">
        <f>Breezus!K44</f>
        <v/>
      </c>
    </row>
    <row r="265" spans="1:1" x14ac:dyDescent="0.45">
      <c r="A265" s="2" t="str">
        <f>Breezus!K45</f>
        <v/>
      </c>
    </row>
    <row r="266" spans="1:1" x14ac:dyDescent="0.45">
      <c r="A266" s="1" t="str">
        <f>BodyBaggers!K2</f>
        <v>Cousins, Kirk;110;3;$110;</v>
      </c>
    </row>
    <row r="267" spans="1:1" x14ac:dyDescent="0.45">
      <c r="A267" s="1" t="str">
        <f>BodyBaggers!K3</f>
        <v>Love, Jordan;75;3;$75;</v>
      </c>
    </row>
    <row r="268" spans="1:1" x14ac:dyDescent="0.45">
      <c r="A268" s="1" t="str">
        <f>BodyBaggers!K4</f>
        <v>O'Connell, Aidan;5;3;$5;</v>
      </c>
    </row>
    <row r="269" spans="1:1" x14ac:dyDescent="0.45">
      <c r="A269" s="1" t="str">
        <f>BodyBaggers!K5</f>
        <v>McCaffrey, Christian;128;3;$128;</v>
      </c>
    </row>
    <row r="270" spans="1:1" x14ac:dyDescent="0.45">
      <c r="A270" s="1" t="str">
        <f>BodyBaggers!K6</f>
        <v>Dillon, AJ;40;3;$40;</v>
      </c>
    </row>
    <row r="271" spans="1:1" x14ac:dyDescent="0.45">
      <c r="A271" s="1" t="str">
        <f>BodyBaggers!K7</f>
        <v>Moss, Zack;32;3;$32;</v>
      </c>
    </row>
    <row r="272" spans="1:1" x14ac:dyDescent="0.45">
      <c r="A272" s="1" t="str">
        <f>BodyBaggers!K8</f>
        <v>Herbert, Khalil;24;3;$24;</v>
      </c>
    </row>
    <row r="273" spans="1:1" x14ac:dyDescent="0.45">
      <c r="A273" s="1" t="str">
        <f>BodyBaggers!K9</f>
        <v>Mitchell, Keaton;5;3;$5;</v>
      </c>
    </row>
    <row r="274" spans="1:1" x14ac:dyDescent="0.45">
      <c r="A274" s="1" t="str">
        <f>BodyBaggers!K10</f>
        <v>Flowers, Zay;54;4;$54;</v>
      </c>
    </row>
    <row r="275" spans="1:1" x14ac:dyDescent="0.45">
      <c r="A275" s="1" t="str">
        <f>BodyBaggers!K11</f>
        <v>Evans, Mike;32;3;$32;</v>
      </c>
    </row>
    <row r="276" spans="1:1" x14ac:dyDescent="0.45">
      <c r="A276" s="1" t="str">
        <f>BodyBaggers!K12</f>
        <v>Hopkins, DeAndre;25;3;$25;</v>
      </c>
    </row>
    <row r="277" spans="1:1" x14ac:dyDescent="0.45">
      <c r="A277" s="1" t="str">
        <f>BodyBaggers!K13</f>
        <v>Kittle, George;69;3;$69;</v>
      </c>
    </row>
    <row r="278" spans="1:1" x14ac:dyDescent="0.45">
      <c r="A278" s="1" t="str">
        <f>BodyBaggers!K14</f>
        <v>LaPorta, Sam;53;4;$53;</v>
      </c>
    </row>
    <row r="279" spans="1:1" x14ac:dyDescent="0.45">
      <c r="A279" s="1" t="str">
        <f>BodyBaggers!K15</f>
        <v>Njoku, David;30;3;$30;</v>
      </c>
    </row>
    <row r="280" spans="1:1" x14ac:dyDescent="0.45">
      <c r="A280" s="1" t="str">
        <f>BodyBaggers!K16</f>
        <v>Thomas, Logan;13;3;$13;</v>
      </c>
    </row>
    <row r="281" spans="1:1" x14ac:dyDescent="0.45">
      <c r="A281" s="1" t="str">
        <f>BodyBaggers!K17</f>
        <v>Elliott, Jake;5;3;$5;</v>
      </c>
    </row>
    <row r="282" spans="1:1" x14ac:dyDescent="0.45">
      <c r="A282" s="1" t="str">
        <f>BodyBaggers!K18</f>
        <v>Gay, Matt;3;3;$3;</v>
      </c>
    </row>
    <row r="283" spans="1:1" x14ac:dyDescent="0.45">
      <c r="A283" s="1" t="str">
        <f>BodyBaggers!K19</f>
        <v>Wilkins, Christian;25;3;$25;</v>
      </c>
    </row>
    <row r="284" spans="1:1" x14ac:dyDescent="0.45">
      <c r="A284" s="1" t="str">
        <f>BodyBaggers!K20</f>
        <v>Allen, Jonathan;10;3;$10;</v>
      </c>
    </row>
    <row r="285" spans="1:1" x14ac:dyDescent="0.45">
      <c r="A285" s="1" t="str">
        <f>BodyBaggers!K21</f>
        <v>Thibodeaux, Kayvon;19;3;$19;</v>
      </c>
    </row>
    <row r="286" spans="1:1" x14ac:dyDescent="0.45">
      <c r="A286" s="1" t="str">
        <f>BodyBaggers!K22</f>
        <v>Van Ginkel, Andrew;13;3;$13;</v>
      </c>
    </row>
    <row r="287" spans="1:1" x14ac:dyDescent="0.45">
      <c r="A287" s="1" t="str">
        <f>BodyBaggers!K23</f>
        <v>Cooper, Jonathon;13;3;$13;</v>
      </c>
    </row>
    <row r="288" spans="1:1" x14ac:dyDescent="0.45">
      <c r="A288" s="1" t="str">
        <f>BodyBaggers!K24</f>
        <v>Luvu, Frankie;25;3;$25;</v>
      </c>
    </row>
    <row r="289" spans="1:1" x14ac:dyDescent="0.45">
      <c r="A289" s="1" t="str">
        <f>BodyBaggers!K25</f>
        <v>Milano, Matt;25;3;$25;</v>
      </c>
    </row>
    <row r="290" spans="1:1" x14ac:dyDescent="0.45">
      <c r="A290" s="1" t="str">
        <f>BodyBaggers!K26</f>
        <v>Dean, Nakobe;23;3;$23;</v>
      </c>
    </row>
    <row r="291" spans="1:1" x14ac:dyDescent="0.45">
      <c r="A291" s="1" t="str">
        <f>BodyBaggers!K27</f>
        <v>Speed, E.J.;13;3;$13;</v>
      </c>
    </row>
    <row r="292" spans="1:1" x14ac:dyDescent="0.45">
      <c r="A292" s="1" t="str">
        <f>BodyBaggers!K28</f>
        <v>Kendricks, Eric;10;3;$10;</v>
      </c>
    </row>
    <row r="293" spans="1:1" x14ac:dyDescent="0.45">
      <c r="A293" s="1" t="str">
        <f>BodyBaggers!K29</f>
        <v>McFadden, Micah;7;3;$7;</v>
      </c>
    </row>
    <row r="294" spans="1:1" x14ac:dyDescent="0.45">
      <c r="A294" s="1" t="str">
        <f>BodyBaggers!K30</f>
        <v>Tavai, Jahlani;5;3;$5;</v>
      </c>
    </row>
    <row r="295" spans="1:1" x14ac:dyDescent="0.45">
      <c r="A295" s="1" t="str">
        <f>BodyBaggers!K31</f>
        <v>Dodson, Tyrel;5;3;$5;</v>
      </c>
    </row>
    <row r="296" spans="1:1" x14ac:dyDescent="0.45">
      <c r="A296" s="1" t="str">
        <f>BodyBaggers!K32</f>
        <v>Lenoir, Deommodore;19;3;$19;</v>
      </c>
    </row>
    <row r="297" spans="1:1" x14ac:dyDescent="0.45">
      <c r="A297" s="1" t="str">
        <f>BodyBaggers!K33</f>
        <v>Brown, Tre;19;3;$19;</v>
      </c>
    </row>
    <row r="298" spans="1:1" x14ac:dyDescent="0.45">
      <c r="A298" s="1" t="str">
        <f>BodyBaggers!K34</f>
        <v>Taylor, Alontae;13;3;$13;</v>
      </c>
    </row>
    <row r="299" spans="1:1" x14ac:dyDescent="0.45">
      <c r="A299" s="1" t="str">
        <f>BodyBaggers!K35</f>
        <v>Poyer, Jordan;5;3;$5;</v>
      </c>
    </row>
    <row r="300" spans="1:1" x14ac:dyDescent="0.45">
      <c r="A300" s="1" t="str">
        <f>BodyBaggers!K36</f>
        <v>Ford, Rudy;5;3;$5;</v>
      </c>
    </row>
    <row r="301" spans="1:1" x14ac:dyDescent="0.45">
      <c r="A301" s="1" t="str">
        <f>BodyBaggers!K37</f>
        <v/>
      </c>
    </row>
    <row r="302" spans="1:1" x14ac:dyDescent="0.45">
      <c r="A302" s="1" t="str">
        <f>BodyBaggers!K38</f>
        <v/>
      </c>
    </row>
    <row r="303" spans="1:1" x14ac:dyDescent="0.45">
      <c r="A303" s="1" t="str">
        <f>BodyBaggers!K39</f>
        <v/>
      </c>
    </row>
    <row r="304" spans="1:1" x14ac:dyDescent="0.45">
      <c r="A304" s="1" t="str">
        <f>BodyBaggers!K40</f>
        <v/>
      </c>
    </row>
    <row r="305" spans="1:1" x14ac:dyDescent="0.45">
      <c r="A305" s="1" t="str">
        <f>BodyBaggers!K41</f>
        <v/>
      </c>
    </row>
    <row r="306" spans="1:1" x14ac:dyDescent="0.45">
      <c r="A306" s="1" t="str">
        <f>BodyBaggers!K42</f>
        <v/>
      </c>
    </row>
    <row r="307" spans="1:1" x14ac:dyDescent="0.45">
      <c r="A307" s="1" t="str">
        <f>BodyBaggers!K43</f>
        <v/>
      </c>
    </row>
    <row r="308" spans="1:1" x14ac:dyDescent="0.45">
      <c r="A308" s="1" t="str">
        <f>BodyBaggers!K44</f>
        <v/>
      </c>
    </row>
    <row r="309" spans="1:1" x14ac:dyDescent="0.45">
      <c r="A309" s="1" t="str">
        <f>BodyBaggers!K45</f>
        <v/>
      </c>
    </row>
    <row r="310" spans="1:1" x14ac:dyDescent="0.45">
      <c r="A310" s="2" t="str">
        <f>Beetlejuice!K2</f>
        <v>Burrow, Joe;253;3;$253;</v>
      </c>
    </row>
    <row r="311" spans="1:1" x14ac:dyDescent="0.45">
      <c r="A311" s="2" t="str">
        <f>Beetlejuice!K3</f>
        <v>Herbert, Justin;238;3;$238;</v>
      </c>
    </row>
    <row r="312" spans="1:1" x14ac:dyDescent="0.45">
      <c r="A312" s="2" t="str">
        <f>Beetlejuice!K4</f>
        <v>Jones, Daniel;115;3;$115;</v>
      </c>
    </row>
    <row r="313" spans="1:1" x14ac:dyDescent="0.45">
      <c r="A313" s="2" t="str">
        <f>Beetlejuice!K5</f>
        <v>Mullens, Nick;72;3;$72;</v>
      </c>
    </row>
    <row r="314" spans="1:1" x14ac:dyDescent="0.45">
      <c r="A314" s="2" t="str">
        <f>Beetlejuice!K6</f>
        <v>Flacco, Joe;67;3;$67;</v>
      </c>
    </row>
    <row r="315" spans="1:1" x14ac:dyDescent="0.45">
      <c r="A315" s="2" t="str">
        <f>Beetlejuice!K7</f>
        <v>Zappe, Bailey;47;3;$47;</v>
      </c>
    </row>
    <row r="316" spans="1:1" x14ac:dyDescent="0.45">
      <c r="A316" s="2" t="str">
        <f>Beetlejuice!K8</f>
        <v>Gibson, Antonio;22;3;$22;</v>
      </c>
    </row>
    <row r="317" spans="1:1" x14ac:dyDescent="0.45">
      <c r="A317" s="2" t="str">
        <f>Beetlejuice!K9</f>
        <v>Montgomery, David;14;3;$14;</v>
      </c>
    </row>
    <row r="318" spans="1:1" x14ac:dyDescent="0.45">
      <c r="A318" s="2" t="str">
        <f>Beetlejuice!K10</f>
        <v>Brown, Chase;13;4;$13;</v>
      </c>
    </row>
    <row r="319" spans="1:1" x14ac:dyDescent="0.45">
      <c r="A319" s="2" t="str">
        <f>Beetlejuice!K11</f>
        <v>White, Zamir;7;3;$7;</v>
      </c>
    </row>
    <row r="320" spans="1:1" x14ac:dyDescent="0.45">
      <c r="A320" s="2" t="str">
        <f>Beetlejuice!K12</f>
        <v>Brooks, Chris;5;3;$5;</v>
      </c>
    </row>
    <row r="321" spans="1:1" x14ac:dyDescent="0.45">
      <c r="A321" s="2" t="str">
        <f>Beetlejuice!K13</f>
        <v>Elliott, Ezekiel;5;3;$5;</v>
      </c>
    </row>
    <row r="322" spans="1:1" x14ac:dyDescent="0.45">
      <c r="A322" s="2" t="str">
        <f>Beetlejuice!K14</f>
        <v>Ford, Jerome;5;3;$5;</v>
      </c>
    </row>
    <row r="323" spans="1:1" x14ac:dyDescent="0.45">
      <c r="A323" s="2" t="str">
        <f>Beetlejuice!K15</f>
        <v>Higgins, Tee;100;3;$100;</v>
      </c>
    </row>
    <row r="324" spans="1:1" x14ac:dyDescent="0.45">
      <c r="A324" s="2" t="str">
        <f>Beetlejuice!K16</f>
        <v>Aiyuk, Brandon;57;3;$57;</v>
      </c>
    </row>
    <row r="325" spans="1:1" x14ac:dyDescent="0.45">
      <c r="A325" s="2" t="str">
        <f>Beetlejuice!K17</f>
        <v>Williams, Jameson;27;3;$27;</v>
      </c>
    </row>
    <row r="326" spans="1:1" x14ac:dyDescent="0.45">
      <c r="A326" s="2" t="str">
        <f>Beetlejuice!K18</f>
        <v>Brown, Noah;9;3;$9;</v>
      </c>
    </row>
    <row r="327" spans="1:1" x14ac:dyDescent="0.45">
      <c r="A327" s="2" t="str">
        <f>Beetlejuice!K19</f>
        <v>Jones, Zay;5;3;$5;</v>
      </c>
    </row>
    <row r="328" spans="1:1" x14ac:dyDescent="0.45">
      <c r="A328" s="2" t="str">
        <f>Beetlejuice!K20</f>
        <v>Engram, Evan;30;3;$30;</v>
      </c>
    </row>
    <row r="329" spans="1:1" x14ac:dyDescent="0.45">
      <c r="A329" s="2" t="str">
        <f>Beetlejuice!K21</f>
        <v>Allen, Davis;5;3;$5;</v>
      </c>
    </row>
    <row r="330" spans="1:1" x14ac:dyDescent="0.45">
      <c r="A330" s="2" t="str">
        <f>Beetlejuice!K22</f>
        <v>McPherson, Evan;9;3;$9;</v>
      </c>
    </row>
    <row r="331" spans="1:1" x14ac:dyDescent="0.45">
      <c r="A331" s="2" t="str">
        <f>Beetlejuice!K23</f>
        <v>Buckner, DeForest;5;3;$5;</v>
      </c>
    </row>
    <row r="332" spans="1:1" x14ac:dyDescent="0.45">
      <c r="A332" s="2" t="str">
        <f>Beetlejuice!K24</f>
        <v>Parsons, Micah;69;3;$69;</v>
      </c>
    </row>
    <row r="333" spans="1:1" x14ac:dyDescent="0.45">
      <c r="A333" s="2" t="str">
        <f>Beetlejuice!K25</f>
        <v>Gary, Rashan;10;3;$10;</v>
      </c>
    </row>
    <row r="334" spans="1:1" x14ac:dyDescent="0.45">
      <c r="A334" s="2" t="str">
        <f>Beetlejuice!K26</f>
        <v>Campbell, Jack;39;4;$39;</v>
      </c>
    </row>
    <row r="335" spans="1:1" x14ac:dyDescent="0.45">
      <c r="A335" s="2" t="str">
        <f>Beetlejuice!K27</f>
        <v>Walker, Quay;35;3;$35;</v>
      </c>
    </row>
    <row r="336" spans="1:1" x14ac:dyDescent="0.45">
      <c r="A336" s="2" t="str">
        <f>Beetlejuice!K28</f>
        <v>Jones, Ernest;32;3;$32;</v>
      </c>
    </row>
    <row r="337" spans="1:1" x14ac:dyDescent="0.45">
      <c r="A337" s="2" t="str">
        <f>Beetlejuice!K29</f>
        <v>Edwards, T.J.;24;3;$24;</v>
      </c>
    </row>
    <row r="338" spans="1:1" x14ac:dyDescent="0.45">
      <c r="A338" s="2" t="str">
        <f>Beetlejuice!K30</f>
        <v>Brooks, Jordyn;23;3;$23;</v>
      </c>
    </row>
    <row r="339" spans="1:1" x14ac:dyDescent="0.45">
      <c r="A339" s="2" t="str">
        <f>Beetlejuice!K31</f>
        <v>Bentley, Ja'Whaun;8;3;$8;</v>
      </c>
    </row>
    <row r="340" spans="1:1" x14ac:dyDescent="0.45">
      <c r="A340" s="2" t="str">
        <f>Beetlejuice!K32</f>
        <v>Pace, Ivan;5;3;$5;</v>
      </c>
    </row>
    <row r="341" spans="1:1" x14ac:dyDescent="0.45">
      <c r="A341" s="2" t="str">
        <f>Beetlejuice!K33</f>
        <v>Cunningham, Zach;5;3;$5;</v>
      </c>
    </row>
    <row r="342" spans="1:1" x14ac:dyDescent="0.45">
      <c r="A342" s="2" t="str">
        <f>Beetlejuice!K34</f>
        <v>Sneed, L'Jarius;5;3;$5;</v>
      </c>
    </row>
    <row r="343" spans="1:1" x14ac:dyDescent="0.45">
      <c r="A343" s="2" t="str">
        <f>Beetlejuice!K35</f>
        <v>Moore, Kenny;5;3;$5;</v>
      </c>
    </row>
    <row r="344" spans="1:1" x14ac:dyDescent="0.45">
      <c r="A344" s="2" t="str">
        <f>Beetlejuice!K36</f>
        <v>Jenkins, Rayshawn;13;3;$13;</v>
      </c>
    </row>
    <row r="345" spans="1:1" x14ac:dyDescent="0.45">
      <c r="A345" s="2" t="str">
        <f>Beetlejuice!K37</f>
        <v>Moehrig, Trevon;5;3;$5;</v>
      </c>
    </row>
    <row r="346" spans="1:1" x14ac:dyDescent="0.45">
      <c r="A346" s="2" t="str">
        <f>Beetlejuice!K38</f>
        <v>Wilson, Emanuel;1;3;$1;</v>
      </c>
    </row>
    <row r="347" spans="1:1" x14ac:dyDescent="0.45">
      <c r="A347" s="2" t="str">
        <f>Beetlejuice!K39</f>
        <v>Mims, Marvin;20;4;$20;</v>
      </c>
    </row>
    <row r="348" spans="1:1" x14ac:dyDescent="0.45">
      <c r="A348" s="2" t="str">
        <f>Beetlejuice!K40</f>
        <v>Jones, Charlie;1;3;$1;</v>
      </c>
    </row>
    <row r="349" spans="1:1" x14ac:dyDescent="0.45">
      <c r="A349" s="2" t="str">
        <f>Beetlejuice!K41</f>
        <v>Iosivas, Andrei;1;3;$1;</v>
      </c>
    </row>
    <row r="350" spans="1:1" x14ac:dyDescent="0.45">
      <c r="A350" s="2" t="str">
        <f>Beetlejuice!K42</f>
        <v>Anderson, Will;27;4;$27;</v>
      </c>
    </row>
    <row r="351" spans="1:1" x14ac:dyDescent="0.45">
      <c r="A351" s="2" t="str">
        <f>Beetlejuice!K43</f>
        <v/>
      </c>
    </row>
    <row r="352" spans="1:1" x14ac:dyDescent="0.45">
      <c r="A352" s="2" t="str">
        <f>Beetlejuice!K44</f>
        <v/>
      </c>
    </row>
    <row r="353" spans="1:1" x14ac:dyDescent="0.45">
      <c r="A353" s="2" t="str">
        <f>Beetlejuice!K45</f>
        <v/>
      </c>
    </row>
    <row r="354" spans="1:1" x14ac:dyDescent="0.45">
      <c r="A354" s="1" t="str">
        <f>'Pigskin Reapers'!K2</f>
        <v>Hurts, Jalen;234;3;$234;</v>
      </c>
    </row>
    <row r="355" spans="1:1" x14ac:dyDescent="0.45">
      <c r="A355" s="1" t="str">
        <f>'Pigskin Reapers'!K3</f>
        <v>Murray, Kyler;94;3;$94;</v>
      </c>
    </row>
    <row r="356" spans="1:1" x14ac:dyDescent="0.45">
      <c r="A356" s="1" t="str">
        <f>'Pigskin Reapers'!K4</f>
        <v>Jones, Mac;13;3;$13;</v>
      </c>
    </row>
    <row r="357" spans="1:1" x14ac:dyDescent="0.45">
      <c r="A357" s="1" t="str">
        <f>'Pigskin Reapers'!K5</f>
        <v>Hall, Breece;82;3;$82;</v>
      </c>
    </row>
    <row r="358" spans="1:1" x14ac:dyDescent="0.45">
      <c r="A358" s="1" t="str">
        <f>'Pigskin Reapers'!K6</f>
        <v>Jacobs, Josh;77;3;$77;</v>
      </c>
    </row>
    <row r="359" spans="1:1" x14ac:dyDescent="0.45">
      <c r="A359" s="1" t="str">
        <f>'Pigskin Reapers'!K7</f>
        <v>Etienne, Travis;57;3;$57;</v>
      </c>
    </row>
    <row r="360" spans="1:1" x14ac:dyDescent="0.45">
      <c r="A360" s="1" t="str">
        <f>'Pigskin Reapers'!K8</f>
        <v>Dobbins, J.K.;44;3;$44;</v>
      </c>
    </row>
    <row r="361" spans="1:1" x14ac:dyDescent="0.45">
      <c r="A361" s="1" t="str">
        <f>'Pigskin Reapers'!K9</f>
        <v>Moore, D.J.;75;3;$75;</v>
      </c>
    </row>
    <row r="362" spans="1:1" x14ac:dyDescent="0.45">
      <c r="A362" s="1" t="str">
        <f>'Pigskin Reapers'!K10</f>
        <v>Pittman, Michael;57;3;$57;</v>
      </c>
    </row>
    <row r="363" spans="1:1" x14ac:dyDescent="0.45">
      <c r="A363" s="1" t="str">
        <f>'Pigskin Reapers'!K11</f>
        <v>Godwin, Chris;50;3;$50;</v>
      </c>
    </row>
    <row r="364" spans="1:1" x14ac:dyDescent="0.45">
      <c r="A364" s="1" t="str">
        <f>'Pigskin Reapers'!K12</f>
        <v>Brown, Marquise;33;3;$33;</v>
      </c>
    </row>
    <row r="365" spans="1:1" x14ac:dyDescent="0.45">
      <c r="A365" s="1" t="str">
        <f>'Pigskin Reapers'!K13</f>
        <v>Burks, Treylon;33;3;$33;</v>
      </c>
    </row>
    <row r="366" spans="1:1" x14ac:dyDescent="0.45">
      <c r="A366" s="1" t="str">
        <f>'Pigskin Reapers'!K14</f>
        <v>Reed, Jayden;24;4;$24;</v>
      </c>
    </row>
    <row r="367" spans="1:1" x14ac:dyDescent="0.45">
      <c r="A367" s="1" t="str">
        <f>'Pigskin Reapers'!K15</f>
        <v>Dell, Tank;5;4;$5;</v>
      </c>
    </row>
    <row r="368" spans="1:1" x14ac:dyDescent="0.45">
      <c r="A368" s="1" t="str">
        <f>'Pigskin Reapers'!K16</f>
        <v>Nacua, Puka;5;4;$5;</v>
      </c>
    </row>
    <row r="369" spans="1:1" x14ac:dyDescent="0.45">
      <c r="A369" s="1" t="str">
        <f>'Pigskin Reapers'!K17</f>
        <v>Pitts, Kyle;90;3;$90;</v>
      </c>
    </row>
    <row r="370" spans="1:1" x14ac:dyDescent="0.45">
      <c r="A370" s="1" t="str">
        <f>'Pigskin Reapers'!K18</f>
        <v>Hockenson, T.J.;89;3;$89;</v>
      </c>
    </row>
    <row r="371" spans="1:1" x14ac:dyDescent="0.45">
      <c r="A371" s="1" t="str">
        <f>'Pigskin Reapers'!K19</f>
        <v>McBride, Trey;5;3;$5;</v>
      </c>
    </row>
    <row r="372" spans="1:1" x14ac:dyDescent="0.45">
      <c r="A372" s="1" t="str">
        <f>'Pigskin Reapers'!K20</f>
        <v>Moody, Jake;8;4;$8;</v>
      </c>
    </row>
    <row r="373" spans="1:1" x14ac:dyDescent="0.45">
      <c r="A373" s="1" t="str">
        <f>'Pigskin Reapers'!K21</f>
        <v>Bass, Tyler;5;3;$5;</v>
      </c>
    </row>
    <row r="374" spans="1:1" x14ac:dyDescent="0.45">
      <c r="A374" s="1" t="str">
        <f>'Pigskin Reapers'!K22</f>
        <v>Simmons, Jeffery;5;3;$5;</v>
      </c>
    </row>
    <row r="375" spans="1:1" x14ac:dyDescent="0.45">
      <c r="A375" s="1" t="str">
        <f>'Pigskin Reapers'!K23</f>
        <v>Brown, Derrick;5;3;$5;</v>
      </c>
    </row>
    <row r="376" spans="1:1" x14ac:dyDescent="0.45">
      <c r="A376" s="1" t="str">
        <f>'Pigskin Reapers'!K24</f>
        <v>Garrett, Myles;33;3;$33;</v>
      </c>
    </row>
    <row r="377" spans="1:1" x14ac:dyDescent="0.45">
      <c r="A377" s="1" t="str">
        <f>'Pigskin Reapers'!K25</f>
        <v>Reddick, Haason;27;3;$27;</v>
      </c>
    </row>
    <row r="378" spans="1:1" x14ac:dyDescent="0.45">
      <c r="A378" s="1" t="str">
        <f>'Pigskin Reapers'!K26</f>
        <v>Collins, Zaven;23;3;$23;</v>
      </c>
    </row>
    <row r="379" spans="1:1" x14ac:dyDescent="0.45">
      <c r="A379" s="1" t="str">
        <f>'Pigskin Reapers'!K27</f>
        <v>Edmunds, Tremaine;33;3;$33;</v>
      </c>
    </row>
    <row r="380" spans="1:1" x14ac:dyDescent="0.45">
      <c r="A380" s="1" t="str">
        <f>'Pigskin Reapers'!K28</f>
        <v>Davis, Jamin;22;3;$22;</v>
      </c>
    </row>
    <row r="381" spans="1:1" x14ac:dyDescent="0.45">
      <c r="A381" s="1" t="str">
        <f>'Pigskin Reapers'!K29</f>
        <v>David, Lavonte;14;3;$14;</v>
      </c>
    </row>
    <row r="382" spans="1:1" x14ac:dyDescent="0.45">
      <c r="A382" s="1" t="str">
        <f>'Pigskin Reapers'!K30</f>
        <v>Thompson, Shaq;10;3;$10;</v>
      </c>
    </row>
    <row r="383" spans="1:1" x14ac:dyDescent="0.45">
      <c r="A383" s="1" t="str">
        <f>'Pigskin Reapers'!K31</f>
        <v>Lloyd, Devin;9;3;$9;</v>
      </c>
    </row>
    <row r="384" spans="1:1" x14ac:dyDescent="0.45">
      <c r="A384" s="1" t="str">
        <f>'Pigskin Reapers'!K32</f>
        <v>Fitzpatrick, Minkah;29;3;$29;</v>
      </c>
    </row>
    <row r="385" spans="1:1" x14ac:dyDescent="0.45">
      <c r="A385" s="1" t="str">
        <f>'Pigskin Reapers'!K33</f>
        <v>Chinn, Jeremy;20;3;$20;</v>
      </c>
    </row>
    <row r="386" spans="1:1" x14ac:dyDescent="0.45">
      <c r="A386" s="1" t="str">
        <f>'Pigskin Reapers'!K34</f>
        <v>Bates, Jessie;8;3;$8;</v>
      </c>
    </row>
    <row r="387" spans="1:1" x14ac:dyDescent="0.45">
      <c r="A387" s="1" t="str">
        <f>'Pigskin Reapers'!K35</f>
        <v>McKinney, Xavier;5;3;$5;</v>
      </c>
    </row>
    <row r="388" spans="1:1" x14ac:dyDescent="0.45">
      <c r="A388" s="1" t="str">
        <f>'Pigskin Reapers'!K36</f>
        <v>Love, Julian;5;3;$5;</v>
      </c>
    </row>
    <row r="389" spans="1:1" x14ac:dyDescent="0.45">
      <c r="A389" s="1" t="str">
        <f>'Pigskin Reapers'!K37</f>
        <v>Byard, Kevin;5;3;$5;</v>
      </c>
    </row>
    <row r="390" spans="1:1" x14ac:dyDescent="0.45">
      <c r="A390" s="1" t="str">
        <f>'Pigskin Reapers'!K38</f>
        <v>Bennett, Stetson;2;4;$2;</v>
      </c>
    </row>
    <row r="391" spans="1:1" x14ac:dyDescent="0.45">
      <c r="A391" s="1" t="str">
        <f>'Pigskin Reapers'!K39</f>
        <v>Tune, Clayton;1;4;$1;</v>
      </c>
    </row>
    <row r="392" spans="1:1" x14ac:dyDescent="0.45">
      <c r="A392" s="1" t="str">
        <f>'Pigskin Reapers'!K40</f>
        <v>Boutte, Kayshon;2;4;$2;</v>
      </c>
    </row>
    <row r="393" spans="1:1" x14ac:dyDescent="0.45">
      <c r="A393" s="1" t="str">
        <f>'Pigskin Reapers'!K41</f>
        <v>McDonald, Will;2;4;$2;</v>
      </c>
    </row>
    <row r="394" spans="1:1" x14ac:dyDescent="0.45">
      <c r="A394" s="1" t="str">
        <f>'Pigskin Reapers'!K42</f>
        <v>Williams, Dorian;3;4;$3;</v>
      </c>
    </row>
    <row r="395" spans="1:1" x14ac:dyDescent="0.45">
      <c r="A395" s="1" t="str">
        <f>'Pigskin Reapers'!K43</f>
        <v/>
      </c>
    </row>
    <row r="396" spans="1:1" x14ac:dyDescent="0.45">
      <c r="A396" s="1" t="str">
        <f>'Pigskin Reapers'!K44</f>
        <v/>
      </c>
    </row>
    <row r="397" spans="1:1" x14ac:dyDescent="0.45">
      <c r="A397" s="1" t="str">
        <f>'Pigskin Reapers'!K45</f>
        <v/>
      </c>
    </row>
    <row r="398" spans="1:1" x14ac:dyDescent="0.45">
      <c r="A398" s="2" t="str">
        <f>'Gridiron Bisons'!K2</f>
        <v>Lawrence, Trevor;212;3;$212;</v>
      </c>
    </row>
    <row r="399" spans="1:1" x14ac:dyDescent="0.45">
      <c r="A399" s="2" t="str">
        <f>'Gridiron Bisons'!K3</f>
        <v>Young, Bryce;89;4;$89;</v>
      </c>
    </row>
    <row r="400" spans="1:1" x14ac:dyDescent="0.45">
      <c r="A400" s="2" t="str">
        <f>'Gridiron Bisons'!K4</f>
        <v>Pickett, Kenny;57;3;$57;</v>
      </c>
    </row>
    <row r="401" spans="1:1" x14ac:dyDescent="0.45">
      <c r="A401" s="2" t="str">
        <f>'Gridiron Bisons'!K5</f>
        <v>Lance, Trey;17;3;$17;</v>
      </c>
    </row>
    <row r="402" spans="1:1" x14ac:dyDescent="0.45">
      <c r="A402" s="2" t="str">
        <f>'Gridiron Bisons'!K6</f>
        <v>Miller, Kendre;49;4;$49;</v>
      </c>
    </row>
    <row r="403" spans="1:1" x14ac:dyDescent="0.45">
      <c r="A403" s="2" t="str">
        <f>'Gridiron Bisons'!K7</f>
        <v>Pierce, Dameon;32;3;$32;</v>
      </c>
    </row>
    <row r="404" spans="1:1" x14ac:dyDescent="0.45">
      <c r="A404" s="2" t="str">
        <f>'Gridiron Bisons'!K8</f>
        <v>Mattison, Alexander;25;3;$25;</v>
      </c>
    </row>
    <row r="405" spans="1:1" x14ac:dyDescent="0.45">
      <c r="A405" s="2" t="str">
        <f>'Gridiron Bisons'!K9</f>
        <v>Akers, Cam;23;3;$23;</v>
      </c>
    </row>
    <row r="406" spans="1:1" x14ac:dyDescent="0.45">
      <c r="A406" s="2" t="str">
        <f>'Gridiron Bisons'!K10</f>
        <v>Mostert, Raheem;5;3;$5;</v>
      </c>
    </row>
    <row r="407" spans="1:1" x14ac:dyDescent="0.45">
      <c r="A407" s="2" t="str">
        <f>'Gridiron Bisons'!K11</f>
        <v>Lamb, CeeDee;149;3;$149;</v>
      </c>
    </row>
    <row r="408" spans="1:1" x14ac:dyDescent="0.45">
      <c r="A408" s="2" t="str">
        <f>'Gridiron Bisons'!K12</f>
        <v>Wilson, Garrett;112;3;$112;</v>
      </c>
    </row>
    <row r="409" spans="1:1" x14ac:dyDescent="0.45">
      <c r="A409" s="2" t="str">
        <f>'Gridiron Bisons'!K13</f>
        <v>London, Drake;98;3;$98;</v>
      </c>
    </row>
    <row r="410" spans="1:1" x14ac:dyDescent="0.45">
      <c r="A410" s="2" t="str">
        <f>'Gridiron Bisons'!K14</f>
        <v>Smith, DeVonta;93;3;$93;</v>
      </c>
    </row>
    <row r="411" spans="1:1" x14ac:dyDescent="0.45">
      <c r="A411" s="2" t="str">
        <f>'Gridiron Bisons'!K15</f>
        <v>Dotson, Jahan;57;3;$57;</v>
      </c>
    </row>
    <row r="412" spans="1:1" x14ac:dyDescent="0.45">
      <c r="A412" s="2" t="str">
        <f>'Gridiron Bisons'!K16</f>
        <v>Moore, Elijah;30;3;$30;</v>
      </c>
    </row>
    <row r="413" spans="1:1" x14ac:dyDescent="0.45">
      <c r="A413" s="2" t="str">
        <f>'Gridiron Bisons'!K17</f>
        <v>Wilson, Michael;9;4;$9;</v>
      </c>
    </row>
    <row r="414" spans="1:1" x14ac:dyDescent="0.45">
      <c r="A414" s="2" t="str">
        <f>'Gridiron Bisons'!K18</f>
        <v>Chark, D.J.;7;3;$7;</v>
      </c>
    </row>
    <row r="415" spans="1:1" x14ac:dyDescent="0.45">
      <c r="A415" s="2" t="str">
        <f>'Gridiron Bisons'!K19</f>
        <v>Moore, Rondale;5;3;$5;</v>
      </c>
    </row>
    <row r="416" spans="1:1" x14ac:dyDescent="0.45">
      <c r="A416" s="2" t="str">
        <f>'Gridiron Bisons'!K20</f>
        <v>Dulcich, Greg;32;3;$32;</v>
      </c>
    </row>
    <row r="417" spans="1:1" x14ac:dyDescent="0.45">
      <c r="A417" s="2" t="str">
        <f>'Gridiron Bisons'!K21</f>
        <v>Okonkwo, Chigoziem;20;3;$20;</v>
      </c>
    </row>
    <row r="418" spans="1:1" x14ac:dyDescent="0.45">
      <c r="A418" s="2" t="str">
        <f>'Gridiron Bisons'!K22</f>
        <v>Boswell, Chris;3;3;$3;</v>
      </c>
    </row>
    <row r="419" spans="1:1" x14ac:dyDescent="0.45">
      <c r="A419" s="2" t="str">
        <f>'Gridiron Bisons'!K23</f>
        <v>Phillips, Jaelan;17;3;$17;</v>
      </c>
    </row>
    <row r="420" spans="1:1" x14ac:dyDescent="0.45">
      <c r="A420" s="2" t="str">
        <f>'Gridiron Bisons'!K24</f>
        <v>Hubbard, Sam;5;3;$5;</v>
      </c>
    </row>
    <row r="421" spans="1:1" x14ac:dyDescent="0.45">
      <c r="A421" s="2" t="str">
        <f>'Gridiron Bisons'!K25</f>
        <v>Granderson, Carl;5;3;$5;</v>
      </c>
    </row>
    <row r="422" spans="1:1" x14ac:dyDescent="0.45">
      <c r="A422" s="2" t="str">
        <f>'Gridiron Bisons'!K26</f>
        <v>Singleton, Alex;25;3;$25;</v>
      </c>
    </row>
    <row r="423" spans="1:1" x14ac:dyDescent="0.45">
      <c r="A423" s="2" t="str">
        <f>'Gridiron Bisons'!K27</f>
        <v>White, Kyzir;8;3;$8;</v>
      </c>
    </row>
    <row r="424" spans="1:1" x14ac:dyDescent="0.45">
      <c r="A424" s="2" t="str">
        <f>'Gridiron Bisons'!K28</f>
        <v>Williams, Quincy;7;3;$7;</v>
      </c>
    </row>
    <row r="425" spans="1:1" x14ac:dyDescent="0.45">
      <c r="A425" s="2" t="str">
        <f>'Gridiron Bisons'!K29</f>
        <v>Gay, Willie;5;3;$5;</v>
      </c>
    </row>
    <row r="426" spans="1:1" x14ac:dyDescent="0.45">
      <c r="A426" s="2" t="str">
        <f>'Gridiron Bisons'!K30</f>
        <v>Tranquill, Drue;5;3;$5;</v>
      </c>
    </row>
    <row r="427" spans="1:1" x14ac:dyDescent="0.45">
      <c r="A427" s="2" t="str">
        <f>'Gridiron Bisons'!K31</f>
        <v>Vander Esch, Leighton;5;3;$5;</v>
      </c>
    </row>
    <row r="428" spans="1:1" x14ac:dyDescent="0.45">
      <c r="A428" s="2" t="str">
        <f>'Gridiron Bisons'!K32</f>
        <v>Smith, Harrison;5;3;$5;</v>
      </c>
    </row>
    <row r="429" spans="1:1" x14ac:dyDescent="0.45">
      <c r="A429" s="2" t="str">
        <f>'Gridiron Bisons'!K33</f>
        <v>Hill, Daxton;5;3;$5;</v>
      </c>
    </row>
    <row r="430" spans="1:1" x14ac:dyDescent="0.45">
      <c r="A430" s="2" t="str">
        <f>'Gridiron Bisons'!K34</f>
        <v>Elliott, DeShon;5;3;$5;</v>
      </c>
    </row>
    <row r="431" spans="1:1" x14ac:dyDescent="0.45">
      <c r="A431" s="2" t="str">
        <f>'Gridiron Bisons'!K35</f>
        <v>Abanikanda, Israel;2;4;$2;</v>
      </c>
    </row>
    <row r="432" spans="1:1" x14ac:dyDescent="0.45">
      <c r="A432" s="2" t="str">
        <f>'Gridiron Bisons'!K36</f>
        <v>Hutchinson, Xavier;1;4;$1;</v>
      </c>
    </row>
    <row r="433" spans="1:1" x14ac:dyDescent="0.45">
      <c r="A433" s="2" t="str">
        <f>'Gridiron Bisons'!K37</f>
        <v/>
      </c>
    </row>
    <row r="434" spans="1:1" x14ac:dyDescent="0.45">
      <c r="A434" s="2" t="str">
        <f>'Gridiron Bisons'!K38</f>
        <v/>
      </c>
    </row>
    <row r="435" spans="1:1" x14ac:dyDescent="0.45">
      <c r="A435" s="2" t="str">
        <f>'Gridiron Bisons'!K39</f>
        <v/>
      </c>
    </row>
    <row r="436" spans="1:1" x14ac:dyDescent="0.45">
      <c r="A436" s="2" t="str">
        <f>'Gridiron Bisons'!K40</f>
        <v/>
      </c>
    </row>
    <row r="437" spans="1:1" x14ac:dyDescent="0.45">
      <c r="A437" s="2" t="str">
        <f>'Gridiron Bisons'!K41</f>
        <v/>
      </c>
    </row>
    <row r="438" spans="1:1" x14ac:dyDescent="0.45">
      <c r="A438" s="2" t="str">
        <f>'Gridiron Bisons'!K42</f>
        <v/>
      </c>
    </row>
    <row r="439" spans="1:1" x14ac:dyDescent="0.45">
      <c r="A439" s="2" t="str">
        <f>'Gridiron Bisons'!K43</f>
        <v/>
      </c>
    </row>
    <row r="440" spans="1:1" x14ac:dyDescent="0.45">
      <c r="A440" s="2" t="str">
        <f>'Gridiron Bisons'!K44</f>
        <v/>
      </c>
    </row>
    <row r="441" spans="1:1" x14ac:dyDescent="0.45">
      <c r="A441" s="2" t="str">
        <f>'Gridiron Bisons'!K45</f>
        <v/>
      </c>
    </row>
    <row r="442" spans="1:1" x14ac:dyDescent="0.45">
      <c r="A442" s="1" t="str">
        <f>'Twisters Auction'!K2</f>
        <v>Mahomes, Patrick;382;3;$382;</v>
      </c>
    </row>
    <row r="443" spans="1:1" x14ac:dyDescent="0.45">
      <c r="A443" s="1" t="str">
        <f>'Twisters Auction'!K3</f>
        <v>Stroud, C.J.;93;4;$93;</v>
      </c>
    </row>
    <row r="444" spans="1:1" x14ac:dyDescent="0.45">
      <c r="A444" s="1" t="str">
        <f>'Twisters Auction'!K4</f>
        <v>Purdy, Brock;75;3;$75;</v>
      </c>
    </row>
    <row r="445" spans="1:1" x14ac:dyDescent="0.45">
      <c r="A445" s="1" t="str">
        <f>'Twisters Auction'!K5</f>
        <v>Gibbs, Jahmyr;110;4;$110;</v>
      </c>
    </row>
    <row r="446" spans="1:1" x14ac:dyDescent="0.45">
      <c r="A446" s="1" t="str">
        <f>'Twisters Auction'!K6</f>
        <v>Swift, D'Andre;42;3;$42;</v>
      </c>
    </row>
    <row r="447" spans="1:1" x14ac:dyDescent="0.45">
      <c r="A447" s="1" t="str">
        <f>'Twisters Auction'!K7</f>
        <v>Warren, Jaylen;32;3;$32;</v>
      </c>
    </row>
    <row r="448" spans="1:1" x14ac:dyDescent="0.45">
      <c r="A448" s="1" t="str">
        <f>'Twisters Auction'!K8</f>
        <v>Hunt, Kareem;32;3;$32;</v>
      </c>
    </row>
    <row r="449" spans="1:1" x14ac:dyDescent="0.45">
      <c r="A449" s="1" t="str">
        <f>'Twisters Auction'!K9</f>
        <v>Pacheco, Isiah;32;3;$32;</v>
      </c>
    </row>
    <row r="450" spans="1:1" x14ac:dyDescent="0.45">
      <c r="A450" s="1" t="str">
        <f>'Twisters Auction'!K10</f>
        <v>Brown, A.J.;118;3;$118;</v>
      </c>
    </row>
    <row r="451" spans="1:1" x14ac:dyDescent="0.45">
      <c r="A451" s="1" t="str">
        <f>'Twisters Auction'!K11</f>
        <v>Samuel, Deebo;57;3;$57;</v>
      </c>
    </row>
    <row r="452" spans="1:1" x14ac:dyDescent="0.45">
      <c r="A452" s="1" t="str">
        <f>'Twisters Auction'!K12</f>
        <v>Palmer, Josh;20;3;$20;</v>
      </c>
    </row>
    <row r="453" spans="1:1" x14ac:dyDescent="0.45">
      <c r="A453" s="1" t="str">
        <f>'Twisters Auction'!K13</f>
        <v>Doubs, Romeo;15;3;$15;</v>
      </c>
    </row>
    <row r="454" spans="1:1" x14ac:dyDescent="0.45">
      <c r="A454" s="1" t="str">
        <f>'Twisters Auction'!K14</f>
        <v>Osborn, K.J.;5;3;$5;</v>
      </c>
    </row>
    <row r="455" spans="1:1" x14ac:dyDescent="0.45">
      <c r="A455" s="1" t="str">
        <f>'Twisters Auction'!K15</f>
        <v>Goedert, Dallas;43;3;$43;</v>
      </c>
    </row>
    <row r="456" spans="1:1" x14ac:dyDescent="0.45">
      <c r="A456" s="1" t="str">
        <f>'Twisters Auction'!K16</f>
        <v>Gray, Noah;17;3;$17;</v>
      </c>
    </row>
    <row r="457" spans="1:1" x14ac:dyDescent="0.45">
      <c r="A457" s="1" t="str">
        <f>'Twisters Auction'!K17</f>
        <v>Smartt, Stone;5;3;$5;</v>
      </c>
    </row>
    <row r="458" spans="1:1" x14ac:dyDescent="0.45">
      <c r="A458" s="1" t="str">
        <f>'Twisters Auction'!K18</f>
        <v>Conklin, Tyler;5;3;$5;</v>
      </c>
    </row>
    <row r="459" spans="1:1" x14ac:dyDescent="0.45">
      <c r="A459" s="1" t="str">
        <f>'Twisters Auction'!K19</f>
        <v>Ferguson, Jake;5;3;$5;</v>
      </c>
    </row>
    <row r="460" spans="1:1" x14ac:dyDescent="0.45">
      <c r="A460" s="1" t="str">
        <f>'Twisters Auction'!K20</f>
        <v>Tucker, Justin;8;3;$8;</v>
      </c>
    </row>
    <row r="461" spans="1:1" x14ac:dyDescent="0.45">
      <c r="A461" s="1" t="str">
        <f>'Twisters Auction'!K21</f>
        <v>Bosa, Nick;40;3;$40;</v>
      </c>
    </row>
    <row r="462" spans="1:1" x14ac:dyDescent="0.45">
      <c r="A462" s="1" t="str">
        <f>'Twisters Auction'!K22</f>
        <v>Highsmith, Alex;27;3;$27;</v>
      </c>
    </row>
    <row r="463" spans="1:1" x14ac:dyDescent="0.45">
      <c r="A463" s="1" t="str">
        <f>'Twisters Auction'!K23</f>
        <v>Tuipulotu, Tuli;5;3;$5;</v>
      </c>
    </row>
    <row r="464" spans="1:1" x14ac:dyDescent="0.45">
      <c r="A464" s="1" t="str">
        <f>'Twisters Auction'!K24</f>
        <v>Franklin, Zaire;32;3;$32;</v>
      </c>
    </row>
    <row r="465" spans="1:1" x14ac:dyDescent="0.45">
      <c r="A465" s="1" t="str">
        <f>'Twisters Auction'!K25</f>
        <v>Elliss, Kaden;7;3;$7;</v>
      </c>
    </row>
    <row r="466" spans="1:1" x14ac:dyDescent="0.45">
      <c r="A466" s="1" t="str">
        <f>'Twisters Auction'!K26</f>
        <v>Spillane, Robert;5;3;$5;</v>
      </c>
    </row>
    <row r="467" spans="1:1" x14ac:dyDescent="0.45">
      <c r="A467" s="1" t="str">
        <f>'Twisters Auction'!K27</f>
        <v>Perryman, Denzel;5;3;$5;</v>
      </c>
    </row>
    <row r="468" spans="1:1" x14ac:dyDescent="0.45">
      <c r="A468" s="1" t="str">
        <f>'Twisters Auction'!K28</f>
        <v>Murray, Kenneth;5;3;$5;</v>
      </c>
    </row>
    <row r="469" spans="1:1" x14ac:dyDescent="0.45">
      <c r="A469" s="1" t="str">
        <f>'Twisters Auction'!K29</f>
        <v>McDuffie, Trent;5;3;$5;</v>
      </c>
    </row>
    <row r="470" spans="1:1" x14ac:dyDescent="0.45">
      <c r="A470" s="1" t="str">
        <f>'Twisters Auction'!K30</f>
        <v>Ward, Charvarius;5;3;$5;</v>
      </c>
    </row>
    <row r="471" spans="1:1" x14ac:dyDescent="0.45">
      <c r="A471" s="1" t="str">
        <f>'Twisters Auction'!K31</f>
        <v>Banks, Deonte;5;3;$5;</v>
      </c>
    </row>
    <row r="472" spans="1:1" x14ac:dyDescent="0.45">
      <c r="A472" s="1" t="str">
        <f>'Twisters Auction'!K32</f>
        <v>Douglas, Rasul;5;3;$5;</v>
      </c>
    </row>
    <row r="473" spans="1:1" x14ac:dyDescent="0.45">
      <c r="A473" s="1" t="str">
        <f>'Twisters Auction'!K33</f>
        <v>Blankenship, Reed;5;3;$5;</v>
      </c>
    </row>
    <row r="474" spans="1:1" x14ac:dyDescent="0.45">
      <c r="A474" s="1" t="str">
        <f>'Twisters Auction'!K34</f>
        <v>Thompson-Robinson, Dorian;1;3;$1;</v>
      </c>
    </row>
    <row r="475" spans="1:1" x14ac:dyDescent="0.45">
      <c r="A475" s="1" t="str">
        <f>'Twisters Auction'!K35</f>
        <v>Kraft, Tucker;12;4;$12;</v>
      </c>
    </row>
    <row r="476" spans="1:1" x14ac:dyDescent="0.45">
      <c r="A476" s="1" t="str">
        <f>'Twisters Auction'!K36</f>
        <v>Anudike-Uzomah, Felix;4;4;$4;</v>
      </c>
    </row>
    <row r="477" spans="1:1" x14ac:dyDescent="0.45">
      <c r="A477" s="1" t="str">
        <f>'Twisters Auction'!K37</f>
        <v/>
      </c>
    </row>
    <row r="478" spans="1:1" x14ac:dyDescent="0.45">
      <c r="A478" s="1" t="str">
        <f>'Twisters Auction'!K38</f>
        <v/>
      </c>
    </row>
    <row r="479" spans="1:1" x14ac:dyDescent="0.45">
      <c r="A479" s="1" t="str">
        <f>'Twisters Auction'!K39</f>
        <v/>
      </c>
    </row>
    <row r="480" spans="1:1" x14ac:dyDescent="0.45">
      <c r="A480" s="1" t="str">
        <f>'Twisters Auction'!K40</f>
        <v/>
      </c>
    </row>
    <row r="481" spans="1:1" x14ac:dyDescent="0.45">
      <c r="A481" s="1" t="str">
        <f>'Twisters Auction'!K41</f>
        <v/>
      </c>
    </row>
    <row r="482" spans="1:1" x14ac:dyDescent="0.45">
      <c r="A482" s="1" t="str">
        <f>'Twisters Auction'!K42</f>
        <v/>
      </c>
    </row>
    <row r="483" spans="1:1" x14ac:dyDescent="0.45">
      <c r="A483" s="1" t="str">
        <f>'Twisters Auction'!K43</f>
        <v/>
      </c>
    </row>
    <row r="484" spans="1:1" x14ac:dyDescent="0.45">
      <c r="A484" s="1" t="str">
        <f>'Twisters Auction'!K44</f>
        <v/>
      </c>
    </row>
    <row r="485" spans="1:1" x14ac:dyDescent="0.45">
      <c r="A485" s="1" t="str">
        <f>'Twisters Auction'!K45</f>
        <v/>
      </c>
    </row>
    <row r="486" spans="1:1" x14ac:dyDescent="0.45">
      <c r="A486" s="2" t="str">
        <f>'I''m Drunk Bitches!!'!K2</f>
        <v>Browning, Jake;108;3;$108;</v>
      </c>
    </row>
    <row r="487" spans="1:1" x14ac:dyDescent="0.45">
      <c r="A487" s="2" t="str">
        <f>'I''m Drunk Bitches!!'!K3</f>
        <v>Wilson, Zach;14;3;$14;</v>
      </c>
    </row>
    <row r="488" spans="1:1" x14ac:dyDescent="0.45">
      <c r="A488" s="2" t="str">
        <f>'I''m Drunk Bitches!!'!K4</f>
        <v>Dobbs, Joshua;14;3;$14;</v>
      </c>
    </row>
    <row r="489" spans="1:1" x14ac:dyDescent="0.45">
      <c r="A489" s="2" t="str">
        <f>'I''m Drunk Bitches!!'!K5</f>
        <v>Mayfield, Baker;8;3;$8;</v>
      </c>
    </row>
    <row r="490" spans="1:1" x14ac:dyDescent="0.45">
      <c r="A490" s="2" t="str">
        <f>'I''m Drunk Bitches!!'!K6</f>
        <v>Taylor, Jonathan;109;3;$109;</v>
      </c>
    </row>
    <row r="491" spans="1:1" x14ac:dyDescent="0.45">
      <c r="A491" s="2" t="str">
        <f>'I''m Drunk Bitches!!'!K7</f>
        <v>Ekeler, Austin;103;3;$103;</v>
      </c>
    </row>
    <row r="492" spans="1:1" x14ac:dyDescent="0.45">
      <c r="A492" s="2" t="str">
        <f>'I''m Drunk Bitches!!'!K8</f>
        <v>Walker III, Kenneth;44;3;$44;</v>
      </c>
    </row>
    <row r="493" spans="1:1" x14ac:dyDescent="0.45">
      <c r="A493" s="2" t="str">
        <f>'I''m Drunk Bitches!!'!K9</f>
        <v>Robinson, Brian;20;3;$20;</v>
      </c>
    </row>
    <row r="494" spans="1:1" x14ac:dyDescent="0.45">
      <c r="A494" s="2" t="str">
        <f>'I''m Drunk Bitches!!'!K10</f>
        <v>Adams, Davante;127;3;$127;</v>
      </c>
    </row>
    <row r="495" spans="1:1" x14ac:dyDescent="0.45">
      <c r="A495" s="2" t="str">
        <f>'I''m Drunk Bitches!!'!K11</f>
        <v>McLaurin, Terry;73;3;$73;</v>
      </c>
    </row>
    <row r="496" spans="1:1" x14ac:dyDescent="0.45">
      <c r="A496" s="2" t="str">
        <f>'I''m Drunk Bitches!!'!K12</f>
        <v>Allen, Keenan;72;3;$72;</v>
      </c>
    </row>
    <row r="497" spans="1:1" x14ac:dyDescent="0.45">
      <c r="A497" s="2" t="str">
        <f>'I''m Drunk Bitches!!'!K13</f>
        <v>Thomas, Michael;7;3;$7;</v>
      </c>
    </row>
    <row r="498" spans="1:1" x14ac:dyDescent="0.45">
      <c r="A498" s="2" t="str">
        <f>'I''m Drunk Bitches!!'!K14</f>
        <v>Beckham, Odell;7;3;$7;</v>
      </c>
    </row>
    <row r="499" spans="1:1" x14ac:dyDescent="0.45">
      <c r="A499" s="2" t="str">
        <f>'I''m Drunk Bitches!!'!K15</f>
        <v>Boyd, Tyler;5;3;$5;</v>
      </c>
    </row>
    <row r="500" spans="1:1" x14ac:dyDescent="0.45">
      <c r="A500" s="2" t="str">
        <f>'I''m Drunk Bitches!!'!K16</f>
        <v>Hudson, Tanner;5;3;$5;</v>
      </c>
    </row>
    <row r="501" spans="1:1" x14ac:dyDescent="0.45">
      <c r="A501" s="2" t="str">
        <f>'I''m Drunk Bitches!!'!K17</f>
        <v>Koo, Younghoe;3;3;$3;</v>
      </c>
    </row>
    <row r="502" spans="1:1" x14ac:dyDescent="0.45">
      <c r="A502" s="2" t="str">
        <f>'I''m Drunk Bitches!!'!K18</f>
        <v>Jones, Chris;13;3;$13;</v>
      </c>
    </row>
    <row r="503" spans="1:1" x14ac:dyDescent="0.45">
      <c r="A503" s="2" t="str">
        <f>'I''m Drunk Bitches!!'!K19</f>
        <v>Payne, Da'Ron;10;3;$10;</v>
      </c>
    </row>
    <row r="504" spans="1:1" x14ac:dyDescent="0.45">
      <c r="A504" s="2" t="str">
        <f>'I''m Drunk Bitches!!'!K20</f>
        <v>Bosa, Joey;8;3;$8;</v>
      </c>
    </row>
    <row r="505" spans="1:1" x14ac:dyDescent="0.45">
      <c r="A505" s="2" t="str">
        <f>'I''m Drunk Bitches!!'!K21</f>
        <v>Young, Byron;7;4;$7;</v>
      </c>
    </row>
    <row r="506" spans="1:1" x14ac:dyDescent="0.45">
      <c r="A506" s="2" t="str">
        <f>'I''m Drunk Bitches!!'!K22</f>
        <v>Hoecht, Michael;5;3;$5;</v>
      </c>
    </row>
    <row r="507" spans="1:1" x14ac:dyDescent="0.45">
      <c r="A507" s="2" t="str">
        <f>'I''m Drunk Bitches!!'!K23</f>
        <v>Allen, Josh;5;3;$5;</v>
      </c>
    </row>
    <row r="508" spans="1:1" x14ac:dyDescent="0.45">
      <c r="A508" s="2" t="str">
        <f>'I''m Drunk Bitches!!'!K24</f>
        <v>Wagner, Bobby;35;3;$35;</v>
      </c>
    </row>
    <row r="509" spans="1:1" x14ac:dyDescent="0.45">
      <c r="A509" s="2" t="str">
        <f>'I''m Drunk Bitches!!'!K25</f>
        <v>Harris, Christian;10;3;$10;</v>
      </c>
    </row>
    <row r="510" spans="1:1" x14ac:dyDescent="0.45">
      <c r="A510" s="2" t="str">
        <f>'I''m Drunk Bitches!!'!K26</f>
        <v>McDuffie, Isaiah;8;3;$8;</v>
      </c>
    </row>
    <row r="511" spans="1:1" x14ac:dyDescent="0.45">
      <c r="A511" s="2" t="str">
        <f>'I''m Drunk Bitches!!'!K27</f>
        <v>Alexander, Kwon;8;3;$8;</v>
      </c>
    </row>
    <row r="512" spans="1:1" x14ac:dyDescent="0.45">
      <c r="A512" s="2" t="str">
        <f>'I''m Drunk Bitches!!'!K28</f>
        <v>Hicks, Jordan;5;3;$5;</v>
      </c>
    </row>
    <row r="513" spans="1:1" x14ac:dyDescent="0.45">
      <c r="A513" s="2" t="str">
        <f>'I''m Drunk Bitches!!'!K29</f>
        <v>Rozeboom, Christian;5;3;$5;</v>
      </c>
    </row>
    <row r="514" spans="1:1" x14ac:dyDescent="0.45">
      <c r="A514" s="2" t="str">
        <f>'I''m Drunk Bitches!!'!K30</f>
        <v>Porter Jr., Joey;5;4;$5;</v>
      </c>
    </row>
    <row r="515" spans="1:1" x14ac:dyDescent="0.45">
      <c r="A515" s="2" t="str">
        <f>'I''m Drunk Bitches!!'!K31</f>
        <v>Hamilton, Kyle;23;3;$23;</v>
      </c>
    </row>
    <row r="516" spans="1:1" x14ac:dyDescent="0.45">
      <c r="A516" s="2" t="str">
        <f>'I''m Drunk Bitches!!'!K32</f>
        <v>Holland, Jevon;22;3;$22;</v>
      </c>
    </row>
    <row r="517" spans="1:1" x14ac:dyDescent="0.45">
      <c r="A517" s="2" t="str">
        <f>'I''m Drunk Bitches!!'!K33</f>
        <v>Metellus, Josh;22;3;$22;</v>
      </c>
    </row>
    <row r="518" spans="1:1" x14ac:dyDescent="0.45">
      <c r="A518" s="2" t="str">
        <f>'I''m Drunk Bitches!!'!K34</f>
        <v>Baker, Budda;17;3;$17;</v>
      </c>
    </row>
    <row r="519" spans="1:1" x14ac:dyDescent="0.45">
      <c r="A519" s="2" t="str">
        <f>'I''m Drunk Bitches!!'!K35</f>
        <v>Curl, Kamren;12;3;$12;</v>
      </c>
    </row>
    <row r="520" spans="1:1" x14ac:dyDescent="0.45">
      <c r="A520" s="2" t="str">
        <f>'I''m Drunk Bitches!!'!K36</f>
        <v>Thompson, Jalen;7;3;$7;</v>
      </c>
    </row>
    <row r="521" spans="1:1" x14ac:dyDescent="0.45">
      <c r="A521" s="2" t="str">
        <f>'I''m Drunk Bitches!!'!K37</f>
        <v>Ika, Siaki;1;4;$1;</v>
      </c>
    </row>
    <row r="522" spans="1:1" x14ac:dyDescent="0.45">
      <c r="A522" s="2" t="str">
        <f>'I''m Drunk Bitches!!'!K38</f>
        <v>Forbes, Emmanuel;2;4;$2;</v>
      </c>
    </row>
    <row r="523" spans="1:1" x14ac:dyDescent="0.45">
      <c r="A523" s="2" t="str">
        <f>'I''m Drunk Bitches!!'!K39</f>
        <v/>
      </c>
    </row>
    <row r="524" spans="1:1" x14ac:dyDescent="0.45">
      <c r="A524" s="2" t="str">
        <f>'I''m Drunk Bitches!!'!K40</f>
        <v/>
      </c>
    </row>
    <row r="525" spans="1:1" x14ac:dyDescent="0.45">
      <c r="A525" s="2" t="str">
        <f>'I''m Drunk Bitches!!'!K41</f>
        <v/>
      </c>
    </row>
    <row r="526" spans="1:1" x14ac:dyDescent="0.45">
      <c r="A526" s="2" t="str">
        <f>'I''m Drunk Bitches!!'!K42</f>
        <v/>
      </c>
    </row>
    <row r="527" spans="1:1" x14ac:dyDescent="0.45">
      <c r="A527" s="2" t="str">
        <f>'I''m Drunk Bitches!!'!K43</f>
        <v/>
      </c>
    </row>
    <row r="528" spans="1:1" x14ac:dyDescent="0.45">
      <c r="A528" s="2" t="str">
        <f>'I''m Drunk Bitches!!'!K44</f>
        <v/>
      </c>
    </row>
    <row r="529" spans="1:1" x14ac:dyDescent="0.45">
      <c r="A529" s="2" t="str">
        <f>'I''m Drunk Bitches!!'!K45</f>
        <v/>
      </c>
    </row>
  </sheetData>
  <autoFilter ref="A1:A530" xr:uid="{2483C5E5-291E-427E-B655-65D35656505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670D-A249-48A3-8E82-6F8E0E7683F5}">
  <sheetPr>
    <tabColor theme="8" tint="0.59999389629810485"/>
  </sheetPr>
  <dimension ref="A1:G1115"/>
  <sheetViews>
    <sheetView topLeftCell="A264" workbookViewId="0">
      <selection activeCell="B1" sqref="B1:B360"/>
    </sheetView>
  </sheetViews>
  <sheetFormatPr defaultRowHeight="14.25" x14ac:dyDescent="0.45"/>
  <cols>
    <col min="1" max="1" width="28.53125" bestFit="1" customWidth="1"/>
    <col min="2" max="2" width="7.19921875" bestFit="1" customWidth="1"/>
    <col min="5" max="5" width="26.46484375" bestFit="1" customWidth="1"/>
  </cols>
  <sheetData>
    <row r="1" spans="1:7" ht="15.75" x14ac:dyDescent="0.5">
      <c r="A1" t="s">
        <v>527</v>
      </c>
      <c r="B1" t="str">
        <f>IF(ISBLANK(A1),"","Yes")</f>
        <v>Yes</v>
      </c>
      <c r="E1" s="40" t="s">
        <v>512</v>
      </c>
      <c r="F1" s="40" t="s">
        <v>5</v>
      </c>
      <c r="G1" s="40" t="s">
        <v>6</v>
      </c>
    </row>
    <row r="2" spans="1:7" x14ac:dyDescent="0.45">
      <c r="A2" t="s">
        <v>616</v>
      </c>
      <c r="B2" t="str">
        <f>IF(ISBLANK(A2),"","Yes")</f>
        <v>Yes</v>
      </c>
      <c r="E2" t="str">
        <f t="shared" ref="E2:E65" si="0">LEFT(A2,(FIND(F2,A2,1)-1))</f>
        <v xml:space="preserve">Jackson, Lamar </v>
      </c>
      <c r="F2" t="str">
        <f t="shared" ref="F2:F65" si="1">TRIM(LEFT(RIGHT(" "&amp;SUBSTITUTE(TRIM(A2)," ",REPT(" ",60)),120),60))</f>
        <v>BAL</v>
      </c>
      <c r="G2" t="str">
        <f t="shared" ref="G2:G65" si="2">IF(OR(TRIM(RIGHT(A2,2))="DE",TRIM(RIGHT(A2,2))="DT"),"DL",IF(OR(TRIM(RIGHT(A2,2))="S",TRIM(RIGHT(A2,2))="CB"),"DB",TRIM(RIGHT(A2,2))))</f>
        <v>QB</v>
      </c>
    </row>
    <row r="3" spans="1:7" x14ac:dyDescent="0.45">
      <c r="A3" t="s">
        <v>617</v>
      </c>
      <c r="B3" t="str">
        <f t="shared" ref="B3:B66" si="3">IF(ISBLANK(A3),"","Yes")</f>
        <v>Yes</v>
      </c>
      <c r="E3" t="str">
        <f t="shared" si="0"/>
        <v xml:space="preserve">Rodgers, Aaron </v>
      </c>
      <c r="F3" t="str">
        <f t="shared" si="1"/>
        <v>NYJ</v>
      </c>
      <c r="G3" t="str">
        <f t="shared" si="2"/>
        <v>QB</v>
      </c>
    </row>
    <row r="4" spans="1:7" x14ac:dyDescent="0.45">
      <c r="A4" t="s">
        <v>618</v>
      </c>
      <c r="B4" t="str">
        <f t="shared" si="3"/>
        <v>Yes</v>
      </c>
      <c r="E4" t="str">
        <f t="shared" si="0"/>
        <v xml:space="preserve">Barkley, Saquon </v>
      </c>
      <c r="F4" t="str">
        <f t="shared" si="1"/>
        <v>PHI</v>
      </c>
      <c r="G4" t="str">
        <f t="shared" si="2"/>
        <v>RB</v>
      </c>
    </row>
    <row r="5" spans="1:7" x14ac:dyDescent="0.45">
      <c r="A5" t="s">
        <v>619</v>
      </c>
      <c r="B5" t="str">
        <f t="shared" si="3"/>
        <v>Yes</v>
      </c>
      <c r="E5" t="str">
        <f t="shared" si="0"/>
        <v xml:space="preserve">Hull, Evan </v>
      </c>
      <c r="F5" t="str">
        <f t="shared" si="1"/>
        <v>IND</v>
      </c>
      <c r="G5" t="str">
        <f t="shared" si="2"/>
        <v>RB</v>
      </c>
    </row>
    <row r="6" spans="1:7" x14ac:dyDescent="0.45">
      <c r="A6" t="s">
        <v>620</v>
      </c>
      <c r="B6" t="str">
        <f t="shared" si="3"/>
        <v>Yes</v>
      </c>
      <c r="E6" t="str">
        <f t="shared" si="0"/>
        <v xml:space="preserve">Mixon, Joe </v>
      </c>
      <c r="F6" t="str">
        <f t="shared" si="1"/>
        <v>HOU</v>
      </c>
      <c r="G6" t="str">
        <f t="shared" si="2"/>
        <v>RB</v>
      </c>
    </row>
    <row r="7" spans="1:7" x14ac:dyDescent="0.45">
      <c r="A7" t="s">
        <v>621</v>
      </c>
      <c r="B7" t="str">
        <f t="shared" si="3"/>
        <v>Yes</v>
      </c>
      <c r="E7" t="str">
        <f t="shared" si="0"/>
        <v xml:space="preserve">Robinson, Bijan </v>
      </c>
      <c r="F7" t="str">
        <f t="shared" si="1"/>
        <v>ATL</v>
      </c>
      <c r="G7" t="str">
        <f t="shared" si="2"/>
        <v>RB</v>
      </c>
    </row>
    <row r="8" spans="1:7" x14ac:dyDescent="0.45">
      <c r="A8" t="s">
        <v>622</v>
      </c>
      <c r="B8" t="str">
        <f t="shared" si="3"/>
        <v>Yes</v>
      </c>
      <c r="E8" t="str">
        <f t="shared" si="0"/>
        <v xml:space="preserve">Stevenson, Rhamondre </v>
      </c>
      <c r="F8" t="str">
        <f t="shared" si="1"/>
        <v>NEP</v>
      </c>
      <c r="G8" t="str">
        <f t="shared" si="2"/>
        <v>RB</v>
      </c>
    </row>
    <row r="9" spans="1:7" x14ac:dyDescent="0.45">
      <c r="A9" t="s">
        <v>623</v>
      </c>
      <c r="B9" t="str">
        <f t="shared" si="3"/>
        <v>Yes</v>
      </c>
      <c r="E9" t="str">
        <f t="shared" si="0"/>
        <v xml:space="preserve">Kirk, Christian </v>
      </c>
      <c r="F9" t="str">
        <f t="shared" si="1"/>
        <v>JAC</v>
      </c>
      <c r="G9" t="str">
        <f t="shared" si="2"/>
        <v>WR</v>
      </c>
    </row>
    <row r="10" spans="1:7" x14ac:dyDescent="0.45">
      <c r="A10" t="s">
        <v>624</v>
      </c>
      <c r="B10" t="str">
        <f t="shared" si="3"/>
        <v>Yes</v>
      </c>
      <c r="E10" t="str">
        <f t="shared" si="0"/>
        <v xml:space="preserve">Kupp, Cooper </v>
      </c>
      <c r="F10" t="str">
        <f t="shared" si="1"/>
        <v>LAR</v>
      </c>
      <c r="G10" t="str">
        <f t="shared" si="2"/>
        <v>WR</v>
      </c>
    </row>
    <row r="11" spans="1:7" x14ac:dyDescent="0.45">
      <c r="A11" t="s">
        <v>625</v>
      </c>
      <c r="B11" t="str">
        <f t="shared" si="3"/>
        <v>Yes</v>
      </c>
      <c r="E11" t="str">
        <f t="shared" si="0"/>
        <v xml:space="preserve">Metcalf, DK </v>
      </c>
      <c r="F11" t="str">
        <f t="shared" si="1"/>
        <v>SEA</v>
      </c>
      <c r="G11" t="str">
        <f t="shared" si="2"/>
        <v>WR</v>
      </c>
    </row>
    <row r="12" spans="1:7" x14ac:dyDescent="0.45">
      <c r="A12" t="s">
        <v>626</v>
      </c>
      <c r="B12" t="str">
        <f t="shared" si="3"/>
        <v>Yes</v>
      </c>
      <c r="E12" t="str">
        <f t="shared" si="0"/>
        <v xml:space="preserve">Johnson, Jermaine </v>
      </c>
      <c r="F12" t="str">
        <f t="shared" si="1"/>
        <v>NYJ</v>
      </c>
      <c r="G12" t="str">
        <f t="shared" si="2"/>
        <v>DL</v>
      </c>
    </row>
    <row r="13" spans="1:7" x14ac:dyDescent="0.45">
      <c r="A13" t="s">
        <v>627</v>
      </c>
      <c r="B13" t="str">
        <f t="shared" si="3"/>
        <v>Yes</v>
      </c>
      <c r="E13" t="str">
        <f t="shared" si="0"/>
        <v xml:space="preserve">Karlaftis, George </v>
      </c>
      <c r="F13" t="str">
        <f t="shared" si="1"/>
        <v>KCC</v>
      </c>
      <c r="G13" t="str">
        <f t="shared" si="2"/>
        <v>DL</v>
      </c>
    </row>
    <row r="14" spans="1:7" x14ac:dyDescent="0.45">
      <c r="A14" t="s">
        <v>628</v>
      </c>
      <c r="B14" t="str">
        <f t="shared" si="3"/>
        <v>Yes</v>
      </c>
      <c r="E14" t="str">
        <f t="shared" si="0"/>
        <v xml:space="preserve">Sweat, Montez </v>
      </c>
      <c r="F14" t="str">
        <f t="shared" si="1"/>
        <v>CHI</v>
      </c>
      <c r="G14" t="str">
        <f t="shared" si="2"/>
        <v>DL</v>
      </c>
    </row>
    <row r="15" spans="1:7" x14ac:dyDescent="0.45">
      <c r="A15" t="s">
        <v>629</v>
      </c>
      <c r="B15" t="str">
        <f t="shared" si="3"/>
        <v>Yes</v>
      </c>
      <c r="E15" t="str">
        <f t="shared" si="0"/>
        <v xml:space="preserve">Van Ness, Lukas </v>
      </c>
      <c r="F15" t="str">
        <f t="shared" si="1"/>
        <v>GBP</v>
      </c>
      <c r="G15" t="str">
        <f t="shared" si="2"/>
        <v>DL</v>
      </c>
    </row>
    <row r="16" spans="1:7" x14ac:dyDescent="0.45">
      <c r="A16" t="s">
        <v>630</v>
      </c>
      <c r="B16" t="str">
        <f t="shared" si="3"/>
        <v>Yes</v>
      </c>
      <c r="E16" t="str">
        <f t="shared" si="0"/>
        <v xml:space="preserve">Wilson, Tyree </v>
      </c>
      <c r="F16" t="str">
        <f t="shared" si="1"/>
        <v>LVR</v>
      </c>
      <c r="G16" t="str">
        <f t="shared" si="2"/>
        <v>DL</v>
      </c>
    </row>
    <row r="17" spans="1:7" x14ac:dyDescent="0.45">
      <c r="A17" t="s">
        <v>631</v>
      </c>
      <c r="B17" t="str">
        <f t="shared" si="3"/>
        <v>Yes</v>
      </c>
      <c r="E17" t="str">
        <f t="shared" si="0"/>
        <v xml:space="preserve">Al-Shaair, Azeez </v>
      </c>
      <c r="F17" t="str">
        <f t="shared" si="1"/>
        <v>HOU</v>
      </c>
      <c r="G17" t="str">
        <f t="shared" si="2"/>
        <v>LB</v>
      </c>
    </row>
    <row r="18" spans="1:7" x14ac:dyDescent="0.45">
      <c r="A18" t="s">
        <v>632</v>
      </c>
      <c r="B18" t="str">
        <f t="shared" si="3"/>
        <v>Yes</v>
      </c>
      <c r="E18" t="str">
        <f t="shared" si="0"/>
        <v xml:space="preserve">Dennis, SirVocea </v>
      </c>
      <c r="F18" t="str">
        <f t="shared" si="1"/>
        <v>TBB</v>
      </c>
      <c r="G18" t="str">
        <f t="shared" si="2"/>
        <v>LB</v>
      </c>
    </row>
    <row r="19" spans="1:7" x14ac:dyDescent="0.45">
      <c r="A19" t="s">
        <v>633</v>
      </c>
      <c r="B19" t="str">
        <f t="shared" si="3"/>
        <v>Yes</v>
      </c>
      <c r="E19" t="str">
        <f t="shared" si="0"/>
        <v xml:space="preserve">Mosley, C.J. </v>
      </c>
      <c r="F19" t="str">
        <f t="shared" si="1"/>
        <v>NYJ</v>
      </c>
      <c r="G19" t="str">
        <f t="shared" si="2"/>
        <v>LB</v>
      </c>
    </row>
    <row r="20" spans="1:7" x14ac:dyDescent="0.45">
      <c r="A20" t="s">
        <v>634</v>
      </c>
      <c r="B20" t="str">
        <f t="shared" si="3"/>
        <v>Yes</v>
      </c>
      <c r="E20" t="str">
        <f t="shared" si="0"/>
        <v xml:space="preserve">Overshown, DeMarvion </v>
      </c>
      <c r="F20" t="str">
        <f t="shared" si="1"/>
        <v>DAL</v>
      </c>
      <c r="G20" t="str">
        <f t="shared" si="2"/>
        <v>LB</v>
      </c>
    </row>
    <row r="21" spans="1:7" x14ac:dyDescent="0.45">
      <c r="A21" t="s">
        <v>635</v>
      </c>
      <c r="B21" t="str">
        <f t="shared" si="3"/>
        <v>Yes</v>
      </c>
      <c r="E21" t="str">
        <f t="shared" si="0"/>
        <v xml:space="preserve">Delpit, Grant </v>
      </c>
      <c r="F21" t="str">
        <f t="shared" si="1"/>
        <v>CLE</v>
      </c>
      <c r="G21" t="str">
        <f t="shared" si="2"/>
        <v>DB</v>
      </c>
    </row>
    <row r="22" spans="1:7" x14ac:dyDescent="0.45">
      <c r="A22" t="s">
        <v>636</v>
      </c>
      <c r="B22" t="str">
        <f t="shared" si="3"/>
        <v>Yes</v>
      </c>
      <c r="E22" t="str">
        <f t="shared" si="0"/>
        <v xml:space="preserve">Reid, Justin </v>
      </c>
      <c r="F22" t="str">
        <f t="shared" si="1"/>
        <v>KCC</v>
      </c>
      <c r="G22" t="str">
        <f t="shared" si="2"/>
        <v>DB</v>
      </c>
    </row>
    <row r="23" spans="1:7" x14ac:dyDescent="0.45">
      <c r="B23" t="str">
        <f t="shared" si="3"/>
        <v/>
      </c>
      <c r="E23" t="str">
        <f t="shared" si="0"/>
        <v/>
      </c>
      <c r="F23" t="str">
        <f t="shared" si="1"/>
        <v/>
      </c>
      <c r="G23" t="str">
        <f t="shared" si="2"/>
        <v/>
      </c>
    </row>
    <row r="24" spans="1:7" x14ac:dyDescent="0.45">
      <c r="A24" t="s">
        <v>534</v>
      </c>
      <c r="B24" t="str">
        <f t="shared" si="3"/>
        <v>Yes</v>
      </c>
      <c r="E24" t="str">
        <f t="shared" si="0"/>
        <v/>
      </c>
      <c r="F24" t="str">
        <f t="shared" si="1"/>
        <v>Tenacious</v>
      </c>
      <c r="G24" t="str">
        <f t="shared" si="2"/>
        <v>D</v>
      </c>
    </row>
    <row r="25" spans="1:7" x14ac:dyDescent="0.45">
      <c r="A25" t="s">
        <v>637</v>
      </c>
      <c r="B25" t="str">
        <f t="shared" si="3"/>
        <v>Yes</v>
      </c>
      <c r="E25" t="str">
        <f t="shared" si="0"/>
        <v xml:space="preserve">Smith, Geno </v>
      </c>
      <c r="F25" t="str">
        <f t="shared" si="1"/>
        <v>SEA</v>
      </c>
      <c r="G25" t="str">
        <f t="shared" si="2"/>
        <v>QB</v>
      </c>
    </row>
    <row r="26" spans="1:7" x14ac:dyDescent="0.45">
      <c r="A26" t="s">
        <v>638</v>
      </c>
      <c r="B26" t="str">
        <f t="shared" si="3"/>
        <v>Yes</v>
      </c>
      <c r="E26" t="str">
        <f t="shared" si="0"/>
        <v xml:space="preserve">Tagovailoa, Tua </v>
      </c>
      <c r="F26" t="str">
        <f t="shared" si="1"/>
        <v>MIA</v>
      </c>
      <c r="G26" t="str">
        <f t="shared" si="2"/>
        <v>QB</v>
      </c>
    </row>
    <row r="27" spans="1:7" x14ac:dyDescent="0.45">
      <c r="A27" t="s">
        <v>639</v>
      </c>
      <c r="B27" t="str">
        <f t="shared" si="3"/>
        <v>Yes</v>
      </c>
      <c r="E27" t="str">
        <f t="shared" si="0"/>
        <v xml:space="preserve">Achane, De'Von </v>
      </c>
      <c r="F27" t="str">
        <f t="shared" si="1"/>
        <v>MIA</v>
      </c>
      <c r="G27" t="str">
        <f t="shared" si="2"/>
        <v>RB</v>
      </c>
    </row>
    <row r="28" spans="1:7" x14ac:dyDescent="0.45">
      <c r="A28" t="s">
        <v>640</v>
      </c>
      <c r="B28" t="str">
        <f t="shared" si="3"/>
        <v>Yes</v>
      </c>
      <c r="E28" t="str">
        <f t="shared" si="0"/>
        <v xml:space="preserve">Conner, James </v>
      </c>
      <c r="F28" t="str">
        <f t="shared" si="1"/>
        <v>ARI</v>
      </c>
      <c r="G28" t="str">
        <f t="shared" si="2"/>
        <v>RB</v>
      </c>
    </row>
    <row r="29" spans="1:7" x14ac:dyDescent="0.45">
      <c r="A29" t="s">
        <v>641</v>
      </c>
      <c r="B29" t="str">
        <f t="shared" si="3"/>
        <v>Yes</v>
      </c>
      <c r="E29" t="str">
        <f t="shared" si="0"/>
        <v xml:space="preserve">Pollard, Tony </v>
      </c>
      <c r="F29" t="str">
        <f t="shared" si="1"/>
        <v>TEN</v>
      </c>
      <c r="G29" t="str">
        <f t="shared" si="2"/>
        <v>RB</v>
      </c>
    </row>
    <row r="30" spans="1:7" x14ac:dyDescent="0.45">
      <c r="A30" t="s">
        <v>642</v>
      </c>
      <c r="B30" t="str">
        <f t="shared" si="3"/>
        <v>Yes</v>
      </c>
      <c r="E30" t="str">
        <f t="shared" si="0"/>
        <v xml:space="preserve">White, Rachaad </v>
      </c>
      <c r="F30" t="str">
        <f t="shared" si="1"/>
        <v>TBB</v>
      </c>
      <c r="G30" t="str">
        <f t="shared" si="2"/>
        <v>RB</v>
      </c>
    </row>
    <row r="31" spans="1:7" x14ac:dyDescent="0.45">
      <c r="A31" t="s">
        <v>643</v>
      </c>
      <c r="B31" t="str">
        <f t="shared" si="3"/>
        <v>Yes</v>
      </c>
      <c r="E31" t="str">
        <f t="shared" si="0"/>
        <v xml:space="preserve">Williams, Kyren </v>
      </c>
      <c r="F31" t="str">
        <f t="shared" si="1"/>
        <v>LAR</v>
      </c>
      <c r="G31" t="str">
        <f t="shared" si="2"/>
        <v>RB</v>
      </c>
    </row>
    <row r="32" spans="1:7" x14ac:dyDescent="0.45">
      <c r="A32" t="s">
        <v>644</v>
      </c>
      <c r="B32" t="str">
        <f t="shared" si="3"/>
        <v>Yes</v>
      </c>
      <c r="E32" t="str">
        <f t="shared" si="0"/>
        <v xml:space="preserve">Cooper, Amari </v>
      </c>
      <c r="F32" t="str">
        <f t="shared" si="1"/>
        <v>CLE</v>
      </c>
      <c r="G32" t="str">
        <f t="shared" si="2"/>
        <v>WR</v>
      </c>
    </row>
    <row r="33" spans="1:7" x14ac:dyDescent="0.45">
      <c r="A33" t="s">
        <v>645</v>
      </c>
      <c r="B33" t="str">
        <f t="shared" si="3"/>
        <v>Yes</v>
      </c>
      <c r="E33" t="str">
        <f t="shared" si="0"/>
        <v xml:space="preserve">Hill, Tyreek </v>
      </c>
      <c r="F33" t="str">
        <f t="shared" si="1"/>
        <v>MIA</v>
      </c>
      <c r="G33" t="str">
        <f t="shared" si="2"/>
        <v>WR</v>
      </c>
    </row>
    <row r="34" spans="1:7" x14ac:dyDescent="0.45">
      <c r="A34" t="s">
        <v>646</v>
      </c>
      <c r="B34" t="str">
        <f t="shared" si="3"/>
        <v>Yes</v>
      </c>
      <c r="E34" t="str">
        <f t="shared" si="0"/>
        <v xml:space="preserve">Samuel, Curtis </v>
      </c>
      <c r="F34" t="str">
        <f t="shared" si="1"/>
        <v>BUF</v>
      </c>
      <c r="G34" t="str">
        <f t="shared" si="2"/>
        <v>WR</v>
      </c>
    </row>
    <row r="35" spans="1:7" x14ac:dyDescent="0.45">
      <c r="A35" t="s">
        <v>647</v>
      </c>
      <c r="B35" t="str">
        <f t="shared" si="3"/>
        <v>Yes</v>
      </c>
      <c r="E35" t="str">
        <f t="shared" si="0"/>
        <v xml:space="preserve">Shaheed, Rashid </v>
      </c>
      <c r="F35" t="str">
        <f t="shared" si="1"/>
        <v>NOS</v>
      </c>
      <c r="G35" t="str">
        <f t="shared" si="2"/>
        <v>WR</v>
      </c>
    </row>
    <row r="36" spans="1:7" x14ac:dyDescent="0.45">
      <c r="A36" t="s">
        <v>648</v>
      </c>
      <c r="B36" t="str">
        <f t="shared" si="3"/>
        <v>Yes</v>
      </c>
      <c r="E36" t="str">
        <f t="shared" si="0"/>
        <v xml:space="preserve">Smith-Njigba, Jaxon </v>
      </c>
      <c r="F36" t="str">
        <f t="shared" si="1"/>
        <v>SEA</v>
      </c>
      <c r="G36" t="str">
        <f t="shared" si="2"/>
        <v>WR</v>
      </c>
    </row>
    <row r="37" spans="1:7" x14ac:dyDescent="0.45">
      <c r="A37" t="s">
        <v>649</v>
      </c>
      <c r="B37" t="str">
        <f t="shared" si="3"/>
        <v>Yes</v>
      </c>
      <c r="E37" t="str">
        <f t="shared" si="0"/>
        <v xml:space="preserve">Sutton, Courtland </v>
      </c>
      <c r="F37" t="str">
        <f t="shared" si="1"/>
        <v>DEN</v>
      </c>
      <c r="G37" t="str">
        <f t="shared" si="2"/>
        <v>WR</v>
      </c>
    </row>
    <row r="38" spans="1:7" x14ac:dyDescent="0.45">
      <c r="A38" t="s">
        <v>650</v>
      </c>
      <c r="B38" t="str">
        <f t="shared" si="3"/>
        <v>Yes</v>
      </c>
      <c r="E38" t="str">
        <f t="shared" si="0"/>
        <v xml:space="preserve">Kincaid, Dalton </v>
      </c>
      <c r="F38" t="str">
        <f t="shared" si="1"/>
        <v>BUF</v>
      </c>
      <c r="G38" t="str">
        <f t="shared" si="2"/>
        <v>TE</v>
      </c>
    </row>
    <row r="39" spans="1:7" x14ac:dyDescent="0.45">
      <c r="A39" t="s">
        <v>651</v>
      </c>
      <c r="B39" t="str">
        <f t="shared" si="3"/>
        <v>Yes</v>
      </c>
      <c r="E39" t="str">
        <f t="shared" si="0"/>
        <v xml:space="preserve">Kmet, Cole </v>
      </c>
      <c r="F39" t="str">
        <f t="shared" si="1"/>
        <v>CHI</v>
      </c>
      <c r="G39" t="str">
        <f t="shared" si="2"/>
        <v>TE</v>
      </c>
    </row>
    <row r="40" spans="1:7" x14ac:dyDescent="0.45">
      <c r="A40" t="s">
        <v>652</v>
      </c>
      <c r="B40" t="str">
        <f t="shared" si="3"/>
        <v>Yes</v>
      </c>
      <c r="E40" t="str">
        <f t="shared" si="0"/>
        <v xml:space="preserve">Schultz, Dalton </v>
      </c>
      <c r="F40" t="str">
        <f t="shared" si="1"/>
        <v>HOU</v>
      </c>
      <c r="G40" t="str">
        <f t="shared" si="2"/>
        <v>TE</v>
      </c>
    </row>
    <row r="41" spans="1:7" x14ac:dyDescent="0.45">
      <c r="A41" t="s">
        <v>653</v>
      </c>
      <c r="B41" t="str">
        <f t="shared" si="3"/>
        <v>Yes</v>
      </c>
      <c r="E41" t="str">
        <f t="shared" si="0"/>
        <v xml:space="preserve">Madubuike, Justin </v>
      </c>
      <c r="F41" t="str">
        <f t="shared" si="1"/>
        <v>BAL</v>
      </c>
      <c r="G41" t="str">
        <f t="shared" si="2"/>
        <v>DL</v>
      </c>
    </row>
    <row r="42" spans="1:7" x14ac:dyDescent="0.45">
      <c r="A42" t="s">
        <v>654</v>
      </c>
      <c r="B42" t="str">
        <f t="shared" si="3"/>
        <v>Yes</v>
      </c>
      <c r="E42" t="str">
        <f t="shared" si="0"/>
        <v xml:space="preserve">Crosby, Maxx </v>
      </c>
      <c r="F42" t="str">
        <f t="shared" si="1"/>
        <v>LVR</v>
      </c>
      <c r="G42" t="str">
        <f t="shared" si="2"/>
        <v>DL</v>
      </c>
    </row>
    <row r="43" spans="1:7" x14ac:dyDescent="0.45">
      <c r="A43" t="s">
        <v>655</v>
      </c>
      <c r="B43" t="str">
        <f t="shared" si="3"/>
        <v>Yes</v>
      </c>
      <c r="E43" t="str">
        <f t="shared" si="0"/>
        <v xml:space="preserve">Hunter, Danielle </v>
      </c>
      <c r="F43" t="str">
        <f t="shared" si="1"/>
        <v>HOU</v>
      </c>
      <c r="G43" t="str">
        <f t="shared" si="2"/>
        <v>DL</v>
      </c>
    </row>
    <row r="44" spans="1:7" x14ac:dyDescent="0.45">
      <c r="A44" t="s">
        <v>656</v>
      </c>
      <c r="B44" t="str">
        <f t="shared" si="3"/>
        <v>Yes</v>
      </c>
      <c r="E44" t="str">
        <f t="shared" si="0"/>
        <v xml:space="preserve">Murphy, Myles </v>
      </c>
      <c r="F44" t="str">
        <f t="shared" si="1"/>
        <v>CIN</v>
      </c>
      <c r="G44" t="str">
        <f t="shared" si="2"/>
        <v>DL</v>
      </c>
    </row>
    <row r="45" spans="1:7" x14ac:dyDescent="0.45">
      <c r="A45" t="s">
        <v>657</v>
      </c>
      <c r="B45" t="str">
        <f t="shared" si="3"/>
        <v>Yes</v>
      </c>
      <c r="E45" t="str">
        <f t="shared" si="0"/>
        <v xml:space="preserve">Henley, Daiyan </v>
      </c>
      <c r="F45" t="str">
        <f t="shared" si="1"/>
        <v>LAC</v>
      </c>
      <c r="G45" t="str">
        <f t="shared" si="2"/>
        <v>LB</v>
      </c>
    </row>
    <row r="46" spans="1:7" x14ac:dyDescent="0.45">
      <c r="A46" t="s">
        <v>658</v>
      </c>
      <c r="B46" t="str">
        <f t="shared" si="3"/>
        <v>Yes</v>
      </c>
      <c r="E46" t="str">
        <f t="shared" si="0"/>
        <v xml:space="preserve">Pratt, Germaine </v>
      </c>
      <c r="F46" t="str">
        <f t="shared" si="1"/>
        <v>CIN</v>
      </c>
      <c r="G46" t="str">
        <f t="shared" si="2"/>
        <v>LB</v>
      </c>
    </row>
    <row r="47" spans="1:7" x14ac:dyDescent="0.45">
      <c r="A47" t="s">
        <v>659</v>
      </c>
      <c r="B47" t="str">
        <f t="shared" si="3"/>
        <v>Yes</v>
      </c>
      <c r="E47" t="str">
        <f t="shared" si="0"/>
        <v xml:space="preserve">Queen, Patrick </v>
      </c>
      <c r="F47" t="str">
        <f t="shared" si="1"/>
        <v>PIT</v>
      </c>
      <c r="G47" t="str">
        <f t="shared" si="2"/>
        <v>LB</v>
      </c>
    </row>
    <row r="48" spans="1:7" x14ac:dyDescent="0.45">
      <c r="A48" t="s">
        <v>660</v>
      </c>
      <c r="B48" t="str">
        <f t="shared" si="3"/>
        <v>Yes</v>
      </c>
      <c r="E48" t="str">
        <f t="shared" si="0"/>
        <v xml:space="preserve">Warner, Fred </v>
      </c>
      <c r="F48" t="str">
        <f t="shared" si="1"/>
        <v>SFO</v>
      </c>
      <c r="G48" t="str">
        <f t="shared" si="2"/>
        <v>LB</v>
      </c>
    </row>
    <row r="49" spans="1:7" x14ac:dyDescent="0.45">
      <c r="A49" t="s">
        <v>661</v>
      </c>
      <c r="B49" t="str">
        <f t="shared" si="3"/>
        <v>Yes</v>
      </c>
      <c r="E49" t="str">
        <f t="shared" si="0"/>
        <v xml:space="preserve">Bland, DaRon </v>
      </c>
      <c r="F49" t="str">
        <f t="shared" si="1"/>
        <v>DAL</v>
      </c>
      <c r="G49" t="str">
        <f t="shared" si="2"/>
        <v>DB</v>
      </c>
    </row>
    <row r="50" spans="1:7" x14ac:dyDescent="0.45">
      <c r="A50" t="s">
        <v>662</v>
      </c>
      <c r="B50" t="str">
        <f t="shared" si="3"/>
        <v>Yes</v>
      </c>
      <c r="E50" t="str">
        <f t="shared" si="0"/>
        <v xml:space="preserve">Hobbs, Nate </v>
      </c>
      <c r="F50" t="str">
        <f t="shared" si="1"/>
        <v>LVR</v>
      </c>
      <c r="G50" t="str">
        <f t="shared" si="2"/>
        <v>DB</v>
      </c>
    </row>
    <row r="51" spans="1:7" x14ac:dyDescent="0.45">
      <c r="A51" t="s">
        <v>663</v>
      </c>
      <c r="B51" t="str">
        <f t="shared" si="3"/>
        <v>Yes</v>
      </c>
      <c r="E51" t="str">
        <f t="shared" si="0"/>
        <v xml:space="preserve">Branch, Brian </v>
      </c>
      <c r="F51" t="str">
        <f t="shared" si="1"/>
        <v>DET</v>
      </c>
      <c r="G51" t="str">
        <f t="shared" si="2"/>
        <v>DB</v>
      </c>
    </row>
    <row r="52" spans="1:7" x14ac:dyDescent="0.45">
      <c r="A52" t="s">
        <v>664</v>
      </c>
      <c r="B52" t="str">
        <f t="shared" si="3"/>
        <v>Yes</v>
      </c>
      <c r="E52" t="str">
        <f t="shared" si="0"/>
        <v xml:space="preserve">Winfield, Antoine </v>
      </c>
      <c r="F52" t="str">
        <f t="shared" si="1"/>
        <v>TBB</v>
      </c>
      <c r="G52" t="str">
        <f t="shared" si="2"/>
        <v>DB</v>
      </c>
    </row>
    <row r="53" spans="1:7" x14ac:dyDescent="0.45">
      <c r="B53" t="str">
        <f t="shared" si="3"/>
        <v/>
      </c>
      <c r="E53" t="str">
        <f t="shared" si="0"/>
        <v/>
      </c>
      <c r="F53" t="str">
        <f t="shared" si="1"/>
        <v/>
      </c>
      <c r="G53" t="str">
        <f t="shared" si="2"/>
        <v/>
      </c>
    </row>
    <row r="54" spans="1:7" x14ac:dyDescent="0.45">
      <c r="A54" t="s">
        <v>532</v>
      </c>
      <c r="B54" t="str">
        <f t="shared" si="3"/>
        <v>Yes</v>
      </c>
      <c r="E54" t="str">
        <f t="shared" si="0"/>
        <v/>
      </c>
      <c r="F54" t="str">
        <f t="shared" si="1"/>
        <v>thinkfloyd13</v>
      </c>
      <c r="G54" t="str">
        <f t="shared" si="2"/>
        <v>13</v>
      </c>
    </row>
    <row r="55" spans="1:7" x14ac:dyDescent="0.45">
      <c r="A55" t="s">
        <v>665</v>
      </c>
      <c r="B55" t="str">
        <f t="shared" si="3"/>
        <v>Yes</v>
      </c>
      <c r="E55" t="str">
        <f t="shared" si="0"/>
        <v xml:space="preserve">Goff, Jared </v>
      </c>
      <c r="F55" t="str">
        <f t="shared" si="1"/>
        <v>DET</v>
      </c>
      <c r="G55" t="str">
        <f t="shared" si="2"/>
        <v>QB</v>
      </c>
    </row>
    <row r="56" spans="1:7" x14ac:dyDescent="0.45">
      <c r="A56" t="s">
        <v>666</v>
      </c>
      <c r="B56" t="str">
        <f t="shared" si="3"/>
        <v>Yes</v>
      </c>
      <c r="E56" t="str">
        <f t="shared" si="0"/>
        <v xml:space="preserve">Prescott, Dak </v>
      </c>
      <c r="F56" t="str">
        <f t="shared" si="1"/>
        <v>DAL</v>
      </c>
      <c r="G56" t="str">
        <f t="shared" si="2"/>
        <v>QB</v>
      </c>
    </row>
    <row r="57" spans="1:7" x14ac:dyDescent="0.45">
      <c r="A57" t="s">
        <v>667</v>
      </c>
      <c r="B57" t="str">
        <f t="shared" si="3"/>
        <v>Yes</v>
      </c>
      <c r="E57" t="str">
        <f t="shared" si="0"/>
        <v xml:space="preserve">Winston, Jameis </v>
      </c>
      <c r="F57" t="str">
        <f t="shared" si="1"/>
        <v>CLE</v>
      </c>
      <c r="G57" t="str">
        <f t="shared" si="2"/>
        <v>QB</v>
      </c>
    </row>
    <row r="58" spans="1:7" x14ac:dyDescent="0.45">
      <c r="A58" t="s">
        <v>668</v>
      </c>
      <c r="B58" t="str">
        <f t="shared" si="3"/>
        <v>Yes</v>
      </c>
      <c r="E58" t="str">
        <f t="shared" si="0"/>
        <v xml:space="preserve">Bigsby, Tank </v>
      </c>
      <c r="F58" t="str">
        <f t="shared" si="1"/>
        <v>JAC</v>
      </c>
      <c r="G58" t="str">
        <f t="shared" si="2"/>
        <v>RB</v>
      </c>
    </row>
    <row r="59" spans="1:7" x14ac:dyDescent="0.45">
      <c r="A59" t="s">
        <v>669</v>
      </c>
      <c r="B59" t="str">
        <f t="shared" si="3"/>
        <v>Yes</v>
      </c>
      <c r="E59" t="str">
        <f t="shared" si="0"/>
        <v xml:space="preserve">Chandler, Ty </v>
      </c>
      <c r="F59" t="str">
        <f t="shared" si="1"/>
        <v>MIN</v>
      </c>
      <c r="G59" t="str">
        <f t="shared" si="2"/>
        <v>RB</v>
      </c>
    </row>
    <row r="60" spans="1:7" x14ac:dyDescent="0.45">
      <c r="A60" t="s">
        <v>670</v>
      </c>
      <c r="B60" t="str">
        <f t="shared" si="3"/>
        <v>Yes</v>
      </c>
      <c r="E60" t="str">
        <f t="shared" si="0"/>
        <v xml:space="preserve">Dowdle, Rico </v>
      </c>
      <c r="F60" t="str">
        <f t="shared" si="1"/>
        <v>DAL</v>
      </c>
      <c r="G60" t="str">
        <f t="shared" si="2"/>
        <v>RB</v>
      </c>
    </row>
    <row r="61" spans="1:7" x14ac:dyDescent="0.45">
      <c r="A61" t="s">
        <v>671</v>
      </c>
      <c r="B61" t="str">
        <f t="shared" si="3"/>
        <v>Yes</v>
      </c>
      <c r="E61" t="str">
        <f t="shared" si="0"/>
        <v xml:space="preserve">Edwards-Helaire, Clyde </v>
      </c>
      <c r="F61" t="str">
        <f t="shared" si="1"/>
        <v>KCC</v>
      </c>
      <c r="G61" t="str">
        <f t="shared" si="2"/>
        <v>RB</v>
      </c>
    </row>
    <row r="62" spans="1:7" x14ac:dyDescent="0.45">
      <c r="A62" t="s">
        <v>672</v>
      </c>
      <c r="B62" t="str">
        <f t="shared" si="3"/>
        <v>Yes</v>
      </c>
      <c r="E62" t="str">
        <f t="shared" si="0"/>
        <v xml:space="preserve">Jones, Aaron </v>
      </c>
      <c r="F62" t="str">
        <f t="shared" si="1"/>
        <v>MIN</v>
      </c>
      <c r="G62" t="str">
        <f t="shared" si="2"/>
        <v>RB</v>
      </c>
    </row>
    <row r="63" spans="1:7" x14ac:dyDescent="0.45">
      <c r="A63" t="s">
        <v>673</v>
      </c>
      <c r="B63" t="str">
        <f t="shared" si="3"/>
        <v>Yes</v>
      </c>
      <c r="E63" t="str">
        <f t="shared" si="0"/>
        <v xml:space="preserve">Collins, Nico </v>
      </c>
      <c r="F63" t="str">
        <f t="shared" si="1"/>
        <v>HOU</v>
      </c>
      <c r="G63" t="str">
        <f t="shared" si="2"/>
        <v>WR</v>
      </c>
    </row>
    <row r="64" spans="1:7" x14ac:dyDescent="0.45">
      <c r="A64" t="s">
        <v>674</v>
      </c>
      <c r="B64" t="str">
        <f t="shared" si="3"/>
        <v>Yes</v>
      </c>
      <c r="E64" t="str">
        <f t="shared" si="0"/>
        <v xml:space="preserve">Waddle, Jaylen </v>
      </c>
      <c r="F64" t="str">
        <f t="shared" si="1"/>
        <v>MIA</v>
      </c>
      <c r="G64" t="str">
        <f t="shared" si="2"/>
        <v>WR</v>
      </c>
    </row>
    <row r="65" spans="1:7" x14ac:dyDescent="0.45">
      <c r="A65" t="s">
        <v>675</v>
      </c>
      <c r="B65" t="str">
        <f t="shared" si="3"/>
        <v>Yes</v>
      </c>
      <c r="E65" t="str">
        <f t="shared" si="0"/>
        <v xml:space="preserve">Watson, Christian </v>
      </c>
      <c r="F65" t="str">
        <f t="shared" si="1"/>
        <v>GBP</v>
      </c>
      <c r="G65" t="str">
        <f t="shared" si="2"/>
        <v>WR</v>
      </c>
    </row>
    <row r="66" spans="1:7" x14ac:dyDescent="0.45">
      <c r="A66" t="s">
        <v>676</v>
      </c>
      <c r="B66" t="str">
        <f t="shared" si="3"/>
        <v>Yes</v>
      </c>
      <c r="E66" t="str">
        <f t="shared" ref="E66:E129" si="4">LEFT(A66,(FIND(F66,A66,1)-1))</f>
        <v xml:space="preserve">Wicks, Dontayvion </v>
      </c>
      <c r="F66" t="str">
        <f t="shared" ref="F66:F129" si="5">TRIM(LEFT(RIGHT(" "&amp;SUBSTITUTE(TRIM(A66)," ",REPT(" ",60)),120),60))</f>
        <v>GBP</v>
      </c>
      <c r="G66" t="str">
        <f t="shared" ref="G66:G129" si="6">IF(OR(TRIM(RIGHT(A66,2))="DE",TRIM(RIGHT(A66,2))="DT"),"DL",IF(OR(TRIM(RIGHT(A66,2))="S",TRIM(RIGHT(A66,2))="CB"),"DB",TRIM(RIGHT(A66,2))))</f>
        <v>WR</v>
      </c>
    </row>
    <row r="67" spans="1:7" x14ac:dyDescent="0.45">
      <c r="A67" t="s">
        <v>677</v>
      </c>
      <c r="B67" t="str">
        <f t="shared" ref="B67:B130" si="7">IF(ISBLANK(A67),"","Yes")</f>
        <v>Yes</v>
      </c>
      <c r="E67" t="str">
        <f t="shared" si="4"/>
        <v xml:space="preserve">Andrews, Mark </v>
      </c>
      <c r="F67" t="str">
        <f t="shared" si="5"/>
        <v>BAL</v>
      </c>
      <c r="G67" t="str">
        <f t="shared" si="6"/>
        <v>TE</v>
      </c>
    </row>
    <row r="68" spans="1:7" x14ac:dyDescent="0.45">
      <c r="A68" t="s">
        <v>678</v>
      </c>
      <c r="B68" t="str">
        <f t="shared" si="7"/>
        <v>Yes</v>
      </c>
      <c r="E68" t="str">
        <f t="shared" si="4"/>
        <v xml:space="preserve">Henry, Hunter </v>
      </c>
      <c r="F68" t="str">
        <f t="shared" si="5"/>
        <v>NEP</v>
      </c>
      <c r="G68" t="str">
        <f t="shared" si="6"/>
        <v>TE</v>
      </c>
    </row>
    <row r="69" spans="1:7" x14ac:dyDescent="0.45">
      <c r="A69" t="s">
        <v>679</v>
      </c>
      <c r="B69" t="str">
        <f t="shared" si="7"/>
        <v>Yes</v>
      </c>
      <c r="E69" t="str">
        <f t="shared" si="4"/>
        <v xml:space="preserve">Woods, Jelani </v>
      </c>
      <c r="F69" t="str">
        <f t="shared" si="5"/>
        <v>IND</v>
      </c>
      <c r="G69" t="str">
        <f t="shared" si="6"/>
        <v>TE</v>
      </c>
    </row>
    <row r="70" spans="1:7" x14ac:dyDescent="0.45">
      <c r="A70" t="s">
        <v>680</v>
      </c>
      <c r="B70" t="str">
        <f t="shared" si="7"/>
        <v>Yes</v>
      </c>
      <c r="E70" t="str">
        <f t="shared" si="4"/>
        <v xml:space="preserve">Hopkins, Dustin </v>
      </c>
      <c r="F70" t="str">
        <f t="shared" si="5"/>
        <v>CLE</v>
      </c>
      <c r="G70" t="str">
        <f t="shared" si="6"/>
        <v>PK</v>
      </c>
    </row>
    <row r="71" spans="1:7" x14ac:dyDescent="0.45">
      <c r="A71" t="s">
        <v>681</v>
      </c>
      <c r="B71" t="str">
        <f t="shared" si="7"/>
        <v>Yes</v>
      </c>
      <c r="E71" t="str">
        <f t="shared" si="4"/>
        <v xml:space="preserve">Bresee, Bryan </v>
      </c>
      <c r="F71" t="str">
        <f t="shared" si="5"/>
        <v>NOS</v>
      </c>
      <c r="G71" t="str">
        <f t="shared" si="6"/>
        <v>DL</v>
      </c>
    </row>
    <row r="72" spans="1:7" x14ac:dyDescent="0.45">
      <c r="A72" t="s">
        <v>682</v>
      </c>
      <c r="B72" t="str">
        <f t="shared" si="7"/>
        <v>Yes</v>
      </c>
      <c r="E72" t="str">
        <f t="shared" si="4"/>
        <v xml:space="preserve">Burns, Brian </v>
      </c>
      <c r="F72" t="str">
        <f t="shared" si="5"/>
        <v>NYG</v>
      </c>
      <c r="G72" t="str">
        <f t="shared" si="6"/>
        <v>DL</v>
      </c>
    </row>
    <row r="73" spans="1:7" x14ac:dyDescent="0.45">
      <c r="A73" t="s">
        <v>683</v>
      </c>
      <c r="B73" t="str">
        <f t="shared" si="7"/>
        <v>Yes</v>
      </c>
      <c r="E73" t="str">
        <f t="shared" si="4"/>
        <v xml:space="preserve">Hutchinson, Aidan </v>
      </c>
      <c r="F73" t="str">
        <f t="shared" si="5"/>
        <v>DET</v>
      </c>
      <c r="G73" t="str">
        <f t="shared" si="6"/>
        <v>DL</v>
      </c>
    </row>
    <row r="74" spans="1:7" x14ac:dyDescent="0.45">
      <c r="A74" t="s">
        <v>684</v>
      </c>
      <c r="B74" t="str">
        <f t="shared" si="7"/>
        <v>Yes</v>
      </c>
      <c r="E74" t="str">
        <f t="shared" si="4"/>
        <v xml:space="preserve">Rousseau, Gregory </v>
      </c>
      <c r="F74" t="str">
        <f t="shared" si="5"/>
        <v>BUF</v>
      </c>
      <c r="G74" t="str">
        <f t="shared" si="6"/>
        <v>DL</v>
      </c>
    </row>
    <row r="75" spans="1:7" x14ac:dyDescent="0.45">
      <c r="A75" t="s">
        <v>685</v>
      </c>
      <c r="B75" t="str">
        <f t="shared" si="7"/>
        <v>Yes</v>
      </c>
      <c r="E75" t="str">
        <f t="shared" si="4"/>
        <v xml:space="preserve">Greenlaw, Dre </v>
      </c>
      <c r="F75" t="str">
        <f t="shared" si="5"/>
        <v>SFO</v>
      </c>
      <c r="G75" t="str">
        <f t="shared" si="6"/>
        <v>LB</v>
      </c>
    </row>
    <row r="76" spans="1:7" x14ac:dyDescent="0.45">
      <c r="A76" t="s">
        <v>686</v>
      </c>
      <c r="B76" t="str">
        <f t="shared" si="7"/>
        <v>Yes</v>
      </c>
      <c r="E76" t="str">
        <f t="shared" si="4"/>
        <v xml:space="preserve">Okereke, Bobby </v>
      </c>
      <c r="F76" t="str">
        <f t="shared" si="5"/>
        <v>NYG</v>
      </c>
      <c r="G76" t="str">
        <f t="shared" si="6"/>
        <v>LB</v>
      </c>
    </row>
    <row r="77" spans="1:7" x14ac:dyDescent="0.45">
      <c r="A77" t="s">
        <v>687</v>
      </c>
      <c r="B77" t="str">
        <f t="shared" si="7"/>
        <v>Yes</v>
      </c>
      <c r="E77" t="str">
        <f t="shared" si="4"/>
        <v xml:space="preserve">Oluokun, Foyesade </v>
      </c>
      <c r="F77" t="str">
        <f t="shared" si="5"/>
        <v>JAC</v>
      </c>
      <c r="G77" t="str">
        <f t="shared" si="6"/>
        <v>LB</v>
      </c>
    </row>
    <row r="78" spans="1:7" x14ac:dyDescent="0.45">
      <c r="A78" t="s">
        <v>688</v>
      </c>
      <c r="B78" t="str">
        <f t="shared" si="7"/>
        <v>Yes</v>
      </c>
      <c r="E78" t="str">
        <f t="shared" si="4"/>
        <v xml:space="preserve">Owusu-Koramoah, Jeremiah </v>
      </c>
      <c r="F78" t="str">
        <f t="shared" si="5"/>
        <v>CLE</v>
      </c>
      <c r="G78" t="str">
        <f t="shared" si="6"/>
        <v>LB</v>
      </c>
    </row>
    <row r="79" spans="1:7" x14ac:dyDescent="0.45">
      <c r="A79" t="s">
        <v>689</v>
      </c>
      <c r="B79" t="str">
        <f t="shared" si="7"/>
        <v>Yes</v>
      </c>
      <c r="E79" t="str">
        <f t="shared" si="4"/>
        <v xml:space="preserve">Wilson, Logan </v>
      </c>
      <c r="F79" t="str">
        <f t="shared" si="5"/>
        <v>CIN</v>
      </c>
      <c r="G79" t="str">
        <f t="shared" si="6"/>
        <v>LB</v>
      </c>
    </row>
    <row r="80" spans="1:7" x14ac:dyDescent="0.45">
      <c r="A80" t="s">
        <v>690</v>
      </c>
      <c r="B80" t="str">
        <f t="shared" si="7"/>
        <v>Yes</v>
      </c>
      <c r="E80" t="str">
        <f t="shared" si="4"/>
        <v xml:space="preserve">Witherspoon, Devon </v>
      </c>
      <c r="F80" t="str">
        <f t="shared" si="5"/>
        <v>SEA</v>
      </c>
      <c r="G80" t="str">
        <f t="shared" si="6"/>
        <v>DB</v>
      </c>
    </row>
    <row r="81" spans="1:7" x14ac:dyDescent="0.45">
      <c r="A81" t="s">
        <v>691</v>
      </c>
      <c r="B81" t="str">
        <f t="shared" si="7"/>
        <v>Yes</v>
      </c>
      <c r="E81" t="str">
        <f t="shared" si="4"/>
        <v xml:space="preserve">Blackmon, Julian </v>
      </c>
      <c r="F81" t="str">
        <f t="shared" si="5"/>
        <v>IND</v>
      </c>
      <c r="G81" t="str">
        <f t="shared" si="6"/>
        <v>DB</v>
      </c>
    </row>
    <row r="82" spans="1:7" x14ac:dyDescent="0.45">
      <c r="A82" t="s">
        <v>692</v>
      </c>
      <c r="B82" t="str">
        <f t="shared" si="7"/>
        <v>Yes</v>
      </c>
      <c r="E82" t="str">
        <f t="shared" si="4"/>
        <v xml:space="preserve">Dugger, Kyle </v>
      </c>
      <c r="F82" t="str">
        <f t="shared" si="5"/>
        <v>NEP</v>
      </c>
      <c r="G82" t="str">
        <f t="shared" si="6"/>
        <v>DB</v>
      </c>
    </row>
    <row r="83" spans="1:7" x14ac:dyDescent="0.45">
      <c r="A83" t="s">
        <v>693</v>
      </c>
      <c r="B83" t="str">
        <f t="shared" si="7"/>
        <v>Yes</v>
      </c>
      <c r="E83" t="str">
        <f t="shared" si="4"/>
        <v xml:space="preserve">James, Derwin </v>
      </c>
      <c r="F83" t="str">
        <f t="shared" si="5"/>
        <v>LAC</v>
      </c>
      <c r="G83" t="str">
        <f t="shared" si="6"/>
        <v>DB</v>
      </c>
    </row>
    <row r="84" spans="1:7" x14ac:dyDescent="0.45">
      <c r="B84" t="str">
        <f t="shared" si="7"/>
        <v/>
      </c>
      <c r="E84" t="str">
        <f t="shared" si="4"/>
        <v/>
      </c>
      <c r="F84" t="str">
        <f t="shared" si="5"/>
        <v/>
      </c>
      <c r="G84" t="str">
        <f t="shared" si="6"/>
        <v/>
      </c>
    </row>
    <row r="85" spans="1:7" x14ac:dyDescent="0.45">
      <c r="A85" t="s">
        <v>535</v>
      </c>
      <c r="B85" t="str">
        <f t="shared" si="7"/>
        <v>Yes</v>
      </c>
      <c r="E85" t="str">
        <f t="shared" si="4"/>
        <v/>
      </c>
      <c r="F85" t="str">
        <f t="shared" si="5"/>
        <v>BreakTables</v>
      </c>
      <c r="G85" t="str">
        <f t="shared" si="6"/>
        <v>es</v>
      </c>
    </row>
    <row r="86" spans="1:7" x14ac:dyDescent="0.45">
      <c r="A86" t="s">
        <v>694</v>
      </c>
      <c r="B86" t="str">
        <f t="shared" si="7"/>
        <v>Yes</v>
      </c>
      <c r="E86" t="str">
        <f t="shared" si="4"/>
        <v xml:space="preserve">Allen, Josh </v>
      </c>
      <c r="F86" t="str">
        <f t="shared" si="5"/>
        <v>BUF</v>
      </c>
      <c r="G86" t="str">
        <f t="shared" si="6"/>
        <v>QB</v>
      </c>
    </row>
    <row r="87" spans="1:7" x14ac:dyDescent="0.45">
      <c r="A87" t="s">
        <v>695</v>
      </c>
      <c r="B87" t="str">
        <f t="shared" si="7"/>
        <v>Yes</v>
      </c>
      <c r="E87" t="str">
        <f t="shared" si="4"/>
        <v xml:space="preserve">Richardson, Anthony </v>
      </c>
      <c r="F87" t="str">
        <f t="shared" si="5"/>
        <v>IND</v>
      </c>
      <c r="G87" t="str">
        <f t="shared" si="6"/>
        <v>QB</v>
      </c>
    </row>
    <row r="88" spans="1:7" x14ac:dyDescent="0.45">
      <c r="A88" t="s">
        <v>696</v>
      </c>
      <c r="B88" t="str">
        <f t="shared" si="7"/>
        <v>Yes</v>
      </c>
      <c r="E88" t="str">
        <f t="shared" si="4"/>
        <v xml:space="preserve">Cook, James </v>
      </c>
      <c r="F88" t="str">
        <f t="shared" si="5"/>
        <v>BUF</v>
      </c>
      <c r="G88" t="str">
        <f t="shared" si="6"/>
        <v>RB</v>
      </c>
    </row>
    <row r="89" spans="1:7" x14ac:dyDescent="0.45">
      <c r="A89" t="s">
        <v>697</v>
      </c>
      <c r="B89" t="str">
        <f t="shared" si="7"/>
        <v>Yes</v>
      </c>
      <c r="E89" t="str">
        <f t="shared" si="4"/>
        <v xml:space="preserve">Edwards, Gus </v>
      </c>
      <c r="F89" t="str">
        <f t="shared" si="5"/>
        <v>LAC</v>
      </c>
      <c r="G89" t="str">
        <f t="shared" si="6"/>
        <v>RB</v>
      </c>
    </row>
    <row r="90" spans="1:7" x14ac:dyDescent="0.45">
      <c r="A90" t="s">
        <v>698</v>
      </c>
      <c r="B90" t="str">
        <f t="shared" si="7"/>
        <v>Yes</v>
      </c>
      <c r="E90" t="str">
        <f t="shared" si="4"/>
        <v xml:space="preserve">Singletary, Devin </v>
      </c>
      <c r="F90" t="str">
        <f t="shared" si="5"/>
        <v>NYG</v>
      </c>
      <c r="G90" t="str">
        <f t="shared" si="6"/>
        <v>RB</v>
      </c>
    </row>
    <row r="91" spans="1:7" x14ac:dyDescent="0.45">
      <c r="A91" t="s">
        <v>699</v>
      </c>
      <c r="B91" t="str">
        <f t="shared" si="7"/>
        <v>Yes</v>
      </c>
      <c r="E91" t="str">
        <f t="shared" si="4"/>
        <v xml:space="preserve">Douglas, Demario </v>
      </c>
      <c r="F91" t="str">
        <f t="shared" si="5"/>
        <v>NEP</v>
      </c>
      <c r="G91" t="str">
        <f t="shared" si="6"/>
        <v>WR</v>
      </c>
    </row>
    <row r="92" spans="1:7" x14ac:dyDescent="0.45">
      <c r="A92" t="s">
        <v>700</v>
      </c>
      <c r="B92" t="str">
        <f t="shared" si="7"/>
        <v>Yes</v>
      </c>
      <c r="E92" t="str">
        <f t="shared" si="4"/>
        <v xml:space="preserve">Ridley, Calvin </v>
      </c>
      <c r="F92" t="str">
        <f t="shared" si="5"/>
        <v>TEN</v>
      </c>
      <c r="G92" t="str">
        <f t="shared" si="6"/>
        <v>WR</v>
      </c>
    </row>
    <row r="93" spans="1:7" x14ac:dyDescent="0.45">
      <c r="A93" t="s">
        <v>701</v>
      </c>
      <c r="B93" t="str">
        <f t="shared" si="7"/>
        <v>Yes</v>
      </c>
      <c r="E93" t="str">
        <f t="shared" si="4"/>
        <v xml:space="preserve">St. Brown, Amon-Ra </v>
      </c>
      <c r="F93" t="str">
        <f t="shared" si="5"/>
        <v>DET</v>
      </c>
      <c r="G93" t="str">
        <f t="shared" si="6"/>
        <v>WR</v>
      </c>
    </row>
    <row r="94" spans="1:7" x14ac:dyDescent="0.45">
      <c r="A94" t="s">
        <v>702</v>
      </c>
      <c r="B94" t="str">
        <f t="shared" si="7"/>
        <v>Yes</v>
      </c>
      <c r="E94" t="str">
        <f t="shared" si="4"/>
        <v xml:space="preserve">Kelce, Travis </v>
      </c>
      <c r="F94" t="str">
        <f t="shared" si="5"/>
        <v>KCC</v>
      </c>
      <c r="G94" t="str">
        <f t="shared" si="6"/>
        <v>TE</v>
      </c>
    </row>
    <row r="95" spans="1:7" x14ac:dyDescent="0.45">
      <c r="A95" t="s">
        <v>703</v>
      </c>
      <c r="B95" t="str">
        <f t="shared" si="7"/>
        <v>Yes</v>
      </c>
      <c r="E95" t="str">
        <f t="shared" si="4"/>
        <v xml:space="preserve">Otton, Cade </v>
      </c>
      <c r="F95" t="str">
        <f t="shared" si="5"/>
        <v>TBB</v>
      </c>
      <c r="G95" t="str">
        <f t="shared" si="6"/>
        <v>TE</v>
      </c>
    </row>
    <row r="96" spans="1:7" x14ac:dyDescent="0.45">
      <c r="A96" t="s">
        <v>704</v>
      </c>
      <c r="B96" t="str">
        <f t="shared" si="7"/>
        <v>Yes</v>
      </c>
      <c r="E96" t="str">
        <f t="shared" si="4"/>
        <v xml:space="preserve">Strange, Brenton </v>
      </c>
      <c r="F96" t="str">
        <f t="shared" si="5"/>
        <v>JAC</v>
      </c>
      <c r="G96" t="str">
        <f t="shared" si="6"/>
        <v>TE</v>
      </c>
    </row>
    <row r="97" spans="1:7" x14ac:dyDescent="0.45">
      <c r="A97" t="s">
        <v>705</v>
      </c>
      <c r="B97" t="str">
        <f t="shared" si="7"/>
        <v>Yes</v>
      </c>
      <c r="E97" t="str">
        <f t="shared" si="4"/>
        <v xml:space="preserve">Carter, Jalen </v>
      </c>
      <c r="F97" t="str">
        <f t="shared" si="5"/>
        <v>PHI</v>
      </c>
      <c r="G97" t="str">
        <f t="shared" si="6"/>
        <v>DL</v>
      </c>
    </row>
    <row r="98" spans="1:7" x14ac:dyDescent="0.45">
      <c r="A98" t="s">
        <v>706</v>
      </c>
      <c r="B98" t="str">
        <f t="shared" si="7"/>
        <v>Yes</v>
      </c>
      <c r="E98" t="str">
        <f t="shared" si="4"/>
        <v xml:space="preserve">Williams, Quinnen </v>
      </c>
      <c r="F98" t="str">
        <f t="shared" si="5"/>
        <v>NYJ</v>
      </c>
      <c r="G98" t="str">
        <f t="shared" si="6"/>
        <v>DL</v>
      </c>
    </row>
    <row r="99" spans="1:7" x14ac:dyDescent="0.45">
      <c r="A99" t="s">
        <v>707</v>
      </c>
      <c r="B99" t="str">
        <f t="shared" si="7"/>
        <v>Yes</v>
      </c>
      <c r="E99" t="str">
        <f t="shared" si="4"/>
        <v xml:space="preserve">Landry, Harold </v>
      </c>
      <c r="F99" t="str">
        <f t="shared" si="5"/>
        <v>TEN</v>
      </c>
      <c r="G99" t="str">
        <f t="shared" si="6"/>
        <v>DL</v>
      </c>
    </row>
    <row r="100" spans="1:7" x14ac:dyDescent="0.45">
      <c r="A100" t="s">
        <v>708</v>
      </c>
      <c r="B100" t="str">
        <f t="shared" si="7"/>
        <v>Yes</v>
      </c>
      <c r="E100" t="str">
        <f t="shared" si="4"/>
        <v xml:space="preserve">Nwosu, Uchenna </v>
      </c>
      <c r="F100" t="str">
        <f t="shared" si="5"/>
        <v>SEA</v>
      </c>
      <c r="G100" t="str">
        <f t="shared" si="6"/>
        <v>DL</v>
      </c>
    </row>
    <row r="101" spans="1:7" x14ac:dyDescent="0.45">
      <c r="A101" t="s">
        <v>709</v>
      </c>
      <c r="B101" t="str">
        <f t="shared" si="7"/>
        <v>Yes</v>
      </c>
      <c r="E101" t="str">
        <f t="shared" si="4"/>
        <v xml:space="preserve">Watt, T.J. </v>
      </c>
      <c r="F101" t="str">
        <f t="shared" si="5"/>
        <v>PIT</v>
      </c>
      <c r="G101" t="str">
        <f t="shared" si="6"/>
        <v>DL</v>
      </c>
    </row>
    <row r="102" spans="1:7" x14ac:dyDescent="0.45">
      <c r="A102" t="s">
        <v>710</v>
      </c>
      <c r="B102" t="str">
        <f t="shared" si="7"/>
        <v>Yes</v>
      </c>
      <c r="E102" t="str">
        <f t="shared" si="4"/>
        <v xml:space="preserve">Anzalone, Alex </v>
      </c>
      <c r="F102" t="str">
        <f t="shared" si="5"/>
        <v>DET</v>
      </c>
      <c r="G102" t="str">
        <f t="shared" si="6"/>
        <v>LB</v>
      </c>
    </row>
    <row r="103" spans="1:7" x14ac:dyDescent="0.45">
      <c r="A103" t="s">
        <v>711</v>
      </c>
      <c r="B103" t="str">
        <f t="shared" si="7"/>
        <v>Yes</v>
      </c>
      <c r="E103" t="str">
        <f t="shared" si="4"/>
        <v xml:space="preserve">Barton, Cody </v>
      </c>
      <c r="F103" t="str">
        <f t="shared" si="5"/>
        <v>DEN</v>
      </c>
      <c r="G103" t="str">
        <f t="shared" si="6"/>
        <v>LB</v>
      </c>
    </row>
    <row r="104" spans="1:7" x14ac:dyDescent="0.45">
      <c r="A104" t="s">
        <v>712</v>
      </c>
      <c r="B104" t="str">
        <f t="shared" si="7"/>
        <v>Yes</v>
      </c>
      <c r="E104" t="str">
        <f t="shared" si="4"/>
        <v xml:space="preserve">Bernard, Terrel </v>
      </c>
      <c r="F104" t="str">
        <f t="shared" si="5"/>
        <v>BUF</v>
      </c>
      <c r="G104" t="str">
        <f t="shared" si="6"/>
        <v>LB</v>
      </c>
    </row>
    <row r="105" spans="1:7" x14ac:dyDescent="0.45">
      <c r="A105" t="s">
        <v>713</v>
      </c>
      <c r="B105" t="str">
        <f t="shared" si="7"/>
        <v>Yes</v>
      </c>
      <c r="E105" t="str">
        <f t="shared" si="4"/>
        <v xml:space="preserve">Roberts, Elandon </v>
      </c>
      <c r="F105" t="str">
        <f t="shared" si="5"/>
        <v>PIT</v>
      </c>
      <c r="G105" t="str">
        <f t="shared" si="6"/>
        <v>LB</v>
      </c>
    </row>
    <row r="106" spans="1:7" x14ac:dyDescent="0.45">
      <c r="A106" t="s">
        <v>714</v>
      </c>
      <c r="B106" t="str">
        <f t="shared" si="7"/>
        <v>Yes</v>
      </c>
      <c r="E106" t="str">
        <f t="shared" si="4"/>
        <v xml:space="preserve">Smith, Roquan </v>
      </c>
      <c r="F106" t="str">
        <f t="shared" si="5"/>
        <v>BAL</v>
      </c>
      <c r="G106" t="str">
        <f t="shared" si="6"/>
        <v>LB</v>
      </c>
    </row>
    <row r="107" spans="1:7" x14ac:dyDescent="0.45">
      <c r="A107" t="s">
        <v>715</v>
      </c>
      <c r="B107" t="str">
        <f t="shared" si="7"/>
        <v>Yes</v>
      </c>
      <c r="E107" t="str">
        <f t="shared" si="4"/>
        <v xml:space="preserve">Brown, Ji'Ayir </v>
      </c>
      <c r="F107" t="str">
        <f t="shared" si="5"/>
        <v>SFO</v>
      </c>
      <c r="G107" t="str">
        <f t="shared" si="6"/>
        <v>DB</v>
      </c>
    </row>
    <row r="108" spans="1:7" x14ac:dyDescent="0.45">
      <c r="A108" t="s">
        <v>716</v>
      </c>
      <c r="B108" t="str">
        <f t="shared" si="7"/>
        <v>Yes</v>
      </c>
      <c r="E108" t="str">
        <f t="shared" si="4"/>
        <v xml:space="preserve">Bynum, Camryn </v>
      </c>
      <c r="F108" t="str">
        <f t="shared" si="5"/>
        <v>MIN</v>
      </c>
      <c r="G108" t="str">
        <f t="shared" si="6"/>
        <v>DB</v>
      </c>
    </row>
    <row r="109" spans="1:7" x14ac:dyDescent="0.45">
      <c r="A109" t="s">
        <v>717</v>
      </c>
      <c r="B109" t="str">
        <f t="shared" si="7"/>
        <v>Yes</v>
      </c>
      <c r="E109" t="str">
        <f t="shared" si="4"/>
        <v xml:space="preserve">Hooker, Amani </v>
      </c>
      <c r="F109" t="str">
        <f t="shared" si="5"/>
        <v>TEN</v>
      </c>
      <c r="G109" t="str">
        <f t="shared" si="6"/>
        <v>DB</v>
      </c>
    </row>
    <row r="110" spans="1:7" x14ac:dyDescent="0.45">
      <c r="B110" t="str">
        <f t="shared" si="7"/>
        <v/>
      </c>
      <c r="E110" t="str">
        <f t="shared" si="4"/>
        <v/>
      </c>
      <c r="F110" t="str">
        <f t="shared" si="5"/>
        <v/>
      </c>
      <c r="G110" t="str">
        <f t="shared" si="6"/>
        <v/>
      </c>
    </row>
    <row r="111" spans="1:7" x14ac:dyDescent="0.45">
      <c r="A111" t="s">
        <v>523</v>
      </c>
      <c r="B111" t="str">
        <f t="shared" si="7"/>
        <v>Yes</v>
      </c>
      <c r="E111" t="str">
        <f t="shared" si="4"/>
        <v/>
      </c>
      <c r="F111" t="str">
        <f t="shared" si="5"/>
        <v>Stephen</v>
      </c>
      <c r="G111" t="str">
        <f t="shared" si="6"/>
        <v>gg</v>
      </c>
    </row>
    <row r="112" spans="1:7" x14ac:dyDescent="0.45">
      <c r="A112" t="s">
        <v>718</v>
      </c>
      <c r="B112" t="str">
        <f t="shared" si="7"/>
        <v>Yes</v>
      </c>
      <c r="E112" t="str">
        <f t="shared" si="4"/>
        <v xml:space="preserve">Fields, Justin </v>
      </c>
      <c r="F112" t="str">
        <f t="shared" si="5"/>
        <v>PIT</v>
      </c>
      <c r="G112" t="str">
        <f t="shared" si="6"/>
        <v>QB</v>
      </c>
    </row>
    <row r="113" spans="1:7" x14ac:dyDescent="0.45">
      <c r="A113" t="s">
        <v>719</v>
      </c>
      <c r="B113" t="str">
        <f t="shared" si="7"/>
        <v>Yes</v>
      </c>
      <c r="E113" t="str">
        <f t="shared" si="4"/>
        <v xml:space="preserve">Levis, Will </v>
      </c>
      <c r="F113" t="str">
        <f t="shared" si="5"/>
        <v>TEN</v>
      </c>
      <c r="G113" t="str">
        <f t="shared" si="6"/>
        <v>QB</v>
      </c>
    </row>
    <row r="114" spans="1:7" x14ac:dyDescent="0.45">
      <c r="A114" t="s">
        <v>720</v>
      </c>
      <c r="B114" t="str">
        <f t="shared" si="7"/>
        <v>Yes</v>
      </c>
      <c r="E114" t="str">
        <f t="shared" si="4"/>
        <v xml:space="preserve">Wilson, Russell </v>
      </c>
      <c r="F114" t="str">
        <f t="shared" si="5"/>
        <v>PIT</v>
      </c>
      <c r="G114" t="str">
        <f t="shared" si="6"/>
        <v>QB</v>
      </c>
    </row>
    <row r="115" spans="1:7" x14ac:dyDescent="0.45">
      <c r="A115" t="s">
        <v>721</v>
      </c>
      <c r="B115" t="str">
        <f t="shared" si="7"/>
        <v>Yes</v>
      </c>
      <c r="E115" t="str">
        <f t="shared" si="4"/>
        <v xml:space="preserve">Charbonnet, Zach </v>
      </c>
      <c r="F115" t="str">
        <f t="shared" si="5"/>
        <v>SEA</v>
      </c>
      <c r="G115" t="str">
        <f t="shared" si="6"/>
        <v>RB</v>
      </c>
    </row>
    <row r="116" spans="1:7" x14ac:dyDescent="0.45">
      <c r="A116" t="s">
        <v>722</v>
      </c>
      <c r="B116" t="str">
        <f t="shared" si="7"/>
        <v>Yes</v>
      </c>
      <c r="E116" t="str">
        <f t="shared" si="4"/>
        <v xml:space="preserve">Johnson, Roschon </v>
      </c>
      <c r="F116" t="str">
        <f t="shared" si="5"/>
        <v>CHI</v>
      </c>
      <c r="G116" t="str">
        <f t="shared" si="6"/>
        <v>RB</v>
      </c>
    </row>
    <row r="117" spans="1:7" x14ac:dyDescent="0.45">
      <c r="A117" t="s">
        <v>723</v>
      </c>
      <c r="B117" t="str">
        <f t="shared" si="7"/>
        <v>Yes</v>
      </c>
      <c r="E117" t="str">
        <f t="shared" si="4"/>
        <v xml:space="preserve">Williams, Javonte </v>
      </c>
      <c r="F117" t="str">
        <f t="shared" si="5"/>
        <v>DEN</v>
      </c>
      <c r="G117" t="str">
        <f t="shared" si="6"/>
        <v>RB</v>
      </c>
    </row>
    <row r="118" spans="1:7" x14ac:dyDescent="0.45">
      <c r="A118" t="s">
        <v>724</v>
      </c>
      <c r="B118" t="str">
        <f t="shared" si="7"/>
        <v>Yes</v>
      </c>
      <c r="E118" t="str">
        <f t="shared" si="4"/>
        <v xml:space="preserve">Davis, Gabriel </v>
      </c>
      <c r="F118" t="str">
        <f t="shared" si="5"/>
        <v>JAC</v>
      </c>
      <c r="G118" t="str">
        <f t="shared" si="6"/>
        <v>WR</v>
      </c>
    </row>
    <row r="119" spans="1:7" x14ac:dyDescent="0.45">
      <c r="A119" t="s">
        <v>725</v>
      </c>
      <c r="B119" t="str">
        <f t="shared" si="7"/>
        <v>Yes</v>
      </c>
      <c r="E119" t="str">
        <f t="shared" si="4"/>
        <v xml:space="preserve">Jefferson, Justin </v>
      </c>
      <c r="F119" t="str">
        <f t="shared" si="5"/>
        <v>MIN</v>
      </c>
      <c r="G119" t="str">
        <f t="shared" si="6"/>
        <v>WR</v>
      </c>
    </row>
    <row r="120" spans="1:7" x14ac:dyDescent="0.45">
      <c r="A120" t="s">
        <v>726</v>
      </c>
      <c r="B120" t="str">
        <f t="shared" si="7"/>
        <v>Yes</v>
      </c>
      <c r="E120" t="str">
        <f t="shared" si="4"/>
        <v xml:space="preserve">Jeudy, Jerry </v>
      </c>
      <c r="F120" t="str">
        <f t="shared" si="5"/>
        <v>CLE</v>
      </c>
      <c r="G120" t="str">
        <f t="shared" si="6"/>
        <v>WR</v>
      </c>
    </row>
    <row r="121" spans="1:7" x14ac:dyDescent="0.45">
      <c r="A121" t="s">
        <v>727</v>
      </c>
      <c r="B121" t="str">
        <f t="shared" si="7"/>
        <v>Yes</v>
      </c>
      <c r="E121" t="str">
        <f t="shared" si="4"/>
        <v xml:space="preserve">Pickens, George </v>
      </c>
      <c r="F121" t="str">
        <f t="shared" si="5"/>
        <v>PIT</v>
      </c>
      <c r="G121" t="str">
        <f t="shared" si="6"/>
        <v>WR</v>
      </c>
    </row>
    <row r="122" spans="1:7" x14ac:dyDescent="0.45">
      <c r="A122" t="s">
        <v>728</v>
      </c>
      <c r="B122" t="str">
        <f t="shared" si="7"/>
        <v>Yes</v>
      </c>
      <c r="E122" t="str">
        <f t="shared" si="4"/>
        <v xml:space="preserve">Rice, Rashee </v>
      </c>
      <c r="F122" t="str">
        <f t="shared" si="5"/>
        <v>KCC</v>
      </c>
      <c r="G122" t="str">
        <f t="shared" si="6"/>
        <v>WR</v>
      </c>
    </row>
    <row r="123" spans="1:7" x14ac:dyDescent="0.45">
      <c r="A123" t="s">
        <v>729</v>
      </c>
      <c r="B123" t="str">
        <f t="shared" si="7"/>
        <v>Yes</v>
      </c>
      <c r="E123" t="str">
        <f t="shared" si="4"/>
        <v xml:space="preserve">Williams, Mike </v>
      </c>
      <c r="F123" t="str">
        <f t="shared" si="5"/>
        <v>NYJ</v>
      </c>
      <c r="G123" t="str">
        <f t="shared" si="6"/>
        <v>WR</v>
      </c>
    </row>
    <row r="124" spans="1:7" x14ac:dyDescent="0.45">
      <c r="A124" t="s">
        <v>730</v>
      </c>
      <c r="B124" t="str">
        <f t="shared" si="7"/>
        <v>Yes</v>
      </c>
      <c r="E124" t="str">
        <f t="shared" si="4"/>
        <v xml:space="preserve">Musgrave, Luke </v>
      </c>
      <c r="F124" t="str">
        <f t="shared" si="5"/>
        <v>GBP</v>
      </c>
      <c r="G124" t="str">
        <f t="shared" si="6"/>
        <v>TE</v>
      </c>
    </row>
    <row r="125" spans="1:7" x14ac:dyDescent="0.45">
      <c r="A125" t="s">
        <v>731</v>
      </c>
      <c r="B125" t="str">
        <f t="shared" si="7"/>
        <v>Yes</v>
      </c>
      <c r="E125" t="str">
        <f t="shared" si="4"/>
        <v xml:space="preserve">Chubb, Bradley </v>
      </c>
      <c r="F125" t="str">
        <f t="shared" si="5"/>
        <v>MIA</v>
      </c>
      <c r="G125" t="str">
        <f t="shared" si="6"/>
        <v>DL</v>
      </c>
    </row>
    <row r="126" spans="1:7" x14ac:dyDescent="0.45">
      <c r="A126" t="s">
        <v>732</v>
      </c>
      <c r="B126" t="str">
        <f t="shared" si="7"/>
        <v>Yes</v>
      </c>
      <c r="E126" t="str">
        <f t="shared" si="4"/>
        <v xml:space="preserve">Judon, Matt </v>
      </c>
      <c r="F126" t="str">
        <f t="shared" si="5"/>
        <v>NEP</v>
      </c>
      <c r="G126" t="str">
        <f t="shared" si="6"/>
        <v>DL</v>
      </c>
    </row>
    <row r="127" spans="1:7" x14ac:dyDescent="0.45">
      <c r="A127" t="s">
        <v>733</v>
      </c>
      <c r="B127" t="str">
        <f t="shared" si="7"/>
        <v>Yes</v>
      </c>
      <c r="E127" t="str">
        <f t="shared" si="4"/>
        <v xml:space="preserve">Paye, Kwity </v>
      </c>
      <c r="F127" t="str">
        <f t="shared" si="5"/>
        <v>IND</v>
      </c>
      <c r="G127" t="str">
        <f t="shared" si="6"/>
        <v>DL</v>
      </c>
    </row>
    <row r="128" spans="1:7" x14ac:dyDescent="0.45">
      <c r="A128" t="s">
        <v>734</v>
      </c>
      <c r="B128" t="str">
        <f t="shared" si="7"/>
        <v>Yes</v>
      </c>
      <c r="E128" t="str">
        <f t="shared" si="4"/>
        <v xml:space="preserve">Jewell, Josey </v>
      </c>
      <c r="F128" t="str">
        <f t="shared" si="5"/>
        <v>CAR</v>
      </c>
      <c r="G128" t="str">
        <f t="shared" si="6"/>
        <v>LB</v>
      </c>
    </row>
    <row r="129" spans="1:7" x14ac:dyDescent="0.45">
      <c r="B129" t="str">
        <f t="shared" si="7"/>
        <v/>
      </c>
      <c r="E129" t="str">
        <f t="shared" si="4"/>
        <v/>
      </c>
      <c r="F129" t="str">
        <f t="shared" si="5"/>
        <v/>
      </c>
      <c r="G129" t="str">
        <f t="shared" si="6"/>
        <v/>
      </c>
    </row>
    <row r="130" spans="1:7" x14ac:dyDescent="0.45">
      <c r="A130" t="s">
        <v>613</v>
      </c>
      <c r="B130" t="str">
        <f t="shared" si="7"/>
        <v>Yes</v>
      </c>
      <c r="E130" t="str">
        <f t="shared" ref="E130:E193" si="8">LEFT(A130,(FIND(F130,A130,1)-1))</f>
        <v/>
      </c>
      <c r="F130" t="str">
        <f t="shared" ref="F130:F193" si="9">TRIM(LEFT(RIGHT(" "&amp;SUBSTITUTE(TRIM(A130)," ",REPT(" ",60)),120),60))</f>
        <v>Ivan</v>
      </c>
      <c r="G130" t="str">
        <f t="shared" ref="G130:G193" si="10">IF(OR(TRIM(RIGHT(A130,2))="DE",TRIM(RIGHT(A130,2))="DT"),"DL",IF(OR(TRIM(RIGHT(A130,2))="S",TRIM(RIGHT(A130,2))="CB"),"DB",TRIM(RIGHT(A130,2))))</f>
        <v>ck</v>
      </c>
    </row>
    <row r="131" spans="1:7" x14ac:dyDescent="0.45">
      <c r="A131" t="s">
        <v>735</v>
      </c>
      <c r="B131" t="str">
        <f t="shared" ref="B131:B194" si="11">IF(ISBLANK(A131),"","Yes")</f>
        <v>Yes</v>
      </c>
      <c r="E131" t="str">
        <f t="shared" si="8"/>
        <v xml:space="preserve">Carr, Derek </v>
      </c>
      <c r="F131" t="str">
        <f t="shared" si="9"/>
        <v>NOS</v>
      </c>
      <c r="G131" t="str">
        <f t="shared" si="10"/>
        <v>QB</v>
      </c>
    </row>
    <row r="132" spans="1:7" x14ac:dyDescent="0.45">
      <c r="A132" t="s">
        <v>736</v>
      </c>
      <c r="B132" t="str">
        <f t="shared" si="11"/>
        <v>Yes</v>
      </c>
      <c r="E132" t="str">
        <f t="shared" si="8"/>
        <v xml:space="preserve">Henry, Derrick </v>
      </c>
      <c r="F132" t="str">
        <f t="shared" si="9"/>
        <v>BAL</v>
      </c>
      <c r="G132" t="str">
        <f t="shared" si="10"/>
        <v>RB</v>
      </c>
    </row>
    <row r="133" spans="1:7" x14ac:dyDescent="0.45">
      <c r="A133" t="s">
        <v>737</v>
      </c>
      <c r="B133" t="str">
        <f t="shared" si="11"/>
        <v>Yes</v>
      </c>
      <c r="E133" t="str">
        <f t="shared" si="8"/>
        <v xml:space="preserve">Hubbard, Chuba </v>
      </c>
      <c r="F133" t="str">
        <f t="shared" si="9"/>
        <v>CAR</v>
      </c>
      <c r="G133" t="str">
        <f t="shared" si="10"/>
        <v>RB</v>
      </c>
    </row>
    <row r="134" spans="1:7" x14ac:dyDescent="0.45">
      <c r="A134" t="s">
        <v>738</v>
      </c>
      <c r="B134" t="str">
        <f t="shared" si="11"/>
        <v>Yes</v>
      </c>
      <c r="E134" t="str">
        <f t="shared" si="8"/>
        <v xml:space="preserve">Kamara, Alvin </v>
      </c>
      <c r="F134" t="str">
        <f t="shared" si="9"/>
        <v>NOS</v>
      </c>
      <c r="G134" t="str">
        <f t="shared" si="10"/>
        <v>RB</v>
      </c>
    </row>
    <row r="135" spans="1:7" x14ac:dyDescent="0.45">
      <c r="A135" t="s">
        <v>739</v>
      </c>
      <c r="B135" t="str">
        <f t="shared" si="11"/>
        <v>Yes</v>
      </c>
      <c r="E135" t="str">
        <f t="shared" si="8"/>
        <v xml:space="preserve">Chase, Ja'Marr </v>
      </c>
      <c r="F135" t="str">
        <f t="shared" si="9"/>
        <v>CIN</v>
      </c>
      <c r="G135" t="str">
        <f t="shared" si="10"/>
        <v>WR</v>
      </c>
    </row>
    <row r="136" spans="1:7" x14ac:dyDescent="0.45">
      <c r="A136" t="s">
        <v>740</v>
      </c>
      <c r="B136" t="str">
        <f t="shared" si="11"/>
        <v>Yes</v>
      </c>
      <c r="E136" t="str">
        <f t="shared" si="8"/>
        <v xml:space="preserve">Olave, Chris </v>
      </c>
      <c r="F136" t="str">
        <f t="shared" si="9"/>
        <v>NOS</v>
      </c>
      <c r="G136" t="str">
        <f t="shared" si="10"/>
        <v>WR</v>
      </c>
    </row>
    <row r="137" spans="1:7" x14ac:dyDescent="0.45">
      <c r="A137" t="s">
        <v>741</v>
      </c>
      <c r="B137" t="str">
        <f t="shared" si="11"/>
        <v>Yes</v>
      </c>
      <c r="E137" t="str">
        <f t="shared" si="8"/>
        <v xml:space="preserve">Hendrickson, Trey </v>
      </c>
      <c r="F137" t="str">
        <f t="shared" si="9"/>
        <v>CIN</v>
      </c>
      <c r="G137" t="str">
        <f t="shared" si="10"/>
        <v>DL</v>
      </c>
    </row>
    <row r="138" spans="1:7" x14ac:dyDescent="0.45">
      <c r="A138" t="s">
        <v>742</v>
      </c>
      <c r="B138" t="str">
        <f t="shared" si="11"/>
        <v>Yes</v>
      </c>
      <c r="E138" t="str">
        <f t="shared" si="8"/>
        <v xml:space="preserve">Mack, Khalil </v>
      </c>
      <c r="F138" t="str">
        <f t="shared" si="9"/>
        <v>LAC</v>
      </c>
      <c r="G138" t="str">
        <f t="shared" si="10"/>
        <v>DL</v>
      </c>
    </row>
    <row r="139" spans="1:7" x14ac:dyDescent="0.45">
      <c r="A139" t="s">
        <v>743</v>
      </c>
      <c r="B139" t="str">
        <f t="shared" si="11"/>
        <v>Yes</v>
      </c>
      <c r="E139" t="str">
        <f t="shared" si="8"/>
        <v xml:space="preserve">Davis, Demario </v>
      </c>
      <c r="F139" t="str">
        <f t="shared" si="9"/>
        <v>NOS</v>
      </c>
      <c r="G139" t="str">
        <f t="shared" si="10"/>
        <v>LB</v>
      </c>
    </row>
    <row r="140" spans="1:7" x14ac:dyDescent="0.45">
      <c r="A140" t="s">
        <v>744</v>
      </c>
      <c r="B140" t="str">
        <f t="shared" si="11"/>
        <v>Yes</v>
      </c>
      <c r="E140" t="str">
        <f t="shared" si="8"/>
        <v xml:space="preserve">Werner, Pete </v>
      </c>
      <c r="F140" t="str">
        <f t="shared" si="9"/>
        <v>NOS</v>
      </c>
      <c r="G140" t="str">
        <f t="shared" si="10"/>
        <v>LB</v>
      </c>
    </row>
    <row r="141" spans="1:7" x14ac:dyDescent="0.45">
      <c r="A141" t="s">
        <v>745</v>
      </c>
      <c r="B141" t="str">
        <f t="shared" si="11"/>
        <v>Yes</v>
      </c>
      <c r="E141" t="str">
        <f t="shared" si="8"/>
        <v xml:space="preserve">White, Devin </v>
      </c>
      <c r="F141" t="str">
        <f t="shared" si="9"/>
        <v>PHI</v>
      </c>
      <c r="G141" t="str">
        <f t="shared" si="10"/>
        <v>LB</v>
      </c>
    </row>
    <row r="142" spans="1:7" x14ac:dyDescent="0.45">
      <c r="A142" t="s">
        <v>746</v>
      </c>
      <c r="B142" t="str">
        <f t="shared" si="11"/>
        <v>Yes</v>
      </c>
      <c r="E142" t="str">
        <f t="shared" si="8"/>
        <v xml:space="preserve">Brisker, Jaquan </v>
      </c>
      <c r="F142" t="str">
        <f t="shared" si="9"/>
        <v>CHI</v>
      </c>
      <c r="G142" t="str">
        <f t="shared" si="10"/>
        <v>DB</v>
      </c>
    </row>
    <row r="143" spans="1:7" x14ac:dyDescent="0.45">
      <c r="A143" t="s">
        <v>747</v>
      </c>
      <c r="B143" t="str">
        <f t="shared" si="11"/>
        <v>Yes</v>
      </c>
      <c r="E143" t="str">
        <f t="shared" si="8"/>
        <v xml:space="preserve">Gardner-Johnson, Chauncey </v>
      </c>
      <c r="F143" t="str">
        <f t="shared" si="9"/>
        <v>PHI</v>
      </c>
      <c r="G143" t="str">
        <f t="shared" si="10"/>
        <v>DB</v>
      </c>
    </row>
    <row r="144" spans="1:7" x14ac:dyDescent="0.45">
      <c r="B144" t="str">
        <f t="shared" si="11"/>
        <v/>
      </c>
      <c r="E144" t="str">
        <f t="shared" si="8"/>
        <v/>
      </c>
      <c r="F144" t="str">
        <f t="shared" si="9"/>
        <v/>
      </c>
      <c r="G144" t="str">
        <f t="shared" si="10"/>
        <v/>
      </c>
    </row>
    <row r="145" spans="1:7" x14ac:dyDescent="0.45">
      <c r="A145" t="s">
        <v>612</v>
      </c>
      <c r="B145" t="str">
        <f t="shared" si="11"/>
        <v>Yes</v>
      </c>
      <c r="E145" t="str">
        <f t="shared" si="8"/>
        <v xml:space="preserve">WASHINGTON </v>
      </c>
      <c r="F145" t="str">
        <f t="shared" si="9"/>
        <v>FANTASY</v>
      </c>
      <c r="G145" t="str">
        <f t="shared" si="10"/>
        <v>AM</v>
      </c>
    </row>
    <row r="146" spans="1:7" x14ac:dyDescent="0.45">
      <c r="A146" t="s">
        <v>748</v>
      </c>
      <c r="B146" t="str">
        <f t="shared" si="11"/>
        <v>Yes</v>
      </c>
      <c r="E146" t="str">
        <f t="shared" si="8"/>
        <v xml:space="preserve">Cousins, Kirk </v>
      </c>
      <c r="F146" t="str">
        <f t="shared" si="9"/>
        <v>ATL</v>
      </c>
      <c r="G146" t="str">
        <f t="shared" si="10"/>
        <v>QB</v>
      </c>
    </row>
    <row r="147" spans="1:7" x14ac:dyDescent="0.45">
      <c r="A147" t="s">
        <v>749</v>
      </c>
      <c r="B147" t="str">
        <f t="shared" si="11"/>
        <v>Yes</v>
      </c>
      <c r="E147" t="str">
        <f t="shared" si="8"/>
        <v xml:space="preserve">Love, Jordan </v>
      </c>
      <c r="F147" t="str">
        <f t="shared" si="9"/>
        <v>GBP</v>
      </c>
      <c r="G147" t="str">
        <f t="shared" si="10"/>
        <v>QB</v>
      </c>
    </row>
    <row r="148" spans="1:7" x14ac:dyDescent="0.45">
      <c r="A148" t="s">
        <v>750</v>
      </c>
      <c r="B148" t="str">
        <f t="shared" si="11"/>
        <v>Yes</v>
      </c>
      <c r="E148" t="str">
        <f t="shared" si="8"/>
        <v xml:space="preserve">O'Connell, Aidan </v>
      </c>
      <c r="F148" t="str">
        <f t="shared" si="9"/>
        <v>LVR</v>
      </c>
      <c r="G148" t="str">
        <f t="shared" si="10"/>
        <v>QB</v>
      </c>
    </row>
    <row r="149" spans="1:7" x14ac:dyDescent="0.45">
      <c r="A149" t="s">
        <v>617</v>
      </c>
      <c r="B149" t="str">
        <f t="shared" si="11"/>
        <v>Yes</v>
      </c>
      <c r="E149" t="str">
        <f t="shared" si="8"/>
        <v xml:space="preserve">Rodgers, Aaron </v>
      </c>
      <c r="F149" t="str">
        <f t="shared" si="9"/>
        <v>NYJ</v>
      </c>
      <c r="G149" t="str">
        <f t="shared" si="10"/>
        <v>QB</v>
      </c>
    </row>
    <row r="150" spans="1:7" x14ac:dyDescent="0.45">
      <c r="A150" t="s">
        <v>751</v>
      </c>
      <c r="B150" t="str">
        <f t="shared" si="11"/>
        <v>Yes</v>
      </c>
      <c r="E150" t="str">
        <f t="shared" si="8"/>
        <v xml:space="preserve">McCaffrey, Christian </v>
      </c>
      <c r="F150" t="str">
        <f t="shared" si="9"/>
        <v>SFO</v>
      </c>
      <c r="G150" t="str">
        <f t="shared" si="10"/>
        <v>RB</v>
      </c>
    </row>
    <row r="151" spans="1:7" x14ac:dyDescent="0.45">
      <c r="A151" t="s">
        <v>752</v>
      </c>
      <c r="B151" t="str">
        <f t="shared" si="11"/>
        <v>Yes</v>
      </c>
      <c r="E151" t="str">
        <f t="shared" si="8"/>
        <v xml:space="preserve">Mitchell, Keaton </v>
      </c>
      <c r="F151" t="str">
        <f t="shared" si="9"/>
        <v>BAL</v>
      </c>
      <c r="G151" t="str">
        <f t="shared" si="10"/>
        <v>RB</v>
      </c>
    </row>
    <row r="152" spans="1:7" x14ac:dyDescent="0.45">
      <c r="A152" t="s">
        <v>753</v>
      </c>
      <c r="B152" t="str">
        <f t="shared" si="11"/>
        <v>Yes</v>
      </c>
      <c r="E152" t="str">
        <f t="shared" si="8"/>
        <v xml:space="preserve">Moss, Zack </v>
      </c>
      <c r="F152" t="str">
        <f t="shared" si="9"/>
        <v>CIN</v>
      </c>
      <c r="G152" t="str">
        <f t="shared" si="10"/>
        <v>RB</v>
      </c>
    </row>
    <row r="153" spans="1:7" x14ac:dyDescent="0.45">
      <c r="A153" t="s">
        <v>754</v>
      </c>
      <c r="B153" t="str">
        <f t="shared" si="11"/>
        <v>Yes</v>
      </c>
      <c r="E153" t="str">
        <f t="shared" si="8"/>
        <v xml:space="preserve">Evans, Mike </v>
      </c>
      <c r="F153" t="str">
        <f t="shared" si="9"/>
        <v>TBB</v>
      </c>
      <c r="G153" t="str">
        <f t="shared" si="10"/>
        <v>WR</v>
      </c>
    </row>
    <row r="154" spans="1:7" x14ac:dyDescent="0.45">
      <c r="A154" t="s">
        <v>755</v>
      </c>
      <c r="B154" t="str">
        <f t="shared" si="11"/>
        <v>Yes</v>
      </c>
      <c r="E154" t="str">
        <f t="shared" si="8"/>
        <v xml:space="preserve">Flowers, Zay </v>
      </c>
      <c r="F154" t="str">
        <f t="shared" si="9"/>
        <v>BAL</v>
      </c>
      <c r="G154" t="str">
        <f t="shared" si="10"/>
        <v>WR</v>
      </c>
    </row>
    <row r="155" spans="1:7" x14ac:dyDescent="0.45">
      <c r="A155" t="s">
        <v>756</v>
      </c>
      <c r="B155" t="str">
        <f t="shared" si="11"/>
        <v>Yes</v>
      </c>
      <c r="E155" t="str">
        <f t="shared" si="8"/>
        <v xml:space="preserve">Hopkins, DeAndre </v>
      </c>
      <c r="F155" t="str">
        <f t="shared" si="9"/>
        <v>TEN</v>
      </c>
      <c r="G155" t="str">
        <f t="shared" si="10"/>
        <v>WR</v>
      </c>
    </row>
    <row r="156" spans="1:7" x14ac:dyDescent="0.45">
      <c r="A156" t="s">
        <v>757</v>
      </c>
      <c r="B156" t="str">
        <f t="shared" si="11"/>
        <v>Yes</v>
      </c>
      <c r="E156" t="str">
        <f t="shared" si="8"/>
        <v xml:space="preserve">Kittle, George </v>
      </c>
      <c r="F156" t="str">
        <f t="shared" si="9"/>
        <v>SFO</v>
      </c>
      <c r="G156" t="str">
        <f t="shared" si="10"/>
        <v>TE</v>
      </c>
    </row>
    <row r="157" spans="1:7" x14ac:dyDescent="0.45">
      <c r="A157" t="s">
        <v>758</v>
      </c>
      <c r="B157" t="str">
        <f t="shared" si="11"/>
        <v>Yes</v>
      </c>
      <c r="E157" t="str">
        <f t="shared" si="8"/>
        <v xml:space="preserve">LaPorta, Sam </v>
      </c>
      <c r="F157" t="str">
        <f t="shared" si="9"/>
        <v>DET</v>
      </c>
      <c r="G157" t="str">
        <f t="shared" si="10"/>
        <v>TE</v>
      </c>
    </row>
    <row r="158" spans="1:7" x14ac:dyDescent="0.45">
      <c r="A158" t="s">
        <v>759</v>
      </c>
      <c r="B158" t="str">
        <f t="shared" si="11"/>
        <v>Yes</v>
      </c>
      <c r="E158" t="str">
        <f t="shared" si="8"/>
        <v xml:space="preserve">Njoku, David </v>
      </c>
      <c r="F158" t="str">
        <f t="shared" si="9"/>
        <v>CLE</v>
      </c>
      <c r="G158" t="str">
        <f t="shared" si="10"/>
        <v>TE</v>
      </c>
    </row>
    <row r="159" spans="1:7" x14ac:dyDescent="0.45">
      <c r="A159" t="s">
        <v>760</v>
      </c>
      <c r="B159" t="str">
        <f t="shared" si="11"/>
        <v>Yes</v>
      </c>
      <c r="E159" t="str">
        <f t="shared" si="8"/>
        <v xml:space="preserve">Elliott, Jake </v>
      </c>
      <c r="F159" t="str">
        <f t="shared" si="9"/>
        <v>PHI</v>
      </c>
      <c r="G159" t="str">
        <f t="shared" si="10"/>
        <v>PK</v>
      </c>
    </row>
    <row r="160" spans="1:7" x14ac:dyDescent="0.45">
      <c r="A160" t="s">
        <v>761</v>
      </c>
      <c r="B160" t="str">
        <f t="shared" si="11"/>
        <v>Yes</v>
      </c>
      <c r="E160" t="str">
        <f t="shared" si="8"/>
        <v xml:space="preserve">Gay, Matt </v>
      </c>
      <c r="F160" t="str">
        <f t="shared" si="9"/>
        <v>IND</v>
      </c>
      <c r="G160" t="str">
        <f t="shared" si="10"/>
        <v>PK</v>
      </c>
    </row>
    <row r="161" spans="1:7" x14ac:dyDescent="0.45">
      <c r="A161" t="s">
        <v>762</v>
      </c>
      <c r="B161" t="str">
        <f t="shared" si="11"/>
        <v>Yes</v>
      </c>
      <c r="E161" t="str">
        <f t="shared" si="8"/>
        <v xml:space="preserve">Cooper, Jonathon </v>
      </c>
      <c r="F161" t="str">
        <f t="shared" si="9"/>
        <v>DEN</v>
      </c>
      <c r="G161" t="str">
        <f t="shared" si="10"/>
        <v>DL</v>
      </c>
    </row>
    <row r="162" spans="1:7" x14ac:dyDescent="0.45">
      <c r="A162" t="s">
        <v>763</v>
      </c>
      <c r="B162" t="str">
        <f t="shared" si="11"/>
        <v>Yes</v>
      </c>
      <c r="E162" t="str">
        <f t="shared" si="8"/>
        <v xml:space="preserve">Thibodeaux, Kayvon </v>
      </c>
      <c r="F162" t="str">
        <f t="shared" si="9"/>
        <v>NYG</v>
      </c>
      <c r="G162" t="str">
        <f t="shared" si="10"/>
        <v>DL</v>
      </c>
    </row>
    <row r="163" spans="1:7" x14ac:dyDescent="0.45">
      <c r="A163" t="s">
        <v>764</v>
      </c>
      <c r="B163" t="str">
        <f t="shared" si="11"/>
        <v>Yes</v>
      </c>
      <c r="E163" t="str">
        <f t="shared" si="8"/>
        <v xml:space="preserve">Dean, Nakobe </v>
      </c>
      <c r="F163" t="str">
        <f t="shared" si="9"/>
        <v>PHI</v>
      </c>
      <c r="G163" t="str">
        <f t="shared" si="10"/>
        <v>LB</v>
      </c>
    </row>
    <row r="164" spans="1:7" x14ac:dyDescent="0.45">
      <c r="A164" t="s">
        <v>765</v>
      </c>
      <c r="B164" t="str">
        <f t="shared" si="11"/>
        <v>Yes</v>
      </c>
      <c r="E164" t="str">
        <f t="shared" si="8"/>
        <v xml:space="preserve">Dodson, Tyrel </v>
      </c>
      <c r="F164" t="str">
        <f t="shared" si="9"/>
        <v>SEA</v>
      </c>
      <c r="G164" t="str">
        <f t="shared" si="10"/>
        <v>LB</v>
      </c>
    </row>
    <row r="165" spans="1:7" x14ac:dyDescent="0.45">
      <c r="A165" t="s">
        <v>766</v>
      </c>
      <c r="B165" t="str">
        <f t="shared" si="11"/>
        <v>Yes</v>
      </c>
      <c r="E165" t="str">
        <f t="shared" si="8"/>
        <v xml:space="preserve">Kendricks, Eric </v>
      </c>
      <c r="F165" t="str">
        <f t="shared" si="9"/>
        <v>DAL</v>
      </c>
      <c r="G165" t="str">
        <f t="shared" si="10"/>
        <v>LB</v>
      </c>
    </row>
    <row r="166" spans="1:7" x14ac:dyDescent="0.45">
      <c r="A166" t="s">
        <v>767</v>
      </c>
      <c r="B166" t="str">
        <f t="shared" si="11"/>
        <v>Yes</v>
      </c>
      <c r="E166" t="str">
        <f t="shared" si="8"/>
        <v xml:space="preserve">Luvu, Frankie </v>
      </c>
      <c r="F166" t="str">
        <f t="shared" si="9"/>
        <v>WAS</v>
      </c>
      <c r="G166" t="str">
        <f t="shared" si="10"/>
        <v>LB</v>
      </c>
    </row>
    <row r="167" spans="1:7" x14ac:dyDescent="0.45">
      <c r="A167" t="s">
        <v>768</v>
      </c>
      <c r="B167" t="str">
        <f t="shared" si="11"/>
        <v>Yes</v>
      </c>
      <c r="E167" t="str">
        <f t="shared" si="8"/>
        <v xml:space="preserve">McFadden, Micah </v>
      </c>
      <c r="F167" t="str">
        <f t="shared" si="9"/>
        <v>NYG</v>
      </c>
      <c r="G167" t="str">
        <f t="shared" si="10"/>
        <v>LB</v>
      </c>
    </row>
    <row r="168" spans="1:7" x14ac:dyDescent="0.45">
      <c r="A168" t="s">
        <v>769</v>
      </c>
      <c r="B168" t="str">
        <f t="shared" si="11"/>
        <v>Yes</v>
      </c>
      <c r="E168" t="str">
        <f t="shared" si="8"/>
        <v xml:space="preserve">Speed, E.J. </v>
      </c>
      <c r="F168" t="str">
        <f t="shared" si="9"/>
        <v>IND</v>
      </c>
      <c r="G168" t="str">
        <f t="shared" si="10"/>
        <v>LB</v>
      </c>
    </row>
    <row r="169" spans="1:7" x14ac:dyDescent="0.45">
      <c r="A169" t="s">
        <v>770</v>
      </c>
      <c r="B169" t="str">
        <f t="shared" si="11"/>
        <v>Yes</v>
      </c>
      <c r="E169" t="str">
        <f t="shared" si="8"/>
        <v xml:space="preserve">Tavai, Jahlani </v>
      </c>
      <c r="F169" t="str">
        <f t="shared" si="9"/>
        <v>NEP</v>
      </c>
      <c r="G169" t="str">
        <f t="shared" si="10"/>
        <v>LB</v>
      </c>
    </row>
    <row r="170" spans="1:7" x14ac:dyDescent="0.45">
      <c r="A170" t="s">
        <v>771</v>
      </c>
      <c r="B170" t="str">
        <f t="shared" si="11"/>
        <v>Yes</v>
      </c>
      <c r="E170" t="str">
        <f t="shared" si="8"/>
        <v xml:space="preserve">Poyer, Jordan </v>
      </c>
      <c r="F170" t="str">
        <f t="shared" si="9"/>
        <v>MIA</v>
      </c>
      <c r="G170" t="str">
        <f t="shared" si="10"/>
        <v>DB</v>
      </c>
    </row>
    <row r="171" spans="1:7" x14ac:dyDescent="0.45">
      <c r="B171" t="str">
        <f t="shared" si="11"/>
        <v/>
      </c>
      <c r="E171" t="str">
        <f t="shared" si="8"/>
        <v/>
      </c>
      <c r="F171" t="str">
        <f t="shared" si="9"/>
        <v/>
      </c>
      <c r="G171" t="str">
        <f t="shared" si="10"/>
        <v/>
      </c>
    </row>
    <row r="172" spans="1:7" x14ac:dyDescent="0.45">
      <c r="A172" t="s">
        <v>529</v>
      </c>
      <c r="B172" t="str">
        <f t="shared" si="11"/>
        <v>Yes</v>
      </c>
      <c r="E172" t="str">
        <f t="shared" si="8"/>
        <v/>
      </c>
      <c r="F172" t="str">
        <f t="shared" si="9"/>
        <v>Beetlejuice</v>
      </c>
      <c r="G172" t="str">
        <f t="shared" si="10"/>
        <v>ce</v>
      </c>
    </row>
    <row r="173" spans="1:7" x14ac:dyDescent="0.45">
      <c r="A173" t="s">
        <v>772</v>
      </c>
      <c r="B173" t="str">
        <f t="shared" si="11"/>
        <v>Yes</v>
      </c>
      <c r="E173" t="str">
        <f t="shared" si="8"/>
        <v xml:space="preserve">Burrow, Joe </v>
      </c>
      <c r="F173" t="str">
        <f t="shared" si="9"/>
        <v>CIN</v>
      </c>
      <c r="G173" t="str">
        <f t="shared" si="10"/>
        <v>QB</v>
      </c>
    </row>
    <row r="174" spans="1:7" x14ac:dyDescent="0.45">
      <c r="A174" t="s">
        <v>773</v>
      </c>
      <c r="B174" t="str">
        <f t="shared" si="11"/>
        <v>Yes</v>
      </c>
      <c r="E174" t="str">
        <f t="shared" si="8"/>
        <v xml:space="preserve">Herbert, Justin </v>
      </c>
      <c r="F174" t="str">
        <f t="shared" si="9"/>
        <v>LAC</v>
      </c>
      <c r="G174" t="str">
        <f t="shared" si="10"/>
        <v>QB</v>
      </c>
    </row>
    <row r="175" spans="1:7" x14ac:dyDescent="0.45">
      <c r="A175" t="s">
        <v>774</v>
      </c>
      <c r="B175" t="str">
        <f t="shared" si="11"/>
        <v>Yes</v>
      </c>
      <c r="E175" t="str">
        <f t="shared" si="8"/>
        <v xml:space="preserve">Brown, Chase </v>
      </c>
      <c r="F175" t="str">
        <f t="shared" si="9"/>
        <v>CIN</v>
      </c>
      <c r="G175" t="str">
        <f t="shared" si="10"/>
        <v>RB</v>
      </c>
    </row>
    <row r="176" spans="1:7" x14ac:dyDescent="0.45">
      <c r="A176" t="s">
        <v>775</v>
      </c>
      <c r="B176" t="str">
        <f t="shared" si="11"/>
        <v>Yes</v>
      </c>
      <c r="E176" t="str">
        <f t="shared" si="8"/>
        <v xml:space="preserve">Elliott, Ezekiel </v>
      </c>
      <c r="F176" t="str">
        <f t="shared" si="9"/>
        <v>DAL</v>
      </c>
      <c r="G176" t="str">
        <f t="shared" si="10"/>
        <v>RB</v>
      </c>
    </row>
    <row r="177" spans="1:7" x14ac:dyDescent="0.45">
      <c r="A177" t="s">
        <v>776</v>
      </c>
      <c r="B177" t="str">
        <f t="shared" si="11"/>
        <v>Yes</v>
      </c>
      <c r="E177" t="str">
        <f t="shared" si="8"/>
        <v xml:space="preserve">Ford, Jerome </v>
      </c>
      <c r="F177" t="str">
        <f t="shared" si="9"/>
        <v>CLE</v>
      </c>
      <c r="G177" t="str">
        <f t="shared" si="10"/>
        <v>RB</v>
      </c>
    </row>
    <row r="178" spans="1:7" x14ac:dyDescent="0.45">
      <c r="A178" t="s">
        <v>777</v>
      </c>
      <c r="B178" t="str">
        <f t="shared" si="11"/>
        <v>Yes</v>
      </c>
      <c r="E178" t="str">
        <f t="shared" si="8"/>
        <v xml:space="preserve">Gibson, Antonio </v>
      </c>
      <c r="F178" t="str">
        <f t="shared" si="9"/>
        <v>NEP</v>
      </c>
      <c r="G178" t="str">
        <f t="shared" si="10"/>
        <v>RB</v>
      </c>
    </row>
    <row r="179" spans="1:7" x14ac:dyDescent="0.45">
      <c r="A179" t="s">
        <v>778</v>
      </c>
      <c r="B179" t="str">
        <f t="shared" si="11"/>
        <v>Yes</v>
      </c>
      <c r="E179" t="str">
        <f t="shared" si="8"/>
        <v xml:space="preserve">Montgomery, David </v>
      </c>
      <c r="F179" t="str">
        <f t="shared" si="9"/>
        <v>DET</v>
      </c>
      <c r="G179" t="str">
        <f t="shared" si="10"/>
        <v>RB</v>
      </c>
    </row>
    <row r="180" spans="1:7" x14ac:dyDescent="0.45">
      <c r="A180" t="s">
        <v>779</v>
      </c>
      <c r="B180" t="str">
        <f t="shared" si="11"/>
        <v>Yes</v>
      </c>
      <c r="E180" t="str">
        <f t="shared" si="8"/>
        <v xml:space="preserve">White, Zamir </v>
      </c>
      <c r="F180" t="str">
        <f t="shared" si="9"/>
        <v>LVR</v>
      </c>
      <c r="G180" t="str">
        <f t="shared" si="10"/>
        <v>RB</v>
      </c>
    </row>
    <row r="181" spans="1:7" x14ac:dyDescent="0.45">
      <c r="A181" t="s">
        <v>780</v>
      </c>
      <c r="B181" t="str">
        <f t="shared" si="11"/>
        <v>Yes</v>
      </c>
      <c r="E181" t="str">
        <f t="shared" si="8"/>
        <v xml:space="preserve">Aiyuk, Brandon </v>
      </c>
      <c r="F181" t="str">
        <f t="shared" si="9"/>
        <v>SFO</v>
      </c>
      <c r="G181" t="str">
        <f t="shared" si="10"/>
        <v>WR</v>
      </c>
    </row>
    <row r="182" spans="1:7" x14ac:dyDescent="0.45">
      <c r="A182" t="s">
        <v>781</v>
      </c>
      <c r="B182" t="str">
        <f t="shared" si="11"/>
        <v>Yes</v>
      </c>
      <c r="E182" t="str">
        <f t="shared" si="8"/>
        <v xml:space="preserve">Iosivas, Andrei </v>
      </c>
      <c r="F182" t="str">
        <f t="shared" si="9"/>
        <v>CIN</v>
      </c>
      <c r="G182" t="str">
        <f t="shared" si="10"/>
        <v>WR</v>
      </c>
    </row>
    <row r="183" spans="1:7" x14ac:dyDescent="0.45">
      <c r="A183" t="s">
        <v>782</v>
      </c>
      <c r="B183" t="str">
        <f t="shared" si="11"/>
        <v>Yes</v>
      </c>
      <c r="E183" t="str">
        <f t="shared" si="8"/>
        <v xml:space="preserve">Jones, Charlie </v>
      </c>
      <c r="F183" t="str">
        <f t="shared" si="9"/>
        <v>CIN</v>
      </c>
      <c r="G183" t="str">
        <f t="shared" si="10"/>
        <v>WR</v>
      </c>
    </row>
    <row r="184" spans="1:7" x14ac:dyDescent="0.45">
      <c r="A184" t="s">
        <v>783</v>
      </c>
      <c r="B184" t="str">
        <f t="shared" si="11"/>
        <v>Yes</v>
      </c>
      <c r="E184" t="str">
        <f t="shared" si="8"/>
        <v xml:space="preserve">Mims, Marvin </v>
      </c>
      <c r="F184" t="str">
        <f t="shared" si="9"/>
        <v>DEN</v>
      </c>
      <c r="G184" t="str">
        <f t="shared" si="10"/>
        <v>WR</v>
      </c>
    </row>
    <row r="185" spans="1:7" x14ac:dyDescent="0.45">
      <c r="A185" t="s">
        <v>784</v>
      </c>
      <c r="B185" t="str">
        <f t="shared" si="11"/>
        <v>Yes</v>
      </c>
      <c r="E185" t="str">
        <f t="shared" si="8"/>
        <v xml:space="preserve">Engram, Evan </v>
      </c>
      <c r="F185" t="str">
        <f t="shared" si="9"/>
        <v>JAC</v>
      </c>
      <c r="G185" t="str">
        <f t="shared" si="10"/>
        <v>TE</v>
      </c>
    </row>
    <row r="186" spans="1:7" x14ac:dyDescent="0.45">
      <c r="A186" t="s">
        <v>785</v>
      </c>
      <c r="B186" t="str">
        <f t="shared" si="11"/>
        <v>Yes</v>
      </c>
      <c r="E186" t="str">
        <f t="shared" si="8"/>
        <v xml:space="preserve">Buckner, DeForest </v>
      </c>
      <c r="F186" t="str">
        <f t="shared" si="9"/>
        <v>IND</v>
      </c>
      <c r="G186" t="str">
        <f t="shared" si="10"/>
        <v>DL</v>
      </c>
    </row>
    <row r="187" spans="1:7" x14ac:dyDescent="0.45">
      <c r="A187" t="s">
        <v>786</v>
      </c>
      <c r="B187" t="str">
        <f t="shared" si="11"/>
        <v>Yes</v>
      </c>
      <c r="E187" t="str">
        <f t="shared" si="8"/>
        <v xml:space="preserve">Anderson, Will </v>
      </c>
      <c r="F187" t="str">
        <f t="shared" si="9"/>
        <v>HOU</v>
      </c>
      <c r="G187" t="str">
        <f t="shared" si="10"/>
        <v>DL</v>
      </c>
    </row>
    <row r="188" spans="1:7" x14ac:dyDescent="0.45">
      <c r="A188" t="s">
        <v>787</v>
      </c>
      <c r="B188" t="str">
        <f t="shared" si="11"/>
        <v>Yes</v>
      </c>
      <c r="E188" t="str">
        <f t="shared" si="8"/>
        <v xml:space="preserve">Parsons, Micah </v>
      </c>
      <c r="F188" t="str">
        <f t="shared" si="9"/>
        <v>DAL</v>
      </c>
      <c r="G188" t="str">
        <f t="shared" si="10"/>
        <v>DL</v>
      </c>
    </row>
    <row r="189" spans="1:7" x14ac:dyDescent="0.45">
      <c r="A189" t="s">
        <v>788</v>
      </c>
      <c r="B189" t="str">
        <f t="shared" si="11"/>
        <v>Yes</v>
      </c>
      <c r="E189" t="str">
        <f t="shared" si="8"/>
        <v xml:space="preserve">Bentley, Ja'Whaun </v>
      </c>
      <c r="F189" t="str">
        <f t="shared" si="9"/>
        <v>NEP</v>
      </c>
      <c r="G189" t="str">
        <f t="shared" si="10"/>
        <v>LB</v>
      </c>
    </row>
    <row r="190" spans="1:7" x14ac:dyDescent="0.45">
      <c r="A190" t="s">
        <v>789</v>
      </c>
      <c r="B190" t="str">
        <f t="shared" si="11"/>
        <v>Yes</v>
      </c>
      <c r="E190" t="str">
        <f t="shared" si="8"/>
        <v xml:space="preserve">Brooks, Jordyn </v>
      </c>
      <c r="F190" t="str">
        <f t="shared" si="9"/>
        <v>MIA</v>
      </c>
      <c r="G190" t="str">
        <f t="shared" si="10"/>
        <v>LB</v>
      </c>
    </row>
    <row r="191" spans="1:7" x14ac:dyDescent="0.45">
      <c r="A191" t="s">
        <v>790</v>
      </c>
      <c r="B191" t="str">
        <f t="shared" si="11"/>
        <v>Yes</v>
      </c>
      <c r="E191" t="str">
        <f t="shared" si="8"/>
        <v xml:space="preserve">Campbell, Jack </v>
      </c>
      <c r="F191" t="str">
        <f t="shared" si="9"/>
        <v>DET</v>
      </c>
      <c r="G191" t="str">
        <f t="shared" si="10"/>
        <v>LB</v>
      </c>
    </row>
    <row r="192" spans="1:7" x14ac:dyDescent="0.45">
      <c r="A192" t="s">
        <v>791</v>
      </c>
      <c r="B192" t="str">
        <f t="shared" si="11"/>
        <v>Yes</v>
      </c>
      <c r="E192" t="str">
        <f t="shared" si="8"/>
        <v xml:space="preserve">Edwards, T.J. </v>
      </c>
      <c r="F192" t="str">
        <f t="shared" si="9"/>
        <v>CHI</v>
      </c>
      <c r="G192" t="str">
        <f t="shared" si="10"/>
        <v>LB</v>
      </c>
    </row>
    <row r="193" spans="1:7" x14ac:dyDescent="0.45">
      <c r="A193" t="s">
        <v>792</v>
      </c>
      <c r="B193" t="str">
        <f t="shared" si="11"/>
        <v>Yes</v>
      </c>
      <c r="E193" t="str">
        <f t="shared" si="8"/>
        <v xml:space="preserve">Jones, Ernest </v>
      </c>
      <c r="F193" t="str">
        <f t="shared" si="9"/>
        <v>LAR</v>
      </c>
      <c r="G193" t="str">
        <f t="shared" si="10"/>
        <v>LB</v>
      </c>
    </row>
    <row r="194" spans="1:7" x14ac:dyDescent="0.45">
      <c r="A194" t="s">
        <v>793</v>
      </c>
      <c r="B194" t="str">
        <f t="shared" si="11"/>
        <v>Yes</v>
      </c>
      <c r="E194" t="str">
        <f t="shared" ref="E194:E257" si="12">LEFT(A194,(FIND(F194,A194,1)-1))</f>
        <v xml:space="preserve">Pace, Ivan </v>
      </c>
      <c r="F194" t="str">
        <f t="shared" ref="F194:F257" si="13">TRIM(LEFT(RIGHT(" "&amp;SUBSTITUTE(TRIM(A194)," ",REPT(" ",60)),120),60))</f>
        <v>MIN</v>
      </c>
      <c r="G194" t="str">
        <f t="shared" ref="G194:G257" si="14">IF(OR(TRIM(RIGHT(A194,2))="DE",TRIM(RIGHT(A194,2))="DT"),"DL",IF(OR(TRIM(RIGHT(A194,2))="S",TRIM(RIGHT(A194,2))="CB"),"DB",TRIM(RIGHT(A194,2))))</f>
        <v>LB</v>
      </c>
    </row>
    <row r="195" spans="1:7" x14ac:dyDescent="0.45">
      <c r="A195" t="s">
        <v>794</v>
      </c>
      <c r="B195" t="str">
        <f t="shared" ref="B195:B258" si="15">IF(ISBLANK(A195),"","Yes")</f>
        <v>Yes</v>
      </c>
      <c r="E195" t="str">
        <f t="shared" si="12"/>
        <v xml:space="preserve">Walker, Quay </v>
      </c>
      <c r="F195" t="str">
        <f t="shared" si="13"/>
        <v>GBP</v>
      </c>
      <c r="G195" t="str">
        <f t="shared" si="14"/>
        <v>LB</v>
      </c>
    </row>
    <row r="196" spans="1:7" x14ac:dyDescent="0.45">
      <c r="B196" t="str">
        <f t="shared" si="15"/>
        <v/>
      </c>
      <c r="E196" t="str">
        <f t="shared" si="12"/>
        <v/>
      </c>
      <c r="F196" t="str">
        <f t="shared" si="13"/>
        <v/>
      </c>
      <c r="G196" t="str">
        <f t="shared" si="14"/>
        <v/>
      </c>
    </row>
    <row r="197" spans="1:7" x14ac:dyDescent="0.45">
      <c r="A197" t="s">
        <v>533</v>
      </c>
      <c r="B197" t="str">
        <f t="shared" si="15"/>
        <v>Yes</v>
      </c>
      <c r="E197" t="str">
        <f t="shared" si="12"/>
        <v/>
      </c>
      <c r="F197" t="str">
        <f t="shared" si="13"/>
        <v>Pigskin</v>
      </c>
      <c r="G197" t="str">
        <f t="shared" si="14"/>
        <v>rs</v>
      </c>
    </row>
    <row r="198" spans="1:7" x14ac:dyDescent="0.45">
      <c r="A198" t="s">
        <v>795</v>
      </c>
      <c r="B198" t="str">
        <f t="shared" si="15"/>
        <v>Yes</v>
      </c>
      <c r="E198" t="str">
        <f t="shared" si="12"/>
        <v xml:space="preserve">Hurts, Jalen </v>
      </c>
      <c r="F198" t="str">
        <f t="shared" si="13"/>
        <v>PHI</v>
      </c>
      <c r="G198" t="str">
        <f t="shared" si="14"/>
        <v>QB</v>
      </c>
    </row>
    <row r="199" spans="1:7" x14ac:dyDescent="0.45">
      <c r="A199" t="s">
        <v>796</v>
      </c>
      <c r="B199" t="str">
        <f t="shared" si="15"/>
        <v>Yes</v>
      </c>
      <c r="E199" t="str">
        <f t="shared" si="12"/>
        <v xml:space="preserve">Murray, Kyler </v>
      </c>
      <c r="F199" t="str">
        <f t="shared" si="13"/>
        <v>ARI</v>
      </c>
      <c r="G199" t="str">
        <f t="shared" si="14"/>
        <v>QB</v>
      </c>
    </row>
    <row r="200" spans="1:7" x14ac:dyDescent="0.45">
      <c r="A200" t="s">
        <v>797</v>
      </c>
      <c r="B200" t="str">
        <f t="shared" si="15"/>
        <v>Yes</v>
      </c>
      <c r="E200" t="str">
        <f t="shared" si="12"/>
        <v xml:space="preserve">Etienne, Travis </v>
      </c>
      <c r="F200" t="str">
        <f t="shared" si="13"/>
        <v>JAC</v>
      </c>
      <c r="G200" t="str">
        <f t="shared" si="14"/>
        <v>RB</v>
      </c>
    </row>
    <row r="201" spans="1:7" x14ac:dyDescent="0.45">
      <c r="A201" t="s">
        <v>798</v>
      </c>
      <c r="B201" t="str">
        <f t="shared" si="15"/>
        <v>Yes</v>
      </c>
      <c r="E201" t="str">
        <f t="shared" si="12"/>
        <v xml:space="preserve">Hall, Breece </v>
      </c>
      <c r="F201" t="str">
        <f t="shared" si="13"/>
        <v>NYJ</v>
      </c>
      <c r="G201" t="str">
        <f t="shared" si="14"/>
        <v>RB</v>
      </c>
    </row>
    <row r="202" spans="1:7" x14ac:dyDescent="0.45">
      <c r="A202" t="s">
        <v>799</v>
      </c>
      <c r="B202" t="str">
        <f t="shared" si="15"/>
        <v>Yes</v>
      </c>
      <c r="E202" t="str">
        <f t="shared" si="12"/>
        <v xml:space="preserve">Jacobs, Josh </v>
      </c>
      <c r="F202" t="str">
        <f t="shared" si="13"/>
        <v>GBP</v>
      </c>
      <c r="G202" t="str">
        <f t="shared" si="14"/>
        <v>RB</v>
      </c>
    </row>
    <row r="203" spans="1:7" x14ac:dyDescent="0.45">
      <c r="A203" t="s">
        <v>800</v>
      </c>
      <c r="B203" t="str">
        <f t="shared" si="15"/>
        <v>Yes</v>
      </c>
      <c r="E203" t="str">
        <f t="shared" si="12"/>
        <v xml:space="preserve">Dell, Tank </v>
      </c>
      <c r="F203" t="str">
        <f t="shared" si="13"/>
        <v>HOU</v>
      </c>
      <c r="G203" t="str">
        <f t="shared" si="14"/>
        <v>WR</v>
      </c>
    </row>
    <row r="204" spans="1:7" x14ac:dyDescent="0.45">
      <c r="A204" t="s">
        <v>801</v>
      </c>
      <c r="B204" t="str">
        <f t="shared" si="15"/>
        <v>Yes</v>
      </c>
      <c r="E204" t="str">
        <f t="shared" si="12"/>
        <v xml:space="preserve">Godwin, Chris </v>
      </c>
      <c r="F204" t="str">
        <f t="shared" si="13"/>
        <v>TBB</v>
      </c>
      <c r="G204" t="str">
        <f t="shared" si="14"/>
        <v>WR</v>
      </c>
    </row>
    <row r="205" spans="1:7" x14ac:dyDescent="0.45">
      <c r="A205" t="s">
        <v>802</v>
      </c>
      <c r="B205" t="str">
        <f t="shared" si="15"/>
        <v>Yes</v>
      </c>
      <c r="E205" t="str">
        <f t="shared" si="12"/>
        <v xml:space="preserve">Moore, D.J. </v>
      </c>
      <c r="F205" t="str">
        <f t="shared" si="13"/>
        <v>CHI</v>
      </c>
      <c r="G205" t="str">
        <f t="shared" si="14"/>
        <v>WR</v>
      </c>
    </row>
    <row r="206" spans="1:7" x14ac:dyDescent="0.45">
      <c r="A206" t="s">
        <v>803</v>
      </c>
      <c r="B206" t="str">
        <f t="shared" si="15"/>
        <v>Yes</v>
      </c>
      <c r="E206" t="str">
        <f t="shared" si="12"/>
        <v xml:space="preserve">Nacua, Puka </v>
      </c>
      <c r="F206" t="str">
        <f t="shared" si="13"/>
        <v>LAR</v>
      </c>
      <c r="G206" t="str">
        <f t="shared" si="14"/>
        <v>WR</v>
      </c>
    </row>
    <row r="207" spans="1:7" x14ac:dyDescent="0.45">
      <c r="A207" t="s">
        <v>804</v>
      </c>
      <c r="B207" t="str">
        <f t="shared" si="15"/>
        <v>Yes</v>
      </c>
      <c r="E207" t="str">
        <f t="shared" si="12"/>
        <v xml:space="preserve">Pittman, Michael </v>
      </c>
      <c r="F207" t="str">
        <f t="shared" si="13"/>
        <v>IND</v>
      </c>
      <c r="G207" t="str">
        <f t="shared" si="14"/>
        <v>WR</v>
      </c>
    </row>
    <row r="208" spans="1:7" x14ac:dyDescent="0.45">
      <c r="A208" t="s">
        <v>805</v>
      </c>
      <c r="B208" t="str">
        <f t="shared" si="15"/>
        <v>Yes</v>
      </c>
      <c r="E208" t="str">
        <f t="shared" si="12"/>
        <v xml:space="preserve">Reed, Jayden </v>
      </c>
      <c r="F208" t="str">
        <f t="shared" si="13"/>
        <v>GBP</v>
      </c>
      <c r="G208" t="str">
        <f t="shared" si="14"/>
        <v>WR</v>
      </c>
    </row>
    <row r="209" spans="1:7" x14ac:dyDescent="0.45">
      <c r="A209" t="s">
        <v>806</v>
      </c>
      <c r="B209" t="str">
        <f t="shared" si="15"/>
        <v>Yes</v>
      </c>
      <c r="E209" t="str">
        <f t="shared" si="12"/>
        <v xml:space="preserve">McBride, Trey </v>
      </c>
      <c r="F209" t="str">
        <f t="shared" si="13"/>
        <v>ARI</v>
      </c>
      <c r="G209" t="str">
        <f t="shared" si="14"/>
        <v>TE</v>
      </c>
    </row>
    <row r="210" spans="1:7" x14ac:dyDescent="0.45">
      <c r="A210" t="s">
        <v>807</v>
      </c>
      <c r="B210" t="str">
        <f t="shared" si="15"/>
        <v>Yes</v>
      </c>
      <c r="E210" t="str">
        <f t="shared" si="12"/>
        <v xml:space="preserve">Pitts, Kyle </v>
      </c>
      <c r="F210" t="str">
        <f t="shared" si="13"/>
        <v>ATL</v>
      </c>
      <c r="G210" t="str">
        <f t="shared" si="14"/>
        <v>TE</v>
      </c>
    </row>
    <row r="211" spans="1:7" x14ac:dyDescent="0.45">
      <c r="A211" t="s">
        <v>808</v>
      </c>
      <c r="B211" t="str">
        <f t="shared" si="15"/>
        <v>Yes</v>
      </c>
      <c r="E211" t="str">
        <f t="shared" si="12"/>
        <v xml:space="preserve">Brown, Derrick </v>
      </c>
      <c r="F211" t="str">
        <f t="shared" si="13"/>
        <v>CAR</v>
      </c>
      <c r="G211" t="str">
        <f t="shared" si="14"/>
        <v>DL</v>
      </c>
    </row>
    <row r="212" spans="1:7" x14ac:dyDescent="0.45">
      <c r="A212" t="s">
        <v>809</v>
      </c>
      <c r="B212" t="str">
        <f t="shared" si="15"/>
        <v>Yes</v>
      </c>
      <c r="E212" t="str">
        <f t="shared" si="12"/>
        <v xml:space="preserve">Garrett, Myles </v>
      </c>
      <c r="F212" t="str">
        <f t="shared" si="13"/>
        <v>CLE</v>
      </c>
      <c r="G212" t="str">
        <f t="shared" si="14"/>
        <v>DL</v>
      </c>
    </row>
    <row r="213" spans="1:7" x14ac:dyDescent="0.45">
      <c r="A213" t="s">
        <v>810</v>
      </c>
      <c r="B213" t="str">
        <f t="shared" si="15"/>
        <v>Yes</v>
      </c>
      <c r="E213" t="str">
        <f t="shared" si="12"/>
        <v xml:space="preserve">Lloyd, Devin </v>
      </c>
      <c r="F213" t="str">
        <f t="shared" si="13"/>
        <v>JAC</v>
      </c>
      <c r="G213" t="str">
        <f t="shared" si="14"/>
        <v>LB</v>
      </c>
    </row>
    <row r="214" spans="1:7" x14ac:dyDescent="0.45">
      <c r="A214" t="s">
        <v>811</v>
      </c>
      <c r="B214" t="str">
        <f t="shared" si="15"/>
        <v>Yes</v>
      </c>
      <c r="E214" t="str">
        <f t="shared" si="12"/>
        <v xml:space="preserve">Bates, Jessie </v>
      </c>
      <c r="F214" t="str">
        <f t="shared" si="13"/>
        <v>ATL</v>
      </c>
      <c r="G214" t="str">
        <f t="shared" si="14"/>
        <v>DB</v>
      </c>
    </row>
    <row r="215" spans="1:7" x14ac:dyDescent="0.45">
      <c r="A215" t="s">
        <v>812</v>
      </c>
      <c r="B215" t="str">
        <f t="shared" si="15"/>
        <v>Yes</v>
      </c>
      <c r="E215" t="str">
        <f t="shared" si="12"/>
        <v xml:space="preserve">Byard, Kevin </v>
      </c>
      <c r="F215" t="str">
        <f t="shared" si="13"/>
        <v>CHI</v>
      </c>
      <c r="G215" t="str">
        <f t="shared" si="14"/>
        <v>DB</v>
      </c>
    </row>
    <row r="216" spans="1:7" x14ac:dyDescent="0.45">
      <c r="A216" t="s">
        <v>813</v>
      </c>
      <c r="B216" t="str">
        <f t="shared" si="15"/>
        <v>Yes</v>
      </c>
      <c r="E216" t="str">
        <f t="shared" si="12"/>
        <v xml:space="preserve">Love, Julian </v>
      </c>
      <c r="F216" t="str">
        <f t="shared" si="13"/>
        <v>SEA</v>
      </c>
      <c r="G216" t="str">
        <f t="shared" si="14"/>
        <v>DB</v>
      </c>
    </row>
    <row r="217" spans="1:7" x14ac:dyDescent="0.45">
      <c r="A217" t="s">
        <v>814</v>
      </c>
      <c r="B217" t="str">
        <f t="shared" si="15"/>
        <v>Yes</v>
      </c>
      <c r="E217" t="str">
        <f t="shared" si="12"/>
        <v xml:space="preserve">McKinney, Xavier </v>
      </c>
      <c r="F217" t="str">
        <f t="shared" si="13"/>
        <v>GBP</v>
      </c>
      <c r="G217" t="str">
        <f t="shared" si="14"/>
        <v>DB</v>
      </c>
    </row>
    <row r="218" spans="1:7" x14ac:dyDescent="0.45">
      <c r="B218" t="str">
        <f t="shared" si="15"/>
        <v/>
      </c>
      <c r="E218" t="str">
        <f t="shared" si="12"/>
        <v/>
      </c>
      <c r="F218" t="str">
        <f t="shared" si="13"/>
        <v/>
      </c>
      <c r="G218" t="str">
        <f t="shared" si="14"/>
        <v/>
      </c>
    </row>
    <row r="219" spans="1:7" x14ac:dyDescent="0.45">
      <c r="A219" t="s">
        <v>528</v>
      </c>
      <c r="B219" t="str">
        <f t="shared" si="15"/>
        <v>Yes</v>
      </c>
      <c r="E219" t="str">
        <f t="shared" si="12"/>
        <v/>
      </c>
      <c r="F219" t="str">
        <f t="shared" si="13"/>
        <v>Gridiron</v>
      </c>
      <c r="G219" t="str">
        <f t="shared" si="14"/>
        <v>ns</v>
      </c>
    </row>
    <row r="220" spans="1:7" x14ac:dyDescent="0.45">
      <c r="A220" t="s">
        <v>815</v>
      </c>
      <c r="B220" t="str">
        <f t="shared" si="15"/>
        <v>Yes</v>
      </c>
      <c r="E220" t="str">
        <f t="shared" si="12"/>
        <v xml:space="preserve">Lance, Trey </v>
      </c>
      <c r="F220" t="str">
        <f t="shared" si="13"/>
        <v>DAL</v>
      </c>
      <c r="G220" t="str">
        <f t="shared" si="14"/>
        <v>QB</v>
      </c>
    </row>
    <row r="221" spans="1:7" x14ac:dyDescent="0.45">
      <c r="A221" t="s">
        <v>816</v>
      </c>
      <c r="B221" t="str">
        <f t="shared" si="15"/>
        <v>Yes</v>
      </c>
      <c r="E221" t="str">
        <f t="shared" si="12"/>
        <v xml:space="preserve">Lawrence, Trevor </v>
      </c>
      <c r="F221" t="str">
        <f t="shared" si="13"/>
        <v>JAC</v>
      </c>
      <c r="G221" t="str">
        <f t="shared" si="14"/>
        <v>QB</v>
      </c>
    </row>
    <row r="222" spans="1:7" x14ac:dyDescent="0.45">
      <c r="A222" t="s">
        <v>817</v>
      </c>
      <c r="B222" t="str">
        <f t="shared" si="15"/>
        <v>Yes</v>
      </c>
      <c r="E222" t="str">
        <f t="shared" si="12"/>
        <v xml:space="preserve">Young, Bryce </v>
      </c>
      <c r="F222" t="str">
        <f t="shared" si="13"/>
        <v>CAR</v>
      </c>
      <c r="G222" t="str">
        <f t="shared" si="14"/>
        <v>QB</v>
      </c>
    </row>
    <row r="223" spans="1:7" x14ac:dyDescent="0.45">
      <c r="A223" t="s">
        <v>818</v>
      </c>
      <c r="B223" t="str">
        <f t="shared" si="15"/>
        <v>Yes</v>
      </c>
      <c r="E223" t="str">
        <f t="shared" si="12"/>
        <v xml:space="preserve">Miller, Kendre </v>
      </c>
      <c r="F223" t="str">
        <f t="shared" si="13"/>
        <v>NOS</v>
      </c>
      <c r="G223" t="str">
        <f t="shared" si="14"/>
        <v>RB</v>
      </c>
    </row>
    <row r="224" spans="1:7" x14ac:dyDescent="0.45">
      <c r="A224" t="s">
        <v>819</v>
      </c>
      <c r="B224" t="str">
        <f t="shared" si="15"/>
        <v>Yes</v>
      </c>
      <c r="E224" t="str">
        <f t="shared" si="12"/>
        <v xml:space="preserve">Mostert, Raheem </v>
      </c>
      <c r="F224" t="str">
        <f t="shared" si="13"/>
        <v>MIA</v>
      </c>
      <c r="G224" t="str">
        <f t="shared" si="14"/>
        <v>RB</v>
      </c>
    </row>
    <row r="225" spans="1:7" x14ac:dyDescent="0.45">
      <c r="A225" t="s">
        <v>820</v>
      </c>
      <c r="B225" t="str">
        <f t="shared" si="15"/>
        <v>Yes</v>
      </c>
      <c r="E225" t="str">
        <f t="shared" si="12"/>
        <v xml:space="preserve">Dotson, Jahan </v>
      </c>
      <c r="F225" t="str">
        <f t="shared" si="13"/>
        <v>WAS</v>
      </c>
      <c r="G225" t="str">
        <f t="shared" si="14"/>
        <v>WR</v>
      </c>
    </row>
    <row r="226" spans="1:7" x14ac:dyDescent="0.45">
      <c r="A226" t="s">
        <v>821</v>
      </c>
      <c r="B226" t="str">
        <f t="shared" si="15"/>
        <v>Yes</v>
      </c>
      <c r="E226" t="str">
        <f t="shared" si="12"/>
        <v xml:space="preserve">Lamb, CeeDee </v>
      </c>
      <c r="F226" t="str">
        <f t="shared" si="13"/>
        <v>DAL</v>
      </c>
      <c r="G226" t="str">
        <f t="shared" si="14"/>
        <v>WR</v>
      </c>
    </row>
    <row r="227" spans="1:7" x14ac:dyDescent="0.45">
      <c r="A227" t="s">
        <v>822</v>
      </c>
      <c r="B227" t="str">
        <f t="shared" si="15"/>
        <v>Yes</v>
      </c>
      <c r="E227" t="str">
        <f t="shared" si="12"/>
        <v xml:space="preserve">London, Drake </v>
      </c>
      <c r="F227" t="str">
        <f t="shared" si="13"/>
        <v>ATL</v>
      </c>
      <c r="G227" t="str">
        <f t="shared" si="14"/>
        <v>WR</v>
      </c>
    </row>
    <row r="228" spans="1:7" x14ac:dyDescent="0.45">
      <c r="A228" t="s">
        <v>823</v>
      </c>
      <c r="B228" t="str">
        <f t="shared" si="15"/>
        <v>Yes</v>
      </c>
      <c r="E228" t="str">
        <f t="shared" si="12"/>
        <v xml:space="preserve">Smith, DeVonta </v>
      </c>
      <c r="F228" t="str">
        <f t="shared" si="13"/>
        <v>PHI</v>
      </c>
      <c r="G228" t="str">
        <f t="shared" si="14"/>
        <v>WR</v>
      </c>
    </row>
    <row r="229" spans="1:7" x14ac:dyDescent="0.45">
      <c r="A229" t="s">
        <v>824</v>
      </c>
      <c r="B229" t="str">
        <f t="shared" si="15"/>
        <v>Yes</v>
      </c>
      <c r="E229" t="str">
        <f t="shared" si="12"/>
        <v xml:space="preserve">Wilson, Garrett </v>
      </c>
      <c r="F229" t="str">
        <f t="shared" si="13"/>
        <v>NYJ</v>
      </c>
      <c r="G229" t="str">
        <f t="shared" si="14"/>
        <v>WR</v>
      </c>
    </row>
    <row r="230" spans="1:7" x14ac:dyDescent="0.45">
      <c r="A230" t="s">
        <v>825</v>
      </c>
      <c r="B230" t="str">
        <f t="shared" si="15"/>
        <v>Yes</v>
      </c>
      <c r="E230" t="str">
        <f t="shared" si="12"/>
        <v xml:space="preserve">Wilson, Michael </v>
      </c>
      <c r="F230" t="str">
        <f t="shared" si="13"/>
        <v>ARI</v>
      </c>
      <c r="G230" t="str">
        <f t="shared" si="14"/>
        <v>WR</v>
      </c>
    </row>
    <row r="231" spans="1:7" x14ac:dyDescent="0.45">
      <c r="A231" t="s">
        <v>826</v>
      </c>
      <c r="B231" t="str">
        <f t="shared" si="15"/>
        <v>Yes</v>
      </c>
      <c r="E231" t="str">
        <f t="shared" si="12"/>
        <v xml:space="preserve">Dulcich, Greg </v>
      </c>
      <c r="F231" t="str">
        <f t="shared" si="13"/>
        <v>DEN</v>
      </c>
      <c r="G231" t="str">
        <f t="shared" si="14"/>
        <v>TE</v>
      </c>
    </row>
    <row r="232" spans="1:7" x14ac:dyDescent="0.45">
      <c r="A232" t="s">
        <v>827</v>
      </c>
      <c r="B232" t="str">
        <f t="shared" si="15"/>
        <v>Yes</v>
      </c>
      <c r="E232" t="str">
        <f t="shared" si="12"/>
        <v xml:space="preserve">Okonkwo, Chigoziem </v>
      </c>
      <c r="F232" t="str">
        <f t="shared" si="13"/>
        <v>TEN</v>
      </c>
      <c r="G232" t="str">
        <f t="shared" si="14"/>
        <v>TE</v>
      </c>
    </row>
    <row r="233" spans="1:7" x14ac:dyDescent="0.45">
      <c r="A233" t="s">
        <v>828</v>
      </c>
      <c r="B233" t="str">
        <f t="shared" si="15"/>
        <v>Yes</v>
      </c>
      <c r="E233" t="str">
        <f t="shared" si="12"/>
        <v xml:space="preserve">Boswell, Chris </v>
      </c>
      <c r="F233" t="str">
        <f t="shared" si="13"/>
        <v>PIT</v>
      </c>
      <c r="G233" t="str">
        <f t="shared" si="14"/>
        <v>PK</v>
      </c>
    </row>
    <row r="234" spans="1:7" x14ac:dyDescent="0.45">
      <c r="A234" t="s">
        <v>829</v>
      </c>
      <c r="B234" t="str">
        <f t="shared" si="15"/>
        <v>Yes</v>
      </c>
      <c r="E234" t="str">
        <f t="shared" si="12"/>
        <v xml:space="preserve">Granderson, Carl </v>
      </c>
      <c r="F234" t="str">
        <f t="shared" si="13"/>
        <v>NOS</v>
      </c>
      <c r="G234" t="str">
        <f t="shared" si="14"/>
        <v>DL</v>
      </c>
    </row>
    <row r="235" spans="1:7" x14ac:dyDescent="0.45">
      <c r="A235" t="s">
        <v>830</v>
      </c>
      <c r="B235" t="str">
        <f t="shared" si="15"/>
        <v>Yes</v>
      </c>
      <c r="E235" t="str">
        <f t="shared" si="12"/>
        <v xml:space="preserve">Hubbard, Sam </v>
      </c>
      <c r="F235" t="str">
        <f t="shared" si="13"/>
        <v>CIN</v>
      </c>
      <c r="G235" t="str">
        <f t="shared" si="14"/>
        <v>DL</v>
      </c>
    </row>
    <row r="236" spans="1:7" x14ac:dyDescent="0.45">
      <c r="A236" t="s">
        <v>831</v>
      </c>
      <c r="B236" t="str">
        <f t="shared" si="15"/>
        <v>Yes</v>
      </c>
      <c r="E236" t="str">
        <f t="shared" si="12"/>
        <v xml:space="preserve">Phillips, Jaelan </v>
      </c>
      <c r="F236" t="str">
        <f t="shared" si="13"/>
        <v>MIA</v>
      </c>
      <c r="G236" t="str">
        <f t="shared" si="14"/>
        <v>DL</v>
      </c>
    </row>
    <row r="237" spans="1:7" x14ac:dyDescent="0.45">
      <c r="A237" t="s">
        <v>832</v>
      </c>
      <c r="B237" t="str">
        <f t="shared" si="15"/>
        <v>Yes</v>
      </c>
      <c r="E237" t="str">
        <f t="shared" si="12"/>
        <v xml:space="preserve">Gay, Willie </v>
      </c>
      <c r="F237" t="str">
        <f t="shared" si="13"/>
        <v>NOS</v>
      </c>
      <c r="G237" t="str">
        <f t="shared" si="14"/>
        <v>LB</v>
      </c>
    </row>
    <row r="238" spans="1:7" x14ac:dyDescent="0.45">
      <c r="A238" t="s">
        <v>833</v>
      </c>
      <c r="B238" t="str">
        <f t="shared" si="15"/>
        <v>Yes</v>
      </c>
      <c r="E238" t="str">
        <f t="shared" si="12"/>
        <v xml:space="preserve">Singleton, Alex </v>
      </c>
      <c r="F238" t="str">
        <f t="shared" si="13"/>
        <v>DEN</v>
      </c>
      <c r="G238" t="str">
        <f t="shared" si="14"/>
        <v>LB</v>
      </c>
    </row>
    <row r="239" spans="1:7" x14ac:dyDescent="0.45">
      <c r="A239" t="s">
        <v>834</v>
      </c>
      <c r="B239" t="str">
        <f t="shared" si="15"/>
        <v>Yes</v>
      </c>
      <c r="E239" t="str">
        <f t="shared" si="12"/>
        <v xml:space="preserve">Tranquill, Drue </v>
      </c>
      <c r="F239" t="str">
        <f t="shared" si="13"/>
        <v>KCC</v>
      </c>
      <c r="G239" t="str">
        <f t="shared" si="14"/>
        <v>LB</v>
      </c>
    </row>
    <row r="240" spans="1:7" x14ac:dyDescent="0.45">
      <c r="A240" t="s">
        <v>835</v>
      </c>
      <c r="B240" t="str">
        <f t="shared" si="15"/>
        <v>Yes</v>
      </c>
      <c r="E240" t="str">
        <f t="shared" si="12"/>
        <v xml:space="preserve">White, Kyzir </v>
      </c>
      <c r="F240" t="str">
        <f t="shared" si="13"/>
        <v>ARI</v>
      </c>
      <c r="G240" t="str">
        <f t="shared" si="14"/>
        <v>LB</v>
      </c>
    </row>
    <row r="241" spans="1:7" x14ac:dyDescent="0.45">
      <c r="A241" t="s">
        <v>836</v>
      </c>
      <c r="B241" t="str">
        <f t="shared" si="15"/>
        <v>Yes</v>
      </c>
      <c r="E241" t="str">
        <f t="shared" si="12"/>
        <v xml:space="preserve">Williams, Quincy </v>
      </c>
      <c r="F241" t="str">
        <f t="shared" si="13"/>
        <v>NYJ</v>
      </c>
      <c r="G241" t="str">
        <f t="shared" si="14"/>
        <v>LB</v>
      </c>
    </row>
    <row r="242" spans="1:7" x14ac:dyDescent="0.45">
      <c r="A242" t="s">
        <v>837</v>
      </c>
      <c r="B242" t="str">
        <f t="shared" si="15"/>
        <v>Yes</v>
      </c>
      <c r="E242" t="str">
        <f t="shared" si="12"/>
        <v xml:space="preserve">Elliott, DeShon </v>
      </c>
      <c r="F242" t="str">
        <f t="shared" si="13"/>
        <v>PIT</v>
      </c>
      <c r="G242" t="str">
        <f t="shared" si="14"/>
        <v>DB</v>
      </c>
    </row>
    <row r="243" spans="1:7" x14ac:dyDescent="0.45">
      <c r="A243" t="s">
        <v>838</v>
      </c>
      <c r="B243" t="str">
        <f t="shared" si="15"/>
        <v>Yes</v>
      </c>
      <c r="E243" t="str">
        <f t="shared" si="12"/>
        <v xml:space="preserve">Hill, Daxton </v>
      </c>
      <c r="F243" t="str">
        <f t="shared" si="13"/>
        <v>CIN</v>
      </c>
      <c r="G243" t="str">
        <f t="shared" si="14"/>
        <v>DB</v>
      </c>
    </row>
    <row r="244" spans="1:7" x14ac:dyDescent="0.45">
      <c r="A244" t="s">
        <v>839</v>
      </c>
      <c r="B244" t="str">
        <f t="shared" si="15"/>
        <v>Yes</v>
      </c>
      <c r="E244" t="str">
        <f t="shared" si="12"/>
        <v xml:space="preserve">Smith, Harrison </v>
      </c>
      <c r="F244" t="str">
        <f t="shared" si="13"/>
        <v>MIN</v>
      </c>
      <c r="G244" t="str">
        <f t="shared" si="14"/>
        <v>DB</v>
      </c>
    </row>
    <row r="245" spans="1:7" x14ac:dyDescent="0.45">
      <c r="B245" t="str">
        <f t="shared" si="15"/>
        <v/>
      </c>
      <c r="E245" t="str">
        <f t="shared" si="12"/>
        <v/>
      </c>
      <c r="F245" t="str">
        <f t="shared" si="13"/>
        <v/>
      </c>
      <c r="G245" t="str">
        <f t="shared" si="14"/>
        <v/>
      </c>
    </row>
    <row r="246" spans="1:7" x14ac:dyDescent="0.45">
      <c r="A246" t="s">
        <v>531</v>
      </c>
      <c r="B246" t="str">
        <f t="shared" si="15"/>
        <v>Yes</v>
      </c>
      <c r="E246" t="str">
        <f t="shared" si="12"/>
        <v/>
      </c>
      <c r="F246" t="str">
        <f t="shared" si="13"/>
        <v>Twisters</v>
      </c>
      <c r="G246" t="str">
        <f t="shared" si="14"/>
        <v>on</v>
      </c>
    </row>
    <row r="247" spans="1:7" x14ac:dyDescent="0.45">
      <c r="A247" t="s">
        <v>840</v>
      </c>
      <c r="B247" t="str">
        <f t="shared" si="15"/>
        <v>Yes</v>
      </c>
      <c r="E247" t="str">
        <f t="shared" si="12"/>
        <v xml:space="preserve">Mahomes, Patrick </v>
      </c>
      <c r="F247" t="str">
        <f t="shared" si="13"/>
        <v>KCC</v>
      </c>
      <c r="G247" t="str">
        <f t="shared" si="14"/>
        <v>QB</v>
      </c>
    </row>
    <row r="248" spans="1:7" x14ac:dyDescent="0.45">
      <c r="A248" t="s">
        <v>841</v>
      </c>
      <c r="B248" t="str">
        <f t="shared" si="15"/>
        <v>Yes</v>
      </c>
      <c r="E248" t="str">
        <f t="shared" si="12"/>
        <v xml:space="preserve">Purdy, Brock </v>
      </c>
      <c r="F248" t="str">
        <f t="shared" si="13"/>
        <v>SFO</v>
      </c>
      <c r="G248" t="str">
        <f t="shared" si="14"/>
        <v>QB</v>
      </c>
    </row>
    <row r="249" spans="1:7" x14ac:dyDescent="0.45">
      <c r="A249" t="s">
        <v>842</v>
      </c>
      <c r="B249" t="str">
        <f t="shared" si="15"/>
        <v>Yes</v>
      </c>
      <c r="E249" t="str">
        <f t="shared" si="12"/>
        <v xml:space="preserve">Stroud, C.J. </v>
      </c>
      <c r="F249" t="str">
        <f t="shared" si="13"/>
        <v>HOU</v>
      </c>
      <c r="G249" t="str">
        <f t="shared" si="14"/>
        <v>QB</v>
      </c>
    </row>
    <row r="250" spans="1:7" x14ac:dyDescent="0.45">
      <c r="A250" t="s">
        <v>843</v>
      </c>
      <c r="B250" t="str">
        <f t="shared" si="15"/>
        <v>Yes</v>
      </c>
      <c r="E250" t="str">
        <f t="shared" si="12"/>
        <v xml:space="preserve">Gibbs, Jahmyr </v>
      </c>
      <c r="F250" t="str">
        <f t="shared" si="13"/>
        <v>DET</v>
      </c>
      <c r="G250" t="str">
        <f t="shared" si="14"/>
        <v>RB</v>
      </c>
    </row>
    <row r="251" spans="1:7" x14ac:dyDescent="0.45">
      <c r="A251" t="s">
        <v>844</v>
      </c>
      <c r="B251" t="str">
        <f t="shared" si="15"/>
        <v>Yes</v>
      </c>
      <c r="E251" t="str">
        <f t="shared" si="12"/>
        <v xml:space="preserve">Pacheco, Isiah </v>
      </c>
      <c r="F251" t="str">
        <f t="shared" si="13"/>
        <v>KCC</v>
      </c>
      <c r="G251" t="str">
        <f t="shared" si="14"/>
        <v>RB</v>
      </c>
    </row>
    <row r="252" spans="1:7" x14ac:dyDescent="0.45">
      <c r="A252" t="s">
        <v>845</v>
      </c>
      <c r="B252" t="str">
        <f t="shared" si="15"/>
        <v>Yes</v>
      </c>
      <c r="E252" t="str">
        <f t="shared" si="12"/>
        <v xml:space="preserve">Swift, D'Andre </v>
      </c>
      <c r="F252" t="str">
        <f t="shared" si="13"/>
        <v>CHI</v>
      </c>
      <c r="G252" t="str">
        <f t="shared" si="14"/>
        <v>RB</v>
      </c>
    </row>
    <row r="253" spans="1:7" x14ac:dyDescent="0.45">
      <c r="A253" t="s">
        <v>846</v>
      </c>
      <c r="B253" t="str">
        <f t="shared" si="15"/>
        <v>Yes</v>
      </c>
      <c r="E253" t="str">
        <f t="shared" si="12"/>
        <v xml:space="preserve">Warren, Jaylen </v>
      </c>
      <c r="F253" t="str">
        <f t="shared" si="13"/>
        <v>PIT</v>
      </c>
      <c r="G253" t="str">
        <f t="shared" si="14"/>
        <v>RB</v>
      </c>
    </row>
    <row r="254" spans="1:7" x14ac:dyDescent="0.45">
      <c r="A254" t="s">
        <v>847</v>
      </c>
      <c r="B254" t="str">
        <f t="shared" si="15"/>
        <v>Yes</v>
      </c>
      <c r="E254" t="str">
        <f t="shared" si="12"/>
        <v xml:space="preserve">Brown, A.J. </v>
      </c>
      <c r="F254" t="str">
        <f t="shared" si="13"/>
        <v>PHI</v>
      </c>
      <c r="G254" t="str">
        <f t="shared" si="14"/>
        <v>WR</v>
      </c>
    </row>
    <row r="255" spans="1:7" x14ac:dyDescent="0.45">
      <c r="A255" t="s">
        <v>848</v>
      </c>
      <c r="B255" t="str">
        <f t="shared" si="15"/>
        <v>Yes</v>
      </c>
      <c r="E255" t="str">
        <f t="shared" si="12"/>
        <v xml:space="preserve">Doubs, Romeo </v>
      </c>
      <c r="F255" t="str">
        <f t="shared" si="13"/>
        <v>GBP</v>
      </c>
      <c r="G255" t="str">
        <f t="shared" si="14"/>
        <v>WR</v>
      </c>
    </row>
    <row r="256" spans="1:7" x14ac:dyDescent="0.45">
      <c r="A256" t="s">
        <v>849</v>
      </c>
      <c r="B256" t="str">
        <f t="shared" si="15"/>
        <v>Yes</v>
      </c>
      <c r="E256" t="str">
        <f t="shared" si="12"/>
        <v xml:space="preserve">Samuel, Deebo </v>
      </c>
      <c r="F256" t="str">
        <f t="shared" si="13"/>
        <v>SFO</v>
      </c>
      <c r="G256" t="str">
        <f t="shared" si="14"/>
        <v>WR</v>
      </c>
    </row>
    <row r="257" spans="1:7" x14ac:dyDescent="0.45">
      <c r="A257" t="s">
        <v>850</v>
      </c>
      <c r="B257" t="str">
        <f t="shared" si="15"/>
        <v>Yes</v>
      </c>
      <c r="E257" t="str">
        <f t="shared" si="12"/>
        <v xml:space="preserve">Conklin, Tyler </v>
      </c>
      <c r="F257" t="str">
        <f t="shared" si="13"/>
        <v>NYJ</v>
      </c>
      <c r="G257" t="str">
        <f t="shared" si="14"/>
        <v>TE</v>
      </c>
    </row>
    <row r="258" spans="1:7" x14ac:dyDescent="0.45">
      <c r="A258" t="s">
        <v>851</v>
      </c>
      <c r="B258" t="str">
        <f t="shared" si="15"/>
        <v>Yes</v>
      </c>
      <c r="E258" t="str">
        <f t="shared" ref="E258:E321" si="16">LEFT(A258,(FIND(F258,A258,1)-1))</f>
        <v xml:space="preserve">Ferguson, Jake </v>
      </c>
      <c r="F258" t="str">
        <f t="shared" ref="F258:F321" si="17">TRIM(LEFT(RIGHT(" "&amp;SUBSTITUTE(TRIM(A258)," ",REPT(" ",60)),120),60))</f>
        <v>DAL</v>
      </c>
      <c r="G258" t="str">
        <f t="shared" ref="G258:G321" si="18">IF(OR(TRIM(RIGHT(A258,2))="DE",TRIM(RIGHT(A258,2))="DT"),"DL",IF(OR(TRIM(RIGHT(A258,2))="S",TRIM(RIGHT(A258,2))="CB"),"DB",TRIM(RIGHT(A258,2))))</f>
        <v>TE</v>
      </c>
    </row>
    <row r="259" spans="1:7" x14ac:dyDescent="0.45">
      <c r="A259" t="s">
        <v>852</v>
      </c>
      <c r="B259" t="str">
        <f t="shared" ref="B259:B322" si="19">IF(ISBLANK(A259),"","Yes")</f>
        <v>Yes</v>
      </c>
      <c r="E259" t="str">
        <f t="shared" si="16"/>
        <v xml:space="preserve">Kraft, Tucker </v>
      </c>
      <c r="F259" t="str">
        <f t="shared" si="17"/>
        <v>GBP</v>
      </c>
      <c r="G259" t="str">
        <f t="shared" si="18"/>
        <v>TE</v>
      </c>
    </row>
    <row r="260" spans="1:7" x14ac:dyDescent="0.45">
      <c r="A260" t="s">
        <v>853</v>
      </c>
      <c r="B260" t="str">
        <f t="shared" si="19"/>
        <v>Yes</v>
      </c>
      <c r="E260" t="str">
        <f t="shared" si="16"/>
        <v xml:space="preserve">Tucker, Justin </v>
      </c>
      <c r="F260" t="str">
        <f t="shared" si="17"/>
        <v>BAL</v>
      </c>
      <c r="G260" t="str">
        <f t="shared" si="18"/>
        <v>PK</v>
      </c>
    </row>
    <row r="261" spans="1:7" x14ac:dyDescent="0.45">
      <c r="A261" t="s">
        <v>854</v>
      </c>
      <c r="B261" t="str">
        <f t="shared" si="19"/>
        <v>Yes</v>
      </c>
      <c r="E261" t="str">
        <f t="shared" si="16"/>
        <v xml:space="preserve">Bosa, Nick </v>
      </c>
      <c r="F261" t="str">
        <f t="shared" si="17"/>
        <v>SFO</v>
      </c>
      <c r="G261" t="str">
        <f t="shared" si="18"/>
        <v>DL</v>
      </c>
    </row>
    <row r="262" spans="1:7" x14ac:dyDescent="0.45">
      <c r="A262" t="s">
        <v>855</v>
      </c>
      <c r="B262" t="str">
        <f t="shared" si="19"/>
        <v>Yes</v>
      </c>
      <c r="E262" t="str">
        <f t="shared" si="16"/>
        <v xml:space="preserve">Highsmith, Alex </v>
      </c>
      <c r="F262" t="str">
        <f t="shared" si="17"/>
        <v>PIT</v>
      </c>
      <c r="G262" t="str">
        <f t="shared" si="18"/>
        <v>DL</v>
      </c>
    </row>
    <row r="263" spans="1:7" x14ac:dyDescent="0.45">
      <c r="A263" t="s">
        <v>856</v>
      </c>
      <c r="B263" t="str">
        <f t="shared" si="19"/>
        <v>Yes</v>
      </c>
      <c r="E263" t="str">
        <f t="shared" si="16"/>
        <v xml:space="preserve">Tuipulotu, Tuli </v>
      </c>
      <c r="F263" t="str">
        <f t="shared" si="17"/>
        <v>LAC</v>
      </c>
      <c r="G263" t="str">
        <f t="shared" si="18"/>
        <v>DL</v>
      </c>
    </row>
    <row r="264" spans="1:7" x14ac:dyDescent="0.45">
      <c r="A264" t="s">
        <v>857</v>
      </c>
      <c r="B264" t="str">
        <f t="shared" si="19"/>
        <v>Yes</v>
      </c>
      <c r="E264" t="str">
        <f t="shared" si="16"/>
        <v xml:space="preserve">Elliss, Kaden </v>
      </c>
      <c r="F264" t="str">
        <f t="shared" si="17"/>
        <v>ATL</v>
      </c>
      <c r="G264" t="str">
        <f t="shared" si="18"/>
        <v>LB</v>
      </c>
    </row>
    <row r="265" spans="1:7" x14ac:dyDescent="0.45">
      <c r="A265" t="s">
        <v>858</v>
      </c>
      <c r="B265" t="str">
        <f t="shared" si="19"/>
        <v>Yes</v>
      </c>
      <c r="E265" t="str">
        <f t="shared" si="16"/>
        <v xml:space="preserve">Franklin, Zaire </v>
      </c>
      <c r="F265" t="str">
        <f t="shared" si="17"/>
        <v>IND</v>
      </c>
      <c r="G265" t="str">
        <f t="shared" si="18"/>
        <v>LB</v>
      </c>
    </row>
    <row r="266" spans="1:7" x14ac:dyDescent="0.45">
      <c r="A266" t="s">
        <v>859</v>
      </c>
      <c r="B266" t="str">
        <f t="shared" si="19"/>
        <v>Yes</v>
      </c>
      <c r="E266" t="str">
        <f t="shared" si="16"/>
        <v xml:space="preserve">Murray, Kenneth </v>
      </c>
      <c r="F266" t="str">
        <f t="shared" si="17"/>
        <v>TEN</v>
      </c>
      <c r="G266" t="str">
        <f t="shared" si="18"/>
        <v>LB</v>
      </c>
    </row>
    <row r="267" spans="1:7" x14ac:dyDescent="0.45">
      <c r="A267" t="s">
        <v>860</v>
      </c>
      <c r="B267" t="str">
        <f t="shared" si="19"/>
        <v>Yes</v>
      </c>
      <c r="E267" t="str">
        <f t="shared" si="16"/>
        <v xml:space="preserve">Spillane, Robert </v>
      </c>
      <c r="F267" t="str">
        <f t="shared" si="17"/>
        <v>LVR</v>
      </c>
      <c r="G267" t="str">
        <f t="shared" si="18"/>
        <v>LB</v>
      </c>
    </row>
    <row r="268" spans="1:7" x14ac:dyDescent="0.45">
      <c r="A268" t="s">
        <v>861</v>
      </c>
      <c r="B268" t="str">
        <f t="shared" si="19"/>
        <v>Yes</v>
      </c>
      <c r="E268" t="str">
        <f t="shared" si="16"/>
        <v xml:space="preserve">McDuffie, Trent </v>
      </c>
      <c r="F268" t="str">
        <f t="shared" si="17"/>
        <v>KCC</v>
      </c>
      <c r="G268" t="str">
        <f t="shared" si="18"/>
        <v>DB</v>
      </c>
    </row>
    <row r="269" spans="1:7" x14ac:dyDescent="0.45">
      <c r="A269" t="s">
        <v>862</v>
      </c>
      <c r="B269" t="str">
        <f t="shared" si="19"/>
        <v>Yes</v>
      </c>
      <c r="E269" t="str">
        <f t="shared" si="16"/>
        <v xml:space="preserve">Blankenship, Reed </v>
      </c>
      <c r="F269" t="str">
        <f t="shared" si="17"/>
        <v>PHI</v>
      </c>
      <c r="G269" t="str">
        <f t="shared" si="18"/>
        <v>DB</v>
      </c>
    </row>
    <row r="270" spans="1:7" x14ac:dyDescent="0.45">
      <c r="B270" t="str">
        <f t="shared" si="19"/>
        <v/>
      </c>
      <c r="E270" t="str">
        <f t="shared" si="16"/>
        <v/>
      </c>
      <c r="F270" t="str">
        <f t="shared" si="17"/>
        <v/>
      </c>
      <c r="G270" t="str">
        <f t="shared" si="18"/>
        <v/>
      </c>
    </row>
    <row r="271" spans="1:7" x14ac:dyDescent="0.45">
      <c r="A271" t="s">
        <v>530</v>
      </c>
      <c r="B271" t="str">
        <f t="shared" si="19"/>
        <v>Yes</v>
      </c>
      <c r="E271" t="str">
        <f t="shared" si="16"/>
        <v xml:space="preserve">I'm </v>
      </c>
      <c r="F271" t="str">
        <f t="shared" si="17"/>
        <v>Drunk</v>
      </c>
      <c r="G271" t="str">
        <f t="shared" si="18"/>
        <v>!!</v>
      </c>
    </row>
    <row r="272" spans="1:7" x14ac:dyDescent="0.45">
      <c r="A272" t="s">
        <v>863</v>
      </c>
      <c r="B272" t="str">
        <f t="shared" si="19"/>
        <v>Yes</v>
      </c>
      <c r="E272" t="str">
        <f t="shared" si="16"/>
        <v xml:space="preserve">Mayfield, Baker </v>
      </c>
      <c r="F272" t="str">
        <f t="shared" si="17"/>
        <v>TBB</v>
      </c>
      <c r="G272" t="str">
        <f t="shared" si="18"/>
        <v>QB</v>
      </c>
    </row>
    <row r="273" spans="1:7" x14ac:dyDescent="0.45">
      <c r="A273" t="s">
        <v>864</v>
      </c>
      <c r="B273" t="str">
        <f t="shared" si="19"/>
        <v>Yes</v>
      </c>
      <c r="E273" t="str">
        <f t="shared" si="16"/>
        <v xml:space="preserve">Robinson, Brian </v>
      </c>
      <c r="F273" t="str">
        <f t="shared" si="17"/>
        <v>WAS</v>
      </c>
      <c r="G273" t="str">
        <f t="shared" si="18"/>
        <v>RB</v>
      </c>
    </row>
    <row r="274" spans="1:7" x14ac:dyDescent="0.45">
      <c r="A274" t="s">
        <v>865</v>
      </c>
      <c r="B274" t="str">
        <f t="shared" si="19"/>
        <v>Yes</v>
      </c>
      <c r="E274" t="str">
        <f t="shared" si="16"/>
        <v xml:space="preserve">Walker III, Kenneth </v>
      </c>
      <c r="F274" t="str">
        <f t="shared" si="17"/>
        <v>SEA</v>
      </c>
      <c r="G274" t="str">
        <f t="shared" si="18"/>
        <v>RB</v>
      </c>
    </row>
    <row r="275" spans="1:7" x14ac:dyDescent="0.45">
      <c r="A275" t="s">
        <v>866</v>
      </c>
      <c r="B275" t="str">
        <f t="shared" si="19"/>
        <v>Yes</v>
      </c>
      <c r="E275" t="str">
        <f t="shared" si="16"/>
        <v xml:space="preserve">Adams, Davante </v>
      </c>
      <c r="F275" t="str">
        <f t="shared" si="17"/>
        <v>LVR</v>
      </c>
      <c r="G275" t="str">
        <f t="shared" si="18"/>
        <v>WR</v>
      </c>
    </row>
    <row r="276" spans="1:7" x14ac:dyDescent="0.45">
      <c r="A276" t="s">
        <v>867</v>
      </c>
      <c r="B276" t="str">
        <f t="shared" si="19"/>
        <v>Yes</v>
      </c>
      <c r="E276" t="str">
        <f t="shared" si="16"/>
        <v xml:space="preserve">Jones, Chris </v>
      </c>
      <c r="F276" t="str">
        <f t="shared" si="17"/>
        <v>KCC</v>
      </c>
      <c r="G276" t="str">
        <f t="shared" si="18"/>
        <v>DL</v>
      </c>
    </row>
    <row r="277" spans="1:7" x14ac:dyDescent="0.45">
      <c r="A277" t="s">
        <v>868</v>
      </c>
      <c r="B277" t="str">
        <f t="shared" si="19"/>
        <v>Yes</v>
      </c>
      <c r="E277" t="str">
        <f t="shared" si="16"/>
        <v xml:space="preserve">Allen, Josh </v>
      </c>
      <c r="F277" t="str">
        <f t="shared" si="17"/>
        <v>JAC</v>
      </c>
      <c r="G277" t="str">
        <f t="shared" si="18"/>
        <v>DL</v>
      </c>
    </row>
    <row r="278" spans="1:7" x14ac:dyDescent="0.45">
      <c r="A278" t="s">
        <v>869</v>
      </c>
      <c r="B278" t="str">
        <f t="shared" si="19"/>
        <v>Yes</v>
      </c>
      <c r="E278" t="str">
        <f t="shared" si="16"/>
        <v xml:space="preserve">Bosa, Joey </v>
      </c>
      <c r="F278" t="str">
        <f t="shared" si="17"/>
        <v>LAC</v>
      </c>
      <c r="G278" t="str">
        <f t="shared" si="18"/>
        <v>DL</v>
      </c>
    </row>
    <row r="279" spans="1:7" x14ac:dyDescent="0.45">
      <c r="A279" t="s">
        <v>870</v>
      </c>
      <c r="B279" t="str">
        <f t="shared" si="19"/>
        <v>Yes</v>
      </c>
      <c r="E279" t="str">
        <f t="shared" si="16"/>
        <v xml:space="preserve">Hoecht, Michael </v>
      </c>
      <c r="F279" t="str">
        <f t="shared" si="17"/>
        <v>LAR</v>
      </c>
      <c r="G279" t="str">
        <f t="shared" si="18"/>
        <v>DL</v>
      </c>
    </row>
    <row r="280" spans="1:7" x14ac:dyDescent="0.45">
      <c r="A280" t="s">
        <v>871</v>
      </c>
      <c r="B280" t="str">
        <f t="shared" si="19"/>
        <v>Yes</v>
      </c>
      <c r="E280" t="str">
        <f t="shared" si="16"/>
        <v xml:space="preserve">Young, Byron </v>
      </c>
      <c r="F280" t="str">
        <f t="shared" si="17"/>
        <v>LAR</v>
      </c>
      <c r="G280" t="str">
        <f t="shared" si="18"/>
        <v>DL</v>
      </c>
    </row>
    <row r="281" spans="1:7" x14ac:dyDescent="0.45">
      <c r="A281" t="s">
        <v>872</v>
      </c>
      <c r="B281" t="str">
        <f t="shared" si="19"/>
        <v>Yes</v>
      </c>
      <c r="E281" t="str">
        <f t="shared" si="16"/>
        <v xml:space="preserve">Harris, Christian </v>
      </c>
      <c r="F281" t="str">
        <f t="shared" si="17"/>
        <v>HOU</v>
      </c>
      <c r="G281" t="str">
        <f t="shared" si="18"/>
        <v>LB</v>
      </c>
    </row>
    <row r="282" spans="1:7" x14ac:dyDescent="0.45">
      <c r="A282" t="s">
        <v>873</v>
      </c>
      <c r="B282" t="str">
        <f t="shared" si="19"/>
        <v>Yes</v>
      </c>
      <c r="E282" t="str">
        <f t="shared" si="16"/>
        <v xml:space="preserve">Hicks, Jordan </v>
      </c>
      <c r="F282" t="str">
        <f t="shared" si="17"/>
        <v>CLE</v>
      </c>
      <c r="G282" t="str">
        <f t="shared" si="18"/>
        <v>LB</v>
      </c>
    </row>
    <row r="283" spans="1:7" x14ac:dyDescent="0.45">
      <c r="A283" t="s">
        <v>874</v>
      </c>
      <c r="B283" t="str">
        <f t="shared" si="19"/>
        <v>Yes</v>
      </c>
      <c r="E283" t="str">
        <f t="shared" si="16"/>
        <v xml:space="preserve">Wagner, Bobby </v>
      </c>
      <c r="F283" t="str">
        <f t="shared" si="17"/>
        <v>WAS</v>
      </c>
      <c r="G283" t="str">
        <f t="shared" si="18"/>
        <v>LB</v>
      </c>
    </row>
    <row r="284" spans="1:7" x14ac:dyDescent="0.45">
      <c r="A284" t="s">
        <v>875</v>
      </c>
      <c r="B284" t="str">
        <f t="shared" si="19"/>
        <v>Yes</v>
      </c>
      <c r="E284" t="str">
        <f t="shared" si="16"/>
        <v xml:space="preserve">Baker, Budda </v>
      </c>
      <c r="F284" t="str">
        <f t="shared" si="17"/>
        <v>ARI</v>
      </c>
      <c r="G284" t="str">
        <f t="shared" si="18"/>
        <v>DB</v>
      </c>
    </row>
    <row r="285" spans="1:7" x14ac:dyDescent="0.45">
      <c r="A285" t="s">
        <v>876</v>
      </c>
      <c r="B285" t="str">
        <f t="shared" si="19"/>
        <v>Yes</v>
      </c>
      <c r="E285" t="str">
        <f t="shared" si="16"/>
        <v xml:space="preserve">Curl, Kamren </v>
      </c>
      <c r="F285" t="str">
        <f t="shared" si="17"/>
        <v>LAR</v>
      </c>
      <c r="G285" t="str">
        <f t="shared" si="18"/>
        <v>DB</v>
      </c>
    </row>
    <row r="286" spans="1:7" x14ac:dyDescent="0.45">
      <c r="A286" t="s">
        <v>877</v>
      </c>
      <c r="B286" t="str">
        <f t="shared" si="19"/>
        <v>Yes</v>
      </c>
      <c r="E286" t="str">
        <f t="shared" si="16"/>
        <v xml:space="preserve">Hamilton, Kyle </v>
      </c>
      <c r="F286" t="str">
        <f t="shared" si="17"/>
        <v>BAL</v>
      </c>
      <c r="G286" t="str">
        <f t="shared" si="18"/>
        <v>DB</v>
      </c>
    </row>
    <row r="287" spans="1:7" x14ac:dyDescent="0.45">
      <c r="A287" t="s">
        <v>878</v>
      </c>
      <c r="B287" t="str">
        <f t="shared" si="19"/>
        <v>Yes</v>
      </c>
      <c r="E287" t="str">
        <f t="shared" si="16"/>
        <v xml:space="preserve">Metellus, Josh </v>
      </c>
      <c r="F287" t="str">
        <f t="shared" si="17"/>
        <v>MIN</v>
      </c>
      <c r="G287" t="str">
        <f t="shared" si="18"/>
        <v>DB</v>
      </c>
    </row>
    <row r="288" spans="1:7" x14ac:dyDescent="0.45">
      <c r="A288" t="s">
        <v>879</v>
      </c>
      <c r="B288" t="str">
        <f t="shared" si="19"/>
        <v>Yes</v>
      </c>
      <c r="E288" t="str">
        <f t="shared" si="16"/>
        <v xml:space="preserve">Thompson, Jalen </v>
      </c>
      <c r="F288" t="str">
        <f t="shared" si="17"/>
        <v>ARI</v>
      </c>
      <c r="G288" t="str">
        <f t="shared" si="18"/>
        <v>DB</v>
      </c>
    </row>
    <row r="289" spans="2:7" x14ac:dyDescent="0.45">
      <c r="B289" t="str">
        <f t="shared" si="19"/>
        <v/>
      </c>
      <c r="E289" t="str">
        <f t="shared" si="16"/>
        <v/>
      </c>
      <c r="F289" t="str">
        <f t="shared" si="17"/>
        <v/>
      </c>
      <c r="G289" t="str">
        <f t="shared" si="18"/>
        <v/>
      </c>
    </row>
    <row r="290" spans="2:7" x14ac:dyDescent="0.45">
      <c r="B290" t="str">
        <f t="shared" si="19"/>
        <v/>
      </c>
      <c r="E290" t="str">
        <f t="shared" si="16"/>
        <v/>
      </c>
      <c r="F290" t="str">
        <f t="shared" si="17"/>
        <v/>
      </c>
      <c r="G290" t="str">
        <f t="shared" si="18"/>
        <v/>
      </c>
    </row>
    <row r="291" spans="2:7" x14ac:dyDescent="0.45">
      <c r="B291" t="str">
        <f t="shared" si="19"/>
        <v/>
      </c>
      <c r="E291" t="str">
        <f t="shared" si="16"/>
        <v/>
      </c>
      <c r="F291" t="str">
        <f t="shared" si="17"/>
        <v/>
      </c>
      <c r="G291" t="str">
        <f t="shared" si="18"/>
        <v/>
      </c>
    </row>
    <row r="292" spans="2:7" x14ac:dyDescent="0.45">
      <c r="B292" t="str">
        <f t="shared" si="19"/>
        <v/>
      </c>
      <c r="E292" t="str">
        <f t="shared" si="16"/>
        <v/>
      </c>
      <c r="F292" t="str">
        <f t="shared" si="17"/>
        <v/>
      </c>
      <c r="G292" t="str">
        <f t="shared" si="18"/>
        <v/>
      </c>
    </row>
    <row r="293" spans="2:7" x14ac:dyDescent="0.45">
      <c r="B293" t="str">
        <f t="shared" si="19"/>
        <v/>
      </c>
      <c r="E293" t="str">
        <f t="shared" si="16"/>
        <v/>
      </c>
      <c r="F293" t="str">
        <f t="shared" si="17"/>
        <v/>
      </c>
      <c r="G293" t="str">
        <f t="shared" si="18"/>
        <v/>
      </c>
    </row>
    <row r="294" spans="2:7" x14ac:dyDescent="0.45">
      <c r="B294" t="str">
        <f t="shared" si="19"/>
        <v/>
      </c>
      <c r="E294" t="str">
        <f t="shared" si="16"/>
        <v/>
      </c>
      <c r="F294" t="str">
        <f t="shared" si="17"/>
        <v/>
      </c>
      <c r="G294" t="str">
        <f t="shared" si="18"/>
        <v/>
      </c>
    </row>
    <row r="295" spans="2:7" x14ac:dyDescent="0.45">
      <c r="B295" t="str">
        <f t="shared" si="19"/>
        <v/>
      </c>
      <c r="E295" t="str">
        <f t="shared" si="16"/>
        <v/>
      </c>
      <c r="F295" t="str">
        <f t="shared" si="17"/>
        <v/>
      </c>
      <c r="G295" t="str">
        <f t="shared" si="18"/>
        <v/>
      </c>
    </row>
    <row r="296" spans="2:7" x14ac:dyDescent="0.45">
      <c r="B296" t="str">
        <f t="shared" si="19"/>
        <v/>
      </c>
      <c r="E296" t="str">
        <f t="shared" si="16"/>
        <v/>
      </c>
      <c r="F296" t="str">
        <f t="shared" si="17"/>
        <v/>
      </c>
      <c r="G296" t="str">
        <f t="shared" si="18"/>
        <v/>
      </c>
    </row>
    <row r="297" spans="2:7" x14ac:dyDescent="0.45">
      <c r="B297" t="str">
        <f t="shared" si="19"/>
        <v/>
      </c>
      <c r="E297" t="str">
        <f t="shared" si="16"/>
        <v/>
      </c>
      <c r="F297" t="str">
        <f t="shared" si="17"/>
        <v/>
      </c>
      <c r="G297" t="str">
        <f t="shared" si="18"/>
        <v/>
      </c>
    </row>
    <row r="298" spans="2:7" x14ac:dyDescent="0.45">
      <c r="B298" t="str">
        <f t="shared" si="19"/>
        <v/>
      </c>
      <c r="E298" t="str">
        <f t="shared" si="16"/>
        <v/>
      </c>
      <c r="F298" t="str">
        <f t="shared" si="17"/>
        <v/>
      </c>
      <c r="G298" t="str">
        <f t="shared" si="18"/>
        <v/>
      </c>
    </row>
    <row r="299" spans="2:7" x14ac:dyDescent="0.45">
      <c r="B299" t="str">
        <f t="shared" si="19"/>
        <v/>
      </c>
      <c r="E299" t="str">
        <f t="shared" si="16"/>
        <v/>
      </c>
      <c r="F299" t="str">
        <f t="shared" si="17"/>
        <v/>
      </c>
      <c r="G299" t="str">
        <f t="shared" si="18"/>
        <v/>
      </c>
    </row>
    <row r="300" spans="2:7" x14ac:dyDescent="0.45">
      <c r="B300" t="str">
        <f t="shared" si="19"/>
        <v/>
      </c>
      <c r="E300" t="str">
        <f t="shared" si="16"/>
        <v/>
      </c>
      <c r="F300" t="str">
        <f t="shared" si="17"/>
        <v/>
      </c>
      <c r="G300" t="str">
        <f t="shared" si="18"/>
        <v/>
      </c>
    </row>
    <row r="301" spans="2:7" x14ac:dyDescent="0.45">
      <c r="B301" t="str">
        <f t="shared" si="19"/>
        <v/>
      </c>
      <c r="E301" t="str">
        <f t="shared" si="16"/>
        <v/>
      </c>
      <c r="F301" t="str">
        <f t="shared" si="17"/>
        <v/>
      </c>
      <c r="G301" t="str">
        <f t="shared" si="18"/>
        <v/>
      </c>
    </row>
    <row r="302" spans="2:7" x14ac:dyDescent="0.45">
      <c r="B302" t="str">
        <f t="shared" si="19"/>
        <v/>
      </c>
      <c r="E302" t="str">
        <f t="shared" si="16"/>
        <v/>
      </c>
      <c r="F302" t="str">
        <f t="shared" si="17"/>
        <v/>
      </c>
      <c r="G302" t="str">
        <f t="shared" si="18"/>
        <v/>
      </c>
    </row>
    <row r="303" spans="2:7" x14ac:dyDescent="0.45">
      <c r="B303" t="str">
        <f t="shared" si="19"/>
        <v/>
      </c>
      <c r="E303" t="str">
        <f t="shared" si="16"/>
        <v/>
      </c>
      <c r="F303" t="str">
        <f t="shared" si="17"/>
        <v/>
      </c>
      <c r="G303" t="str">
        <f t="shared" si="18"/>
        <v/>
      </c>
    </row>
    <row r="304" spans="2:7" x14ac:dyDescent="0.45">
      <c r="B304" t="str">
        <f t="shared" si="19"/>
        <v/>
      </c>
      <c r="E304" t="str">
        <f t="shared" si="16"/>
        <v/>
      </c>
      <c r="F304" t="str">
        <f t="shared" si="17"/>
        <v/>
      </c>
      <c r="G304" t="str">
        <f t="shared" si="18"/>
        <v/>
      </c>
    </row>
    <row r="305" spans="2:7" x14ac:dyDescent="0.45">
      <c r="B305" t="str">
        <f t="shared" si="19"/>
        <v/>
      </c>
      <c r="E305" t="str">
        <f t="shared" si="16"/>
        <v/>
      </c>
      <c r="F305" t="str">
        <f t="shared" si="17"/>
        <v/>
      </c>
      <c r="G305" t="str">
        <f t="shared" si="18"/>
        <v/>
      </c>
    </row>
    <row r="306" spans="2:7" x14ac:dyDescent="0.45">
      <c r="B306" t="str">
        <f t="shared" si="19"/>
        <v/>
      </c>
      <c r="E306" t="str">
        <f t="shared" si="16"/>
        <v/>
      </c>
      <c r="F306" t="str">
        <f t="shared" si="17"/>
        <v/>
      </c>
      <c r="G306" t="str">
        <f t="shared" si="18"/>
        <v/>
      </c>
    </row>
    <row r="307" spans="2:7" x14ac:dyDescent="0.45">
      <c r="B307" t="str">
        <f t="shared" si="19"/>
        <v/>
      </c>
      <c r="E307" t="str">
        <f t="shared" si="16"/>
        <v/>
      </c>
      <c r="F307" t="str">
        <f t="shared" si="17"/>
        <v/>
      </c>
      <c r="G307" t="str">
        <f t="shared" si="18"/>
        <v/>
      </c>
    </row>
    <row r="308" spans="2:7" x14ac:dyDescent="0.45">
      <c r="B308" t="str">
        <f t="shared" si="19"/>
        <v/>
      </c>
      <c r="E308" t="str">
        <f t="shared" si="16"/>
        <v/>
      </c>
      <c r="F308" t="str">
        <f t="shared" si="17"/>
        <v/>
      </c>
      <c r="G308" t="str">
        <f t="shared" si="18"/>
        <v/>
      </c>
    </row>
    <row r="309" spans="2:7" x14ac:dyDescent="0.45">
      <c r="B309" t="str">
        <f t="shared" si="19"/>
        <v/>
      </c>
      <c r="E309" t="str">
        <f t="shared" si="16"/>
        <v/>
      </c>
      <c r="F309" t="str">
        <f t="shared" si="17"/>
        <v/>
      </c>
      <c r="G309" t="str">
        <f t="shared" si="18"/>
        <v/>
      </c>
    </row>
    <row r="310" spans="2:7" x14ac:dyDescent="0.45">
      <c r="B310" t="str">
        <f t="shared" si="19"/>
        <v/>
      </c>
      <c r="E310" t="str">
        <f t="shared" si="16"/>
        <v/>
      </c>
      <c r="F310" t="str">
        <f t="shared" si="17"/>
        <v/>
      </c>
      <c r="G310" t="str">
        <f t="shared" si="18"/>
        <v/>
      </c>
    </row>
    <row r="311" spans="2:7" x14ac:dyDescent="0.45">
      <c r="B311" t="str">
        <f t="shared" si="19"/>
        <v/>
      </c>
      <c r="E311" t="str">
        <f t="shared" si="16"/>
        <v/>
      </c>
      <c r="F311" t="str">
        <f t="shared" si="17"/>
        <v/>
      </c>
      <c r="G311" t="str">
        <f t="shared" si="18"/>
        <v/>
      </c>
    </row>
    <row r="312" spans="2:7" x14ac:dyDescent="0.45">
      <c r="B312" t="str">
        <f t="shared" si="19"/>
        <v/>
      </c>
      <c r="E312" t="str">
        <f t="shared" si="16"/>
        <v/>
      </c>
      <c r="F312" t="str">
        <f t="shared" si="17"/>
        <v/>
      </c>
      <c r="G312" t="str">
        <f t="shared" si="18"/>
        <v/>
      </c>
    </row>
    <row r="313" spans="2:7" x14ac:dyDescent="0.45">
      <c r="B313" t="str">
        <f t="shared" si="19"/>
        <v/>
      </c>
      <c r="E313" t="str">
        <f t="shared" si="16"/>
        <v/>
      </c>
      <c r="F313" t="str">
        <f t="shared" si="17"/>
        <v/>
      </c>
      <c r="G313" t="str">
        <f t="shared" si="18"/>
        <v/>
      </c>
    </row>
    <row r="314" spans="2:7" x14ac:dyDescent="0.45">
      <c r="B314" t="str">
        <f t="shared" si="19"/>
        <v/>
      </c>
      <c r="E314" t="str">
        <f t="shared" si="16"/>
        <v/>
      </c>
      <c r="F314" t="str">
        <f t="shared" si="17"/>
        <v/>
      </c>
      <c r="G314" t="str">
        <f t="shared" si="18"/>
        <v/>
      </c>
    </row>
    <row r="315" spans="2:7" x14ac:dyDescent="0.45">
      <c r="B315" t="str">
        <f t="shared" si="19"/>
        <v/>
      </c>
      <c r="E315" t="str">
        <f t="shared" si="16"/>
        <v/>
      </c>
      <c r="F315" t="str">
        <f t="shared" si="17"/>
        <v/>
      </c>
      <c r="G315" t="str">
        <f t="shared" si="18"/>
        <v/>
      </c>
    </row>
    <row r="316" spans="2:7" x14ac:dyDescent="0.45">
      <c r="B316" t="str">
        <f t="shared" si="19"/>
        <v/>
      </c>
      <c r="E316" t="str">
        <f t="shared" si="16"/>
        <v/>
      </c>
      <c r="F316" t="str">
        <f t="shared" si="17"/>
        <v/>
      </c>
      <c r="G316" t="str">
        <f t="shared" si="18"/>
        <v/>
      </c>
    </row>
    <row r="317" spans="2:7" x14ac:dyDescent="0.45">
      <c r="B317" t="str">
        <f t="shared" si="19"/>
        <v/>
      </c>
      <c r="E317" t="str">
        <f t="shared" si="16"/>
        <v/>
      </c>
      <c r="F317" t="str">
        <f t="shared" si="17"/>
        <v/>
      </c>
      <c r="G317" t="str">
        <f t="shared" si="18"/>
        <v/>
      </c>
    </row>
    <row r="318" spans="2:7" x14ac:dyDescent="0.45">
      <c r="B318" t="str">
        <f t="shared" si="19"/>
        <v/>
      </c>
      <c r="E318" t="str">
        <f t="shared" si="16"/>
        <v/>
      </c>
      <c r="F318" t="str">
        <f t="shared" si="17"/>
        <v/>
      </c>
      <c r="G318" t="str">
        <f t="shared" si="18"/>
        <v/>
      </c>
    </row>
    <row r="319" spans="2:7" x14ac:dyDescent="0.45">
      <c r="B319" t="str">
        <f t="shared" si="19"/>
        <v/>
      </c>
      <c r="E319" t="str">
        <f t="shared" si="16"/>
        <v/>
      </c>
      <c r="F319" t="str">
        <f t="shared" si="17"/>
        <v/>
      </c>
      <c r="G319" t="str">
        <f t="shared" si="18"/>
        <v/>
      </c>
    </row>
    <row r="320" spans="2:7" x14ac:dyDescent="0.45">
      <c r="B320" t="str">
        <f t="shared" si="19"/>
        <v/>
      </c>
      <c r="E320" t="str">
        <f t="shared" si="16"/>
        <v/>
      </c>
      <c r="F320" t="str">
        <f t="shared" si="17"/>
        <v/>
      </c>
      <c r="G320" t="str">
        <f t="shared" si="18"/>
        <v/>
      </c>
    </row>
    <row r="321" spans="2:7" x14ac:dyDescent="0.45">
      <c r="B321" t="str">
        <f t="shared" si="19"/>
        <v/>
      </c>
      <c r="E321" t="str">
        <f t="shared" si="16"/>
        <v/>
      </c>
      <c r="F321" t="str">
        <f t="shared" si="17"/>
        <v/>
      </c>
      <c r="G321" t="str">
        <f t="shared" si="18"/>
        <v/>
      </c>
    </row>
    <row r="322" spans="2:7" x14ac:dyDescent="0.45">
      <c r="B322" t="str">
        <f t="shared" si="19"/>
        <v/>
      </c>
      <c r="E322" t="str">
        <f t="shared" ref="E322:E385" si="20">LEFT(A322,(FIND(F322,A322,1)-1))</f>
        <v/>
      </c>
      <c r="F322" t="str">
        <f t="shared" ref="F322:F385" si="21">TRIM(LEFT(RIGHT(" "&amp;SUBSTITUTE(TRIM(A322)," ",REPT(" ",60)),120),60))</f>
        <v/>
      </c>
      <c r="G322" t="str">
        <f t="shared" ref="G322:G385" si="22">IF(OR(TRIM(RIGHT(A322,2))="DE",TRIM(RIGHT(A322,2))="DT"),"DL",IF(OR(TRIM(RIGHT(A322,2))="S",TRIM(RIGHT(A322,2))="CB"),"DB",TRIM(RIGHT(A322,2))))</f>
        <v/>
      </c>
    </row>
    <row r="323" spans="2:7" x14ac:dyDescent="0.45">
      <c r="B323" t="str">
        <f t="shared" ref="B323:B360" si="23">IF(ISBLANK(A323),"","Yes")</f>
        <v/>
      </c>
      <c r="E323" t="str">
        <f t="shared" si="20"/>
        <v/>
      </c>
      <c r="F323" t="str">
        <f t="shared" si="21"/>
        <v/>
      </c>
      <c r="G323" t="str">
        <f t="shared" si="22"/>
        <v/>
      </c>
    </row>
    <row r="324" spans="2:7" x14ac:dyDescent="0.45">
      <c r="B324" t="str">
        <f t="shared" si="23"/>
        <v/>
      </c>
      <c r="E324" t="str">
        <f t="shared" si="20"/>
        <v/>
      </c>
      <c r="F324" t="str">
        <f t="shared" si="21"/>
        <v/>
      </c>
      <c r="G324" t="str">
        <f t="shared" si="22"/>
        <v/>
      </c>
    </row>
    <row r="325" spans="2:7" x14ac:dyDescent="0.45">
      <c r="B325" t="str">
        <f t="shared" si="23"/>
        <v/>
      </c>
      <c r="E325" t="str">
        <f t="shared" si="20"/>
        <v/>
      </c>
      <c r="F325" t="str">
        <f t="shared" si="21"/>
        <v/>
      </c>
      <c r="G325" t="str">
        <f t="shared" si="22"/>
        <v/>
      </c>
    </row>
    <row r="326" spans="2:7" x14ac:dyDescent="0.45">
      <c r="B326" t="str">
        <f t="shared" si="23"/>
        <v/>
      </c>
      <c r="E326" t="str">
        <f t="shared" si="20"/>
        <v/>
      </c>
      <c r="F326" t="str">
        <f t="shared" si="21"/>
        <v/>
      </c>
      <c r="G326" t="str">
        <f t="shared" si="22"/>
        <v/>
      </c>
    </row>
    <row r="327" spans="2:7" x14ac:dyDescent="0.45">
      <c r="B327" t="str">
        <f t="shared" si="23"/>
        <v/>
      </c>
      <c r="E327" t="str">
        <f t="shared" si="20"/>
        <v/>
      </c>
      <c r="F327" t="str">
        <f t="shared" si="21"/>
        <v/>
      </c>
      <c r="G327" t="str">
        <f t="shared" si="22"/>
        <v/>
      </c>
    </row>
    <row r="328" spans="2:7" x14ac:dyDescent="0.45">
      <c r="B328" t="str">
        <f t="shared" si="23"/>
        <v/>
      </c>
      <c r="E328" t="str">
        <f t="shared" si="20"/>
        <v/>
      </c>
      <c r="F328" t="str">
        <f t="shared" si="21"/>
        <v/>
      </c>
      <c r="G328" t="str">
        <f t="shared" si="22"/>
        <v/>
      </c>
    </row>
    <row r="329" spans="2:7" x14ac:dyDescent="0.45">
      <c r="B329" t="str">
        <f t="shared" si="23"/>
        <v/>
      </c>
      <c r="E329" t="str">
        <f t="shared" si="20"/>
        <v/>
      </c>
      <c r="F329" t="str">
        <f t="shared" si="21"/>
        <v/>
      </c>
      <c r="G329" t="str">
        <f t="shared" si="22"/>
        <v/>
      </c>
    </row>
    <row r="330" spans="2:7" x14ac:dyDescent="0.45">
      <c r="B330" t="str">
        <f t="shared" si="23"/>
        <v/>
      </c>
      <c r="E330" t="str">
        <f t="shared" si="20"/>
        <v/>
      </c>
      <c r="F330" t="str">
        <f t="shared" si="21"/>
        <v/>
      </c>
      <c r="G330" t="str">
        <f t="shared" si="22"/>
        <v/>
      </c>
    </row>
    <row r="331" spans="2:7" x14ac:dyDescent="0.45">
      <c r="B331" t="str">
        <f t="shared" si="23"/>
        <v/>
      </c>
      <c r="E331" t="str">
        <f t="shared" si="20"/>
        <v/>
      </c>
      <c r="F331" t="str">
        <f t="shared" si="21"/>
        <v/>
      </c>
      <c r="G331" t="str">
        <f t="shared" si="22"/>
        <v/>
      </c>
    </row>
    <row r="332" spans="2:7" x14ac:dyDescent="0.45">
      <c r="B332" t="str">
        <f t="shared" si="23"/>
        <v/>
      </c>
      <c r="E332" t="str">
        <f t="shared" si="20"/>
        <v/>
      </c>
      <c r="F332" t="str">
        <f t="shared" si="21"/>
        <v/>
      </c>
      <c r="G332" t="str">
        <f t="shared" si="22"/>
        <v/>
      </c>
    </row>
    <row r="333" spans="2:7" x14ac:dyDescent="0.45">
      <c r="B333" t="str">
        <f t="shared" si="23"/>
        <v/>
      </c>
      <c r="E333" t="str">
        <f t="shared" si="20"/>
        <v/>
      </c>
      <c r="F333" t="str">
        <f t="shared" si="21"/>
        <v/>
      </c>
      <c r="G333" t="str">
        <f t="shared" si="22"/>
        <v/>
      </c>
    </row>
    <row r="334" spans="2:7" x14ac:dyDescent="0.45">
      <c r="B334" t="str">
        <f t="shared" si="23"/>
        <v/>
      </c>
      <c r="E334" t="str">
        <f t="shared" si="20"/>
        <v/>
      </c>
      <c r="F334" t="str">
        <f t="shared" si="21"/>
        <v/>
      </c>
      <c r="G334" t="str">
        <f t="shared" si="22"/>
        <v/>
      </c>
    </row>
    <row r="335" spans="2:7" x14ac:dyDescent="0.45">
      <c r="B335" t="str">
        <f t="shared" si="23"/>
        <v/>
      </c>
      <c r="E335" t="str">
        <f t="shared" si="20"/>
        <v/>
      </c>
      <c r="F335" t="str">
        <f t="shared" si="21"/>
        <v/>
      </c>
      <c r="G335" t="str">
        <f t="shared" si="22"/>
        <v/>
      </c>
    </row>
    <row r="336" spans="2:7" x14ac:dyDescent="0.45">
      <c r="B336" t="str">
        <f t="shared" si="23"/>
        <v/>
      </c>
      <c r="E336" t="str">
        <f t="shared" si="20"/>
        <v/>
      </c>
      <c r="F336" t="str">
        <f t="shared" si="21"/>
        <v/>
      </c>
      <c r="G336" t="str">
        <f t="shared" si="22"/>
        <v/>
      </c>
    </row>
    <row r="337" spans="2:7" x14ac:dyDescent="0.45">
      <c r="B337" t="str">
        <f t="shared" si="23"/>
        <v/>
      </c>
      <c r="E337" t="str">
        <f t="shared" si="20"/>
        <v/>
      </c>
      <c r="F337" t="str">
        <f t="shared" si="21"/>
        <v/>
      </c>
      <c r="G337" t="str">
        <f t="shared" si="22"/>
        <v/>
      </c>
    </row>
    <row r="338" spans="2:7" x14ac:dyDescent="0.45">
      <c r="B338" t="str">
        <f t="shared" si="23"/>
        <v/>
      </c>
      <c r="E338" t="str">
        <f t="shared" si="20"/>
        <v/>
      </c>
      <c r="F338" t="str">
        <f t="shared" si="21"/>
        <v/>
      </c>
      <c r="G338" t="str">
        <f t="shared" si="22"/>
        <v/>
      </c>
    </row>
    <row r="339" spans="2:7" x14ac:dyDescent="0.45">
      <c r="B339" t="str">
        <f t="shared" si="23"/>
        <v/>
      </c>
      <c r="E339" t="str">
        <f t="shared" si="20"/>
        <v/>
      </c>
      <c r="F339" t="str">
        <f t="shared" si="21"/>
        <v/>
      </c>
      <c r="G339" t="str">
        <f t="shared" si="22"/>
        <v/>
      </c>
    </row>
    <row r="340" spans="2:7" x14ac:dyDescent="0.45">
      <c r="B340" t="str">
        <f t="shared" si="23"/>
        <v/>
      </c>
      <c r="E340" t="str">
        <f t="shared" si="20"/>
        <v/>
      </c>
      <c r="F340" t="str">
        <f t="shared" si="21"/>
        <v/>
      </c>
      <c r="G340" t="str">
        <f t="shared" si="22"/>
        <v/>
      </c>
    </row>
    <row r="341" spans="2:7" x14ac:dyDescent="0.45">
      <c r="B341" t="str">
        <f t="shared" si="23"/>
        <v/>
      </c>
      <c r="E341" t="str">
        <f t="shared" si="20"/>
        <v/>
      </c>
      <c r="F341" t="str">
        <f t="shared" si="21"/>
        <v/>
      </c>
      <c r="G341" t="str">
        <f t="shared" si="22"/>
        <v/>
      </c>
    </row>
    <row r="342" spans="2:7" x14ac:dyDescent="0.45">
      <c r="B342" t="str">
        <f t="shared" si="23"/>
        <v/>
      </c>
      <c r="E342" t="str">
        <f t="shared" si="20"/>
        <v/>
      </c>
      <c r="F342" t="str">
        <f t="shared" si="21"/>
        <v/>
      </c>
      <c r="G342" t="str">
        <f t="shared" si="22"/>
        <v/>
      </c>
    </row>
    <row r="343" spans="2:7" x14ac:dyDescent="0.45">
      <c r="B343" t="str">
        <f t="shared" si="23"/>
        <v/>
      </c>
      <c r="E343" t="str">
        <f t="shared" si="20"/>
        <v/>
      </c>
      <c r="F343" t="str">
        <f t="shared" si="21"/>
        <v/>
      </c>
      <c r="G343" t="str">
        <f t="shared" si="22"/>
        <v/>
      </c>
    </row>
    <row r="344" spans="2:7" x14ac:dyDescent="0.45">
      <c r="B344" t="str">
        <f t="shared" si="23"/>
        <v/>
      </c>
      <c r="E344" t="str">
        <f t="shared" si="20"/>
        <v/>
      </c>
      <c r="F344" t="str">
        <f t="shared" si="21"/>
        <v/>
      </c>
      <c r="G344" t="str">
        <f t="shared" si="22"/>
        <v/>
      </c>
    </row>
    <row r="345" spans="2:7" x14ac:dyDescent="0.45">
      <c r="B345" t="str">
        <f t="shared" si="23"/>
        <v/>
      </c>
      <c r="E345" t="str">
        <f t="shared" si="20"/>
        <v/>
      </c>
      <c r="F345" t="str">
        <f t="shared" si="21"/>
        <v/>
      </c>
      <c r="G345" t="str">
        <f t="shared" si="22"/>
        <v/>
      </c>
    </row>
    <row r="346" spans="2:7" x14ac:dyDescent="0.45">
      <c r="B346" t="str">
        <f t="shared" si="23"/>
        <v/>
      </c>
      <c r="E346" t="str">
        <f t="shared" si="20"/>
        <v/>
      </c>
      <c r="F346" t="str">
        <f t="shared" si="21"/>
        <v/>
      </c>
      <c r="G346" t="str">
        <f t="shared" si="22"/>
        <v/>
      </c>
    </row>
    <row r="347" spans="2:7" x14ac:dyDescent="0.45">
      <c r="B347" t="str">
        <f t="shared" si="23"/>
        <v/>
      </c>
      <c r="E347" t="str">
        <f t="shared" si="20"/>
        <v/>
      </c>
      <c r="F347" t="str">
        <f t="shared" si="21"/>
        <v/>
      </c>
      <c r="G347" t="str">
        <f t="shared" si="22"/>
        <v/>
      </c>
    </row>
    <row r="348" spans="2:7" x14ac:dyDescent="0.45">
      <c r="B348" t="str">
        <f t="shared" si="23"/>
        <v/>
      </c>
      <c r="E348" t="str">
        <f t="shared" si="20"/>
        <v/>
      </c>
      <c r="F348" t="str">
        <f t="shared" si="21"/>
        <v/>
      </c>
      <c r="G348" t="str">
        <f t="shared" si="22"/>
        <v/>
      </c>
    </row>
    <row r="349" spans="2:7" x14ac:dyDescent="0.45">
      <c r="B349" t="str">
        <f t="shared" si="23"/>
        <v/>
      </c>
      <c r="E349" t="str">
        <f t="shared" si="20"/>
        <v/>
      </c>
      <c r="F349" t="str">
        <f t="shared" si="21"/>
        <v/>
      </c>
      <c r="G349" t="str">
        <f t="shared" si="22"/>
        <v/>
      </c>
    </row>
    <row r="350" spans="2:7" x14ac:dyDescent="0.45">
      <c r="B350" t="str">
        <f t="shared" si="23"/>
        <v/>
      </c>
      <c r="E350" t="str">
        <f t="shared" si="20"/>
        <v/>
      </c>
      <c r="F350" t="str">
        <f t="shared" si="21"/>
        <v/>
      </c>
      <c r="G350" t="str">
        <f t="shared" si="22"/>
        <v/>
      </c>
    </row>
    <row r="351" spans="2:7" x14ac:dyDescent="0.45">
      <c r="B351" t="str">
        <f t="shared" si="23"/>
        <v/>
      </c>
      <c r="E351" t="str">
        <f t="shared" si="20"/>
        <v/>
      </c>
      <c r="F351" t="str">
        <f t="shared" si="21"/>
        <v/>
      </c>
      <c r="G351" t="str">
        <f t="shared" si="22"/>
        <v/>
      </c>
    </row>
    <row r="352" spans="2:7" x14ac:dyDescent="0.45">
      <c r="B352" t="str">
        <f t="shared" si="23"/>
        <v/>
      </c>
      <c r="E352" t="str">
        <f t="shared" si="20"/>
        <v/>
      </c>
      <c r="F352" t="str">
        <f t="shared" si="21"/>
        <v/>
      </c>
      <c r="G352" t="str">
        <f t="shared" si="22"/>
        <v/>
      </c>
    </row>
    <row r="353" spans="2:7" x14ac:dyDescent="0.45">
      <c r="B353" t="str">
        <f t="shared" si="23"/>
        <v/>
      </c>
      <c r="E353" t="str">
        <f t="shared" si="20"/>
        <v/>
      </c>
      <c r="F353" t="str">
        <f t="shared" si="21"/>
        <v/>
      </c>
      <c r="G353" t="str">
        <f t="shared" si="22"/>
        <v/>
      </c>
    </row>
    <row r="354" spans="2:7" x14ac:dyDescent="0.45">
      <c r="B354" t="str">
        <f t="shared" si="23"/>
        <v/>
      </c>
      <c r="E354" t="str">
        <f t="shared" si="20"/>
        <v/>
      </c>
      <c r="F354" t="str">
        <f t="shared" si="21"/>
        <v/>
      </c>
      <c r="G354" t="str">
        <f t="shared" si="22"/>
        <v/>
      </c>
    </row>
    <row r="355" spans="2:7" x14ac:dyDescent="0.45">
      <c r="B355" t="str">
        <f t="shared" si="23"/>
        <v/>
      </c>
      <c r="E355" t="str">
        <f t="shared" si="20"/>
        <v/>
      </c>
      <c r="F355" t="str">
        <f t="shared" si="21"/>
        <v/>
      </c>
      <c r="G355" t="str">
        <f t="shared" si="22"/>
        <v/>
      </c>
    </row>
    <row r="356" spans="2:7" x14ac:dyDescent="0.45">
      <c r="B356" t="str">
        <f t="shared" si="23"/>
        <v/>
      </c>
      <c r="E356" t="str">
        <f t="shared" si="20"/>
        <v/>
      </c>
      <c r="F356" t="str">
        <f t="shared" si="21"/>
        <v/>
      </c>
      <c r="G356" t="str">
        <f t="shared" si="22"/>
        <v/>
      </c>
    </row>
    <row r="357" spans="2:7" x14ac:dyDescent="0.45">
      <c r="B357" t="str">
        <f t="shared" si="23"/>
        <v/>
      </c>
      <c r="E357" t="str">
        <f t="shared" si="20"/>
        <v/>
      </c>
      <c r="F357" t="str">
        <f t="shared" si="21"/>
        <v/>
      </c>
      <c r="G357" t="str">
        <f t="shared" si="22"/>
        <v/>
      </c>
    </row>
    <row r="358" spans="2:7" x14ac:dyDescent="0.45">
      <c r="B358" t="str">
        <f t="shared" si="23"/>
        <v/>
      </c>
      <c r="E358" t="str">
        <f t="shared" si="20"/>
        <v/>
      </c>
      <c r="F358" t="str">
        <f t="shared" si="21"/>
        <v/>
      </c>
      <c r="G358" t="str">
        <f t="shared" si="22"/>
        <v/>
      </c>
    </row>
    <row r="359" spans="2:7" x14ac:dyDescent="0.45">
      <c r="B359" t="str">
        <f t="shared" si="23"/>
        <v/>
      </c>
      <c r="E359" t="str">
        <f t="shared" si="20"/>
        <v/>
      </c>
      <c r="F359" t="str">
        <f t="shared" si="21"/>
        <v/>
      </c>
      <c r="G359" t="str">
        <f t="shared" si="22"/>
        <v/>
      </c>
    </row>
    <row r="360" spans="2:7" x14ac:dyDescent="0.45">
      <c r="B360" t="str">
        <f t="shared" si="23"/>
        <v/>
      </c>
      <c r="E360" t="str">
        <f t="shared" si="20"/>
        <v/>
      </c>
      <c r="F360" t="str">
        <f t="shared" si="21"/>
        <v/>
      </c>
      <c r="G360" t="str">
        <f t="shared" si="22"/>
        <v/>
      </c>
    </row>
    <row r="361" spans="2:7" x14ac:dyDescent="0.45">
      <c r="E361" t="str">
        <f t="shared" si="20"/>
        <v/>
      </c>
      <c r="F361" t="str">
        <f t="shared" si="21"/>
        <v/>
      </c>
      <c r="G361" t="str">
        <f t="shared" si="22"/>
        <v/>
      </c>
    </row>
    <row r="362" spans="2:7" x14ac:dyDescent="0.45">
      <c r="E362" t="str">
        <f t="shared" si="20"/>
        <v/>
      </c>
      <c r="F362" t="str">
        <f t="shared" si="21"/>
        <v/>
      </c>
      <c r="G362" t="str">
        <f t="shared" si="22"/>
        <v/>
      </c>
    </row>
    <row r="363" spans="2:7" x14ac:dyDescent="0.45">
      <c r="E363" t="str">
        <f t="shared" si="20"/>
        <v/>
      </c>
      <c r="F363" t="str">
        <f t="shared" si="21"/>
        <v/>
      </c>
      <c r="G363" t="str">
        <f t="shared" si="22"/>
        <v/>
      </c>
    </row>
    <row r="364" spans="2:7" x14ac:dyDescent="0.45">
      <c r="E364" t="str">
        <f t="shared" si="20"/>
        <v/>
      </c>
      <c r="F364" t="str">
        <f t="shared" si="21"/>
        <v/>
      </c>
      <c r="G364" t="str">
        <f t="shared" si="22"/>
        <v/>
      </c>
    </row>
    <row r="365" spans="2:7" x14ac:dyDescent="0.45">
      <c r="E365" t="str">
        <f t="shared" si="20"/>
        <v/>
      </c>
      <c r="F365" t="str">
        <f t="shared" si="21"/>
        <v/>
      </c>
      <c r="G365" t="str">
        <f t="shared" si="22"/>
        <v/>
      </c>
    </row>
    <row r="366" spans="2:7" x14ac:dyDescent="0.45">
      <c r="E366" t="str">
        <f t="shared" si="20"/>
        <v/>
      </c>
      <c r="F366" t="str">
        <f t="shared" si="21"/>
        <v/>
      </c>
      <c r="G366" t="str">
        <f t="shared" si="22"/>
        <v/>
      </c>
    </row>
    <row r="367" spans="2:7" x14ac:dyDescent="0.45">
      <c r="E367" t="str">
        <f t="shared" si="20"/>
        <v/>
      </c>
      <c r="F367" t="str">
        <f t="shared" si="21"/>
        <v/>
      </c>
      <c r="G367" t="str">
        <f t="shared" si="22"/>
        <v/>
      </c>
    </row>
    <row r="368" spans="2:7" x14ac:dyDescent="0.45">
      <c r="E368" t="str">
        <f t="shared" si="20"/>
        <v/>
      </c>
      <c r="F368" t="str">
        <f t="shared" si="21"/>
        <v/>
      </c>
      <c r="G368" t="str">
        <f t="shared" si="22"/>
        <v/>
      </c>
    </row>
    <row r="369" spans="5:7" x14ac:dyDescent="0.45">
      <c r="E369" t="str">
        <f t="shared" si="20"/>
        <v/>
      </c>
      <c r="F369" t="str">
        <f t="shared" si="21"/>
        <v/>
      </c>
      <c r="G369" t="str">
        <f t="shared" si="22"/>
        <v/>
      </c>
    </row>
    <row r="370" spans="5:7" x14ac:dyDescent="0.45">
      <c r="E370" t="str">
        <f t="shared" si="20"/>
        <v/>
      </c>
      <c r="F370" t="str">
        <f t="shared" si="21"/>
        <v/>
      </c>
      <c r="G370" t="str">
        <f t="shared" si="22"/>
        <v/>
      </c>
    </row>
    <row r="371" spans="5:7" x14ac:dyDescent="0.45">
      <c r="E371" t="str">
        <f t="shared" si="20"/>
        <v/>
      </c>
      <c r="F371" t="str">
        <f t="shared" si="21"/>
        <v/>
      </c>
      <c r="G371" t="str">
        <f t="shared" si="22"/>
        <v/>
      </c>
    </row>
    <row r="372" spans="5:7" x14ac:dyDescent="0.45">
      <c r="E372" t="str">
        <f t="shared" si="20"/>
        <v/>
      </c>
      <c r="F372" t="str">
        <f t="shared" si="21"/>
        <v/>
      </c>
      <c r="G372" t="str">
        <f t="shared" si="22"/>
        <v/>
      </c>
    </row>
    <row r="373" spans="5:7" x14ac:dyDescent="0.45">
      <c r="E373" t="str">
        <f t="shared" si="20"/>
        <v/>
      </c>
      <c r="F373" t="str">
        <f t="shared" si="21"/>
        <v/>
      </c>
      <c r="G373" t="str">
        <f t="shared" si="22"/>
        <v/>
      </c>
    </row>
    <row r="374" spans="5:7" x14ac:dyDescent="0.45">
      <c r="E374" t="str">
        <f t="shared" si="20"/>
        <v/>
      </c>
      <c r="F374" t="str">
        <f t="shared" si="21"/>
        <v/>
      </c>
      <c r="G374" t="str">
        <f t="shared" si="22"/>
        <v/>
      </c>
    </row>
    <row r="375" spans="5:7" x14ac:dyDescent="0.45">
      <c r="E375" t="str">
        <f t="shared" si="20"/>
        <v/>
      </c>
      <c r="F375" t="str">
        <f t="shared" si="21"/>
        <v/>
      </c>
      <c r="G375" t="str">
        <f t="shared" si="22"/>
        <v/>
      </c>
    </row>
    <row r="376" spans="5:7" x14ac:dyDescent="0.45">
      <c r="E376" t="str">
        <f t="shared" si="20"/>
        <v/>
      </c>
      <c r="F376" t="str">
        <f t="shared" si="21"/>
        <v/>
      </c>
      <c r="G376" t="str">
        <f t="shared" si="22"/>
        <v/>
      </c>
    </row>
    <row r="377" spans="5:7" x14ac:dyDescent="0.45">
      <c r="E377" t="str">
        <f t="shared" si="20"/>
        <v/>
      </c>
      <c r="F377" t="str">
        <f t="shared" si="21"/>
        <v/>
      </c>
      <c r="G377" t="str">
        <f t="shared" si="22"/>
        <v/>
      </c>
    </row>
    <row r="378" spans="5:7" x14ac:dyDescent="0.45">
      <c r="E378" t="str">
        <f t="shared" si="20"/>
        <v/>
      </c>
      <c r="F378" t="str">
        <f t="shared" si="21"/>
        <v/>
      </c>
      <c r="G378" t="str">
        <f t="shared" si="22"/>
        <v/>
      </c>
    </row>
    <row r="379" spans="5:7" x14ac:dyDescent="0.45">
      <c r="E379" t="str">
        <f t="shared" si="20"/>
        <v/>
      </c>
      <c r="F379" t="str">
        <f t="shared" si="21"/>
        <v/>
      </c>
      <c r="G379" t="str">
        <f t="shared" si="22"/>
        <v/>
      </c>
    </row>
    <row r="380" spans="5:7" x14ac:dyDescent="0.45">
      <c r="E380" t="str">
        <f t="shared" si="20"/>
        <v/>
      </c>
      <c r="F380" t="str">
        <f t="shared" si="21"/>
        <v/>
      </c>
      <c r="G380" t="str">
        <f t="shared" si="22"/>
        <v/>
      </c>
    </row>
    <row r="381" spans="5:7" x14ac:dyDescent="0.45">
      <c r="E381" t="str">
        <f t="shared" si="20"/>
        <v/>
      </c>
      <c r="F381" t="str">
        <f t="shared" si="21"/>
        <v/>
      </c>
      <c r="G381" t="str">
        <f t="shared" si="22"/>
        <v/>
      </c>
    </row>
    <row r="382" spans="5:7" x14ac:dyDescent="0.45">
      <c r="E382" t="str">
        <f t="shared" si="20"/>
        <v/>
      </c>
      <c r="F382" t="str">
        <f t="shared" si="21"/>
        <v/>
      </c>
      <c r="G382" t="str">
        <f t="shared" si="22"/>
        <v/>
      </c>
    </row>
    <row r="383" spans="5:7" x14ac:dyDescent="0.45">
      <c r="E383" t="str">
        <f t="shared" si="20"/>
        <v/>
      </c>
      <c r="F383" t="str">
        <f t="shared" si="21"/>
        <v/>
      </c>
      <c r="G383" t="str">
        <f t="shared" si="22"/>
        <v/>
      </c>
    </row>
    <row r="384" spans="5:7" x14ac:dyDescent="0.45">
      <c r="E384" t="str">
        <f t="shared" si="20"/>
        <v/>
      </c>
      <c r="F384" t="str">
        <f t="shared" si="21"/>
        <v/>
      </c>
      <c r="G384" t="str">
        <f t="shared" si="22"/>
        <v/>
      </c>
    </row>
    <row r="385" spans="5:7" x14ac:dyDescent="0.45">
      <c r="E385" t="str">
        <f t="shared" si="20"/>
        <v/>
      </c>
      <c r="F385" t="str">
        <f t="shared" si="21"/>
        <v/>
      </c>
      <c r="G385" t="str">
        <f t="shared" si="22"/>
        <v/>
      </c>
    </row>
    <row r="386" spans="5:7" x14ac:dyDescent="0.45">
      <c r="E386" t="str">
        <f t="shared" ref="E386:E449" si="24">LEFT(A386,(FIND(F386,A386,1)-1))</f>
        <v/>
      </c>
      <c r="F386" t="str">
        <f t="shared" ref="F386:F449" si="25">TRIM(LEFT(RIGHT(" "&amp;SUBSTITUTE(TRIM(A386)," ",REPT(" ",60)),120),60))</f>
        <v/>
      </c>
      <c r="G386" t="str">
        <f t="shared" ref="G386:G449" si="26">IF(OR(TRIM(RIGHT(A386,2))="DE",TRIM(RIGHT(A386,2))="DT"),"DL",IF(OR(TRIM(RIGHT(A386,2))="S",TRIM(RIGHT(A386,2))="CB"),"DB",TRIM(RIGHT(A386,2))))</f>
        <v/>
      </c>
    </row>
    <row r="387" spans="5:7" x14ac:dyDescent="0.45">
      <c r="E387" t="str">
        <f t="shared" si="24"/>
        <v/>
      </c>
      <c r="F387" t="str">
        <f t="shared" si="25"/>
        <v/>
      </c>
      <c r="G387" t="str">
        <f t="shared" si="26"/>
        <v/>
      </c>
    </row>
    <row r="388" spans="5:7" x14ac:dyDescent="0.45">
      <c r="E388" t="str">
        <f t="shared" si="24"/>
        <v/>
      </c>
      <c r="F388" t="str">
        <f t="shared" si="25"/>
        <v/>
      </c>
      <c r="G388" t="str">
        <f t="shared" si="26"/>
        <v/>
      </c>
    </row>
    <row r="389" spans="5:7" x14ac:dyDescent="0.45">
      <c r="E389" t="str">
        <f t="shared" si="24"/>
        <v/>
      </c>
      <c r="F389" t="str">
        <f t="shared" si="25"/>
        <v/>
      </c>
      <c r="G389" t="str">
        <f t="shared" si="26"/>
        <v/>
      </c>
    </row>
    <row r="390" spans="5:7" x14ac:dyDescent="0.45">
      <c r="E390" t="str">
        <f t="shared" si="24"/>
        <v/>
      </c>
      <c r="F390" t="str">
        <f t="shared" si="25"/>
        <v/>
      </c>
      <c r="G390" t="str">
        <f t="shared" si="26"/>
        <v/>
      </c>
    </row>
    <row r="391" spans="5:7" x14ac:dyDescent="0.45">
      <c r="E391" t="str">
        <f t="shared" si="24"/>
        <v/>
      </c>
      <c r="F391" t="str">
        <f t="shared" si="25"/>
        <v/>
      </c>
      <c r="G391" t="str">
        <f t="shared" si="26"/>
        <v/>
      </c>
    </row>
    <row r="392" spans="5:7" x14ac:dyDescent="0.45">
      <c r="E392" t="str">
        <f t="shared" si="24"/>
        <v/>
      </c>
      <c r="F392" t="str">
        <f t="shared" si="25"/>
        <v/>
      </c>
      <c r="G392" t="str">
        <f t="shared" si="26"/>
        <v/>
      </c>
    </row>
    <row r="393" spans="5:7" x14ac:dyDescent="0.45">
      <c r="E393" t="str">
        <f t="shared" si="24"/>
        <v/>
      </c>
      <c r="F393" t="str">
        <f t="shared" si="25"/>
        <v/>
      </c>
      <c r="G393" t="str">
        <f t="shared" si="26"/>
        <v/>
      </c>
    </row>
    <row r="394" spans="5:7" x14ac:dyDescent="0.45">
      <c r="E394" t="str">
        <f t="shared" si="24"/>
        <v/>
      </c>
      <c r="F394" t="str">
        <f t="shared" si="25"/>
        <v/>
      </c>
      <c r="G394" t="str">
        <f t="shared" si="26"/>
        <v/>
      </c>
    </row>
    <row r="395" spans="5:7" x14ac:dyDescent="0.45">
      <c r="E395" t="str">
        <f t="shared" si="24"/>
        <v/>
      </c>
      <c r="F395" t="str">
        <f t="shared" si="25"/>
        <v/>
      </c>
      <c r="G395" t="str">
        <f t="shared" si="26"/>
        <v/>
      </c>
    </row>
    <row r="396" spans="5:7" x14ac:dyDescent="0.45">
      <c r="E396" t="str">
        <f t="shared" si="24"/>
        <v/>
      </c>
      <c r="F396" t="str">
        <f t="shared" si="25"/>
        <v/>
      </c>
      <c r="G396" t="str">
        <f t="shared" si="26"/>
        <v/>
      </c>
    </row>
    <row r="397" spans="5:7" x14ac:dyDescent="0.45">
      <c r="E397" t="str">
        <f t="shared" si="24"/>
        <v/>
      </c>
      <c r="F397" t="str">
        <f t="shared" si="25"/>
        <v/>
      </c>
      <c r="G397" t="str">
        <f t="shared" si="26"/>
        <v/>
      </c>
    </row>
    <row r="398" spans="5:7" x14ac:dyDescent="0.45">
      <c r="E398" t="str">
        <f t="shared" si="24"/>
        <v/>
      </c>
      <c r="F398" t="str">
        <f t="shared" si="25"/>
        <v/>
      </c>
      <c r="G398" t="str">
        <f t="shared" si="26"/>
        <v/>
      </c>
    </row>
    <row r="399" spans="5:7" x14ac:dyDescent="0.45">
      <c r="E399" t="str">
        <f t="shared" si="24"/>
        <v/>
      </c>
      <c r="F399" t="str">
        <f t="shared" si="25"/>
        <v/>
      </c>
      <c r="G399" t="str">
        <f t="shared" si="26"/>
        <v/>
      </c>
    </row>
    <row r="400" spans="5:7" x14ac:dyDescent="0.45">
      <c r="E400" t="str">
        <f t="shared" si="24"/>
        <v/>
      </c>
      <c r="F400" t="str">
        <f t="shared" si="25"/>
        <v/>
      </c>
      <c r="G400" t="str">
        <f t="shared" si="26"/>
        <v/>
      </c>
    </row>
    <row r="401" spans="5:7" x14ac:dyDescent="0.45">
      <c r="E401" t="str">
        <f t="shared" si="24"/>
        <v/>
      </c>
      <c r="F401" t="str">
        <f t="shared" si="25"/>
        <v/>
      </c>
      <c r="G401" t="str">
        <f t="shared" si="26"/>
        <v/>
      </c>
    </row>
    <row r="402" spans="5:7" x14ac:dyDescent="0.45">
      <c r="E402" t="str">
        <f t="shared" si="24"/>
        <v/>
      </c>
      <c r="F402" t="str">
        <f t="shared" si="25"/>
        <v/>
      </c>
      <c r="G402" t="str">
        <f t="shared" si="26"/>
        <v/>
      </c>
    </row>
    <row r="403" spans="5:7" x14ac:dyDescent="0.45">
      <c r="E403" t="str">
        <f t="shared" si="24"/>
        <v/>
      </c>
      <c r="F403" t="str">
        <f t="shared" si="25"/>
        <v/>
      </c>
      <c r="G403" t="str">
        <f t="shared" si="26"/>
        <v/>
      </c>
    </row>
    <row r="404" spans="5:7" x14ac:dyDescent="0.45">
      <c r="E404" t="str">
        <f t="shared" si="24"/>
        <v/>
      </c>
      <c r="F404" t="str">
        <f t="shared" si="25"/>
        <v/>
      </c>
      <c r="G404" t="str">
        <f t="shared" si="26"/>
        <v/>
      </c>
    </row>
    <row r="405" spans="5:7" x14ac:dyDescent="0.45">
      <c r="E405" t="str">
        <f t="shared" si="24"/>
        <v/>
      </c>
      <c r="F405" t="str">
        <f t="shared" si="25"/>
        <v/>
      </c>
      <c r="G405" t="str">
        <f t="shared" si="26"/>
        <v/>
      </c>
    </row>
    <row r="406" spans="5:7" x14ac:dyDescent="0.45">
      <c r="E406" t="str">
        <f t="shared" si="24"/>
        <v/>
      </c>
      <c r="F406" t="str">
        <f t="shared" si="25"/>
        <v/>
      </c>
      <c r="G406" t="str">
        <f t="shared" si="26"/>
        <v/>
      </c>
    </row>
    <row r="407" spans="5:7" x14ac:dyDescent="0.45">
      <c r="E407" t="str">
        <f t="shared" si="24"/>
        <v/>
      </c>
      <c r="F407" t="str">
        <f t="shared" si="25"/>
        <v/>
      </c>
      <c r="G407" t="str">
        <f t="shared" si="26"/>
        <v/>
      </c>
    </row>
    <row r="408" spans="5:7" x14ac:dyDescent="0.45">
      <c r="E408" t="str">
        <f t="shared" si="24"/>
        <v/>
      </c>
      <c r="F408" t="str">
        <f t="shared" si="25"/>
        <v/>
      </c>
      <c r="G408" t="str">
        <f t="shared" si="26"/>
        <v/>
      </c>
    </row>
    <row r="409" spans="5:7" x14ac:dyDescent="0.45">
      <c r="E409" t="str">
        <f t="shared" si="24"/>
        <v/>
      </c>
      <c r="F409" t="str">
        <f t="shared" si="25"/>
        <v/>
      </c>
      <c r="G409" t="str">
        <f t="shared" si="26"/>
        <v/>
      </c>
    </row>
    <row r="410" spans="5:7" x14ac:dyDescent="0.45">
      <c r="E410" t="str">
        <f t="shared" si="24"/>
        <v/>
      </c>
      <c r="F410" t="str">
        <f t="shared" si="25"/>
        <v/>
      </c>
      <c r="G410" t="str">
        <f t="shared" si="26"/>
        <v/>
      </c>
    </row>
    <row r="411" spans="5:7" x14ac:dyDescent="0.45">
      <c r="E411" t="str">
        <f t="shared" si="24"/>
        <v/>
      </c>
      <c r="F411" t="str">
        <f t="shared" si="25"/>
        <v/>
      </c>
      <c r="G411" t="str">
        <f t="shared" si="26"/>
        <v/>
      </c>
    </row>
    <row r="412" spans="5:7" x14ac:dyDescent="0.45">
      <c r="E412" t="str">
        <f t="shared" si="24"/>
        <v/>
      </c>
      <c r="F412" t="str">
        <f t="shared" si="25"/>
        <v/>
      </c>
      <c r="G412" t="str">
        <f t="shared" si="26"/>
        <v/>
      </c>
    </row>
    <row r="413" spans="5:7" x14ac:dyDescent="0.45">
      <c r="E413" t="str">
        <f t="shared" si="24"/>
        <v/>
      </c>
      <c r="F413" t="str">
        <f t="shared" si="25"/>
        <v/>
      </c>
      <c r="G413" t="str">
        <f t="shared" si="26"/>
        <v/>
      </c>
    </row>
    <row r="414" spans="5:7" x14ac:dyDescent="0.45">
      <c r="E414" t="str">
        <f t="shared" si="24"/>
        <v/>
      </c>
      <c r="F414" t="str">
        <f t="shared" si="25"/>
        <v/>
      </c>
      <c r="G414" t="str">
        <f t="shared" si="26"/>
        <v/>
      </c>
    </row>
    <row r="415" spans="5:7" x14ac:dyDescent="0.45">
      <c r="E415" t="str">
        <f t="shared" si="24"/>
        <v/>
      </c>
      <c r="F415" t="str">
        <f t="shared" si="25"/>
        <v/>
      </c>
      <c r="G415" t="str">
        <f t="shared" si="26"/>
        <v/>
      </c>
    </row>
    <row r="416" spans="5:7" x14ac:dyDescent="0.45">
      <c r="E416" t="str">
        <f t="shared" si="24"/>
        <v/>
      </c>
      <c r="F416" t="str">
        <f t="shared" si="25"/>
        <v/>
      </c>
      <c r="G416" t="str">
        <f t="shared" si="26"/>
        <v/>
      </c>
    </row>
    <row r="417" spans="5:7" x14ac:dyDescent="0.45">
      <c r="E417" t="str">
        <f t="shared" si="24"/>
        <v/>
      </c>
      <c r="F417" t="str">
        <f t="shared" si="25"/>
        <v/>
      </c>
      <c r="G417" t="str">
        <f t="shared" si="26"/>
        <v/>
      </c>
    </row>
    <row r="418" spans="5:7" x14ac:dyDescent="0.45">
      <c r="E418" t="str">
        <f t="shared" si="24"/>
        <v/>
      </c>
      <c r="F418" t="str">
        <f t="shared" si="25"/>
        <v/>
      </c>
      <c r="G418" t="str">
        <f t="shared" si="26"/>
        <v/>
      </c>
    </row>
    <row r="419" spans="5:7" x14ac:dyDescent="0.45">
      <c r="E419" t="str">
        <f t="shared" si="24"/>
        <v/>
      </c>
      <c r="F419" t="str">
        <f t="shared" si="25"/>
        <v/>
      </c>
      <c r="G419" t="str">
        <f t="shared" si="26"/>
        <v/>
      </c>
    </row>
    <row r="420" spans="5:7" x14ac:dyDescent="0.45">
      <c r="E420" t="str">
        <f t="shared" si="24"/>
        <v/>
      </c>
      <c r="F420" t="str">
        <f t="shared" si="25"/>
        <v/>
      </c>
      <c r="G420" t="str">
        <f t="shared" si="26"/>
        <v/>
      </c>
    </row>
    <row r="421" spans="5:7" x14ac:dyDescent="0.45">
      <c r="E421" t="str">
        <f t="shared" si="24"/>
        <v/>
      </c>
      <c r="F421" t="str">
        <f t="shared" si="25"/>
        <v/>
      </c>
      <c r="G421" t="str">
        <f t="shared" si="26"/>
        <v/>
      </c>
    </row>
    <row r="422" spans="5:7" x14ac:dyDescent="0.45">
      <c r="E422" t="str">
        <f t="shared" si="24"/>
        <v/>
      </c>
      <c r="F422" t="str">
        <f t="shared" si="25"/>
        <v/>
      </c>
      <c r="G422" t="str">
        <f t="shared" si="26"/>
        <v/>
      </c>
    </row>
    <row r="423" spans="5:7" x14ac:dyDescent="0.45">
      <c r="E423" t="str">
        <f t="shared" si="24"/>
        <v/>
      </c>
      <c r="F423" t="str">
        <f t="shared" si="25"/>
        <v/>
      </c>
      <c r="G423" t="str">
        <f t="shared" si="26"/>
        <v/>
      </c>
    </row>
    <row r="424" spans="5:7" x14ac:dyDescent="0.45">
      <c r="E424" t="str">
        <f t="shared" si="24"/>
        <v/>
      </c>
      <c r="F424" t="str">
        <f t="shared" si="25"/>
        <v/>
      </c>
      <c r="G424" t="str">
        <f t="shared" si="26"/>
        <v/>
      </c>
    </row>
    <row r="425" spans="5:7" x14ac:dyDescent="0.45">
      <c r="E425" t="str">
        <f t="shared" si="24"/>
        <v/>
      </c>
      <c r="F425" t="str">
        <f t="shared" si="25"/>
        <v/>
      </c>
      <c r="G425" t="str">
        <f t="shared" si="26"/>
        <v/>
      </c>
    </row>
    <row r="426" spans="5:7" x14ac:dyDescent="0.45">
      <c r="E426" t="str">
        <f t="shared" si="24"/>
        <v/>
      </c>
      <c r="F426" t="str">
        <f t="shared" si="25"/>
        <v/>
      </c>
      <c r="G426" t="str">
        <f t="shared" si="26"/>
        <v/>
      </c>
    </row>
    <row r="427" spans="5:7" x14ac:dyDescent="0.45">
      <c r="E427" t="str">
        <f t="shared" si="24"/>
        <v/>
      </c>
      <c r="F427" t="str">
        <f t="shared" si="25"/>
        <v/>
      </c>
      <c r="G427" t="str">
        <f t="shared" si="26"/>
        <v/>
      </c>
    </row>
    <row r="428" spans="5:7" x14ac:dyDescent="0.45">
      <c r="E428" t="str">
        <f t="shared" si="24"/>
        <v/>
      </c>
      <c r="F428" t="str">
        <f t="shared" si="25"/>
        <v/>
      </c>
      <c r="G428" t="str">
        <f t="shared" si="26"/>
        <v/>
      </c>
    </row>
    <row r="429" spans="5:7" x14ac:dyDescent="0.45">
      <c r="E429" t="str">
        <f t="shared" si="24"/>
        <v/>
      </c>
      <c r="F429" t="str">
        <f t="shared" si="25"/>
        <v/>
      </c>
      <c r="G429" t="str">
        <f t="shared" si="26"/>
        <v/>
      </c>
    </row>
    <row r="430" spans="5:7" x14ac:dyDescent="0.45">
      <c r="E430" t="str">
        <f t="shared" si="24"/>
        <v/>
      </c>
      <c r="F430" t="str">
        <f t="shared" si="25"/>
        <v/>
      </c>
      <c r="G430" t="str">
        <f t="shared" si="26"/>
        <v/>
      </c>
    </row>
    <row r="431" spans="5:7" x14ac:dyDescent="0.45">
      <c r="E431" t="str">
        <f t="shared" si="24"/>
        <v/>
      </c>
      <c r="F431" t="str">
        <f t="shared" si="25"/>
        <v/>
      </c>
      <c r="G431" t="str">
        <f t="shared" si="26"/>
        <v/>
      </c>
    </row>
    <row r="432" spans="5:7" x14ac:dyDescent="0.45">
      <c r="E432" t="str">
        <f t="shared" si="24"/>
        <v/>
      </c>
      <c r="F432" t="str">
        <f t="shared" si="25"/>
        <v/>
      </c>
      <c r="G432" t="str">
        <f t="shared" si="26"/>
        <v/>
      </c>
    </row>
    <row r="433" spans="5:7" x14ac:dyDescent="0.45">
      <c r="E433" t="str">
        <f t="shared" si="24"/>
        <v/>
      </c>
      <c r="F433" t="str">
        <f t="shared" si="25"/>
        <v/>
      </c>
      <c r="G433" t="str">
        <f t="shared" si="26"/>
        <v/>
      </c>
    </row>
    <row r="434" spans="5:7" x14ac:dyDescent="0.45">
      <c r="E434" t="str">
        <f t="shared" si="24"/>
        <v/>
      </c>
      <c r="F434" t="str">
        <f t="shared" si="25"/>
        <v/>
      </c>
      <c r="G434" t="str">
        <f t="shared" si="26"/>
        <v/>
      </c>
    </row>
    <row r="435" spans="5:7" x14ac:dyDescent="0.45">
      <c r="E435" t="str">
        <f t="shared" si="24"/>
        <v/>
      </c>
      <c r="F435" t="str">
        <f t="shared" si="25"/>
        <v/>
      </c>
      <c r="G435" t="str">
        <f t="shared" si="26"/>
        <v/>
      </c>
    </row>
    <row r="436" spans="5:7" x14ac:dyDescent="0.45">
      <c r="E436" t="str">
        <f t="shared" si="24"/>
        <v/>
      </c>
      <c r="F436" t="str">
        <f t="shared" si="25"/>
        <v/>
      </c>
      <c r="G436" t="str">
        <f t="shared" si="26"/>
        <v/>
      </c>
    </row>
    <row r="437" spans="5:7" x14ac:dyDescent="0.45">
      <c r="E437" t="str">
        <f t="shared" si="24"/>
        <v/>
      </c>
      <c r="F437" t="str">
        <f t="shared" si="25"/>
        <v/>
      </c>
      <c r="G437" t="str">
        <f t="shared" si="26"/>
        <v/>
      </c>
    </row>
    <row r="438" spans="5:7" x14ac:dyDescent="0.45">
      <c r="E438" t="str">
        <f t="shared" si="24"/>
        <v/>
      </c>
      <c r="F438" t="str">
        <f t="shared" si="25"/>
        <v/>
      </c>
      <c r="G438" t="str">
        <f t="shared" si="26"/>
        <v/>
      </c>
    </row>
    <row r="439" spans="5:7" x14ac:dyDescent="0.45">
      <c r="E439" t="str">
        <f t="shared" si="24"/>
        <v/>
      </c>
      <c r="F439" t="str">
        <f t="shared" si="25"/>
        <v/>
      </c>
      <c r="G439" t="str">
        <f t="shared" si="26"/>
        <v/>
      </c>
    </row>
    <row r="440" spans="5:7" x14ac:dyDescent="0.45">
      <c r="E440" t="str">
        <f t="shared" si="24"/>
        <v/>
      </c>
      <c r="F440" t="str">
        <f t="shared" si="25"/>
        <v/>
      </c>
      <c r="G440" t="str">
        <f t="shared" si="26"/>
        <v/>
      </c>
    </row>
    <row r="441" spans="5:7" x14ac:dyDescent="0.45">
      <c r="E441" t="str">
        <f t="shared" si="24"/>
        <v/>
      </c>
      <c r="F441" t="str">
        <f t="shared" si="25"/>
        <v/>
      </c>
      <c r="G441" t="str">
        <f t="shared" si="26"/>
        <v/>
      </c>
    </row>
    <row r="442" spans="5:7" x14ac:dyDescent="0.45">
      <c r="E442" t="str">
        <f t="shared" si="24"/>
        <v/>
      </c>
      <c r="F442" t="str">
        <f t="shared" si="25"/>
        <v/>
      </c>
      <c r="G442" t="str">
        <f t="shared" si="26"/>
        <v/>
      </c>
    </row>
    <row r="443" spans="5:7" x14ac:dyDescent="0.45">
      <c r="E443" t="str">
        <f t="shared" si="24"/>
        <v/>
      </c>
      <c r="F443" t="str">
        <f t="shared" si="25"/>
        <v/>
      </c>
      <c r="G443" t="str">
        <f t="shared" si="26"/>
        <v/>
      </c>
    </row>
    <row r="444" spans="5:7" x14ac:dyDescent="0.45">
      <c r="E444" t="str">
        <f t="shared" si="24"/>
        <v/>
      </c>
      <c r="F444" t="str">
        <f t="shared" si="25"/>
        <v/>
      </c>
      <c r="G444" t="str">
        <f t="shared" si="26"/>
        <v/>
      </c>
    </row>
    <row r="445" spans="5:7" x14ac:dyDescent="0.45">
      <c r="E445" t="str">
        <f t="shared" si="24"/>
        <v/>
      </c>
      <c r="F445" t="str">
        <f t="shared" si="25"/>
        <v/>
      </c>
      <c r="G445" t="str">
        <f t="shared" si="26"/>
        <v/>
      </c>
    </row>
    <row r="446" spans="5:7" x14ac:dyDescent="0.45">
      <c r="E446" t="str">
        <f t="shared" si="24"/>
        <v/>
      </c>
      <c r="F446" t="str">
        <f t="shared" si="25"/>
        <v/>
      </c>
      <c r="G446" t="str">
        <f t="shared" si="26"/>
        <v/>
      </c>
    </row>
    <row r="447" spans="5:7" x14ac:dyDescent="0.45">
      <c r="E447" t="str">
        <f t="shared" si="24"/>
        <v/>
      </c>
      <c r="F447" t="str">
        <f t="shared" si="25"/>
        <v/>
      </c>
      <c r="G447" t="str">
        <f t="shared" si="26"/>
        <v/>
      </c>
    </row>
    <row r="448" spans="5:7" x14ac:dyDescent="0.45">
      <c r="E448" t="str">
        <f t="shared" si="24"/>
        <v/>
      </c>
      <c r="F448" t="str">
        <f t="shared" si="25"/>
        <v/>
      </c>
      <c r="G448" t="str">
        <f t="shared" si="26"/>
        <v/>
      </c>
    </row>
    <row r="449" spans="5:7" x14ac:dyDescent="0.45">
      <c r="E449" t="str">
        <f t="shared" si="24"/>
        <v/>
      </c>
      <c r="F449" t="str">
        <f t="shared" si="25"/>
        <v/>
      </c>
      <c r="G449" t="str">
        <f t="shared" si="26"/>
        <v/>
      </c>
    </row>
    <row r="450" spans="5:7" x14ac:dyDescent="0.45">
      <c r="E450" t="str">
        <f t="shared" ref="E450:E513" si="27">LEFT(A450,(FIND(F450,A450,1)-1))</f>
        <v/>
      </c>
      <c r="F450" t="str">
        <f t="shared" ref="F450:F513" si="28">TRIM(LEFT(RIGHT(" "&amp;SUBSTITUTE(TRIM(A450)," ",REPT(" ",60)),120),60))</f>
        <v/>
      </c>
      <c r="G450" t="str">
        <f t="shared" ref="G450:G513" si="29">IF(OR(TRIM(RIGHT(A450,2))="DE",TRIM(RIGHT(A450,2))="DT"),"DL",IF(OR(TRIM(RIGHT(A450,2))="S",TRIM(RIGHT(A450,2))="CB"),"DB",TRIM(RIGHT(A450,2))))</f>
        <v/>
      </c>
    </row>
    <row r="451" spans="5:7" x14ac:dyDescent="0.45">
      <c r="E451" t="str">
        <f t="shared" si="27"/>
        <v/>
      </c>
      <c r="F451" t="str">
        <f t="shared" si="28"/>
        <v/>
      </c>
      <c r="G451" t="str">
        <f t="shared" si="29"/>
        <v/>
      </c>
    </row>
    <row r="452" spans="5:7" x14ac:dyDescent="0.45">
      <c r="E452" t="str">
        <f t="shared" si="27"/>
        <v/>
      </c>
      <c r="F452" t="str">
        <f t="shared" si="28"/>
        <v/>
      </c>
      <c r="G452" t="str">
        <f t="shared" si="29"/>
        <v/>
      </c>
    </row>
    <row r="453" spans="5:7" x14ac:dyDescent="0.45">
      <c r="E453" t="str">
        <f t="shared" si="27"/>
        <v/>
      </c>
      <c r="F453" t="str">
        <f t="shared" si="28"/>
        <v/>
      </c>
      <c r="G453" t="str">
        <f t="shared" si="29"/>
        <v/>
      </c>
    </row>
    <row r="454" spans="5:7" x14ac:dyDescent="0.45">
      <c r="E454" t="str">
        <f t="shared" si="27"/>
        <v/>
      </c>
      <c r="F454" t="str">
        <f t="shared" si="28"/>
        <v/>
      </c>
      <c r="G454" t="str">
        <f t="shared" si="29"/>
        <v/>
      </c>
    </row>
    <row r="455" spans="5:7" x14ac:dyDescent="0.45">
      <c r="E455" t="str">
        <f t="shared" si="27"/>
        <v/>
      </c>
      <c r="F455" t="str">
        <f t="shared" si="28"/>
        <v/>
      </c>
      <c r="G455" t="str">
        <f t="shared" si="29"/>
        <v/>
      </c>
    </row>
    <row r="456" spans="5:7" x14ac:dyDescent="0.45">
      <c r="E456" t="str">
        <f t="shared" si="27"/>
        <v/>
      </c>
      <c r="F456" t="str">
        <f t="shared" si="28"/>
        <v/>
      </c>
      <c r="G456" t="str">
        <f t="shared" si="29"/>
        <v/>
      </c>
    </row>
    <row r="457" spans="5:7" x14ac:dyDescent="0.45">
      <c r="E457" t="str">
        <f t="shared" si="27"/>
        <v/>
      </c>
      <c r="F457" t="str">
        <f t="shared" si="28"/>
        <v/>
      </c>
      <c r="G457" t="str">
        <f t="shared" si="29"/>
        <v/>
      </c>
    </row>
    <row r="458" spans="5:7" x14ac:dyDescent="0.45">
      <c r="E458" t="str">
        <f t="shared" si="27"/>
        <v/>
      </c>
      <c r="F458" t="str">
        <f t="shared" si="28"/>
        <v/>
      </c>
      <c r="G458" t="str">
        <f t="shared" si="29"/>
        <v/>
      </c>
    </row>
    <row r="459" spans="5:7" x14ac:dyDescent="0.45">
      <c r="E459" t="str">
        <f t="shared" si="27"/>
        <v/>
      </c>
      <c r="F459" t="str">
        <f t="shared" si="28"/>
        <v/>
      </c>
      <c r="G459" t="str">
        <f t="shared" si="29"/>
        <v/>
      </c>
    </row>
    <row r="460" spans="5:7" x14ac:dyDescent="0.45">
      <c r="E460" t="str">
        <f t="shared" si="27"/>
        <v/>
      </c>
      <c r="F460" t="str">
        <f t="shared" si="28"/>
        <v/>
      </c>
      <c r="G460" t="str">
        <f t="shared" si="29"/>
        <v/>
      </c>
    </row>
    <row r="461" spans="5:7" x14ac:dyDescent="0.45">
      <c r="E461" t="str">
        <f t="shared" si="27"/>
        <v/>
      </c>
      <c r="F461" t="str">
        <f t="shared" si="28"/>
        <v/>
      </c>
      <c r="G461" t="str">
        <f t="shared" si="29"/>
        <v/>
      </c>
    </row>
    <row r="462" spans="5:7" x14ac:dyDescent="0.45">
      <c r="E462" t="str">
        <f t="shared" si="27"/>
        <v/>
      </c>
      <c r="F462" t="str">
        <f t="shared" si="28"/>
        <v/>
      </c>
      <c r="G462" t="str">
        <f t="shared" si="29"/>
        <v/>
      </c>
    </row>
    <row r="463" spans="5:7" x14ac:dyDescent="0.45">
      <c r="E463" t="str">
        <f t="shared" si="27"/>
        <v/>
      </c>
      <c r="F463" t="str">
        <f t="shared" si="28"/>
        <v/>
      </c>
      <c r="G463" t="str">
        <f t="shared" si="29"/>
        <v/>
      </c>
    </row>
    <row r="464" spans="5:7" x14ac:dyDescent="0.45">
      <c r="E464" t="str">
        <f t="shared" si="27"/>
        <v/>
      </c>
      <c r="F464" t="str">
        <f t="shared" si="28"/>
        <v/>
      </c>
      <c r="G464" t="str">
        <f t="shared" si="29"/>
        <v/>
      </c>
    </row>
    <row r="465" spans="5:7" x14ac:dyDescent="0.45">
      <c r="E465" t="str">
        <f t="shared" si="27"/>
        <v/>
      </c>
      <c r="F465" t="str">
        <f t="shared" si="28"/>
        <v/>
      </c>
      <c r="G465" t="str">
        <f t="shared" si="29"/>
        <v/>
      </c>
    </row>
    <row r="466" spans="5:7" x14ac:dyDescent="0.45">
      <c r="E466" t="str">
        <f t="shared" si="27"/>
        <v/>
      </c>
      <c r="F466" t="str">
        <f t="shared" si="28"/>
        <v/>
      </c>
      <c r="G466" t="str">
        <f t="shared" si="29"/>
        <v/>
      </c>
    </row>
    <row r="467" spans="5:7" x14ac:dyDescent="0.45">
      <c r="E467" t="str">
        <f t="shared" si="27"/>
        <v/>
      </c>
      <c r="F467" t="str">
        <f t="shared" si="28"/>
        <v/>
      </c>
      <c r="G467" t="str">
        <f t="shared" si="29"/>
        <v/>
      </c>
    </row>
    <row r="468" spans="5:7" x14ac:dyDescent="0.45">
      <c r="E468" t="str">
        <f t="shared" si="27"/>
        <v/>
      </c>
      <c r="F468" t="str">
        <f t="shared" si="28"/>
        <v/>
      </c>
      <c r="G468" t="str">
        <f t="shared" si="29"/>
        <v/>
      </c>
    </row>
    <row r="469" spans="5:7" x14ac:dyDescent="0.45">
      <c r="E469" t="str">
        <f t="shared" si="27"/>
        <v/>
      </c>
      <c r="F469" t="str">
        <f t="shared" si="28"/>
        <v/>
      </c>
      <c r="G469" t="str">
        <f t="shared" si="29"/>
        <v/>
      </c>
    </row>
    <row r="470" spans="5:7" x14ac:dyDescent="0.45">
      <c r="E470" t="str">
        <f t="shared" si="27"/>
        <v/>
      </c>
      <c r="F470" t="str">
        <f t="shared" si="28"/>
        <v/>
      </c>
      <c r="G470" t="str">
        <f t="shared" si="29"/>
        <v/>
      </c>
    </row>
    <row r="471" spans="5:7" x14ac:dyDescent="0.45">
      <c r="E471" t="str">
        <f t="shared" si="27"/>
        <v/>
      </c>
      <c r="F471" t="str">
        <f t="shared" si="28"/>
        <v/>
      </c>
      <c r="G471" t="str">
        <f t="shared" si="29"/>
        <v/>
      </c>
    </row>
    <row r="472" spans="5:7" x14ac:dyDescent="0.45">
      <c r="E472" t="str">
        <f t="shared" si="27"/>
        <v/>
      </c>
      <c r="F472" t="str">
        <f t="shared" si="28"/>
        <v/>
      </c>
      <c r="G472" t="str">
        <f t="shared" si="29"/>
        <v/>
      </c>
    </row>
    <row r="473" spans="5:7" x14ac:dyDescent="0.45">
      <c r="E473" t="str">
        <f t="shared" si="27"/>
        <v/>
      </c>
      <c r="F473" t="str">
        <f t="shared" si="28"/>
        <v/>
      </c>
      <c r="G473" t="str">
        <f t="shared" si="29"/>
        <v/>
      </c>
    </row>
    <row r="474" spans="5:7" x14ac:dyDescent="0.45">
      <c r="E474" t="str">
        <f t="shared" si="27"/>
        <v/>
      </c>
      <c r="F474" t="str">
        <f t="shared" si="28"/>
        <v/>
      </c>
      <c r="G474" t="str">
        <f t="shared" si="29"/>
        <v/>
      </c>
    </row>
    <row r="475" spans="5:7" x14ac:dyDescent="0.45">
      <c r="E475" t="str">
        <f t="shared" si="27"/>
        <v/>
      </c>
      <c r="F475" t="str">
        <f t="shared" si="28"/>
        <v/>
      </c>
      <c r="G475" t="str">
        <f t="shared" si="29"/>
        <v/>
      </c>
    </row>
    <row r="476" spans="5:7" x14ac:dyDescent="0.45">
      <c r="E476" t="str">
        <f t="shared" si="27"/>
        <v/>
      </c>
      <c r="F476" t="str">
        <f t="shared" si="28"/>
        <v/>
      </c>
      <c r="G476" t="str">
        <f t="shared" si="29"/>
        <v/>
      </c>
    </row>
    <row r="477" spans="5:7" x14ac:dyDescent="0.45">
      <c r="E477" t="str">
        <f t="shared" si="27"/>
        <v/>
      </c>
      <c r="F477" t="str">
        <f t="shared" si="28"/>
        <v/>
      </c>
      <c r="G477" t="str">
        <f t="shared" si="29"/>
        <v/>
      </c>
    </row>
    <row r="478" spans="5:7" x14ac:dyDescent="0.45">
      <c r="E478" t="str">
        <f t="shared" si="27"/>
        <v/>
      </c>
      <c r="F478" t="str">
        <f t="shared" si="28"/>
        <v/>
      </c>
      <c r="G478" t="str">
        <f t="shared" si="29"/>
        <v/>
      </c>
    </row>
    <row r="479" spans="5:7" x14ac:dyDescent="0.45">
      <c r="E479" t="str">
        <f t="shared" si="27"/>
        <v/>
      </c>
      <c r="F479" t="str">
        <f t="shared" si="28"/>
        <v/>
      </c>
      <c r="G479" t="str">
        <f t="shared" si="29"/>
        <v/>
      </c>
    </row>
    <row r="480" spans="5:7" x14ac:dyDescent="0.45">
      <c r="E480" t="str">
        <f t="shared" si="27"/>
        <v/>
      </c>
      <c r="F480" t="str">
        <f t="shared" si="28"/>
        <v/>
      </c>
      <c r="G480" t="str">
        <f t="shared" si="29"/>
        <v/>
      </c>
    </row>
    <row r="481" spans="5:7" x14ac:dyDescent="0.45">
      <c r="E481" t="str">
        <f t="shared" si="27"/>
        <v/>
      </c>
      <c r="F481" t="str">
        <f t="shared" si="28"/>
        <v/>
      </c>
      <c r="G481" t="str">
        <f t="shared" si="29"/>
        <v/>
      </c>
    </row>
    <row r="482" spans="5:7" x14ac:dyDescent="0.45">
      <c r="E482" t="str">
        <f t="shared" si="27"/>
        <v/>
      </c>
      <c r="F482" t="str">
        <f t="shared" si="28"/>
        <v/>
      </c>
      <c r="G482" t="str">
        <f t="shared" si="29"/>
        <v/>
      </c>
    </row>
    <row r="483" spans="5:7" x14ac:dyDescent="0.45">
      <c r="E483" t="str">
        <f t="shared" si="27"/>
        <v/>
      </c>
      <c r="F483" t="str">
        <f t="shared" si="28"/>
        <v/>
      </c>
      <c r="G483" t="str">
        <f t="shared" si="29"/>
        <v/>
      </c>
    </row>
    <row r="484" spans="5:7" x14ac:dyDescent="0.45">
      <c r="E484" t="str">
        <f t="shared" si="27"/>
        <v/>
      </c>
      <c r="F484" t="str">
        <f t="shared" si="28"/>
        <v/>
      </c>
      <c r="G484" t="str">
        <f t="shared" si="29"/>
        <v/>
      </c>
    </row>
    <row r="485" spans="5:7" x14ac:dyDescent="0.45">
      <c r="E485" t="str">
        <f t="shared" si="27"/>
        <v/>
      </c>
      <c r="F485" t="str">
        <f t="shared" si="28"/>
        <v/>
      </c>
      <c r="G485" t="str">
        <f t="shared" si="29"/>
        <v/>
      </c>
    </row>
    <row r="486" spans="5:7" x14ac:dyDescent="0.45">
      <c r="E486" t="str">
        <f t="shared" si="27"/>
        <v/>
      </c>
      <c r="F486" t="str">
        <f t="shared" si="28"/>
        <v/>
      </c>
      <c r="G486" t="str">
        <f t="shared" si="29"/>
        <v/>
      </c>
    </row>
    <row r="487" spans="5:7" x14ac:dyDescent="0.45">
      <c r="E487" t="str">
        <f t="shared" si="27"/>
        <v/>
      </c>
      <c r="F487" t="str">
        <f t="shared" si="28"/>
        <v/>
      </c>
      <c r="G487" t="str">
        <f t="shared" si="29"/>
        <v/>
      </c>
    </row>
    <row r="488" spans="5:7" x14ac:dyDescent="0.45">
      <c r="E488" t="str">
        <f t="shared" si="27"/>
        <v/>
      </c>
      <c r="F488" t="str">
        <f t="shared" si="28"/>
        <v/>
      </c>
      <c r="G488" t="str">
        <f t="shared" si="29"/>
        <v/>
      </c>
    </row>
    <row r="489" spans="5:7" x14ac:dyDescent="0.45">
      <c r="E489" t="str">
        <f t="shared" si="27"/>
        <v/>
      </c>
      <c r="F489" t="str">
        <f t="shared" si="28"/>
        <v/>
      </c>
      <c r="G489" t="str">
        <f t="shared" si="29"/>
        <v/>
      </c>
    </row>
    <row r="490" spans="5:7" x14ac:dyDescent="0.45">
      <c r="E490" t="str">
        <f t="shared" si="27"/>
        <v/>
      </c>
      <c r="F490" t="str">
        <f t="shared" si="28"/>
        <v/>
      </c>
      <c r="G490" t="str">
        <f t="shared" si="29"/>
        <v/>
      </c>
    </row>
    <row r="491" spans="5:7" x14ac:dyDescent="0.45">
      <c r="E491" t="str">
        <f t="shared" si="27"/>
        <v/>
      </c>
      <c r="F491" t="str">
        <f t="shared" si="28"/>
        <v/>
      </c>
      <c r="G491" t="str">
        <f t="shared" si="29"/>
        <v/>
      </c>
    </row>
    <row r="492" spans="5:7" x14ac:dyDescent="0.45">
      <c r="E492" t="str">
        <f t="shared" si="27"/>
        <v/>
      </c>
      <c r="F492" t="str">
        <f t="shared" si="28"/>
        <v/>
      </c>
      <c r="G492" t="str">
        <f t="shared" si="29"/>
        <v/>
      </c>
    </row>
    <row r="493" spans="5:7" x14ac:dyDescent="0.45">
      <c r="E493" t="str">
        <f t="shared" si="27"/>
        <v/>
      </c>
      <c r="F493" t="str">
        <f t="shared" si="28"/>
        <v/>
      </c>
      <c r="G493" t="str">
        <f t="shared" si="29"/>
        <v/>
      </c>
    </row>
    <row r="494" spans="5:7" x14ac:dyDescent="0.45">
      <c r="E494" t="str">
        <f t="shared" si="27"/>
        <v/>
      </c>
      <c r="F494" t="str">
        <f t="shared" si="28"/>
        <v/>
      </c>
      <c r="G494" t="str">
        <f t="shared" si="29"/>
        <v/>
      </c>
    </row>
    <row r="495" spans="5:7" x14ac:dyDescent="0.45">
      <c r="E495" t="str">
        <f t="shared" si="27"/>
        <v/>
      </c>
      <c r="F495" t="str">
        <f t="shared" si="28"/>
        <v/>
      </c>
      <c r="G495" t="str">
        <f t="shared" si="29"/>
        <v/>
      </c>
    </row>
    <row r="496" spans="5:7" x14ac:dyDescent="0.45">
      <c r="E496" t="str">
        <f t="shared" si="27"/>
        <v/>
      </c>
      <c r="F496" t="str">
        <f t="shared" si="28"/>
        <v/>
      </c>
      <c r="G496" t="str">
        <f t="shared" si="29"/>
        <v/>
      </c>
    </row>
    <row r="497" spans="5:7" x14ac:dyDescent="0.45">
      <c r="E497" t="str">
        <f t="shared" si="27"/>
        <v/>
      </c>
      <c r="F497" t="str">
        <f t="shared" si="28"/>
        <v/>
      </c>
      <c r="G497" t="str">
        <f t="shared" si="29"/>
        <v/>
      </c>
    </row>
    <row r="498" spans="5:7" x14ac:dyDescent="0.45">
      <c r="E498" t="str">
        <f t="shared" si="27"/>
        <v/>
      </c>
      <c r="F498" t="str">
        <f t="shared" si="28"/>
        <v/>
      </c>
      <c r="G498" t="str">
        <f t="shared" si="29"/>
        <v/>
      </c>
    </row>
    <row r="499" spans="5:7" x14ac:dyDescent="0.45">
      <c r="E499" t="str">
        <f t="shared" si="27"/>
        <v/>
      </c>
      <c r="F499" t="str">
        <f t="shared" si="28"/>
        <v/>
      </c>
      <c r="G499" t="str">
        <f t="shared" si="29"/>
        <v/>
      </c>
    </row>
    <row r="500" spans="5:7" x14ac:dyDescent="0.45">
      <c r="E500" t="str">
        <f t="shared" si="27"/>
        <v/>
      </c>
      <c r="F500" t="str">
        <f t="shared" si="28"/>
        <v/>
      </c>
      <c r="G500" t="str">
        <f t="shared" si="29"/>
        <v/>
      </c>
    </row>
    <row r="501" spans="5:7" x14ac:dyDescent="0.45">
      <c r="E501" t="str">
        <f t="shared" si="27"/>
        <v/>
      </c>
      <c r="F501" t="str">
        <f t="shared" si="28"/>
        <v/>
      </c>
      <c r="G501" t="str">
        <f t="shared" si="29"/>
        <v/>
      </c>
    </row>
    <row r="502" spans="5:7" x14ac:dyDescent="0.45">
      <c r="E502" t="str">
        <f t="shared" si="27"/>
        <v/>
      </c>
      <c r="F502" t="str">
        <f t="shared" si="28"/>
        <v/>
      </c>
      <c r="G502" t="str">
        <f t="shared" si="29"/>
        <v/>
      </c>
    </row>
    <row r="503" spans="5:7" x14ac:dyDescent="0.45">
      <c r="E503" t="str">
        <f t="shared" si="27"/>
        <v/>
      </c>
      <c r="F503" t="str">
        <f t="shared" si="28"/>
        <v/>
      </c>
      <c r="G503" t="str">
        <f t="shared" si="29"/>
        <v/>
      </c>
    </row>
    <row r="504" spans="5:7" x14ac:dyDescent="0.45">
      <c r="E504" t="str">
        <f t="shared" si="27"/>
        <v/>
      </c>
      <c r="F504" t="str">
        <f t="shared" si="28"/>
        <v/>
      </c>
      <c r="G504" t="str">
        <f t="shared" si="29"/>
        <v/>
      </c>
    </row>
    <row r="505" spans="5:7" x14ac:dyDescent="0.45">
      <c r="E505" t="str">
        <f t="shared" si="27"/>
        <v/>
      </c>
      <c r="F505" t="str">
        <f t="shared" si="28"/>
        <v/>
      </c>
      <c r="G505" t="str">
        <f t="shared" si="29"/>
        <v/>
      </c>
    </row>
    <row r="506" spans="5:7" x14ac:dyDescent="0.45">
      <c r="E506" t="str">
        <f t="shared" si="27"/>
        <v/>
      </c>
      <c r="F506" t="str">
        <f t="shared" si="28"/>
        <v/>
      </c>
      <c r="G506" t="str">
        <f t="shared" si="29"/>
        <v/>
      </c>
    </row>
    <row r="507" spans="5:7" x14ac:dyDescent="0.45">
      <c r="E507" t="str">
        <f t="shared" si="27"/>
        <v/>
      </c>
      <c r="F507" t="str">
        <f t="shared" si="28"/>
        <v/>
      </c>
      <c r="G507" t="str">
        <f t="shared" si="29"/>
        <v/>
      </c>
    </row>
    <row r="508" spans="5:7" x14ac:dyDescent="0.45">
      <c r="E508" t="str">
        <f t="shared" si="27"/>
        <v/>
      </c>
      <c r="F508" t="str">
        <f t="shared" si="28"/>
        <v/>
      </c>
      <c r="G508" t="str">
        <f t="shared" si="29"/>
        <v/>
      </c>
    </row>
    <row r="509" spans="5:7" x14ac:dyDescent="0.45">
      <c r="E509" t="str">
        <f t="shared" si="27"/>
        <v/>
      </c>
      <c r="F509" t="str">
        <f t="shared" si="28"/>
        <v/>
      </c>
      <c r="G509" t="str">
        <f t="shared" si="29"/>
        <v/>
      </c>
    </row>
    <row r="510" spans="5:7" x14ac:dyDescent="0.45">
      <c r="E510" t="str">
        <f t="shared" si="27"/>
        <v/>
      </c>
      <c r="F510" t="str">
        <f t="shared" si="28"/>
        <v/>
      </c>
      <c r="G510" t="str">
        <f t="shared" si="29"/>
        <v/>
      </c>
    </row>
    <row r="511" spans="5:7" x14ac:dyDescent="0.45">
      <c r="E511" t="str">
        <f t="shared" si="27"/>
        <v/>
      </c>
      <c r="F511" t="str">
        <f t="shared" si="28"/>
        <v/>
      </c>
      <c r="G511" t="str">
        <f t="shared" si="29"/>
        <v/>
      </c>
    </row>
    <row r="512" spans="5:7" x14ac:dyDescent="0.45">
      <c r="E512" t="str">
        <f t="shared" si="27"/>
        <v/>
      </c>
      <c r="F512" t="str">
        <f t="shared" si="28"/>
        <v/>
      </c>
      <c r="G512" t="str">
        <f t="shared" si="29"/>
        <v/>
      </c>
    </row>
    <row r="513" spans="5:7" x14ac:dyDescent="0.45">
      <c r="E513" t="str">
        <f t="shared" si="27"/>
        <v/>
      </c>
      <c r="F513" t="str">
        <f t="shared" si="28"/>
        <v/>
      </c>
      <c r="G513" t="str">
        <f t="shared" si="29"/>
        <v/>
      </c>
    </row>
    <row r="514" spans="5:7" x14ac:dyDescent="0.45">
      <c r="E514" t="str">
        <f t="shared" ref="E514:E577" si="30">LEFT(A514,(FIND(F514,A514,1)-1))</f>
        <v/>
      </c>
      <c r="F514" t="str">
        <f t="shared" ref="F514:F577" si="31">TRIM(LEFT(RIGHT(" "&amp;SUBSTITUTE(TRIM(A514)," ",REPT(" ",60)),120),60))</f>
        <v/>
      </c>
      <c r="G514" t="str">
        <f t="shared" ref="G514:G577" si="32">IF(OR(TRIM(RIGHT(A514,2))="DE",TRIM(RIGHT(A514,2))="DT"),"DL",IF(OR(TRIM(RIGHT(A514,2))="S",TRIM(RIGHT(A514,2))="CB"),"DB",TRIM(RIGHT(A514,2))))</f>
        <v/>
      </c>
    </row>
    <row r="515" spans="5:7" x14ac:dyDescent="0.45">
      <c r="E515" t="str">
        <f t="shared" si="30"/>
        <v/>
      </c>
      <c r="F515" t="str">
        <f t="shared" si="31"/>
        <v/>
      </c>
      <c r="G515" t="str">
        <f t="shared" si="32"/>
        <v/>
      </c>
    </row>
    <row r="516" spans="5:7" x14ac:dyDescent="0.45">
      <c r="E516" t="str">
        <f t="shared" si="30"/>
        <v/>
      </c>
      <c r="F516" t="str">
        <f t="shared" si="31"/>
        <v/>
      </c>
      <c r="G516" t="str">
        <f t="shared" si="32"/>
        <v/>
      </c>
    </row>
    <row r="517" spans="5:7" x14ac:dyDescent="0.45">
      <c r="E517" t="str">
        <f t="shared" si="30"/>
        <v/>
      </c>
      <c r="F517" t="str">
        <f t="shared" si="31"/>
        <v/>
      </c>
      <c r="G517" t="str">
        <f t="shared" si="32"/>
        <v/>
      </c>
    </row>
    <row r="518" spans="5:7" x14ac:dyDescent="0.45">
      <c r="E518" t="str">
        <f t="shared" si="30"/>
        <v/>
      </c>
      <c r="F518" t="str">
        <f t="shared" si="31"/>
        <v/>
      </c>
      <c r="G518" t="str">
        <f t="shared" si="32"/>
        <v/>
      </c>
    </row>
    <row r="519" spans="5:7" x14ac:dyDescent="0.45">
      <c r="E519" t="str">
        <f t="shared" si="30"/>
        <v/>
      </c>
      <c r="F519" t="str">
        <f t="shared" si="31"/>
        <v/>
      </c>
      <c r="G519" t="str">
        <f t="shared" si="32"/>
        <v/>
      </c>
    </row>
    <row r="520" spans="5:7" x14ac:dyDescent="0.45">
      <c r="E520" t="str">
        <f t="shared" si="30"/>
        <v/>
      </c>
      <c r="F520" t="str">
        <f t="shared" si="31"/>
        <v/>
      </c>
      <c r="G520" t="str">
        <f t="shared" si="32"/>
        <v/>
      </c>
    </row>
    <row r="521" spans="5:7" x14ac:dyDescent="0.45">
      <c r="E521" t="str">
        <f t="shared" si="30"/>
        <v/>
      </c>
      <c r="F521" t="str">
        <f t="shared" si="31"/>
        <v/>
      </c>
      <c r="G521" t="str">
        <f t="shared" si="32"/>
        <v/>
      </c>
    </row>
    <row r="522" spans="5:7" x14ac:dyDescent="0.45">
      <c r="E522" t="str">
        <f t="shared" si="30"/>
        <v/>
      </c>
      <c r="F522" t="str">
        <f t="shared" si="31"/>
        <v/>
      </c>
      <c r="G522" t="str">
        <f t="shared" si="32"/>
        <v/>
      </c>
    </row>
    <row r="523" spans="5:7" x14ac:dyDescent="0.45">
      <c r="E523" t="str">
        <f t="shared" si="30"/>
        <v/>
      </c>
      <c r="F523" t="str">
        <f t="shared" si="31"/>
        <v/>
      </c>
      <c r="G523" t="str">
        <f t="shared" si="32"/>
        <v/>
      </c>
    </row>
    <row r="524" spans="5:7" x14ac:dyDescent="0.45">
      <c r="E524" t="str">
        <f t="shared" si="30"/>
        <v/>
      </c>
      <c r="F524" t="str">
        <f t="shared" si="31"/>
        <v/>
      </c>
      <c r="G524" t="str">
        <f t="shared" si="32"/>
        <v/>
      </c>
    </row>
    <row r="525" spans="5:7" x14ac:dyDescent="0.45">
      <c r="E525" t="str">
        <f t="shared" si="30"/>
        <v/>
      </c>
      <c r="F525" t="str">
        <f t="shared" si="31"/>
        <v/>
      </c>
      <c r="G525" t="str">
        <f t="shared" si="32"/>
        <v/>
      </c>
    </row>
    <row r="526" spans="5:7" x14ac:dyDescent="0.45">
      <c r="E526" t="str">
        <f t="shared" si="30"/>
        <v/>
      </c>
      <c r="F526" t="str">
        <f t="shared" si="31"/>
        <v/>
      </c>
      <c r="G526" t="str">
        <f t="shared" si="32"/>
        <v/>
      </c>
    </row>
    <row r="527" spans="5:7" x14ac:dyDescent="0.45">
      <c r="E527" t="str">
        <f t="shared" si="30"/>
        <v/>
      </c>
      <c r="F527" t="str">
        <f t="shared" si="31"/>
        <v/>
      </c>
      <c r="G527" t="str">
        <f t="shared" si="32"/>
        <v/>
      </c>
    </row>
    <row r="528" spans="5:7" x14ac:dyDescent="0.45">
      <c r="E528" t="str">
        <f t="shared" si="30"/>
        <v/>
      </c>
      <c r="F528" t="str">
        <f t="shared" si="31"/>
        <v/>
      </c>
      <c r="G528" t="str">
        <f t="shared" si="32"/>
        <v/>
      </c>
    </row>
    <row r="529" spans="5:7" x14ac:dyDescent="0.45">
      <c r="E529" t="str">
        <f t="shared" si="30"/>
        <v/>
      </c>
      <c r="F529" t="str">
        <f t="shared" si="31"/>
        <v/>
      </c>
      <c r="G529" t="str">
        <f t="shared" si="32"/>
        <v/>
      </c>
    </row>
    <row r="530" spans="5:7" x14ac:dyDescent="0.45">
      <c r="E530" t="str">
        <f t="shared" si="30"/>
        <v/>
      </c>
      <c r="F530" t="str">
        <f t="shared" si="31"/>
        <v/>
      </c>
      <c r="G530" t="str">
        <f t="shared" si="32"/>
        <v/>
      </c>
    </row>
    <row r="531" spans="5:7" x14ac:dyDescent="0.45">
      <c r="E531" t="str">
        <f t="shared" si="30"/>
        <v/>
      </c>
      <c r="F531" t="str">
        <f t="shared" si="31"/>
        <v/>
      </c>
      <c r="G531" t="str">
        <f t="shared" si="32"/>
        <v/>
      </c>
    </row>
    <row r="532" spans="5:7" x14ac:dyDescent="0.45">
      <c r="E532" t="str">
        <f t="shared" si="30"/>
        <v/>
      </c>
      <c r="F532" t="str">
        <f t="shared" si="31"/>
        <v/>
      </c>
      <c r="G532" t="str">
        <f t="shared" si="32"/>
        <v/>
      </c>
    </row>
    <row r="533" spans="5:7" x14ac:dyDescent="0.45">
      <c r="E533" t="str">
        <f t="shared" si="30"/>
        <v/>
      </c>
      <c r="F533" t="str">
        <f t="shared" si="31"/>
        <v/>
      </c>
      <c r="G533" t="str">
        <f t="shared" si="32"/>
        <v/>
      </c>
    </row>
    <row r="534" spans="5:7" x14ac:dyDescent="0.45">
      <c r="E534" t="str">
        <f t="shared" si="30"/>
        <v/>
      </c>
      <c r="F534" t="str">
        <f t="shared" si="31"/>
        <v/>
      </c>
      <c r="G534" t="str">
        <f t="shared" si="32"/>
        <v/>
      </c>
    </row>
    <row r="535" spans="5:7" x14ac:dyDescent="0.45">
      <c r="E535" t="str">
        <f t="shared" si="30"/>
        <v/>
      </c>
      <c r="F535" t="str">
        <f t="shared" si="31"/>
        <v/>
      </c>
      <c r="G535" t="str">
        <f t="shared" si="32"/>
        <v/>
      </c>
    </row>
    <row r="536" spans="5:7" x14ac:dyDescent="0.45">
      <c r="E536" t="str">
        <f t="shared" si="30"/>
        <v/>
      </c>
      <c r="F536" t="str">
        <f t="shared" si="31"/>
        <v/>
      </c>
      <c r="G536" t="str">
        <f t="shared" si="32"/>
        <v/>
      </c>
    </row>
    <row r="537" spans="5:7" x14ac:dyDescent="0.45">
      <c r="E537" t="str">
        <f t="shared" si="30"/>
        <v/>
      </c>
      <c r="F537" t="str">
        <f t="shared" si="31"/>
        <v/>
      </c>
      <c r="G537" t="str">
        <f t="shared" si="32"/>
        <v/>
      </c>
    </row>
    <row r="538" spans="5:7" x14ac:dyDescent="0.45">
      <c r="E538" t="str">
        <f t="shared" si="30"/>
        <v/>
      </c>
      <c r="F538" t="str">
        <f t="shared" si="31"/>
        <v/>
      </c>
      <c r="G538" t="str">
        <f t="shared" si="32"/>
        <v/>
      </c>
    </row>
    <row r="539" spans="5:7" x14ac:dyDescent="0.45">
      <c r="E539" t="str">
        <f t="shared" si="30"/>
        <v/>
      </c>
      <c r="F539" t="str">
        <f t="shared" si="31"/>
        <v/>
      </c>
      <c r="G539" t="str">
        <f t="shared" si="32"/>
        <v/>
      </c>
    </row>
    <row r="540" spans="5:7" x14ac:dyDescent="0.45">
      <c r="E540" t="str">
        <f t="shared" si="30"/>
        <v/>
      </c>
      <c r="F540" t="str">
        <f t="shared" si="31"/>
        <v/>
      </c>
      <c r="G540" t="str">
        <f t="shared" si="32"/>
        <v/>
      </c>
    </row>
    <row r="541" spans="5:7" x14ac:dyDescent="0.45">
      <c r="E541" t="str">
        <f t="shared" si="30"/>
        <v/>
      </c>
      <c r="F541" t="str">
        <f t="shared" si="31"/>
        <v/>
      </c>
      <c r="G541" t="str">
        <f t="shared" si="32"/>
        <v/>
      </c>
    </row>
    <row r="542" spans="5:7" x14ac:dyDescent="0.45">
      <c r="E542" t="str">
        <f t="shared" si="30"/>
        <v/>
      </c>
      <c r="F542" t="str">
        <f t="shared" si="31"/>
        <v/>
      </c>
      <c r="G542" t="str">
        <f t="shared" si="32"/>
        <v/>
      </c>
    </row>
    <row r="543" spans="5:7" x14ac:dyDescent="0.45">
      <c r="E543" t="str">
        <f t="shared" si="30"/>
        <v/>
      </c>
      <c r="F543" t="str">
        <f t="shared" si="31"/>
        <v/>
      </c>
      <c r="G543" t="str">
        <f t="shared" si="32"/>
        <v/>
      </c>
    </row>
    <row r="544" spans="5:7" x14ac:dyDescent="0.45">
      <c r="E544" t="str">
        <f t="shared" si="30"/>
        <v/>
      </c>
      <c r="F544" t="str">
        <f t="shared" si="31"/>
        <v/>
      </c>
      <c r="G544" t="str">
        <f t="shared" si="32"/>
        <v/>
      </c>
    </row>
    <row r="545" spans="5:7" x14ac:dyDescent="0.45">
      <c r="E545" t="str">
        <f t="shared" si="30"/>
        <v/>
      </c>
      <c r="F545" t="str">
        <f t="shared" si="31"/>
        <v/>
      </c>
      <c r="G545" t="str">
        <f t="shared" si="32"/>
        <v/>
      </c>
    </row>
    <row r="546" spans="5:7" x14ac:dyDescent="0.45">
      <c r="E546" t="str">
        <f t="shared" si="30"/>
        <v/>
      </c>
      <c r="F546" t="str">
        <f t="shared" si="31"/>
        <v/>
      </c>
      <c r="G546" t="str">
        <f t="shared" si="32"/>
        <v/>
      </c>
    </row>
    <row r="547" spans="5:7" x14ac:dyDescent="0.45">
      <c r="E547" t="str">
        <f t="shared" si="30"/>
        <v/>
      </c>
      <c r="F547" t="str">
        <f t="shared" si="31"/>
        <v/>
      </c>
      <c r="G547" t="str">
        <f t="shared" si="32"/>
        <v/>
      </c>
    </row>
    <row r="548" spans="5:7" x14ac:dyDescent="0.45">
      <c r="E548" t="str">
        <f t="shared" si="30"/>
        <v/>
      </c>
      <c r="F548" t="str">
        <f t="shared" si="31"/>
        <v/>
      </c>
      <c r="G548" t="str">
        <f t="shared" si="32"/>
        <v/>
      </c>
    </row>
    <row r="549" spans="5:7" x14ac:dyDescent="0.45">
      <c r="E549" t="str">
        <f t="shared" si="30"/>
        <v/>
      </c>
      <c r="F549" t="str">
        <f t="shared" si="31"/>
        <v/>
      </c>
      <c r="G549" t="str">
        <f t="shared" si="32"/>
        <v/>
      </c>
    </row>
    <row r="550" spans="5:7" x14ac:dyDescent="0.45">
      <c r="E550" t="str">
        <f t="shared" si="30"/>
        <v/>
      </c>
      <c r="F550" t="str">
        <f t="shared" si="31"/>
        <v/>
      </c>
      <c r="G550" t="str">
        <f t="shared" si="32"/>
        <v/>
      </c>
    </row>
    <row r="551" spans="5:7" x14ac:dyDescent="0.45">
      <c r="E551" t="str">
        <f t="shared" si="30"/>
        <v/>
      </c>
      <c r="F551" t="str">
        <f t="shared" si="31"/>
        <v/>
      </c>
      <c r="G551" t="str">
        <f t="shared" si="32"/>
        <v/>
      </c>
    </row>
    <row r="552" spans="5:7" x14ac:dyDescent="0.45">
      <c r="E552" t="str">
        <f t="shared" si="30"/>
        <v/>
      </c>
      <c r="F552" t="str">
        <f t="shared" si="31"/>
        <v/>
      </c>
      <c r="G552" t="str">
        <f t="shared" si="32"/>
        <v/>
      </c>
    </row>
    <row r="553" spans="5:7" x14ac:dyDescent="0.45">
      <c r="E553" t="str">
        <f t="shared" si="30"/>
        <v/>
      </c>
      <c r="F553" t="str">
        <f t="shared" si="31"/>
        <v/>
      </c>
      <c r="G553" t="str">
        <f t="shared" si="32"/>
        <v/>
      </c>
    </row>
    <row r="554" spans="5:7" x14ac:dyDescent="0.45">
      <c r="E554" t="str">
        <f t="shared" si="30"/>
        <v/>
      </c>
      <c r="F554" t="str">
        <f t="shared" si="31"/>
        <v/>
      </c>
      <c r="G554" t="str">
        <f t="shared" si="32"/>
        <v/>
      </c>
    </row>
    <row r="555" spans="5:7" x14ac:dyDescent="0.45">
      <c r="E555" t="str">
        <f t="shared" si="30"/>
        <v/>
      </c>
      <c r="F555" t="str">
        <f t="shared" si="31"/>
        <v/>
      </c>
      <c r="G555" t="str">
        <f t="shared" si="32"/>
        <v/>
      </c>
    </row>
    <row r="556" spans="5:7" x14ac:dyDescent="0.45">
      <c r="E556" t="str">
        <f t="shared" si="30"/>
        <v/>
      </c>
      <c r="F556" t="str">
        <f t="shared" si="31"/>
        <v/>
      </c>
      <c r="G556" t="str">
        <f t="shared" si="32"/>
        <v/>
      </c>
    </row>
    <row r="557" spans="5:7" x14ac:dyDescent="0.45">
      <c r="E557" t="str">
        <f t="shared" si="30"/>
        <v/>
      </c>
      <c r="F557" t="str">
        <f t="shared" si="31"/>
        <v/>
      </c>
      <c r="G557" t="str">
        <f t="shared" si="32"/>
        <v/>
      </c>
    </row>
    <row r="558" spans="5:7" x14ac:dyDescent="0.45">
      <c r="E558" t="str">
        <f t="shared" si="30"/>
        <v/>
      </c>
      <c r="F558" t="str">
        <f t="shared" si="31"/>
        <v/>
      </c>
      <c r="G558" t="str">
        <f t="shared" si="32"/>
        <v/>
      </c>
    </row>
    <row r="559" spans="5:7" x14ac:dyDescent="0.45">
      <c r="E559" t="str">
        <f t="shared" si="30"/>
        <v/>
      </c>
      <c r="F559" t="str">
        <f t="shared" si="31"/>
        <v/>
      </c>
      <c r="G559" t="str">
        <f t="shared" si="32"/>
        <v/>
      </c>
    </row>
    <row r="560" spans="5:7" x14ac:dyDescent="0.45">
      <c r="E560" t="str">
        <f t="shared" si="30"/>
        <v/>
      </c>
      <c r="F560" t="str">
        <f t="shared" si="31"/>
        <v/>
      </c>
      <c r="G560" t="str">
        <f t="shared" si="32"/>
        <v/>
      </c>
    </row>
    <row r="561" spans="5:7" x14ac:dyDescent="0.45">
      <c r="E561" t="str">
        <f t="shared" si="30"/>
        <v/>
      </c>
      <c r="F561" t="str">
        <f t="shared" si="31"/>
        <v/>
      </c>
      <c r="G561" t="str">
        <f t="shared" si="32"/>
        <v/>
      </c>
    </row>
    <row r="562" spans="5:7" x14ac:dyDescent="0.45">
      <c r="E562" t="str">
        <f t="shared" si="30"/>
        <v/>
      </c>
      <c r="F562" t="str">
        <f t="shared" si="31"/>
        <v/>
      </c>
      <c r="G562" t="str">
        <f t="shared" si="32"/>
        <v/>
      </c>
    </row>
    <row r="563" spans="5:7" x14ac:dyDescent="0.45">
      <c r="E563" t="str">
        <f t="shared" si="30"/>
        <v/>
      </c>
      <c r="F563" t="str">
        <f t="shared" si="31"/>
        <v/>
      </c>
      <c r="G563" t="str">
        <f t="shared" si="32"/>
        <v/>
      </c>
    </row>
    <row r="564" spans="5:7" x14ac:dyDescent="0.45">
      <c r="E564" t="str">
        <f t="shared" si="30"/>
        <v/>
      </c>
      <c r="F564" t="str">
        <f t="shared" si="31"/>
        <v/>
      </c>
      <c r="G564" t="str">
        <f t="shared" si="32"/>
        <v/>
      </c>
    </row>
    <row r="565" spans="5:7" x14ac:dyDescent="0.45">
      <c r="E565" t="str">
        <f t="shared" si="30"/>
        <v/>
      </c>
      <c r="F565" t="str">
        <f t="shared" si="31"/>
        <v/>
      </c>
      <c r="G565" t="str">
        <f t="shared" si="32"/>
        <v/>
      </c>
    </row>
    <row r="566" spans="5:7" x14ac:dyDescent="0.45">
      <c r="E566" t="str">
        <f t="shared" si="30"/>
        <v/>
      </c>
      <c r="F566" t="str">
        <f t="shared" si="31"/>
        <v/>
      </c>
      <c r="G566" t="str">
        <f t="shared" si="32"/>
        <v/>
      </c>
    </row>
    <row r="567" spans="5:7" x14ac:dyDescent="0.45">
      <c r="E567" t="str">
        <f t="shared" si="30"/>
        <v/>
      </c>
      <c r="F567" t="str">
        <f t="shared" si="31"/>
        <v/>
      </c>
      <c r="G567" t="str">
        <f t="shared" si="32"/>
        <v/>
      </c>
    </row>
    <row r="568" spans="5:7" x14ac:dyDescent="0.45">
      <c r="E568" t="str">
        <f t="shared" si="30"/>
        <v/>
      </c>
      <c r="F568" t="str">
        <f t="shared" si="31"/>
        <v/>
      </c>
      <c r="G568" t="str">
        <f t="shared" si="32"/>
        <v/>
      </c>
    </row>
    <row r="569" spans="5:7" x14ac:dyDescent="0.45">
      <c r="E569" t="str">
        <f t="shared" si="30"/>
        <v/>
      </c>
      <c r="F569" t="str">
        <f t="shared" si="31"/>
        <v/>
      </c>
      <c r="G569" t="str">
        <f t="shared" si="32"/>
        <v/>
      </c>
    </row>
    <row r="570" spans="5:7" x14ac:dyDescent="0.45">
      <c r="E570" t="str">
        <f t="shared" si="30"/>
        <v/>
      </c>
      <c r="F570" t="str">
        <f t="shared" si="31"/>
        <v/>
      </c>
      <c r="G570" t="str">
        <f t="shared" si="32"/>
        <v/>
      </c>
    </row>
    <row r="571" spans="5:7" x14ac:dyDescent="0.45">
      <c r="E571" t="str">
        <f t="shared" si="30"/>
        <v/>
      </c>
      <c r="F571" t="str">
        <f t="shared" si="31"/>
        <v/>
      </c>
      <c r="G571" t="str">
        <f t="shared" si="32"/>
        <v/>
      </c>
    </row>
    <row r="572" spans="5:7" x14ac:dyDescent="0.45">
      <c r="E572" t="str">
        <f t="shared" si="30"/>
        <v/>
      </c>
      <c r="F572" t="str">
        <f t="shared" si="31"/>
        <v/>
      </c>
      <c r="G572" t="str">
        <f t="shared" si="32"/>
        <v/>
      </c>
    </row>
    <row r="573" spans="5:7" x14ac:dyDescent="0.45">
      <c r="E573" t="str">
        <f t="shared" si="30"/>
        <v/>
      </c>
      <c r="F573" t="str">
        <f t="shared" si="31"/>
        <v/>
      </c>
      <c r="G573" t="str">
        <f t="shared" si="32"/>
        <v/>
      </c>
    </row>
    <row r="574" spans="5:7" x14ac:dyDescent="0.45">
      <c r="E574" t="str">
        <f t="shared" si="30"/>
        <v/>
      </c>
      <c r="F574" t="str">
        <f t="shared" si="31"/>
        <v/>
      </c>
      <c r="G574" t="str">
        <f t="shared" si="32"/>
        <v/>
      </c>
    </row>
    <row r="575" spans="5:7" x14ac:dyDescent="0.45">
      <c r="E575" t="str">
        <f t="shared" si="30"/>
        <v/>
      </c>
      <c r="F575" t="str">
        <f t="shared" si="31"/>
        <v/>
      </c>
      <c r="G575" t="str">
        <f t="shared" si="32"/>
        <v/>
      </c>
    </row>
    <row r="576" spans="5:7" x14ac:dyDescent="0.45">
      <c r="E576" t="str">
        <f t="shared" si="30"/>
        <v/>
      </c>
      <c r="F576" t="str">
        <f t="shared" si="31"/>
        <v/>
      </c>
      <c r="G576" t="str">
        <f t="shared" si="32"/>
        <v/>
      </c>
    </row>
    <row r="577" spans="5:7" x14ac:dyDescent="0.45">
      <c r="E577" t="str">
        <f t="shared" si="30"/>
        <v/>
      </c>
      <c r="F577" t="str">
        <f t="shared" si="31"/>
        <v/>
      </c>
      <c r="G577" t="str">
        <f t="shared" si="32"/>
        <v/>
      </c>
    </row>
    <row r="578" spans="5:7" x14ac:dyDescent="0.45">
      <c r="E578" t="str">
        <f t="shared" ref="E578:E641" si="33">LEFT(A578,(FIND(F578,A578,1)-1))</f>
        <v/>
      </c>
      <c r="F578" t="str">
        <f t="shared" ref="F578:F641" si="34">TRIM(LEFT(RIGHT(" "&amp;SUBSTITUTE(TRIM(A578)," ",REPT(" ",60)),120),60))</f>
        <v/>
      </c>
      <c r="G578" t="str">
        <f t="shared" ref="G578:G641" si="35">IF(OR(TRIM(RIGHT(A578,2))="DE",TRIM(RIGHT(A578,2))="DT"),"DL",IF(OR(TRIM(RIGHT(A578,2))="S",TRIM(RIGHT(A578,2))="CB"),"DB",TRIM(RIGHT(A578,2))))</f>
        <v/>
      </c>
    </row>
    <row r="579" spans="5:7" x14ac:dyDescent="0.45">
      <c r="E579" t="str">
        <f t="shared" si="33"/>
        <v/>
      </c>
      <c r="F579" t="str">
        <f t="shared" si="34"/>
        <v/>
      </c>
      <c r="G579" t="str">
        <f t="shared" si="35"/>
        <v/>
      </c>
    </row>
    <row r="580" spans="5:7" x14ac:dyDescent="0.45">
      <c r="E580" t="str">
        <f t="shared" si="33"/>
        <v/>
      </c>
      <c r="F580" t="str">
        <f t="shared" si="34"/>
        <v/>
      </c>
      <c r="G580" t="str">
        <f t="shared" si="35"/>
        <v/>
      </c>
    </row>
    <row r="581" spans="5:7" x14ac:dyDescent="0.45">
      <c r="E581" t="str">
        <f t="shared" si="33"/>
        <v/>
      </c>
      <c r="F581" t="str">
        <f t="shared" si="34"/>
        <v/>
      </c>
      <c r="G581" t="str">
        <f t="shared" si="35"/>
        <v/>
      </c>
    </row>
    <row r="582" spans="5:7" x14ac:dyDescent="0.45">
      <c r="E582" t="str">
        <f t="shared" si="33"/>
        <v/>
      </c>
      <c r="F582" t="str">
        <f t="shared" si="34"/>
        <v/>
      </c>
      <c r="G582" t="str">
        <f t="shared" si="35"/>
        <v/>
      </c>
    </row>
    <row r="583" spans="5:7" x14ac:dyDescent="0.45">
      <c r="E583" t="str">
        <f t="shared" si="33"/>
        <v/>
      </c>
      <c r="F583" t="str">
        <f t="shared" si="34"/>
        <v/>
      </c>
      <c r="G583" t="str">
        <f t="shared" si="35"/>
        <v/>
      </c>
    </row>
    <row r="584" spans="5:7" x14ac:dyDescent="0.45">
      <c r="E584" t="str">
        <f t="shared" si="33"/>
        <v/>
      </c>
      <c r="F584" t="str">
        <f t="shared" si="34"/>
        <v/>
      </c>
      <c r="G584" t="str">
        <f t="shared" si="35"/>
        <v/>
      </c>
    </row>
    <row r="585" spans="5:7" x14ac:dyDescent="0.45">
      <c r="E585" t="str">
        <f t="shared" si="33"/>
        <v/>
      </c>
      <c r="F585" t="str">
        <f t="shared" si="34"/>
        <v/>
      </c>
      <c r="G585" t="str">
        <f t="shared" si="35"/>
        <v/>
      </c>
    </row>
    <row r="586" spans="5:7" x14ac:dyDescent="0.45">
      <c r="E586" t="str">
        <f t="shared" si="33"/>
        <v/>
      </c>
      <c r="F586" t="str">
        <f t="shared" si="34"/>
        <v/>
      </c>
      <c r="G586" t="str">
        <f t="shared" si="35"/>
        <v/>
      </c>
    </row>
    <row r="587" spans="5:7" x14ac:dyDescent="0.45">
      <c r="E587" t="str">
        <f t="shared" si="33"/>
        <v/>
      </c>
      <c r="F587" t="str">
        <f t="shared" si="34"/>
        <v/>
      </c>
      <c r="G587" t="str">
        <f t="shared" si="35"/>
        <v/>
      </c>
    </row>
    <row r="588" spans="5:7" x14ac:dyDescent="0.45">
      <c r="E588" t="str">
        <f t="shared" si="33"/>
        <v/>
      </c>
      <c r="F588" t="str">
        <f t="shared" si="34"/>
        <v/>
      </c>
      <c r="G588" t="str">
        <f t="shared" si="35"/>
        <v/>
      </c>
    </row>
    <row r="589" spans="5:7" x14ac:dyDescent="0.45">
      <c r="E589" t="str">
        <f t="shared" si="33"/>
        <v/>
      </c>
      <c r="F589" t="str">
        <f t="shared" si="34"/>
        <v/>
      </c>
      <c r="G589" t="str">
        <f t="shared" si="35"/>
        <v/>
      </c>
    </row>
    <row r="590" spans="5:7" x14ac:dyDescent="0.45">
      <c r="E590" t="str">
        <f t="shared" si="33"/>
        <v/>
      </c>
      <c r="F590" t="str">
        <f t="shared" si="34"/>
        <v/>
      </c>
      <c r="G590" t="str">
        <f t="shared" si="35"/>
        <v/>
      </c>
    </row>
    <row r="591" spans="5:7" x14ac:dyDescent="0.45">
      <c r="E591" t="str">
        <f t="shared" si="33"/>
        <v/>
      </c>
      <c r="F591" t="str">
        <f t="shared" si="34"/>
        <v/>
      </c>
      <c r="G591" t="str">
        <f t="shared" si="35"/>
        <v/>
      </c>
    </row>
    <row r="592" spans="5:7" x14ac:dyDescent="0.45">
      <c r="E592" t="str">
        <f t="shared" si="33"/>
        <v/>
      </c>
      <c r="F592" t="str">
        <f t="shared" si="34"/>
        <v/>
      </c>
      <c r="G592" t="str">
        <f t="shared" si="35"/>
        <v/>
      </c>
    </row>
    <row r="593" spans="5:7" x14ac:dyDescent="0.45">
      <c r="E593" t="str">
        <f t="shared" si="33"/>
        <v/>
      </c>
      <c r="F593" t="str">
        <f t="shared" si="34"/>
        <v/>
      </c>
      <c r="G593" t="str">
        <f t="shared" si="35"/>
        <v/>
      </c>
    </row>
    <row r="594" spans="5:7" x14ac:dyDescent="0.45">
      <c r="E594" t="str">
        <f t="shared" si="33"/>
        <v/>
      </c>
      <c r="F594" t="str">
        <f t="shared" si="34"/>
        <v/>
      </c>
      <c r="G594" t="str">
        <f t="shared" si="35"/>
        <v/>
      </c>
    </row>
    <row r="595" spans="5:7" x14ac:dyDescent="0.45">
      <c r="E595" t="str">
        <f t="shared" si="33"/>
        <v/>
      </c>
      <c r="F595" t="str">
        <f t="shared" si="34"/>
        <v/>
      </c>
      <c r="G595" t="str">
        <f t="shared" si="35"/>
        <v/>
      </c>
    </row>
    <row r="596" spans="5:7" x14ac:dyDescent="0.45">
      <c r="E596" t="str">
        <f t="shared" si="33"/>
        <v/>
      </c>
      <c r="F596" t="str">
        <f t="shared" si="34"/>
        <v/>
      </c>
      <c r="G596" t="str">
        <f t="shared" si="35"/>
        <v/>
      </c>
    </row>
    <row r="597" spans="5:7" x14ac:dyDescent="0.45">
      <c r="E597" t="str">
        <f t="shared" si="33"/>
        <v/>
      </c>
      <c r="F597" t="str">
        <f t="shared" si="34"/>
        <v/>
      </c>
      <c r="G597" t="str">
        <f t="shared" si="35"/>
        <v/>
      </c>
    </row>
    <row r="598" spans="5:7" x14ac:dyDescent="0.45">
      <c r="E598" t="str">
        <f t="shared" si="33"/>
        <v/>
      </c>
      <c r="F598" t="str">
        <f t="shared" si="34"/>
        <v/>
      </c>
      <c r="G598" t="str">
        <f t="shared" si="35"/>
        <v/>
      </c>
    </row>
    <row r="599" spans="5:7" x14ac:dyDescent="0.45">
      <c r="E599" t="str">
        <f t="shared" si="33"/>
        <v/>
      </c>
      <c r="F599" t="str">
        <f t="shared" si="34"/>
        <v/>
      </c>
      <c r="G599" t="str">
        <f t="shared" si="35"/>
        <v/>
      </c>
    </row>
    <row r="600" spans="5:7" x14ac:dyDescent="0.45">
      <c r="E600" t="str">
        <f t="shared" si="33"/>
        <v/>
      </c>
      <c r="F600" t="str">
        <f t="shared" si="34"/>
        <v/>
      </c>
      <c r="G600" t="str">
        <f t="shared" si="35"/>
        <v/>
      </c>
    </row>
    <row r="601" spans="5:7" x14ac:dyDescent="0.45">
      <c r="E601" t="str">
        <f t="shared" si="33"/>
        <v/>
      </c>
      <c r="F601" t="str">
        <f t="shared" si="34"/>
        <v/>
      </c>
      <c r="G601" t="str">
        <f t="shared" si="35"/>
        <v/>
      </c>
    </row>
    <row r="602" spans="5:7" x14ac:dyDescent="0.45">
      <c r="E602" t="str">
        <f t="shared" si="33"/>
        <v/>
      </c>
      <c r="F602" t="str">
        <f t="shared" si="34"/>
        <v/>
      </c>
      <c r="G602" t="str">
        <f t="shared" si="35"/>
        <v/>
      </c>
    </row>
    <row r="603" spans="5:7" x14ac:dyDescent="0.45">
      <c r="E603" t="str">
        <f t="shared" si="33"/>
        <v/>
      </c>
      <c r="F603" t="str">
        <f t="shared" si="34"/>
        <v/>
      </c>
      <c r="G603" t="str">
        <f t="shared" si="35"/>
        <v/>
      </c>
    </row>
    <row r="604" spans="5:7" x14ac:dyDescent="0.45">
      <c r="E604" t="str">
        <f t="shared" si="33"/>
        <v/>
      </c>
      <c r="F604" t="str">
        <f t="shared" si="34"/>
        <v/>
      </c>
      <c r="G604" t="str">
        <f t="shared" si="35"/>
        <v/>
      </c>
    </row>
    <row r="605" spans="5:7" x14ac:dyDescent="0.45">
      <c r="E605" t="str">
        <f t="shared" si="33"/>
        <v/>
      </c>
      <c r="F605" t="str">
        <f t="shared" si="34"/>
        <v/>
      </c>
      <c r="G605" t="str">
        <f t="shared" si="35"/>
        <v/>
      </c>
    </row>
    <row r="606" spans="5:7" x14ac:dyDescent="0.45">
      <c r="E606" t="str">
        <f t="shared" si="33"/>
        <v/>
      </c>
      <c r="F606" t="str">
        <f t="shared" si="34"/>
        <v/>
      </c>
      <c r="G606" t="str">
        <f t="shared" si="35"/>
        <v/>
      </c>
    </row>
    <row r="607" spans="5:7" x14ac:dyDescent="0.45">
      <c r="E607" t="str">
        <f t="shared" si="33"/>
        <v/>
      </c>
      <c r="F607" t="str">
        <f t="shared" si="34"/>
        <v/>
      </c>
      <c r="G607" t="str">
        <f t="shared" si="35"/>
        <v/>
      </c>
    </row>
    <row r="608" spans="5:7" x14ac:dyDescent="0.45">
      <c r="E608" t="str">
        <f t="shared" si="33"/>
        <v/>
      </c>
      <c r="F608" t="str">
        <f t="shared" si="34"/>
        <v/>
      </c>
      <c r="G608" t="str">
        <f t="shared" si="35"/>
        <v/>
      </c>
    </row>
    <row r="609" spans="5:7" x14ac:dyDescent="0.45">
      <c r="E609" t="str">
        <f t="shared" si="33"/>
        <v/>
      </c>
      <c r="F609" t="str">
        <f t="shared" si="34"/>
        <v/>
      </c>
      <c r="G609" t="str">
        <f t="shared" si="35"/>
        <v/>
      </c>
    </row>
    <row r="610" spans="5:7" x14ac:dyDescent="0.45">
      <c r="E610" t="str">
        <f t="shared" si="33"/>
        <v/>
      </c>
      <c r="F610" t="str">
        <f t="shared" si="34"/>
        <v/>
      </c>
      <c r="G610" t="str">
        <f t="shared" si="35"/>
        <v/>
      </c>
    </row>
    <row r="611" spans="5:7" x14ac:dyDescent="0.45">
      <c r="E611" t="str">
        <f t="shared" si="33"/>
        <v/>
      </c>
      <c r="F611" t="str">
        <f t="shared" si="34"/>
        <v/>
      </c>
      <c r="G611" t="str">
        <f t="shared" si="35"/>
        <v/>
      </c>
    </row>
    <row r="612" spans="5:7" x14ac:dyDescent="0.45">
      <c r="E612" t="str">
        <f t="shared" si="33"/>
        <v/>
      </c>
      <c r="F612" t="str">
        <f t="shared" si="34"/>
        <v/>
      </c>
      <c r="G612" t="str">
        <f t="shared" si="35"/>
        <v/>
      </c>
    </row>
    <row r="613" spans="5:7" x14ac:dyDescent="0.45">
      <c r="E613" t="str">
        <f t="shared" si="33"/>
        <v/>
      </c>
      <c r="F613" t="str">
        <f t="shared" si="34"/>
        <v/>
      </c>
      <c r="G613" t="str">
        <f t="shared" si="35"/>
        <v/>
      </c>
    </row>
    <row r="614" spans="5:7" x14ac:dyDescent="0.45">
      <c r="E614" t="str">
        <f t="shared" si="33"/>
        <v/>
      </c>
      <c r="F614" t="str">
        <f t="shared" si="34"/>
        <v/>
      </c>
      <c r="G614" t="str">
        <f t="shared" si="35"/>
        <v/>
      </c>
    </row>
    <row r="615" spans="5:7" x14ac:dyDescent="0.45">
      <c r="E615" t="str">
        <f t="shared" si="33"/>
        <v/>
      </c>
      <c r="F615" t="str">
        <f t="shared" si="34"/>
        <v/>
      </c>
      <c r="G615" t="str">
        <f t="shared" si="35"/>
        <v/>
      </c>
    </row>
    <row r="616" spans="5:7" x14ac:dyDescent="0.45">
      <c r="E616" t="str">
        <f t="shared" si="33"/>
        <v/>
      </c>
      <c r="F616" t="str">
        <f t="shared" si="34"/>
        <v/>
      </c>
      <c r="G616" t="str">
        <f t="shared" si="35"/>
        <v/>
      </c>
    </row>
    <row r="617" spans="5:7" x14ac:dyDescent="0.45">
      <c r="E617" t="str">
        <f t="shared" si="33"/>
        <v/>
      </c>
      <c r="F617" t="str">
        <f t="shared" si="34"/>
        <v/>
      </c>
      <c r="G617" t="str">
        <f t="shared" si="35"/>
        <v/>
      </c>
    </row>
    <row r="618" spans="5:7" x14ac:dyDescent="0.45">
      <c r="E618" t="str">
        <f t="shared" si="33"/>
        <v/>
      </c>
      <c r="F618" t="str">
        <f t="shared" si="34"/>
        <v/>
      </c>
      <c r="G618" t="str">
        <f t="shared" si="35"/>
        <v/>
      </c>
    </row>
    <row r="619" spans="5:7" x14ac:dyDescent="0.45">
      <c r="E619" t="str">
        <f t="shared" si="33"/>
        <v/>
      </c>
      <c r="F619" t="str">
        <f t="shared" si="34"/>
        <v/>
      </c>
      <c r="G619" t="str">
        <f t="shared" si="35"/>
        <v/>
      </c>
    </row>
    <row r="620" spans="5:7" x14ac:dyDescent="0.45">
      <c r="E620" t="str">
        <f t="shared" si="33"/>
        <v/>
      </c>
      <c r="F620" t="str">
        <f t="shared" si="34"/>
        <v/>
      </c>
      <c r="G620" t="str">
        <f t="shared" si="35"/>
        <v/>
      </c>
    </row>
    <row r="621" spans="5:7" x14ac:dyDescent="0.45">
      <c r="E621" t="str">
        <f t="shared" si="33"/>
        <v/>
      </c>
      <c r="F621" t="str">
        <f t="shared" si="34"/>
        <v/>
      </c>
      <c r="G621" t="str">
        <f t="shared" si="35"/>
        <v/>
      </c>
    </row>
    <row r="622" spans="5:7" x14ac:dyDescent="0.45">
      <c r="E622" t="str">
        <f t="shared" si="33"/>
        <v/>
      </c>
      <c r="F622" t="str">
        <f t="shared" si="34"/>
        <v/>
      </c>
      <c r="G622" t="str">
        <f t="shared" si="35"/>
        <v/>
      </c>
    </row>
    <row r="623" spans="5:7" x14ac:dyDescent="0.45">
      <c r="E623" t="str">
        <f t="shared" si="33"/>
        <v/>
      </c>
      <c r="F623" t="str">
        <f t="shared" si="34"/>
        <v/>
      </c>
      <c r="G623" t="str">
        <f t="shared" si="35"/>
        <v/>
      </c>
    </row>
    <row r="624" spans="5:7" x14ac:dyDescent="0.45">
      <c r="E624" t="str">
        <f t="shared" si="33"/>
        <v/>
      </c>
      <c r="F624" t="str">
        <f t="shared" si="34"/>
        <v/>
      </c>
      <c r="G624" t="str">
        <f t="shared" si="35"/>
        <v/>
      </c>
    </row>
    <row r="625" spans="5:7" x14ac:dyDescent="0.45">
      <c r="E625" t="str">
        <f t="shared" si="33"/>
        <v/>
      </c>
      <c r="F625" t="str">
        <f t="shared" si="34"/>
        <v/>
      </c>
      <c r="G625" t="str">
        <f t="shared" si="35"/>
        <v/>
      </c>
    </row>
    <row r="626" spans="5:7" x14ac:dyDescent="0.45">
      <c r="E626" t="str">
        <f t="shared" si="33"/>
        <v/>
      </c>
      <c r="F626" t="str">
        <f t="shared" si="34"/>
        <v/>
      </c>
      <c r="G626" t="str">
        <f t="shared" si="35"/>
        <v/>
      </c>
    </row>
    <row r="627" spans="5:7" x14ac:dyDescent="0.45">
      <c r="E627" t="str">
        <f t="shared" si="33"/>
        <v/>
      </c>
      <c r="F627" t="str">
        <f t="shared" si="34"/>
        <v/>
      </c>
      <c r="G627" t="str">
        <f t="shared" si="35"/>
        <v/>
      </c>
    </row>
    <row r="628" spans="5:7" x14ac:dyDescent="0.45">
      <c r="E628" t="str">
        <f t="shared" si="33"/>
        <v/>
      </c>
      <c r="F628" t="str">
        <f t="shared" si="34"/>
        <v/>
      </c>
      <c r="G628" t="str">
        <f t="shared" si="35"/>
        <v/>
      </c>
    </row>
    <row r="629" spans="5:7" x14ac:dyDescent="0.45">
      <c r="E629" t="str">
        <f t="shared" si="33"/>
        <v/>
      </c>
      <c r="F629" t="str">
        <f t="shared" si="34"/>
        <v/>
      </c>
      <c r="G629" t="str">
        <f t="shared" si="35"/>
        <v/>
      </c>
    </row>
    <row r="630" spans="5:7" x14ac:dyDescent="0.45">
      <c r="E630" t="str">
        <f t="shared" si="33"/>
        <v/>
      </c>
      <c r="F630" t="str">
        <f t="shared" si="34"/>
        <v/>
      </c>
      <c r="G630" t="str">
        <f t="shared" si="35"/>
        <v/>
      </c>
    </row>
    <row r="631" spans="5:7" x14ac:dyDescent="0.45">
      <c r="E631" t="str">
        <f t="shared" si="33"/>
        <v/>
      </c>
      <c r="F631" t="str">
        <f t="shared" si="34"/>
        <v/>
      </c>
      <c r="G631" t="str">
        <f t="shared" si="35"/>
        <v/>
      </c>
    </row>
    <row r="632" spans="5:7" x14ac:dyDescent="0.45">
      <c r="E632" t="str">
        <f t="shared" si="33"/>
        <v/>
      </c>
      <c r="F632" t="str">
        <f t="shared" si="34"/>
        <v/>
      </c>
      <c r="G632" t="str">
        <f t="shared" si="35"/>
        <v/>
      </c>
    </row>
    <row r="633" spans="5:7" x14ac:dyDescent="0.45">
      <c r="E633" t="str">
        <f t="shared" si="33"/>
        <v/>
      </c>
      <c r="F633" t="str">
        <f t="shared" si="34"/>
        <v/>
      </c>
      <c r="G633" t="str">
        <f t="shared" si="35"/>
        <v/>
      </c>
    </row>
    <row r="634" spans="5:7" x14ac:dyDescent="0.45">
      <c r="E634" t="str">
        <f t="shared" si="33"/>
        <v/>
      </c>
      <c r="F634" t="str">
        <f t="shared" si="34"/>
        <v/>
      </c>
      <c r="G634" t="str">
        <f t="shared" si="35"/>
        <v/>
      </c>
    </row>
    <row r="635" spans="5:7" x14ac:dyDescent="0.45">
      <c r="E635" t="str">
        <f t="shared" si="33"/>
        <v/>
      </c>
      <c r="F635" t="str">
        <f t="shared" si="34"/>
        <v/>
      </c>
      <c r="G635" t="str">
        <f t="shared" si="35"/>
        <v/>
      </c>
    </row>
    <row r="636" spans="5:7" x14ac:dyDescent="0.45">
      <c r="E636" t="str">
        <f t="shared" si="33"/>
        <v/>
      </c>
      <c r="F636" t="str">
        <f t="shared" si="34"/>
        <v/>
      </c>
      <c r="G636" t="str">
        <f t="shared" si="35"/>
        <v/>
      </c>
    </row>
    <row r="637" spans="5:7" x14ac:dyDescent="0.45">
      <c r="E637" t="str">
        <f t="shared" si="33"/>
        <v/>
      </c>
      <c r="F637" t="str">
        <f t="shared" si="34"/>
        <v/>
      </c>
      <c r="G637" t="str">
        <f t="shared" si="35"/>
        <v/>
      </c>
    </row>
    <row r="638" spans="5:7" x14ac:dyDescent="0.45">
      <c r="E638" t="str">
        <f t="shared" si="33"/>
        <v/>
      </c>
      <c r="F638" t="str">
        <f t="shared" si="34"/>
        <v/>
      </c>
      <c r="G638" t="str">
        <f t="shared" si="35"/>
        <v/>
      </c>
    </row>
    <row r="639" spans="5:7" x14ac:dyDescent="0.45">
      <c r="E639" t="str">
        <f t="shared" si="33"/>
        <v/>
      </c>
      <c r="F639" t="str">
        <f t="shared" si="34"/>
        <v/>
      </c>
      <c r="G639" t="str">
        <f t="shared" si="35"/>
        <v/>
      </c>
    </row>
    <row r="640" spans="5:7" x14ac:dyDescent="0.45">
      <c r="E640" t="str">
        <f t="shared" si="33"/>
        <v/>
      </c>
      <c r="F640" t="str">
        <f t="shared" si="34"/>
        <v/>
      </c>
      <c r="G640" t="str">
        <f t="shared" si="35"/>
        <v/>
      </c>
    </row>
    <row r="641" spans="5:7" x14ac:dyDescent="0.45">
      <c r="E641" t="str">
        <f t="shared" si="33"/>
        <v/>
      </c>
      <c r="F641" t="str">
        <f t="shared" si="34"/>
        <v/>
      </c>
      <c r="G641" t="str">
        <f t="shared" si="35"/>
        <v/>
      </c>
    </row>
    <row r="642" spans="5:7" x14ac:dyDescent="0.45">
      <c r="E642" t="str">
        <f t="shared" ref="E642:E705" si="36">LEFT(A642,(FIND(F642,A642,1)-1))</f>
        <v/>
      </c>
      <c r="F642" t="str">
        <f t="shared" ref="F642:F705" si="37">TRIM(LEFT(RIGHT(" "&amp;SUBSTITUTE(TRIM(A642)," ",REPT(" ",60)),120),60))</f>
        <v/>
      </c>
      <c r="G642" t="str">
        <f t="shared" ref="G642:G705" si="38">IF(OR(TRIM(RIGHT(A642,2))="DE",TRIM(RIGHT(A642,2))="DT"),"DL",IF(OR(TRIM(RIGHT(A642,2))="S",TRIM(RIGHT(A642,2))="CB"),"DB",TRIM(RIGHT(A642,2))))</f>
        <v/>
      </c>
    </row>
    <row r="643" spans="5:7" x14ac:dyDescent="0.45">
      <c r="E643" t="str">
        <f t="shared" si="36"/>
        <v/>
      </c>
      <c r="F643" t="str">
        <f t="shared" si="37"/>
        <v/>
      </c>
      <c r="G643" t="str">
        <f t="shared" si="38"/>
        <v/>
      </c>
    </row>
    <row r="644" spans="5:7" x14ac:dyDescent="0.45">
      <c r="E644" t="str">
        <f t="shared" si="36"/>
        <v/>
      </c>
      <c r="F644" t="str">
        <f t="shared" si="37"/>
        <v/>
      </c>
      <c r="G644" t="str">
        <f t="shared" si="38"/>
        <v/>
      </c>
    </row>
    <row r="645" spans="5:7" x14ac:dyDescent="0.45">
      <c r="E645" t="str">
        <f t="shared" si="36"/>
        <v/>
      </c>
      <c r="F645" t="str">
        <f t="shared" si="37"/>
        <v/>
      </c>
      <c r="G645" t="str">
        <f t="shared" si="38"/>
        <v/>
      </c>
    </row>
    <row r="646" spans="5:7" x14ac:dyDescent="0.45">
      <c r="E646" t="str">
        <f t="shared" si="36"/>
        <v/>
      </c>
      <c r="F646" t="str">
        <f t="shared" si="37"/>
        <v/>
      </c>
      <c r="G646" t="str">
        <f t="shared" si="38"/>
        <v/>
      </c>
    </row>
    <row r="647" spans="5:7" x14ac:dyDescent="0.45">
      <c r="E647" t="str">
        <f t="shared" si="36"/>
        <v/>
      </c>
      <c r="F647" t="str">
        <f t="shared" si="37"/>
        <v/>
      </c>
      <c r="G647" t="str">
        <f t="shared" si="38"/>
        <v/>
      </c>
    </row>
    <row r="648" spans="5:7" x14ac:dyDescent="0.45">
      <c r="E648" t="str">
        <f t="shared" si="36"/>
        <v/>
      </c>
      <c r="F648" t="str">
        <f t="shared" si="37"/>
        <v/>
      </c>
      <c r="G648" t="str">
        <f t="shared" si="38"/>
        <v/>
      </c>
    </row>
    <row r="649" spans="5:7" x14ac:dyDescent="0.45">
      <c r="E649" t="str">
        <f t="shared" si="36"/>
        <v/>
      </c>
      <c r="F649" t="str">
        <f t="shared" si="37"/>
        <v/>
      </c>
      <c r="G649" t="str">
        <f t="shared" si="38"/>
        <v/>
      </c>
    </row>
    <row r="650" spans="5:7" x14ac:dyDescent="0.45">
      <c r="E650" t="str">
        <f t="shared" si="36"/>
        <v/>
      </c>
      <c r="F650" t="str">
        <f t="shared" si="37"/>
        <v/>
      </c>
      <c r="G650" t="str">
        <f t="shared" si="38"/>
        <v/>
      </c>
    </row>
    <row r="651" spans="5:7" x14ac:dyDescent="0.45">
      <c r="E651" t="str">
        <f t="shared" si="36"/>
        <v/>
      </c>
      <c r="F651" t="str">
        <f t="shared" si="37"/>
        <v/>
      </c>
      <c r="G651" t="str">
        <f t="shared" si="38"/>
        <v/>
      </c>
    </row>
    <row r="652" spans="5:7" x14ac:dyDescent="0.45">
      <c r="E652" t="str">
        <f t="shared" si="36"/>
        <v/>
      </c>
      <c r="F652" t="str">
        <f t="shared" si="37"/>
        <v/>
      </c>
      <c r="G652" t="str">
        <f t="shared" si="38"/>
        <v/>
      </c>
    </row>
    <row r="653" spans="5:7" x14ac:dyDescent="0.45">
      <c r="E653" t="str">
        <f t="shared" si="36"/>
        <v/>
      </c>
      <c r="F653" t="str">
        <f t="shared" si="37"/>
        <v/>
      </c>
      <c r="G653" t="str">
        <f t="shared" si="38"/>
        <v/>
      </c>
    </row>
    <row r="654" spans="5:7" x14ac:dyDescent="0.45">
      <c r="E654" t="str">
        <f t="shared" si="36"/>
        <v/>
      </c>
      <c r="F654" t="str">
        <f t="shared" si="37"/>
        <v/>
      </c>
      <c r="G654" t="str">
        <f t="shared" si="38"/>
        <v/>
      </c>
    </row>
    <row r="655" spans="5:7" x14ac:dyDescent="0.45">
      <c r="E655" t="str">
        <f t="shared" si="36"/>
        <v/>
      </c>
      <c r="F655" t="str">
        <f t="shared" si="37"/>
        <v/>
      </c>
      <c r="G655" t="str">
        <f t="shared" si="38"/>
        <v/>
      </c>
    </row>
    <row r="656" spans="5:7" x14ac:dyDescent="0.45">
      <c r="E656" t="str">
        <f t="shared" si="36"/>
        <v/>
      </c>
      <c r="F656" t="str">
        <f t="shared" si="37"/>
        <v/>
      </c>
      <c r="G656" t="str">
        <f t="shared" si="38"/>
        <v/>
      </c>
    </row>
    <row r="657" spans="5:7" x14ac:dyDescent="0.45">
      <c r="E657" t="str">
        <f t="shared" si="36"/>
        <v/>
      </c>
      <c r="F657" t="str">
        <f t="shared" si="37"/>
        <v/>
      </c>
      <c r="G657" t="str">
        <f t="shared" si="38"/>
        <v/>
      </c>
    </row>
    <row r="658" spans="5:7" x14ac:dyDescent="0.45">
      <c r="E658" t="str">
        <f t="shared" si="36"/>
        <v/>
      </c>
      <c r="F658" t="str">
        <f t="shared" si="37"/>
        <v/>
      </c>
      <c r="G658" t="str">
        <f t="shared" si="38"/>
        <v/>
      </c>
    </row>
    <row r="659" spans="5:7" x14ac:dyDescent="0.45">
      <c r="E659" t="str">
        <f t="shared" si="36"/>
        <v/>
      </c>
      <c r="F659" t="str">
        <f t="shared" si="37"/>
        <v/>
      </c>
      <c r="G659" t="str">
        <f t="shared" si="38"/>
        <v/>
      </c>
    </row>
    <row r="660" spans="5:7" x14ac:dyDescent="0.45">
      <c r="E660" t="str">
        <f t="shared" si="36"/>
        <v/>
      </c>
      <c r="F660" t="str">
        <f t="shared" si="37"/>
        <v/>
      </c>
      <c r="G660" t="str">
        <f t="shared" si="38"/>
        <v/>
      </c>
    </row>
    <row r="661" spans="5:7" x14ac:dyDescent="0.45">
      <c r="E661" t="str">
        <f t="shared" si="36"/>
        <v/>
      </c>
      <c r="F661" t="str">
        <f t="shared" si="37"/>
        <v/>
      </c>
      <c r="G661" t="str">
        <f t="shared" si="38"/>
        <v/>
      </c>
    </row>
    <row r="662" spans="5:7" x14ac:dyDescent="0.45">
      <c r="E662" t="str">
        <f t="shared" si="36"/>
        <v/>
      </c>
      <c r="F662" t="str">
        <f t="shared" si="37"/>
        <v/>
      </c>
      <c r="G662" t="str">
        <f t="shared" si="38"/>
        <v/>
      </c>
    </row>
    <row r="663" spans="5:7" x14ac:dyDescent="0.45">
      <c r="E663" t="str">
        <f t="shared" si="36"/>
        <v/>
      </c>
      <c r="F663" t="str">
        <f t="shared" si="37"/>
        <v/>
      </c>
      <c r="G663" t="str">
        <f t="shared" si="38"/>
        <v/>
      </c>
    </row>
    <row r="664" spans="5:7" x14ac:dyDescent="0.45">
      <c r="E664" t="str">
        <f t="shared" si="36"/>
        <v/>
      </c>
      <c r="F664" t="str">
        <f t="shared" si="37"/>
        <v/>
      </c>
      <c r="G664" t="str">
        <f t="shared" si="38"/>
        <v/>
      </c>
    </row>
    <row r="665" spans="5:7" x14ac:dyDescent="0.45">
      <c r="E665" t="str">
        <f t="shared" si="36"/>
        <v/>
      </c>
      <c r="F665" t="str">
        <f t="shared" si="37"/>
        <v/>
      </c>
      <c r="G665" t="str">
        <f t="shared" si="38"/>
        <v/>
      </c>
    </row>
    <row r="666" spans="5:7" x14ac:dyDescent="0.45">
      <c r="E666" t="str">
        <f t="shared" si="36"/>
        <v/>
      </c>
      <c r="F666" t="str">
        <f t="shared" si="37"/>
        <v/>
      </c>
      <c r="G666" t="str">
        <f t="shared" si="38"/>
        <v/>
      </c>
    </row>
    <row r="667" spans="5:7" x14ac:dyDescent="0.45">
      <c r="E667" t="str">
        <f t="shared" si="36"/>
        <v/>
      </c>
      <c r="F667" t="str">
        <f t="shared" si="37"/>
        <v/>
      </c>
      <c r="G667" t="str">
        <f t="shared" si="38"/>
        <v/>
      </c>
    </row>
    <row r="668" spans="5:7" x14ac:dyDescent="0.45">
      <c r="E668" t="str">
        <f t="shared" si="36"/>
        <v/>
      </c>
      <c r="F668" t="str">
        <f t="shared" si="37"/>
        <v/>
      </c>
      <c r="G668" t="str">
        <f t="shared" si="38"/>
        <v/>
      </c>
    </row>
    <row r="669" spans="5:7" x14ac:dyDescent="0.45">
      <c r="E669" t="str">
        <f t="shared" si="36"/>
        <v/>
      </c>
      <c r="F669" t="str">
        <f t="shared" si="37"/>
        <v/>
      </c>
      <c r="G669" t="str">
        <f t="shared" si="38"/>
        <v/>
      </c>
    </row>
    <row r="670" spans="5:7" x14ac:dyDescent="0.45">
      <c r="E670" t="str">
        <f t="shared" si="36"/>
        <v/>
      </c>
      <c r="F670" t="str">
        <f t="shared" si="37"/>
        <v/>
      </c>
      <c r="G670" t="str">
        <f t="shared" si="38"/>
        <v/>
      </c>
    </row>
    <row r="671" spans="5:7" x14ac:dyDescent="0.45">
      <c r="E671" t="str">
        <f t="shared" si="36"/>
        <v/>
      </c>
      <c r="F671" t="str">
        <f t="shared" si="37"/>
        <v/>
      </c>
      <c r="G671" t="str">
        <f t="shared" si="38"/>
        <v/>
      </c>
    </row>
    <row r="672" spans="5:7" x14ac:dyDescent="0.45">
      <c r="E672" t="str">
        <f t="shared" si="36"/>
        <v/>
      </c>
      <c r="F672" t="str">
        <f t="shared" si="37"/>
        <v/>
      </c>
      <c r="G672" t="str">
        <f t="shared" si="38"/>
        <v/>
      </c>
    </row>
    <row r="673" spans="5:7" x14ac:dyDescent="0.45">
      <c r="E673" t="str">
        <f t="shared" si="36"/>
        <v/>
      </c>
      <c r="F673" t="str">
        <f t="shared" si="37"/>
        <v/>
      </c>
      <c r="G673" t="str">
        <f t="shared" si="38"/>
        <v/>
      </c>
    </row>
    <row r="674" spans="5:7" x14ac:dyDescent="0.45">
      <c r="E674" t="str">
        <f t="shared" si="36"/>
        <v/>
      </c>
      <c r="F674" t="str">
        <f t="shared" si="37"/>
        <v/>
      </c>
      <c r="G674" t="str">
        <f t="shared" si="38"/>
        <v/>
      </c>
    </row>
    <row r="675" spans="5:7" x14ac:dyDescent="0.45">
      <c r="E675" t="str">
        <f t="shared" si="36"/>
        <v/>
      </c>
      <c r="F675" t="str">
        <f t="shared" si="37"/>
        <v/>
      </c>
      <c r="G675" t="str">
        <f t="shared" si="38"/>
        <v/>
      </c>
    </row>
    <row r="676" spans="5:7" x14ac:dyDescent="0.45">
      <c r="E676" t="str">
        <f t="shared" si="36"/>
        <v/>
      </c>
      <c r="F676" t="str">
        <f t="shared" si="37"/>
        <v/>
      </c>
      <c r="G676" t="str">
        <f t="shared" si="38"/>
        <v/>
      </c>
    </row>
    <row r="677" spans="5:7" x14ac:dyDescent="0.45">
      <c r="E677" t="str">
        <f t="shared" si="36"/>
        <v/>
      </c>
      <c r="F677" t="str">
        <f t="shared" si="37"/>
        <v/>
      </c>
      <c r="G677" t="str">
        <f t="shared" si="38"/>
        <v/>
      </c>
    </row>
    <row r="678" spans="5:7" x14ac:dyDescent="0.45">
      <c r="E678" t="str">
        <f t="shared" si="36"/>
        <v/>
      </c>
      <c r="F678" t="str">
        <f t="shared" si="37"/>
        <v/>
      </c>
      <c r="G678" t="str">
        <f t="shared" si="38"/>
        <v/>
      </c>
    </row>
    <row r="679" spans="5:7" x14ac:dyDescent="0.45">
      <c r="E679" t="str">
        <f t="shared" si="36"/>
        <v/>
      </c>
      <c r="F679" t="str">
        <f t="shared" si="37"/>
        <v/>
      </c>
      <c r="G679" t="str">
        <f t="shared" si="38"/>
        <v/>
      </c>
    </row>
    <row r="680" spans="5:7" x14ac:dyDescent="0.45">
      <c r="E680" t="str">
        <f t="shared" si="36"/>
        <v/>
      </c>
      <c r="F680" t="str">
        <f t="shared" si="37"/>
        <v/>
      </c>
      <c r="G680" t="str">
        <f t="shared" si="38"/>
        <v/>
      </c>
    </row>
    <row r="681" spans="5:7" x14ac:dyDescent="0.45">
      <c r="E681" t="str">
        <f t="shared" si="36"/>
        <v/>
      </c>
      <c r="F681" t="str">
        <f t="shared" si="37"/>
        <v/>
      </c>
      <c r="G681" t="str">
        <f t="shared" si="38"/>
        <v/>
      </c>
    </row>
    <row r="682" spans="5:7" x14ac:dyDescent="0.45">
      <c r="E682" t="str">
        <f t="shared" si="36"/>
        <v/>
      </c>
      <c r="F682" t="str">
        <f t="shared" si="37"/>
        <v/>
      </c>
      <c r="G682" t="str">
        <f t="shared" si="38"/>
        <v/>
      </c>
    </row>
    <row r="683" spans="5:7" x14ac:dyDescent="0.45">
      <c r="E683" t="str">
        <f t="shared" si="36"/>
        <v/>
      </c>
      <c r="F683" t="str">
        <f t="shared" si="37"/>
        <v/>
      </c>
      <c r="G683" t="str">
        <f t="shared" si="38"/>
        <v/>
      </c>
    </row>
    <row r="684" spans="5:7" x14ac:dyDescent="0.45">
      <c r="E684" t="str">
        <f t="shared" si="36"/>
        <v/>
      </c>
      <c r="F684" t="str">
        <f t="shared" si="37"/>
        <v/>
      </c>
      <c r="G684" t="str">
        <f t="shared" si="38"/>
        <v/>
      </c>
    </row>
    <row r="685" spans="5:7" x14ac:dyDescent="0.45">
      <c r="E685" t="str">
        <f t="shared" si="36"/>
        <v/>
      </c>
      <c r="F685" t="str">
        <f t="shared" si="37"/>
        <v/>
      </c>
      <c r="G685" t="str">
        <f t="shared" si="38"/>
        <v/>
      </c>
    </row>
    <row r="686" spans="5:7" x14ac:dyDescent="0.45">
      <c r="E686" t="str">
        <f t="shared" si="36"/>
        <v/>
      </c>
      <c r="F686" t="str">
        <f t="shared" si="37"/>
        <v/>
      </c>
      <c r="G686" t="str">
        <f t="shared" si="38"/>
        <v/>
      </c>
    </row>
    <row r="687" spans="5:7" x14ac:dyDescent="0.45">
      <c r="E687" t="str">
        <f t="shared" si="36"/>
        <v/>
      </c>
      <c r="F687" t="str">
        <f t="shared" si="37"/>
        <v/>
      </c>
      <c r="G687" t="str">
        <f t="shared" si="38"/>
        <v/>
      </c>
    </row>
    <row r="688" spans="5:7" x14ac:dyDescent="0.45">
      <c r="E688" t="str">
        <f t="shared" si="36"/>
        <v/>
      </c>
      <c r="F688" t="str">
        <f t="shared" si="37"/>
        <v/>
      </c>
      <c r="G688" t="str">
        <f t="shared" si="38"/>
        <v/>
      </c>
    </row>
    <row r="689" spans="5:7" x14ac:dyDescent="0.45">
      <c r="E689" t="str">
        <f t="shared" si="36"/>
        <v/>
      </c>
      <c r="F689" t="str">
        <f t="shared" si="37"/>
        <v/>
      </c>
      <c r="G689" t="str">
        <f t="shared" si="38"/>
        <v/>
      </c>
    </row>
    <row r="690" spans="5:7" x14ac:dyDescent="0.45">
      <c r="E690" t="str">
        <f t="shared" si="36"/>
        <v/>
      </c>
      <c r="F690" t="str">
        <f t="shared" si="37"/>
        <v/>
      </c>
      <c r="G690" t="str">
        <f t="shared" si="38"/>
        <v/>
      </c>
    </row>
    <row r="691" spans="5:7" x14ac:dyDescent="0.45">
      <c r="E691" t="str">
        <f t="shared" si="36"/>
        <v/>
      </c>
      <c r="F691" t="str">
        <f t="shared" si="37"/>
        <v/>
      </c>
      <c r="G691" t="str">
        <f t="shared" si="38"/>
        <v/>
      </c>
    </row>
    <row r="692" spans="5:7" x14ac:dyDescent="0.45">
      <c r="E692" t="str">
        <f t="shared" si="36"/>
        <v/>
      </c>
      <c r="F692" t="str">
        <f t="shared" si="37"/>
        <v/>
      </c>
      <c r="G692" t="str">
        <f t="shared" si="38"/>
        <v/>
      </c>
    </row>
    <row r="693" spans="5:7" x14ac:dyDescent="0.45">
      <c r="E693" t="str">
        <f t="shared" si="36"/>
        <v/>
      </c>
      <c r="F693" t="str">
        <f t="shared" si="37"/>
        <v/>
      </c>
      <c r="G693" t="str">
        <f t="shared" si="38"/>
        <v/>
      </c>
    </row>
    <row r="694" spans="5:7" x14ac:dyDescent="0.45">
      <c r="E694" t="str">
        <f t="shared" si="36"/>
        <v/>
      </c>
      <c r="F694" t="str">
        <f t="shared" si="37"/>
        <v/>
      </c>
      <c r="G694" t="str">
        <f t="shared" si="38"/>
        <v/>
      </c>
    </row>
    <row r="695" spans="5:7" x14ac:dyDescent="0.45">
      <c r="E695" t="str">
        <f t="shared" si="36"/>
        <v/>
      </c>
      <c r="F695" t="str">
        <f t="shared" si="37"/>
        <v/>
      </c>
      <c r="G695" t="str">
        <f t="shared" si="38"/>
        <v/>
      </c>
    </row>
    <row r="696" spans="5:7" x14ac:dyDescent="0.45">
      <c r="E696" t="str">
        <f t="shared" si="36"/>
        <v/>
      </c>
      <c r="F696" t="str">
        <f t="shared" si="37"/>
        <v/>
      </c>
      <c r="G696" t="str">
        <f t="shared" si="38"/>
        <v/>
      </c>
    </row>
    <row r="697" spans="5:7" x14ac:dyDescent="0.45">
      <c r="E697" t="str">
        <f t="shared" si="36"/>
        <v/>
      </c>
      <c r="F697" t="str">
        <f t="shared" si="37"/>
        <v/>
      </c>
      <c r="G697" t="str">
        <f t="shared" si="38"/>
        <v/>
      </c>
    </row>
    <row r="698" spans="5:7" x14ac:dyDescent="0.45">
      <c r="E698" t="str">
        <f t="shared" si="36"/>
        <v/>
      </c>
      <c r="F698" t="str">
        <f t="shared" si="37"/>
        <v/>
      </c>
      <c r="G698" t="str">
        <f t="shared" si="38"/>
        <v/>
      </c>
    </row>
    <row r="699" spans="5:7" x14ac:dyDescent="0.45">
      <c r="E699" t="str">
        <f t="shared" si="36"/>
        <v/>
      </c>
      <c r="F699" t="str">
        <f t="shared" si="37"/>
        <v/>
      </c>
      <c r="G699" t="str">
        <f t="shared" si="38"/>
        <v/>
      </c>
    </row>
    <row r="700" spans="5:7" x14ac:dyDescent="0.45">
      <c r="E700" t="str">
        <f t="shared" si="36"/>
        <v/>
      </c>
      <c r="F700" t="str">
        <f t="shared" si="37"/>
        <v/>
      </c>
      <c r="G700" t="str">
        <f t="shared" si="38"/>
        <v/>
      </c>
    </row>
    <row r="701" spans="5:7" x14ac:dyDescent="0.45">
      <c r="E701" t="str">
        <f t="shared" si="36"/>
        <v/>
      </c>
      <c r="F701" t="str">
        <f t="shared" si="37"/>
        <v/>
      </c>
      <c r="G701" t="str">
        <f t="shared" si="38"/>
        <v/>
      </c>
    </row>
    <row r="702" spans="5:7" x14ac:dyDescent="0.45">
      <c r="E702" t="str">
        <f t="shared" si="36"/>
        <v/>
      </c>
      <c r="F702" t="str">
        <f t="shared" si="37"/>
        <v/>
      </c>
      <c r="G702" t="str">
        <f t="shared" si="38"/>
        <v/>
      </c>
    </row>
    <row r="703" spans="5:7" x14ac:dyDescent="0.45">
      <c r="E703" t="str">
        <f t="shared" si="36"/>
        <v/>
      </c>
      <c r="F703" t="str">
        <f t="shared" si="37"/>
        <v/>
      </c>
      <c r="G703" t="str">
        <f t="shared" si="38"/>
        <v/>
      </c>
    </row>
    <row r="704" spans="5:7" x14ac:dyDescent="0.45">
      <c r="E704" t="str">
        <f t="shared" si="36"/>
        <v/>
      </c>
      <c r="F704" t="str">
        <f t="shared" si="37"/>
        <v/>
      </c>
      <c r="G704" t="str">
        <f t="shared" si="38"/>
        <v/>
      </c>
    </row>
    <row r="705" spans="5:7" x14ac:dyDescent="0.45">
      <c r="E705" t="str">
        <f t="shared" si="36"/>
        <v/>
      </c>
      <c r="F705" t="str">
        <f t="shared" si="37"/>
        <v/>
      </c>
      <c r="G705" t="str">
        <f t="shared" si="38"/>
        <v/>
      </c>
    </row>
    <row r="706" spans="5:7" x14ac:dyDescent="0.45">
      <c r="E706" t="str">
        <f t="shared" ref="E706:E769" si="39">LEFT(A706,(FIND(F706,A706,1)-1))</f>
        <v/>
      </c>
      <c r="F706" t="str">
        <f t="shared" ref="F706:F769" si="40">TRIM(LEFT(RIGHT(" "&amp;SUBSTITUTE(TRIM(A706)," ",REPT(" ",60)),120),60))</f>
        <v/>
      </c>
      <c r="G706" t="str">
        <f t="shared" ref="G706:G769" si="41">IF(OR(TRIM(RIGHT(A706,2))="DE",TRIM(RIGHT(A706,2))="DT"),"DL",IF(OR(TRIM(RIGHT(A706,2))="S",TRIM(RIGHT(A706,2))="CB"),"DB",TRIM(RIGHT(A706,2))))</f>
        <v/>
      </c>
    </row>
    <row r="707" spans="5:7" x14ac:dyDescent="0.45">
      <c r="E707" t="str">
        <f t="shared" si="39"/>
        <v/>
      </c>
      <c r="F707" t="str">
        <f t="shared" si="40"/>
        <v/>
      </c>
      <c r="G707" t="str">
        <f t="shared" si="41"/>
        <v/>
      </c>
    </row>
    <row r="708" spans="5:7" x14ac:dyDescent="0.45">
      <c r="E708" t="str">
        <f t="shared" si="39"/>
        <v/>
      </c>
      <c r="F708" t="str">
        <f t="shared" si="40"/>
        <v/>
      </c>
      <c r="G708" t="str">
        <f t="shared" si="41"/>
        <v/>
      </c>
    </row>
    <row r="709" spans="5:7" x14ac:dyDescent="0.45">
      <c r="E709" t="str">
        <f t="shared" si="39"/>
        <v/>
      </c>
      <c r="F709" t="str">
        <f t="shared" si="40"/>
        <v/>
      </c>
      <c r="G709" t="str">
        <f t="shared" si="41"/>
        <v/>
      </c>
    </row>
    <row r="710" spans="5:7" x14ac:dyDescent="0.45">
      <c r="E710" t="str">
        <f t="shared" si="39"/>
        <v/>
      </c>
      <c r="F710" t="str">
        <f t="shared" si="40"/>
        <v/>
      </c>
      <c r="G710" t="str">
        <f t="shared" si="41"/>
        <v/>
      </c>
    </row>
    <row r="711" spans="5:7" x14ac:dyDescent="0.45">
      <c r="E711" t="str">
        <f t="shared" si="39"/>
        <v/>
      </c>
      <c r="F711" t="str">
        <f t="shared" si="40"/>
        <v/>
      </c>
      <c r="G711" t="str">
        <f t="shared" si="41"/>
        <v/>
      </c>
    </row>
    <row r="712" spans="5:7" x14ac:dyDescent="0.45">
      <c r="E712" t="str">
        <f t="shared" si="39"/>
        <v/>
      </c>
      <c r="F712" t="str">
        <f t="shared" si="40"/>
        <v/>
      </c>
      <c r="G712" t="str">
        <f t="shared" si="41"/>
        <v/>
      </c>
    </row>
    <row r="713" spans="5:7" x14ac:dyDescent="0.45">
      <c r="E713" t="str">
        <f t="shared" si="39"/>
        <v/>
      </c>
      <c r="F713" t="str">
        <f t="shared" si="40"/>
        <v/>
      </c>
      <c r="G713" t="str">
        <f t="shared" si="41"/>
        <v/>
      </c>
    </row>
    <row r="714" spans="5:7" x14ac:dyDescent="0.45">
      <c r="E714" t="str">
        <f t="shared" si="39"/>
        <v/>
      </c>
      <c r="F714" t="str">
        <f t="shared" si="40"/>
        <v/>
      </c>
      <c r="G714" t="str">
        <f t="shared" si="41"/>
        <v/>
      </c>
    </row>
    <row r="715" spans="5:7" x14ac:dyDescent="0.45">
      <c r="E715" t="str">
        <f t="shared" si="39"/>
        <v/>
      </c>
      <c r="F715" t="str">
        <f t="shared" si="40"/>
        <v/>
      </c>
      <c r="G715" t="str">
        <f t="shared" si="41"/>
        <v/>
      </c>
    </row>
    <row r="716" spans="5:7" x14ac:dyDescent="0.45">
      <c r="E716" t="str">
        <f t="shared" si="39"/>
        <v/>
      </c>
      <c r="F716" t="str">
        <f t="shared" si="40"/>
        <v/>
      </c>
      <c r="G716" t="str">
        <f t="shared" si="41"/>
        <v/>
      </c>
    </row>
    <row r="717" spans="5:7" x14ac:dyDescent="0.45">
      <c r="E717" t="str">
        <f t="shared" si="39"/>
        <v/>
      </c>
      <c r="F717" t="str">
        <f t="shared" si="40"/>
        <v/>
      </c>
      <c r="G717" t="str">
        <f t="shared" si="41"/>
        <v/>
      </c>
    </row>
    <row r="718" spans="5:7" x14ac:dyDescent="0.45">
      <c r="E718" t="str">
        <f t="shared" si="39"/>
        <v/>
      </c>
      <c r="F718" t="str">
        <f t="shared" si="40"/>
        <v/>
      </c>
      <c r="G718" t="str">
        <f t="shared" si="41"/>
        <v/>
      </c>
    </row>
    <row r="719" spans="5:7" x14ac:dyDescent="0.45">
      <c r="E719" t="str">
        <f t="shared" si="39"/>
        <v/>
      </c>
      <c r="F719" t="str">
        <f t="shared" si="40"/>
        <v/>
      </c>
      <c r="G719" t="str">
        <f t="shared" si="41"/>
        <v/>
      </c>
    </row>
    <row r="720" spans="5:7" x14ac:dyDescent="0.45">
      <c r="E720" t="str">
        <f t="shared" si="39"/>
        <v/>
      </c>
      <c r="F720" t="str">
        <f t="shared" si="40"/>
        <v/>
      </c>
      <c r="G720" t="str">
        <f t="shared" si="41"/>
        <v/>
      </c>
    </row>
    <row r="721" spans="5:7" x14ac:dyDescent="0.45">
      <c r="E721" t="str">
        <f t="shared" si="39"/>
        <v/>
      </c>
      <c r="F721" t="str">
        <f t="shared" si="40"/>
        <v/>
      </c>
      <c r="G721" t="str">
        <f t="shared" si="41"/>
        <v/>
      </c>
    </row>
    <row r="722" spans="5:7" x14ac:dyDescent="0.45">
      <c r="E722" t="str">
        <f t="shared" si="39"/>
        <v/>
      </c>
      <c r="F722" t="str">
        <f t="shared" si="40"/>
        <v/>
      </c>
      <c r="G722" t="str">
        <f t="shared" si="41"/>
        <v/>
      </c>
    </row>
    <row r="723" spans="5:7" x14ac:dyDescent="0.45">
      <c r="E723" t="str">
        <f t="shared" si="39"/>
        <v/>
      </c>
      <c r="F723" t="str">
        <f t="shared" si="40"/>
        <v/>
      </c>
      <c r="G723" t="str">
        <f t="shared" si="41"/>
        <v/>
      </c>
    </row>
    <row r="724" spans="5:7" x14ac:dyDescent="0.45">
      <c r="E724" t="str">
        <f t="shared" si="39"/>
        <v/>
      </c>
      <c r="F724" t="str">
        <f t="shared" si="40"/>
        <v/>
      </c>
      <c r="G724" t="str">
        <f t="shared" si="41"/>
        <v/>
      </c>
    </row>
    <row r="725" spans="5:7" x14ac:dyDescent="0.45">
      <c r="E725" t="str">
        <f t="shared" si="39"/>
        <v/>
      </c>
      <c r="F725" t="str">
        <f t="shared" si="40"/>
        <v/>
      </c>
      <c r="G725" t="str">
        <f t="shared" si="41"/>
        <v/>
      </c>
    </row>
    <row r="726" spans="5:7" x14ac:dyDescent="0.45">
      <c r="E726" t="str">
        <f t="shared" si="39"/>
        <v/>
      </c>
      <c r="F726" t="str">
        <f t="shared" si="40"/>
        <v/>
      </c>
      <c r="G726" t="str">
        <f t="shared" si="41"/>
        <v/>
      </c>
    </row>
    <row r="727" spans="5:7" x14ac:dyDescent="0.45">
      <c r="E727" t="str">
        <f t="shared" si="39"/>
        <v/>
      </c>
      <c r="F727" t="str">
        <f t="shared" si="40"/>
        <v/>
      </c>
      <c r="G727" t="str">
        <f t="shared" si="41"/>
        <v/>
      </c>
    </row>
    <row r="728" spans="5:7" x14ac:dyDescent="0.45">
      <c r="E728" t="str">
        <f t="shared" si="39"/>
        <v/>
      </c>
      <c r="F728" t="str">
        <f t="shared" si="40"/>
        <v/>
      </c>
      <c r="G728" t="str">
        <f t="shared" si="41"/>
        <v/>
      </c>
    </row>
    <row r="729" spans="5:7" x14ac:dyDescent="0.45">
      <c r="E729" t="str">
        <f t="shared" si="39"/>
        <v/>
      </c>
      <c r="F729" t="str">
        <f t="shared" si="40"/>
        <v/>
      </c>
      <c r="G729" t="str">
        <f t="shared" si="41"/>
        <v/>
      </c>
    </row>
    <row r="730" spans="5:7" x14ac:dyDescent="0.45">
      <c r="E730" t="str">
        <f t="shared" si="39"/>
        <v/>
      </c>
      <c r="F730" t="str">
        <f t="shared" si="40"/>
        <v/>
      </c>
      <c r="G730" t="str">
        <f t="shared" si="41"/>
        <v/>
      </c>
    </row>
    <row r="731" spans="5:7" x14ac:dyDescent="0.45">
      <c r="E731" t="str">
        <f t="shared" si="39"/>
        <v/>
      </c>
      <c r="F731" t="str">
        <f t="shared" si="40"/>
        <v/>
      </c>
      <c r="G731" t="str">
        <f t="shared" si="41"/>
        <v/>
      </c>
    </row>
    <row r="732" spans="5:7" x14ac:dyDescent="0.45">
      <c r="E732" t="str">
        <f t="shared" si="39"/>
        <v/>
      </c>
      <c r="F732" t="str">
        <f t="shared" si="40"/>
        <v/>
      </c>
      <c r="G732" t="str">
        <f t="shared" si="41"/>
        <v/>
      </c>
    </row>
    <row r="733" spans="5:7" x14ac:dyDescent="0.45">
      <c r="E733" t="str">
        <f t="shared" si="39"/>
        <v/>
      </c>
      <c r="F733" t="str">
        <f t="shared" si="40"/>
        <v/>
      </c>
      <c r="G733" t="str">
        <f t="shared" si="41"/>
        <v/>
      </c>
    </row>
    <row r="734" spans="5:7" x14ac:dyDescent="0.45">
      <c r="E734" t="str">
        <f t="shared" si="39"/>
        <v/>
      </c>
      <c r="F734" t="str">
        <f t="shared" si="40"/>
        <v/>
      </c>
      <c r="G734" t="str">
        <f t="shared" si="41"/>
        <v/>
      </c>
    </row>
    <row r="735" spans="5:7" x14ac:dyDescent="0.45">
      <c r="E735" t="str">
        <f t="shared" si="39"/>
        <v/>
      </c>
      <c r="F735" t="str">
        <f t="shared" si="40"/>
        <v/>
      </c>
      <c r="G735" t="str">
        <f t="shared" si="41"/>
        <v/>
      </c>
    </row>
    <row r="736" spans="5:7" x14ac:dyDescent="0.45">
      <c r="E736" t="str">
        <f t="shared" si="39"/>
        <v/>
      </c>
      <c r="F736" t="str">
        <f t="shared" si="40"/>
        <v/>
      </c>
      <c r="G736" t="str">
        <f t="shared" si="41"/>
        <v/>
      </c>
    </row>
    <row r="737" spans="5:7" x14ac:dyDescent="0.45">
      <c r="E737" t="str">
        <f t="shared" si="39"/>
        <v/>
      </c>
      <c r="F737" t="str">
        <f t="shared" si="40"/>
        <v/>
      </c>
      <c r="G737" t="str">
        <f t="shared" si="41"/>
        <v/>
      </c>
    </row>
    <row r="738" spans="5:7" x14ac:dyDescent="0.45">
      <c r="E738" t="str">
        <f t="shared" si="39"/>
        <v/>
      </c>
      <c r="F738" t="str">
        <f t="shared" si="40"/>
        <v/>
      </c>
      <c r="G738" t="str">
        <f t="shared" si="41"/>
        <v/>
      </c>
    </row>
    <row r="739" spans="5:7" x14ac:dyDescent="0.45">
      <c r="E739" t="str">
        <f t="shared" si="39"/>
        <v/>
      </c>
      <c r="F739" t="str">
        <f t="shared" si="40"/>
        <v/>
      </c>
      <c r="G739" t="str">
        <f t="shared" si="41"/>
        <v/>
      </c>
    </row>
    <row r="740" spans="5:7" x14ac:dyDescent="0.45">
      <c r="E740" t="str">
        <f t="shared" si="39"/>
        <v/>
      </c>
      <c r="F740" t="str">
        <f t="shared" si="40"/>
        <v/>
      </c>
      <c r="G740" t="str">
        <f t="shared" si="41"/>
        <v/>
      </c>
    </row>
    <row r="741" spans="5:7" x14ac:dyDescent="0.45">
      <c r="E741" t="str">
        <f t="shared" si="39"/>
        <v/>
      </c>
      <c r="F741" t="str">
        <f t="shared" si="40"/>
        <v/>
      </c>
      <c r="G741" t="str">
        <f t="shared" si="41"/>
        <v/>
      </c>
    </row>
    <row r="742" spans="5:7" x14ac:dyDescent="0.45">
      <c r="E742" t="str">
        <f t="shared" si="39"/>
        <v/>
      </c>
      <c r="F742" t="str">
        <f t="shared" si="40"/>
        <v/>
      </c>
      <c r="G742" t="str">
        <f t="shared" si="41"/>
        <v/>
      </c>
    </row>
    <row r="743" spans="5:7" x14ac:dyDescent="0.45">
      <c r="E743" t="str">
        <f t="shared" si="39"/>
        <v/>
      </c>
      <c r="F743" t="str">
        <f t="shared" si="40"/>
        <v/>
      </c>
      <c r="G743" t="str">
        <f t="shared" si="41"/>
        <v/>
      </c>
    </row>
    <row r="744" spans="5:7" x14ac:dyDescent="0.45">
      <c r="E744" t="str">
        <f t="shared" si="39"/>
        <v/>
      </c>
      <c r="F744" t="str">
        <f t="shared" si="40"/>
        <v/>
      </c>
      <c r="G744" t="str">
        <f t="shared" si="41"/>
        <v/>
      </c>
    </row>
    <row r="745" spans="5:7" x14ac:dyDescent="0.45">
      <c r="E745" t="str">
        <f t="shared" si="39"/>
        <v/>
      </c>
      <c r="F745" t="str">
        <f t="shared" si="40"/>
        <v/>
      </c>
      <c r="G745" t="str">
        <f t="shared" si="41"/>
        <v/>
      </c>
    </row>
    <row r="746" spans="5:7" x14ac:dyDescent="0.45">
      <c r="E746" t="str">
        <f t="shared" si="39"/>
        <v/>
      </c>
      <c r="F746" t="str">
        <f t="shared" si="40"/>
        <v/>
      </c>
      <c r="G746" t="str">
        <f t="shared" si="41"/>
        <v/>
      </c>
    </row>
    <row r="747" spans="5:7" x14ac:dyDescent="0.45">
      <c r="E747" t="str">
        <f t="shared" si="39"/>
        <v/>
      </c>
      <c r="F747" t="str">
        <f t="shared" si="40"/>
        <v/>
      </c>
      <c r="G747" t="str">
        <f t="shared" si="41"/>
        <v/>
      </c>
    </row>
    <row r="748" spans="5:7" x14ac:dyDescent="0.45">
      <c r="E748" t="str">
        <f t="shared" si="39"/>
        <v/>
      </c>
      <c r="F748" t="str">
        <f t="shared" si="40"/>
        <v/>
      </c>
      <c r="G748" t="str">
        <f t="shared" si="41"/>
        <v/>
      </c>
    </row>
    <row r="749" spans="5:7" x14ac:dyDescent="0.45">
      <c r="E749" t="str">
        <f t="shared" si="39"/>
        <v/>
      </c>
      <c r="F749" t="str">
        <f t="shared" si="40"/>
        <v/>
      </c>
      <c r="G749" t="str">
        <f t="shared" si="41"/>
        <v/>
      </c>
    </row>
    <row r="750" spans="5:7" x14ac:dyDescent="0.45">
      <c r="E750" t="str">
        <f t="shared" si="39"/>
        <v/>
      </c>
      <c r="F750" t="str">
        <f t="shared" si="40"/>
        <v/>
      </c>
      <c r="G750" t="str">
        <f t="shared" si="41"/>
        <v/>
      </c>
    </row>
    <row r="751" spans="5:7" x14ac:dyDescent="0.45">
      <c r="E751" t="str">
        <f t="shared" si="39"/>
        <v/>
      </c>
      <c r="F751" t="str">
        <f t="shared" si="40"/>
        <v/>
      </c>
      <c r="G751" t="str">
        <f t="shared" si="41"/>
        <v/>
      </c>
    </row>
    <row r="752" spans="5:7" x14ac:dyDescent="0.45">
      <c r="E752" t="str">
        <f t="shared" si="39"/>
        <v/>
      </c>
      <c r="F752" t="str">
        <f t="shared" si="40"/>
        <v/>
      </c>
      <c r="G752" t="str">
        <f t="shared" si="41"/>
        <v/>
      </c>
    </row>
    <row r="753" spans="5:7" x14ac:dyDescent="0.45">
      <c r="E753" t="str">
        <f t="shared" si="39"/>
        <v/>
      </c>
      <c r="F753" t="str">
        <f t="shared" si="40"/>
        <v/>
      </c>
      <c r="G753" t="str">
        <f t="shared" si="41"/>
        <v/>
      </c>
    </row>
    <row r="754" spans="5:7" x14ac:dyDescent="0.45">
      <c r="E754" t="str">
        <f t="shared" si="39"/>
        <v/>
      </c>
      <c r="F754" t="str">
        <f t="shared" si="40"/>
        <v/>
      </c>
      <c r="G754" t="str">
        <f t="shared" si="41"/>
        <v/>
      </c>
    </row>
    <row r="755" spans="5:7" x14ac:dyDescent="0.45">
      <c r="E755" t="str">
        <f t="shared" si="39"/>
        <v/>
      </c>
      <c r="F755" t="str">
        <f t="shared" si="40"/>
        <v/>
      </c>
      <c r="G755" t="str">
        <f t="shared" si="41"/>
        <v/>
      </c>
    </row>
    <row r="756" spans="5:7" x14ac:dyDescent="0.45">
      <c r="E756" t="str">
        <f t="shared" si="39"/>
        <v/>
      </c>
      <c r="F756" t="str">
        <f t="shared" si="40"/>
        <v/>
      </c>
      <c r="G756" t="str">
        <f t="shared" si="41"/>
        <v/>
      </c>
    </row>
    <row r="757" spans="5:7" x14ac:dyDescent="0.45">
      <c r="E757" t="str">
        <f t="shared" si="39"/>
        <v/>
      </c>
      <c r="F757" t="str">
        <f t="shared" si="40"/>
        <v/>
      </c>
      <c r="G757" t="str">
        <f t="shared" si="41"/>
        <v/>
      </c>
    </row>
    <row r="758" spans="5:7" x14ac:dyDescent="0.45">
      <c r="E758" t="str">
        <f t="shared" si="39"/>
        <v/>
      </c>
      <c r="F758" t="str">
        <f t="shared" si="40"/>
        <v/>
      </c>
      <c r="G758" t="str">
        <f t="shared" si="41"/>
        <v/>
      </c>
    </row>
    <row r="759" spans="5:7" x14ac:dyDescent="0.45">
      <c r="E759" t="str">
        <f t="shared" si="39"/>
        <v/>
      </c>
      <c r="F759" t="str">
        <f t="shared" si="40"/>
        <v/>
      </c>
      <c r="G759" t="str">
        <f t="shared" si="41"/>
        <v/>
      </c>
    </row>
    <row r="760" spans="5:7" x14ac:dyDescent="0.45">
      <c r="E760" t="str">
        <f t="shared" si="39"/>
        <v/>
      </c>
      <c r="F760" t="str">
        <f t="shared" si="40"/>
        <v/>
      </c>
      <c r="G760" t="str">
        <f t="shared" si="41"/>
        <v/>
      </c>
    </row>
    <row r="761" spans="5:7" x14ac:dyDescent="0.45">
      <c r="E761" t="str">
        <f t="shared" si="39"/>
        <v/>
      </c>
      <c r="F761" t="str">
        <f t="shared" si="40"/>
        <v/>
      </c>
      <c r="G761" t="str">
        <f t="shared" si="41"/>
        <v/>
      </c>
    </row>
    <row r="762" spans="5:7" x14ac:dyDescent="0.45">
      <c r="E762" t="str">
        <f t="shared" si="39"/>
        <v/>
      </c>
      <c r="F762" t="str">
        <f t="shared" si="40"/>
        <v/>
      </c>
      <c r="G762" t="str">
        <f t="shared" si="41"/>
        <v/>
      </c>
    </row>
    <row r="763" spans="5:7" x14ac:dyDescent="0.45">
      <c r="E763" t="str">
        <f t="shared" si="39"/>
        <v/>
      </c>
      <c r="F763" t="str">
        <f t="shared" si="40"/>
        <v/>
      </c>
      <c r="G763" t="str">
        <f t="shared" si="41"/>
        <v/>
      </c>
    </row>
    <row r="764" spans="5:7" x14ac:dyDescent="0.45">
      <c r="E764" t="str">
        <f t="shared" si="39"/>
        <v/>
      </c>
      <c r="F764" t="str">
        <f t="shared" si="40"/>
        <v/>
      </c>
      <c r="G764" t="str">
        <f t="shared" si="41"/>
        <v/>
      </c>
    </row>
    <row r="765" spans="5:7" x14ac:dyDescent="0.45">
      <c r="E765" t="str">
        <f t="shared" si="39"/>
        <v/>
      </c>
      <c r="F765" t="str">
        <f t="shared" si="40"/>
        <v/>
      </c>
      <c r="G765" t="str">
        <f t="shared" si="41"/>
        <v/>
      </c>
    </row>
    <row r="766" spans="5:7" x14ac:dyDescent="0.45">
      <c r="E766" t="str">
        <f t="shared" si="39"/>
        <v/>
      </c>
      <c r="F766" t="str">
        <f t="shared" si="40"/>
        <v/>
      </c>
      <c r="G766" t="str">
        <f t="shared" si="41"/>
        <v/>
      </c>
    </row>
    <row r="767" spans="5:7" x14ac:dyDescent="0.45">
      <c r="E767" t="str">
        <f t="shared" si="39"/>
        <v/>
      </c>
      <c r="F767" t="str">
        <f t="shared" si="40"/>
        <v/>
      </c>
      <c r="G767" t="str">
        <f t="shared" si="41"/>
        <v/>
      </c>
    </row>
    <row r="768" spans="5:7" x14ac:dyDescent="0.45">
      <c r="E768" t="str">
        <f t="shared" si="39"/>
        <v/>
      </c>
      <c r="F768" t="str">
        <f t="shared" si="40"/>
        <v/>
      </c>
      <c r="G768" t="str">
        <f t="shared" si="41"/>
        <v/>
      </c>
    </row>
    <row r="769" spans="5:7" x14ac:dyDescent="0.45">
      <c r="E769" t="str">
        <f t="shared" si="39"/>
        <v/>
      </c>
      <c r="F769" t="str">
        <f t="shared" si="40"/>
        <v/>
      </c>
      <c r="G769" t="str">
        <f t="shared" si="41"/>
        <v/>
      </c>
    </row>
    <row r="770" spans="5:7" x14ac:dyDescent="0.45">
      <c r="E770" t="str">
        <f t="shared" ref="E770:E833" si="42">LEFT(A770,(FIND(F770,A770,1)-1))</f>
        <v/>
      </c>
      <c r="F770" t="str">
        <f t="shared" ref="F770:F833" si="43">TRIM(LEFT(RIGHT(" "&amp;SUBSTITUTE(TRIM(A770)," ",REPT(" ",60)),120),60))</f>
        <v/>
      </c>
      <c r="G770" t="str">
        <f t="shared" ref="G770:G833" si="44">IF(OR(TRIM(RIGHT(A770,2))="DE",TRIM(RIGHT(A770,2))="DT"),"DL",IF(OR(TRIM(RIGHT(A770,2))="S",TRIM(RIGHT(A770,2))="CB"),"DB",TRIM(RIGHT(A770,2))))</f>
        <v/>
      </c>
    </row>
    <row r="771" spans="5:7" x14ac:dyDescent="0.45">
      <c r="E771" t="str">
        <f t="shared" si="42"/>
        <v/>
      </c>
      <c r="F771" t="str">
        <f t="shared" si="43"/>
        <v/>
      </c>
      <c r="G771" t="str">
        <f t="shared" si="44"/>
        <v/>
      </c>
    </row>
    <row r="772" spans="5:7" x14ac:dyDescent="0.45">
      <c r="E772" t="str">
        <f t="shared" si="42"/>
        <v/>
      </c>
      <c r="F772" t="str">
        <f t="shared" si="43"/>
        <v/>
      </c>
      <c r="G772" t="str">
        <f t="shared" si="44"/>
        <v/>
      </c>
    </row>
    <row r="773" spans="5:7" x14ac:dyDescent="0.45">
      <c r="E773" t="str">
        <f t="shared" si="42"/>
        <v/>
      </c>
      <c r="F773" t="str">
        <f t="shared" si="43"/>
        <v/>
      </c>
      <c r="G773" t="str">
        <f t="shared" si="44"/>
        <v/>
      </c>
    </row>
    <row r="774" spans="5:7" x14ac:dyDescent="0.45">
      <c r="E774" t="str">
        <f t="shared" si="42"/>
        <v/>
      </c>
      <c r="F774" t="str">
        <f t="shared" si="43"/>
        <v/>
      </c>
      <c r="G774" t="str">
        <f t="shared" si="44"/>
        <v/>
      </c>
    </row>
    <row r="775" spans="5:7" x14ac:dyDescent="0.45">
      <c r="E775" t="str">
        <f t="shared" si="42"/>
        <v/>
      </c>
      <c r="F775" t="str">
        <f t="shared" si="43"/>
        <v/>
      </c>
      <c r="G775" t="str">
        <f t="shared" si="44"/>
        <v/>
      </c>
    </row>
    <row r="776" spans="5:7" x14ac:dyDescent="0.45">
      <c r="E776" t="str">
        <f t="shared" si="42"/>
        <v/>
      </c>
      <c r="F776" t="str">
        <f t="shared" si="43"/>
        <v/>
      </c>
      <c r="G776" t="str">
        <f t="shared" si="44"/>
        <v/>
      </c>
    </row>
    <row r="777" spans="5:7" x14ac:dyDescent="0.45">
      <c r="E777" t="str">
        <f t="shared" si="42"/>
        <v/>
      </c>
      <c r="F777" t="str">
        <f t="shared" si="43"/>
        <v/>
      </c>
      <c r="G777" t="str">
        <f t="shared" si="44"/>
        <v/>
      </c>
    </row>
    <row r="778" spans="5:7" x14ac:dyDescent="0.45">
      <c r="E778" t="str">
        <f t="shared" si="42"/>
        <v/>
      </c>
      <c r="F778" t="str">
        <f t="shared" si="43"/>
        <v/>
      </c>
      <c r="G778" t="str">
        <f t="shared" si="44"/>
        <v/>
      </c>
    </row>
    <row r="779" spans="5:7" x14ac:dyDescent="0.45">
      <c r="E779" t="str">
        <f t="shared" si="42"/>
        <v/>
      </c>
      <c r="F779" t="str">
        <f t="shared" si="43"/>
        <v/>
      </c>
      <c r="G779" t="str">
        <f t="shared" si="44"/>
        <v/>
      </c>
    </row>
    <row r="780" spans="5:7" x14ac:dyDescent="0.45">
      <c r="E780" t="str">
        <f t="shared" si="42"/>
        <v/>
      </c>
      <c r="F780" t="str">
        <f t="shared" si="43"/>
        <v/>
      </c>
      <c r="G780" t="str">
        <f t="shared" si="44"/>
        <v/>
      </c>
    </row>
    <row r="781" spans="5:7" x14ac:dyDescent="0.45">
      <c r="E781" t="str">
        <f t="shared" si="42"/>
        <v/>
      </c>
      <c r="F781" t="str">
        <f t="shared" si="43"/>
        <v/>
      </c>
      <c r="G781" t="str">
        <f t="shared" si="44"/>
        <v/>
      </c>
    </row>
    <row r="782" spans="5:7" x14ac:dyDescent="0.45">
      <c r="E782" t="str">
        <f t="shared" si="42"/>
        <v/>
      </c>
      <c r="F782" t="str">
        <f t="shared" si="43"/>
        <v/>
      </c>
      <c r="G782" t="str">
        <f t="shared" si="44"/>
        <v/>
      </c>
    </row>
    <row r="783" spans="5:7" x14ac:dyDescent="0.45">
      <c r="E783" t="str">
        <f t="shared" si="42"/>
        <v/>
      </c>
      <c r="F783" t="str">
        <f t="shared" si="43"/>
        <v/>
      </c>
      <c r="G783" t="str">
        <f t="shared" si="44"/>
        <v/>
      </c>
    </row>
    <row r="784" spans="5:7" x14ac:dyDescent="0.45">
      <c r="E784" t="str">
        <f t="shared" si="42"/>
        <v/>
      </c>
      <c r="F784" t="str">
        <f t="shared" si="43"/>
        <v/>
      </c>
      <c r="G784" t="str">
        <f t="shared" si="44"/>
        <v/>
      </c>
    </row>
    <row r="785" spans="5:7" x14ac:dyDescent="0.45">
      <c r="E785" t="str">
        <f t="shared" si="42"/>
        <v/>
      </c>
      <c r="F785" t="str">
        <f t="shared" si="43"/>
        <v/>
      </c>
      <c r="G785" t="str">
        <f t="shared" si="44"/>
        <v/>
      </c>
    </row>
    <row r="786" spans="5:7" x14ac:dyDescent="0.45">
      <c r="E786" t="str">
        <f t="shared" si="42"/>
        <v/>
      </c>
      <c r="F786" t="str">
        <f t="shared" si="43"/>
        <v/>
      </c>
      <c r="G786" t="str">
        <f t="shared" si="44"/>
        <v/>
      </c>
    </row>
    <row r="787" spans="5:7" x14ac:dyDescent="0.45">
      <c r="E787" t="str">
        <f t="shared" si="42"/>
        <v/>
      </c>
      <c r="F787" t="str">
        <f t="shared" si="43"/>
        <v/>
      </c>
      <c r="G787" t="str">
        <f t="shared" si="44"/>
        <v/>
      </c>
    </row>
    <row r="788" spans="5:7" x14ac:dyDescent="0.45">
      <c r="E788" t="str">
        <f t="shared" si="42"/>
        <v/>
      </c>
      <c r="F788" t="str">
        <f t="shared" si="43"/>
        <v/>
      </c>
      <c r="G788" t="str">
        <f t="shared" si="44"/>
        <v/>
      </c>
    </row>
    <row r="789" spans="5:7" x14ac:dyDescent="0.45">
      <c r="E789" t="str">
        <f t="shared" si="42"/>
        <v/>
      </c>
      <c r="F789" t="str">
        <f t="shared" si="43"/>
        <v/>
      </c>
      <c r="G789" t="str">
        <f t="shared" si="44"/>
        <v/>
      </c>
    </row>
    <row r="790" spans="5:7" x14ac:dyDescent="0.45">
      <c r="E790" t="str">
        <f t="shared" si="42"/>
        <v/>
      </c>
      <c r="F790" t="str">
        <f t="shared" si="43"/>
        <v/>
      </c>
      <c r="G790" t="str">
        <f t="shared" si="44"/>
        <v/>
      </c>
    </row>
    <row r="791" spans="5:7" x14ac:dyDescent="0.45">
      <c r="E791" t="str">
        <f t="shared" si="42"/>
        <v/>
      </c>
      <c r="F791" t="str">
        <f t="shared" si="43"/>
        <v/>
      </c>
      <c r="G791" t="str">
        <f t="shared" si="44"/>
        <v/>
      </c>
    </row>
    <row r="792" spans="5:7" x14ac:dyDescent="0.45">
      <c r="E792" t="str">
        <f t="shared" si="42"/>
        <v/>
      </c>
      <c r="F792" t="str">
        <f t="shared" si="43"/>
        <v/>
      </c>
      <c r="G792" t="str">
        <f t="shared" si="44"/>
        <v/>
      </c>
    </row>
    <row r="793" spans="5:7" x14ac:dyDescent="0.45">
      <c r="E793" t="str">
        <f t="shared" si="42"/>
        <v/>
      </c>
      <c r="F793" t="str">
        <f t="shared" si="43"/>
        <v/>
      </c>
      <c r="G793" t="str">
        <f t="shared" si="44"/>
        <v/>
      </c>
    </row>
    <row r="794" spans="5:7" x14ac:dyDescent="0.45">
      <c r="E794" t="str">
        <f t="shared" si="42"/>
        <v/>
      </c>
      <c r="F794" t="str">
        <f t="shared" si="43"/>
        <v/>
      </c>
      <c r="G794" t="str">
        <f t="shared" si="44"/>
        <v/>
      </c>
    </row>
    <row r="795" spans="5:7" x14ac:dyDescent="0.45">
      <c r="E795" t="str">
        <f t="shared" si="42"/>
        <v/>
      </c>
      <c r="F795" t="str">
        <f t="shared" si="43"/>
        <v/>
      </c>
      <c r="G795" t="str">
        <f t="shared" si="44"/>
        <v/>
      </c>
    </row>
    <row r="796" spans="5:7" x14ac:dyDescent="0.45">
      <c r="E796" t="str">
        <f t="shared" si="42"/>
        <v/>
      </c>
      <c r="F796" t="str">
        <f t="shared" si="43"/>
        <v/>
      </c>
      <c r="G796" t="str">
        <f t="shared" si="44"/>
        <v/>
      </c>
    </row>
    <row r="797" spans="5:7" x14ac:dyDescent="0.45">
      <c r="E797" t="str">
        <f t="shared" si="42"/>
        <v/>
      </c>
      <c r="F797" t="str">
        <f t="shared" si="43"/>
        <v/>
      </c>
      <c r="G797" t="str">
        <f t="shared" si="44"/>
        <v/>
      </c>
    </row>
    <row r="798" spans="5:7" x14ac:dyDescent="0.45">
      <c r="E798" t="str">
        <f t="shared" si="42"/>
        <v/>
      </c>
      <c r="F798" t="str">
        <f t="shared" si="43"/>
        <v/>
      </c>
      <c r="G798" t="str">
        <f t="shared" si="44"/>
        <v/>
      </c>
    </row>
    <row r="799" spans="5:7" x14ac:dyDescent="0.45">
      <c r="E799" t="str">
        <f t="shared" si="42"/>
        <v/>
      </c>
      <c r="F799" t="str">
        <f t="shared" si="43"/>
        <v/>
      </c>
      <c r="G799" t="str">
        <f t="shared" si="44"/>
        <v/>
      </c>
    </row>
    <row r="800" spans="5:7" x14ac:dyDescent="0.45">
      <c r="E800" t="str">
        <f t="shared" si="42"/>
        <v/>
      </c>
      <c r="F800" t="str">
        <f t="shared" si="43"/>
        <v/>
      </c>
      <c r="G800" t="str">
        <f t="shared" si="44"/>
        <v/>
      </c>
    </row>
    <row r="801" spans="5:7" x14ac:dyDescent="0.45">
      <c r="E801" t="str">
        <f t="shared" si="42"/>
        <v/>
      </c>
      <c r="F801" t="str">
        <f t="shared" si="43"/>
        <v/>
      </c>
      <c r="G801" t="str">
        <f t="shared" si="44"/>
        <v/>
      </c>
    </row>
    <row r="802" spans="5:7" x14ac:dyDescent="0.45">
      <c r="E802" t="str">
        <f t="shared" si="42"/>
        <v/>
      </c>
      <c r="F802" t="str">
        <f t="shared" si="43"/>
        <v/>
      </c>
      <c r="G802" t="str">
        <f t="shared" si="44"/>
        <v/>
      </c>
    </row>
    <row r="803" spans="5:7" x14ac:dyDescent="0.45">
      <c r="E803" t="str">
        <f t="shared" si="42"/>
        <v/>
      </c>
      <c r="F803" t="str">
        <f t="shared" si="43"/>
        <v/>
      </c>
      <c r="G803" t="str">
        <f t="shared" si="44"/>
        <v/>
      </c>
    </row>
    <row r="804" spans="5:7" x14ac:dyDescent="0.45">
      <c r="E804" t="str">
        <f t="shared" si="42"/>
        <v/>
      </c>
      <c r="F804" t="str">
        <f t="shared" si="43"/>
        <v/>
      </c>
      <c r="G804" t="str">
        <f t="shared" si="44"/>
        <v/>
      </c>
    </row>
    <row r="805" spans="5:7" x14ac:dyDescent="0.45">
      <c r="E805" t="str">
        <f t="shared" si="42"/>
        <v/>
      </c>
      <c r="F805" t="str">
        <f t="shared" si="43"/>
        <v/>
      </c>
      <c r="G805" t="str">
        <f t="shared" si="44"/>
        <v/>
      </c>
    </row>
    <row r="806" spans="5:7" x14ac:dyDescent="0.45">
      <c r="E806" t="str">
        <f t="shared" si="42"/>
        <v/>
      </c>
      <c r="F806" t="str">
        <f t="shared" si="43"/>
        <v/>
      </c>
      <c r="G806" t="str">
        <f t="shared" si="44"/>
        <v/>
      </c>
    </row>
    <row r="807" spans="5:7" x14ac:dyDescent="0.45">
      <c r="E807" t="str">
        <f t="shared" si="42"/>
        <v/>
      </c>
      <c r="F807" t="str">
        <f t="shared" si="43"/>
        <v/>
      </c>
      <c r="G807" t="str">
        <f t="shared" si="44"/>
        <v/>
      </c>
    </row>
    <row r="808" spans="5:7" x14ac:dyDescent="0.45">
      <c r="E808" t="str">
        <f t="shared" si="42"/>
        <v/>
      </c>
      <c r="F808" t="str">
        <f t="shared" si="43"/>
        <v/>
      </c>
      <c r="G808" t="str">
        <f t="shared" si="44"/>
        <v/>
      </c>
    </row>
    <row r="809" spans="5:7" x14ac:dyDescent="0.45">
      <c r="E809" t="str">
        <f t="shared" si="42"/>
        <v/>
      </c>
      <c r="F809" t="str">
        <f t="shared" si="43"/>
        <v/>
      </c>
      <c r="G809" t="str">
        <f t="shared" si="44"/>
        <v/>
      </c>
    </row>
    <row r="810" spans="5:7" x14ac:dyDescent="0.45">
      <c r="E810" t="str">
        <f t="shared" si="42"/>
        <v/>
      </c>
      <c r="F810" t="str">
        <f t="shared" si="43"/>
        <v/>
      </c>
      <c r="G810" t="str">
        <f t="shared" si="44"/>
        <v/>
      </c>
    </row>
    <row r="811" spans="5:7" x14ac:dyDescent="0.45">
      <c r="E811" t="str">
        <f t="shared" si="42"/>
        <v/>
      </c>
      <c r="F811" t="str">
        <f t="shared" si="43"/>
        <v/>
      </c>
      <c r="G811" t="str">
        <f t="shared" si="44"/>
        <v/>
      </c>
    </row>
    <row r="812" spans="5:7" x14ac:dyDescent="0.45">
      <c r="E812" t="str">
        <f t="shared" si="42"/>
        <v/>
      </c>
      <c r="F812" t="str">
        <f t="shared" si="43"/>
        <v/>
      </c>
      <c r="G812" t="str">
        <f t="shared" si="44"/>
        <v/>
      </c>
    </row>
    <row r="813" spans="5:7" x14ac:dyDescent="0.45">
      <c r="E813" t="str">
        <f t="shared" si="42"/>
        <v/>
      </c>
      <c r="F813" t="str">
        <f t="shared" si="43"/>
        <v/>
      </c>
      <c r="G813" t="str">
        <f t="shared" si="44"/>
        <v/>
      </c>
    </row>
    <row r="814" spans="5:7" x14ac:dyDescent="0.45">
      <c r="E814" t="str">
        <f t="shared" si="42"/>
        <v/>
      </c>
      <c r="F814" t="str">
        <f t="shared" si="43"/>
        <v/>
      </c>
      <c r="G814" t="str">
        <f t="shared" si="44"/>
        <v/>
      </c>
    </row>
    <row r="815" spans="5:7" x14ac:dyDescent="0.45">
      <c r="E815" t="str">
        <f t="shared" si="42"/>
        <v/>
      </c>
      <c r="F815" t="str">
        <f t="shared" si="43"/>
        <v/>
      </c>
      <c r="G815" t="str">
        <f t="shared" si="44"/>
        <v/>
      </c>
    </row>
    <row r="816" spans="5:7" x14ac:dyDescent="0.45">
      <c r="E816" t="str">
        <f t="shared" si="42"/>
        <v/>
      </c>
      <c r="F816" t="str">
        <f t="shared" si="43"/>
        <v/>
      </c>
      <c r="G816" t="str">
        <f t="shared" si="44"/>
        <v/>
      </c>
    </row>
    <row r="817" spans="5:7" x14ac:dyDescent="0.45">
      <c r="E817" t="str">
        <f t="shared" si="42"/>
        <v/>
      </c>
      <c r="F817" t="str">
        <f t="shared" si="43"/>
        <v/>
      </c>
      <c r="G817" t="str">
        <f t="shared" si="44"/>
        <v/>
      </c>
    </row>
    <row r="818" spans="5:7" x14ac:dyDescent="0.45">
      <c r="E818" t="str">
        <f t="shared" si="42"/>
        <v/>
      </c>
      <c r="F818" t="str">
        <f t="shared" si="43"/>
        <v/>
      </c>
      <c r="G818" t="str">
        <f t="shared" si="44"/>
        <v/>
      </c>
    </row>
    <row r="819" spans="5:7" x14ac:dyDescent="0.45">
      <c r="E819" t="str">
        <f t="shared" si="42"/>
        <v/>
      </c>
      <c r="F819" t="str">
        <f t="shared" si="43"/>
        <v/>
      </c>
      <c r="G819" t="str">
        <f t="shared" si="44"/>
        <v/>
      </c>
    </row>
    <row r="820" spans="5:7" x14ac:dyDescent="0.45">
      <c r="E820" t="str">
        <f t="shared" si="42"/>
        <v/>
      </c>
      <c r="F820" t="str">
        <f t="shared" si="43"/>
        <v/>
      </c>
      <c r="G820" t="str">
        <f t="shared" si="44"/>
        <v/>
      </c>
    </row>
    <row r="821" spans="5:7" x14ac:dyDescent="0.45">
      <c r="E821" t="str">
        <f t="shared" si="42"/>
        <v/>
      </c>
      <c r="F821" t="str">
        <f t="shared" si="43"/>
        <v/>
      </c>
      <c r="G821" t="str">
        <f t="shared" si="44"/>
        <v/>
      </c>
    </row>
    <row r="822" spans="5:7" x14ac:dyDescent="0.45">
      <c r="E822" t="str">
        <f t="shared" si="42"/>
        <v/>
      </c>
      <c r="F822" t="str">
        <f t="shared" si="43"/>
        <v/>
      </c>
      <c r="G822" t="str">
        <f t="shared" si="44"/>
        <v/>
      </c>
    </row>
    <row r="823" spans="5:7" x14ac:dyDescent="0.45">
      <c r="E823" t="str">
        <f t="shared" si="42"/>
        <v/>
      </c>
      <c r="F823" t="str">
        <f t="shared" si="43"/>
        <v/>
      </c>
      <c r="G823" t="str">
        <f t="shared" si="44"/>
        <v/>
      </c>
    </row>
    <row r="824" spans="5:7" x14ac:dyDescent="0.45">
      <c r="E824" t="str">
        <f t="shared" si="42"/>
        <v/>
      </c>
      <c r="F824" t="str">
        <f t="shared" si="43"/>
        <v/>
      </c>
      <c r="G824" t="str">
        <f t="shared" si="44"/>
        <v/>
      </c>
    </row>
    <row r="825" spans="5:7" x14ac:dyDescent="0.45">
      <c r="E825" t="str">
        <f t="shared" si="42"/>
        <v/>
      </c>
      <c r="F825" t="str">
        <f t="shared" si="43"/>
        <v/>
      </c>
      <c r="G825" t="str">
        <f t="shared" si="44"/>
        <v/>
      </c>
    </row>
    <row r="826" spans="5:7" x14ac:dyDescent="0.45">
      <c r="E826" t="str">
        <f t="shared" si="42"/>
        <v/>
      </c>
      <c r="F826" t="str">
        <f t="shared" si="43"/>
        <v/>
      </c>
      <c r="G826" t="str">
        <f t="shared" si="44"/>
        <v/>
      </c>
    </row>
    <row r="827" spans="5:7" x14ac:dyDescent="0.45">
      <c r="E827" t="str">
        <f t="shared" si="42"/>
        <v/>
      </c>
      <c r="F827" t="str">
        <f t="shared" si="43"/>
        <v/>
      </c>
      <c r="G827" t="str">
        <f t="shared" si="44"/>
        <v/>
      </c>
    </row>
    <row r="828" spans="5:7" x14ac:dyDescent="0.45">
      <c r="E828" t="str">
        <f t="shared" si="42"/>
        <v/>
      </c>
      <c r="F828" t="str">
        <f t="shared" si="43"/>
        <v/>
      </c>
      <c r="G828" t="str">
        <f t="shared" si="44"/>
        <v/>
      </c>
    </row>
    <row r="829" spans="5:7" x14ac:dyDescent="0.45">
      <c r="E829" t="str">
        <f t="shared" si="42"/>
        <v/>
      </c>
      <c r="F829" t="str">
        <f t="shared" si="43"/>
        <v/>
      </c>
      <c r="G829" t="str">
        <f t="shared" si="44"/>
        <v/>
      </c>
    </row>
    <row r="830" spans="5:7" x14ac:dyDescent="0.45">
      <c r="E830" t="str">
        <f t="shared" si="42"/>
        <v/>
      </c>
      <c r="F830" t="str">
        <f t="shared" si="43"/>
        <v/>
      </c>
      <c r="G830" t="str">
        <f t="shared" si="44"/>
        <v/>
      </c>
    </row>
    <row r="831" spans="5:7" x14ac:dyDescent="0.45">
      <c r="E831" t="str">
        <f t="shared" si="42"/>
        <v/>
      </c>
      <c r="F831" t="str">
        <f t="shared" si="43"/>
        <v/>
      </c>
      <c r="G831" t="str">
        <f t="shared" si="44"/>
        <v/>
      </c>
    </row>
    <row r="832" spans="5:7" x14ac:dyDescent="0.45">
      <c r="E832" t="str">
        <f t="shared" si="42"/>
        <v/>
      </c>
      <c r="F832" t="str">
        <f t="shared" si="43"/>
        <v/>
      </c>
      <c r="G832" t="str">
        <f t="shared" si="44"/>
        <v/>
      </c>
    </row>
    <row r="833" spans="5:7" x14ac:dyDescent="0.45">
      <c r="E833" t="str">
        <f t="shared" si="42"/>
        <v/>
      </c>
      <c r="F833" t="str">
        <f t="shared" si="43"/>
        <v/>
      </c>
      <c r="G833" t="str">
        <f t="shared" si="44"/>
        <v/>
      </c>
    </row>
    <row r="834" spans="5:7" x14ac:dyDescent="0.45">
      <c r="E834" t="str">
        <f t="shared" ref="E834:E897" si="45">LEFT(A834,(FIND(F834,A834,1)-1))</f>
        <v/>
      </c>
      <c r="F834" t="str">
        <f t="shared" ref="F834:F897" si="46">TRIM(LEFT(RIGHT(" "&amp;SUBSTITUTE(TRIM(A834)," ",REPT(" ",60)),120),60))</f>
        <v/>
      </c>
      <c r="G834" t="str">
        <f t="shared" ref="G834:G897" si="47">IF(OR(TRIM(RIGHT(A834,2))="DE",TRIM(RIGHT(A834,2))="DT"),"DL",IF(OR(TRIM(RIGHT(A834,2))="S",TRIM(RIGHT(A834,2))="CB"),"DB",TRIM(RIGHT(A834,2))))</f>
        <v/>
      </c>
    </row>
    <row r="835" spans="5:7" x14ac:dyDescent="0.45">
      <c r="E835" t="str">
        <f t="shared" si="45"/>
        <v/>
      </c>
      <c r="F835" t="str">
        <f t="shared" si="46"/>
        <v/>
      </c>
      <c r="G835" t="str">
        <f t="shared" si="47"/>
        <v/>
      </c>
    </row>
    <row r="836" spans="5:7" x14ac:dyDescent="0.45">
      <c r="E836" t="str">
        <f t="shared" si="45"/>
        <v/>
      </c>
      <c r="F836" t="str">
        <f t="shared" si="46"/>
        <v/>
      </c>
      <c r="G836" t="str">
        <f t="shared" si="47"/>
        <v/>
      </c>
    </row>
    <row r="837" spans="5:7" x14ac:dyDescent="0.45">
      <c r="E837" t="str">
        <f t="shared" si="45"/>
        <v/>
      </c>
      <c r="F837" t="str">
        <f t="shared" si="46"/>
        <v/>
      </c>
      <c r="G837" t="str">
        <f t="shared" si="47"/>
        <v/>
      </c>
    </row>
    <row r="838" spans="5:7" x14ac:dyDescent="0.45">
      <c r="E838" t="str">
        <f t="shared" si="45"/>
        <v/>
      </c>
      <c r="F838" t="str">
        <f t="shared" si="46"/>
        <v/>
      </c>
      <c r="G838" t="str">
        <f t="shared" si="47"/>
        <v/>
      </c>
    </row>
    <row r="839" spans="5:7" x14ac:dyDescent="0.45">
      <c r="E839" t="str">
        <f t="shared" si="45"/>
        <v/>
      </c>
      <c r="F839" t="str">
        <f t="shared" si="46"/>
        <v/>
      </c>
      <c r="G839" t="str">
        <f t="shared" si="47"/>
        <v/>
      </c>
    </row>
    <row r="840" spans="5:7" x14ac:dyDescent="0.45">
      <c r="E840" t="str">
        <f t="shared" si="45"/>
        <v/>
      </c>
      <c r="F840" t="str">
        <f t="shared" si="46"/>
        <v/>
      </c>
      <c r="G840" t="str">
        <f t="shared" si="47"/>
        <v/>
      </c>
    </row>
    <row r="841" spans="5:7" x14ac:dyDescent="0.45">
      <c r="E841" t="str">
        <f t="shared" si="45"/>
        <v/>
      </c>
      <c r="F841" t="str">
        <f t="shared" si="46"/>
        <v/>
      </c>
      <c r="G841" t="str">
        <f t="shared" si="47"/>
        <v/>
      </c>
    </row>
    <row r="842" spans="5:7" x14ac:dyDescent="0.45">
      <c r="E842" t="str">
        <f t="shared" si="45"/>
        <v/>
      </c>
      <c r="F842" t="str">
        <f t="shared" si="46"/>
        <v/>
      </c>
      <c r="G842" t="str">
        <f t="shared" si="47"/>
        <v/>
      </c>
    </row>
    <row r="843" spans="5:7" x14ac:dyDescent="0.45">
      <c r="E843" t="str">
        <f t="shared" si="45"/>
        <v/>
      </c>
      <c r="F843" t="str">
        <f t="shared" si="46"/>
        <v/>
      </c>
      <c r="G843" t="str">
        <f t="shared" si="47"/>
        <v/>
      </c>
    </row>
    <row r="844" spans="5:7" x14ac:dyDescent="0.45">
      <c r="E844" t="str">
        <f t="shared" si="45"/>
        <v/>
      </c>
      <c r="F844" t="str">
        <f t="shared" si="46"/>
        <v/>
      </c>
      <c r="G844" t="str">
        <f t="shared" si="47"/>
        <v/>
      </c>
    </row>
    <row r="845" spans="5:7" x14ac:dyDescent="0.45">
      <c r="E845" t="str">
        <f t="shared" si="45"/>
        <v/>
      </c>
      <c r="F845" t="str">
        <f t="shared" si="46"/>
        <v/>
      </c>
      <c r="G845" t="str">
        <f t="shared" si="47"/>
        <v/>
      </c>
    </row>
    <row r="846" spans="5:7" x14ac:dyDescent="0.45">
      <c r="E846" t="str">
        <f t="shared" si="45"/>
        <v/>
      </c>
      <c r="F846" t="str">
        <f t="shared" si="46"/>
        <v/>
      </c>
      <c r="G846" t="str">
        <f t="shared" si="47"/>
        <v/>
      </c>
    </row>
    <row r="847" spans="5:7" x14ac:dyDescent="0.45">
      <c r="E847" t="str">
        <f t="shared" si="45"/>
        <v/>
      </c>
      <c r="F847" t="str">
        <f t="shared" si="46"/>
        <v/>
      </c>
      <c r="G847" t="str">
        <f t="shared" si="47"/>
        <v/>
      </c>
    </row>
    <row r="848" spans="5:7" x14ac:dyDescent="0.45">
      <c r="E848" t="str">
        <f t="shared" si="45"/>
        <v/>
      </c>
      <c r="F848" t="str">
        <f t="shared" si="46"/>
        <v/>
      </c>
      <c r="G848" t="str">
        <f t="shared" si="47"/>
        <v/>
      </c>
    </row>
    <row r="849" spans="5:7" x14ac:dyDescent="0.45">
      <c r="E849" t="str">
        <f t="shared" si="45"/>
        <v/>
      </c>
      <c r="F849" t="str">
        <f t="shared" si="46"/>
        <v/>
      </c>
      <c r="G849" t="str">
        <f t="shared" si="47"/>
        <v/>
      </c>
    </row>
    <row r="850" spans="5:7" x14ac:dyDescent="0.45">
      <c r="E850" t="str">
        <f t="shared" si="45"/>
        <v/>
      </c>
      <c r="F850" t="str">
        <f t="shared" si="46"/>
        <v/>
      </c>
      <c r="G850" t="str">
        <f t="shared" si="47"/>
        <v/>
      </c>
    </row>
    <row r="851" spans="5:7" x14ac:dyDescent="0.45">
      <c r="E851" t="str">
        <f t="shared" si="45"/>
        <v/>
      </c>
      <c r="F851" t="str">
        <f t="shared" si="46"/>
        <v/>
      </c>
      <c r="G851" t="str">
        <f t="shared" si="47"/>
        <v/>
      </c>
    </row>
    <row r="852" spans="5:7" x14ac:dyDescent="0.45">
      <c r="E852" t="str">
        <f t="shared" si="45"/>
        <v/>
      </c>
      <c r="F852" t="str">
        <f t="shared" si="46"/>
        <v/>
      </c>
      <c r="G852" t="str">
        <f t="shared" si="47"/>
        <v/>
      </c>
    </row>
    <row r="853" spans="5:7" x14ac:dyDescent="0.45">
      <c r="E853" t="str">
        <f t="shared" si="45"/>
        <v/>
      </c>
      <c r="F853" t="str">
        <f t="shared" si="46"/>
        <v/>
      </c>
      <c r="G853" t="str">
        <f t="shared" si="47"/>
        <v/>
      </c>
    </row>
    <row r="854" spans="5:7" x14ac:dyDescent="0.45">
      <c r="E854" t="str">
        <f t="shared" si="45"/>
        <v/>
      </c>
      <c r="F854" t="str">
        <f t="shared" si="46"/>
        <v/>
      </c>
      <c r="G854" t="str">
        <f t="shared" si="47"/>
        <v/>
      </c>
    </row>
    <row r="855" spans="5:7" x14ac:dyDescent="0.45">
      <c r="E855" t="str">
        <f t="shared" si="45"/>
        <v/>
      </c>
      <c r="F855" t="str">
        <f t="shared" si="46"/>
        <v/>
      </c>
      <c r="G855" t="str">
        <f t="shared" si="47"/>
        <v/>
      </c>
    </row>
    <row r="856" spans="5:7" x14ac:dyDescent="0.45">
      <c r="E856" t="str">
        <f t="shared" si="45"/>
        <v/>
      </c>
      <c r="F856" t="str">
        <f t="shared" si="46"/>
        <v/>
      </c>
      <c r="G856" t="str">
        <f t="shared" si="47"/>
        <v/>
      </c>
    </row>
    <row r="857" spans="5:7" x14ac:dyDescent="0.45">
      <c r="E857" t="str">
        <f t="shared" si="45"/>
        <v/>
      </c>
      <c r="F857" t="str">
        <f t="shared" si="46"/>
        <v/>
      </c>
      <c r="G857" t="str">
        <f t="shared" si="47"/>
        <v/>
      </c>
    </row>
    <row r="858" spans="5:7" x14ac:dyDescent="0.45">
      <c r="E858" t="str">
        <f t="shared" si="45"/>
        <v/>
      </c>
      <c r="F858" t="str">
        <f t="shared" si="46"/>
        <v/>
      </c>
      <c r="G858" t="str">
        <f t="shared" si="47"/>
        <v/>
      </c>
    </row>
    <row r="859" spans="5:7" x14ac:dyDescent="0.45">
      <c r="E859" t="str">
        <f t="shared" si="45"/>
        <v/>
      </c>
      <c r="F859" t="str">
        <f t="shared" si="46"/>
        <v/>
      </c>
      <c r="G859" t="str">
        <f t="shared" si="47"/>
        <v/>
      </c>
    </row>
    <row r="860" spans="5:7" x14ac:dyDescent="0.45">
      <c r="E860" t="str">
        <f t="shared" si="45"/>
        <v/>
      </c>
      <c r="F860" t="str">
        <f t="shared" si="46"/>
        <v/>
      </c>
      <c r="G860" t="str">
        <f t="shared" si="47"/>
        <v/>
      </c>
    </row>
    <row r="861" spans="5:7" x14ac:dyDescent="0.45">
      <c r="E861" t="str">
        <f t="shared" si="45"/>
        <v/>
      </c>
      <c r="F861" t="str">
        <f t="shared" si="46"/>
        <v/>
      </c>
      <c r="G861" t="str">
        <f t="shared" si="47"/>
        <v/>
      </c>
    </row>
    <row r="862" spans="5:7" x14ac:dyDescent="0.45">
      <c r="E862" t="str">
        <f t="shared" si="45"/>
        <v/>
      </c>
      <c r="F862" t="str">
        <f t="shared" si="46"/>
        <v/>
      </c>
      <c r="G862" t="str">
        <f t="shared" si="47"/>
        <v/>
      </c>
    </row>
    <row r="863" spans="5:7" x14ac:dyDescent="0.45">
      <c r="E863" t="str">
        <f t="shared" si="45"/>
        <v/>
      </c>
      <c r="F863" t="str">
        <f t="shared" si="46"/>
        <v/>
      </c>
      <c r="G863" t="str">
        <f t="shared" si="47"/>
        <v/>
      </c>
    </row>
    <row r="864" spans="5:7" x14ac:dyDescent="0.45">
      <c r="E864" t="str">
        <f t="shared" si="45"/>
        <v/>
      </c>
      <c r="F864" t="str">
        <f t="shared" si="46"/>
        <v/>
      </c>
      <c r="G864" t="str">
        <f t="shared" si="47"/>
        <v/>
      </c>
    </row>
    <row r="865" spans="5:7" x14ac:dyDescent="0.45">
      <c r="E865" t="str">
        <f t="shared" si="45"/>
        <v/>
      </c>
      <c r="F865" t="str">
        <f t="shared" si="46"/>
        <v/>
      </c>
      <c r="G865" t="str">
        <f t="shared" si="47"/>
        <v/>
      </c>
    </row>
    <row r="866" spans="5:7" x14ac:dyDescent="0.45">
      <c r="E866" t="str">
        <f t="shared" si="45"/>
        <v/>
      </c>
      <c r="F866" t="str">
        <f t="shared" si="46"/>
        <v/>
      </c>
      <c r="G866" t="str">
        <f t="shared" si="47"/>
        <v/>
      </c>
    </row>
    <row r="867" spans="5:7" x14ac:dyDescent="0.45">
      <c r="E867" t="str">
        <f t="shared" si="45"/>
        <v/>
      </c>
      <c r="F867" t="str">
        <f t="shared" si="46"/>
        <v/>
      </c>
      <c r="G867" t="str">
        <f t="shared" si="47"/>
        <v/>
      </c>
    </row>
    <row r="868" spans="5:7" x14ac:dyDescent="0.45">
      <c r="E868" t="str">
        <f t="shared" si="45"/>
        <v/>
      </c>
      <c r="F868" t="str">
        <f t="shared" si="46"/>
        <v/>
      </c>
      <c r="G868" t="str">
        <f t="shared" si="47"/>
        <v/>
      </c>
    </row>
    <row r="869" spans="5:7" x14ac:dyDescent="0.45">
      <c r="E869" t="str">
        <f t="shared" si="45"/>
        <v/>
      </c>
      <c r="F869" t="str">
        <f t="shared" si="46"/>
        <v/>
      </c>
      <c r="G869" t="str">
        <f t="shared" si="47"/>
        <v/>
      </c>
    </row>
    <row r="870" spans="5:7" x14ac:dyDescent="0.45">
      <c r="E870" t="str">
        <f t="shared" si="45"/>
        <v/>
      </c>
      <c r="F870" t="str">
        <f t="shared" si="46"/>
        <v/>
      </c>
      <c r="G870" t="str">
        <f t="shared" si="47"/>
        <v/>
      </c>
    </row>
    <row r="871" spans="5:7" x14ac:dyDescent="0.45">
      <c r="E871" t="str">
        <f t="shared" si="45"/>
        <v/>
      </c>
      <c r="F871" t="str">
        <f t="shared" si="46"/>
        <v/>
      </c>
      <c r="G871" t="str">
        <f t="shared" si="47"/>
        <v/>
      </c>
    </row>
    <row r="872" spans="5:7" x14ac:dyDescent="0.45">
      <c r="E872" t="str">
        <f t="shared" si="45"/>
        <v/>
      </c>
      <c r="F872" t="str">
        <f t="shared" si="46"/>
        <v/>
      </c>
      <c r="G872" t="str">
        <f t="shared" si="47"/>
        <v/>
      </c>
    </row>
    <row r="873" spans="5:7" x14ac:dyDescent="0.45">
      <c r="E873" t="str">
        <f t="shared" si="45"/>
        <v/>
      </c>
      <c r="F873" t="str">
        <f t="shared" si="46"/>
        <v/>
      </c>
      <c r="G873" t="str">
        <f t="shared" si="47"/>
        <v/>
      </c>
    </row>
    <row r="874" spans="5:7" x14ac:dyDescent="0.45">
      <c r="E874" t="str">
        <f t="shared" si="45"/>
        <v/>
      </c>
      <c r="F874" t="str">
        <f t="shared" si="46"/>
        <v/>
      </c>
      <c r="G874" t="str">
        <f t="shared" si="47"/>
        <v/>
      </c>
    </row>
    <row r="875" spans="5:7" x14ac:dyDescent="0.45">
      <c r="E875" t="str">
        <f t="shared" si="45"/>
        <v/>
      </c>
      <c r="F875" t="str">
        <f t="shared" si="46"/>
        <v/>
      </c>
      <c r="G875" t="str">
        <f t="shared" si="47"/>
        <v/>
      </c>
    </row>
    <row r="876" spans="5:7" x14ac:dyDescent="0.45">
      <c r="E876" t="str">
        <f t="shared" si="45"/>
        <v/>
      </c>
      <c r="F876" t="str">
        <f t="shared" si="46"/>
        <v/>
      </c>
      <c r="G876" t="str">
        <f t="shared" si="47"/>
        <v/>
      </c>
    </row>
    <row r="877" spans="5:7" x14ac:dyDescent="0.45">
      <c r="E877" t="str">
        <f t="shared" si="45"/>
        <v/>
      </c>
      <c r="F877" t="str">
        <f t="shared" si="46"/>
        <v/>
      </c>
      <c r="G877" t="str">
        <f t="shared" si="47"/>
        <v/>
      </c>
    </row>
    <row r="878" spans="5:7" x14ac:dyDescent="0.45">
      <c r="E878" t="str">
        <f t="shared" si="45"/>
        <v/>
      </c>
      <c r="F878" t="str">
        <f t="shared" si="46"/>
        <v/>
      </c>
      <c r="G878" t="str">
        <f t="shared" si="47"/>
        <v/>
      </c>
    </row>
    <row r="879" spans="5:7" x14ac:dyDescent="0.45">
      <c r="E879" t="str">
        <f t="shared" si="45"/>
        <v/>
      </c>
      <c r="F879" t="str">
        <f t="shared" si="46"/>
        <v/>
      </c>
      <c r="G879" t="str">
        <f t="shared" si="47"/>
        <v/>
      </c>
    </row>
    <row r="880" spans="5:7" x14ac:dyDescent="0.45">
      <c r="E880" t="str">
        <f t="shared" si="45"/>
        <v/>
      </c>
      <c r="F880" t="str">
        <f t="shared" si="46"/>
        <v/>
      </c>
      <c r="G880" t="str">
        <f t="shared" si="47"/>
        <v/>
      </c>
    </row>
    <row r="881" spans="5:7" x14ac:dyDescent="0.45">
      <c r="E881" t="str">
        <f t="shared" si="45"/>
        <v/>
      </c>
      <c r="F881" t="str">
        <f t="shared" si="46"/>
        <v/>
      </c>
      <c r="G881" t="str">
        <f t="shared" si="47"/>
        <v/>
      </c>
    </row>
    <row r="882" spans="5:7" x14ac:dyDescent="0.45">
      <c r="E882" t="str">
        <f t="shared" si="45"/>
        <v/>
      </c>
      <c r="F882" t="str">
        <f t="shared" si="46"/>
        <v/>
      </c>
      <c r="G882" t="str">
        <f t="shared" si="47"/>
        <v/>
      </c>
    </row>
    <row r="883" spans="5:7" x14ac:dyDescent="0.45">
      <c r="E883" t="str">
        <f t="shared" si="45"/>
        <v/>
      </c>
      <c r="F883" t="str">
        <f t="shared" si="46"/>
        <v/>
      </c>
      <c r="G883" t="str">
        <f t="shared" si="47"/>
        <v/>
      </c>
    </row>
    <row r="884" spans="5:7" x14ac:dyDescent="0.45">
      <c r="E884" t="str">
        <f t="shared" si="45"/>
        <v/>
      </c>
      <c r="F884" t="str">
        <f t="shared" si="46"/>
        <v/>
      </c>
      <c r="G884" t="str">
        <f t="shared" si="47"/>
        <v/>
      </c>
    </row>
    <row r="885" spans="5:7" x14ac:dyDescent="0.45">
      <c r="E885" t="str">
        <f t="shared" si="45"/>
        <v/>
      </c>
      <c r="F885" t="str">
        <f t="shared" si="46"/>
        <v/>
      </c>
      <c r="G885" t="str">
        <f t="shared" si="47"/>
        <v/>
      </c>
    </row>
    <row r="886" spans="5:7" x14ac:dyDescent="0.45">
      <c r="E886" t="str">
        <f t="shared" si="45"/>
        <v/>
      </c>
      <c r="F886" t="str">
        <f t="shared" si="46"/>
        <v/>
      </c>
      <c r="G886" t="str">
        <f t="shared" si="47"/>
        <v/>
      </c>
    </row>
    <row r="887" spans="5:7" x14ac:dyDescent="0.45">
      <c r="E887" t="str">
        <f t="shared" si="45"/>
        <v/>
      </c>
      <c r="F887" t="str">
        <f t="shared" si="46"/>
        <v/>
      </c>
      <c r="G887" t="str">
        <f t="shared" si="47"/>
        <v/>
      </c>
    </row>
    <row r="888" spans="5:7" x14ac:dyDescent="0.45">
      <c r="E888" t="str">
        <f t="shared" si="45"/>
        <v/>
      </c>
      <c r="F888" t="str">
        <f t="shared" si="46"/>
        <v/>
      </c>
      <c r="G888" t="str">
        <f t="shared" si="47"/>
        <v/>
      </c>
    </row>
    <row r="889" spans="5:7" x14ac:dyDescent="0.45">
      <c r="E889" t="str">
        <f t="shared" si="45"/>
        <v/>
      </c>
      <c r="F889" t="str">
        <f t="shared" si="46"/>
        <v/>
      </c>
      <c r="G889" t="str">
        <f t="shared" si="47"/>
        <v/>
      </c>
    </row>
    <row r="890" spans="5:7" x14ac:dyDescent="0.45">
      <c r="E890" t="str">
        <f t="shared" si="45"/>
        <v/>
      </c>
      <c r="F890" t="str">
        <f t="shared" si="46"/>
        <v/>
      </c>
      <c r="G890" t="str">
        <f t="shared" si="47"/>
        <v/>
      </c>
    </row>
    <row r="891" spans="5:7" x14ac:dyDescent="0.45">
      <c r="E891" t="str">
        <f t="shared" si="45"/>
        <v/>
      </c>
      <c r="F891" t="str">
        <f t="shared" si="46"/>
        <v/>
      </c>
      <c r="G891" t="str">
        <f t="shared" si="47"/>
        <v/>
      </c>
    </row>
    <row r="892" spans="5:7" x14ac:dyDescent="0.45">
      <c r="E892" t="str">
        <f t="shared" si="45"/>
        <v/>
      </c>
      <c r="F892" t="str">
        <f t="shared" si="46"/>
        <v/>
      </c>
      <c r="G892" t="str">
        <f t="shared" si="47"/>
        <v/>
      </c>
    </row>
    <row r="893" spans="5:7" x14ac:dyDescent="0.45">
      <c r="E893" t="str">
        <f t="shared" si="45"/>
        <v/>
      </c>
      <c r="F893" t="str">
        <f t="shared" si="46"/>
        <v/>
      </c>
      <c r="G893" t="str">
        <f t="shared" si="47"/>
        <v/>
      </c>
    </row>
    <row r="894" spans="5:7" x14ac:dyDescent="0.45">
      <c r="E894" t="str">
        <f t="shared" si="45"/>
        <v/>
      </c>
      <c r="F894" t="str">
        <f t="shared" si="46"/>
        <v/>
      </c>
      <c r="G894" t="str">
        <f t="shared" si="47"/>
        <v/>
      </c>
    </row>
    <row r="895" spans="5:7" x14ac:dyDescent="0.45">
      <c r="E895" t="str">
        <f t="shared" si="45"/>
        <v/>
      </c>
      <c r="F895" t="str">
        <f t="shared" si="46"/>
        <v/>
      </c>
      <c r="G895" t="str">
        <f t="shared" si="47"/>
        <v/>
      </c>
    </row>
    <row r="896" spans="5:7" x14ac:dyDescent="0.45">
      <c r="E896" t="str">
        <f t="shared" si="45"/>
        <v/>
      </c>
      <c r="F896" t="str">
        <f t="shared" si="46"/>
        <v/>
      </c>
      <c r="G896" t="str">
        <f t="shared" si="47"/>
        <v/>
      </c>
    </row>
    <row r="897" spans="5:7" x14ac:dyDescent="0.45">
      <c r="E897" t="str">
        <f t="shared" si="45"/>
        <v/>
      </c>
      <c r="F897" t="str">
        <f t="shared" si="46"/>
        <v/>
      </c>
      <c r="G897" t="str">
        <f t="shared" si="47"/>
        <v/>
      </c>
    </row>
    <row r="898" spans="5:7" x14ac:dyDescent="0.45">
      <c r="E898" t="str">
        <f t="shared" ref="E898:E961" si="48">LEFT(A898,(FIND(F898,A898,1)-1))</f>
        <v/>
      </c>
      <c r="F898" t="str">
        <f t="shared" ref="F898:F961" si="49">TRIM(LEFT(RIGHT(" "&amp;SUBSTITUTE(TRIM(A898)," ",REPT(" ",60)),120),60))</f>
        <v/>
      </c>
      <c r="G898" t="str">
        <f t="shared" ref="G898:G961" si="50">IF(OR(TRIM(RIGHT(A898,2))="DE",TRIM(RIGHT(A898,2))="DT"),"DL",IF(OR(TRIM(RIGHT(A898,2))="S",TRIM(RIGHT(A898,2))="CB"),"DB",TRIM(RIGHT(A898,2))))</f>
        <v/>
      </c>
    </row>
    <row r="899" spans="5:7" x14ac:dyDescent="0.45">
      <c r="E899" t="str">
        <f t="shared" si="48"/>
        <v/>
      </c>
      <c r="F899" t="str">
        <f t="shared" si="49"/>
        <v/>
      </c>
      <c r="G899" t="str">
        <f t="shared" si="50"/>
        <v/>
      </c>
    </row>
    <row r="900" spans="5:7" x14ac:dyDescent="0.45">
      <c r="E900" t="str">
        <f t="shared" si="48"/>
        <v/>
      </c>
      <c r="F900" t="str">
        <f t="shared" si="49"/>
        <v/>
      </c>
      <c r="G900" t="str">
        <f t="shared" si="50"/>
        <v/>
      </c>
    </row>
    <row r="901" spans="5:7" x14ac:dyDescent="0.45">
      <c r="E901" t="str">
        <f t="shared" si="48"/>
        <v/>
      </c>
      <c r="F901" t="str">
        <f t="shared" si="49"/>
        <v/>
      </c>
      <c r="G901" t="str">
        <f t="shared" si="50"/>
        <v/>
      </c>
    </row>
    <row r="902" spans="5:7" x14ac:dyDescent="0.45">
      <c r="E902" t="str">
        <f t="shared" si="48"/>
        <v/>
      </c>
      <c r="F902" t="str">
        <f t="shared" si="49"/>
        <v/>
      </c>
      <c r="G902" t="str">
        <f t="shared" si="50"/>
        <v/>
      </c>
    </row>
    <row r="903" spans="5:7" x14ac:dyDescent="0.45">
      <c r="E903" t="str">
        <f t="shared" si="48"/>
        <v/>
      </c>
      <c r="F903" t="str">
        <f t="shared" si="49"/>
        <v/>
      </c>
      <c r="G903" t="str">
        <f t="shared" si="50"/>
        <v/>
      </c>
    </row>
    <row r="904" spans="5:7" x14ac:dyDescent="0.45">
      <c r="E904" t="str">
        <f t="shared" si="48"/>
        <v/>
      </c>
      <c r="F904" t="str">
        <f t="shared" si="49"/>
        <v/>
      </c>
      <c r="G904" t="str">
        <f t="shared" si="50"/>
        <v/>
      </c>
    </row>
    <row r="905" spans="5:7" x14ac:dyDescent="0.45">
      <c r="E905" t="str">
        <f t="shared" si="48"/>
        <v/>
      </c>
      <c r="F905" t="str">
        <f t="shared" si="49"/>
        <v/>
      </c>
      <c r="G905" t="str">
        <f t="shared" si="50"/>
        <v/>
      </c>
    </row>
    <row r="906" spans="5:7" x14ac:dyDescent="0.45">
      <c r="E906" t="str">
        <f t="shared" si="48"/>
        <v/>
      </c>
      <c r="F906" t="str">
        <f t="shared" si="49"/>
        <v/>
      </c>
      <c r="G906" t="str">
        <f t="shared" si="50"/>
        <v/>
      </c>
    </row>
    <row r="907" spans="5:7" x14ac:dyDescent="0.45">
      <c r="E907" t="str">
        <f t="shared" si="48"/>
        <v/>
      </c>
      <c r="F907" t="str">
        <f t="shared" si="49"/>
        <v/>
      </c>
      <c r="G907" t="str">
        <f t="shared" si="50"/>
        <v/>
      </c>
    </row>
    <row r="908" spans="5:7" x14ac:dyDescent="0.45">
      <c r="E908" t="str">
        <f t="shared" si="48"/>
        <v/>
      </c>
      <c r="F908" t="str">
        <f t="shared" si="49"/>
        <v/>
      </c>
      <c r="G908" t="str">
        <f t="shared" si="50"/>
        <v/>
      </c>
    </row>
    <row r="909" spans="5:7" x14ac:dyDescent="0.45">
      <c r="E909" t="str">
        <f t="shared" si="48"/>
        <v/>
      </c>
      <c r="F909" t="str">
        <f t="shared" si="49"/>
        <v/>
      </c>
      <c r="G909" t="str">
        <f t="shared" si="50"/>
        <v/>
      </c>
    </row>
    <row r="910" spans="5:7" x14ac:dyDescent="0.45">
      <c r="E910" t="str">
        <f t="shared" si="48"/>
        <v/>
      </c>
      <c r="F910" t="str">
        <f t="shared" si="49"/>
        <v/>
      </c>
      <c r="G910" t="str">
        <f t="shared" si="50"/>
        <v/>
      </c>
    </row>
    <row r="911" spans="5:7" x14ac:dyDescent="0.45">
      <c r="E911" t="str">
        <f t="shared" si="48"/>
        <v/>
      </c>
      <c r="F911" t="str">
        <f t="shared" si="49"/>
        <v/>
      </c>
      <c r="G911" t="str">
        <f t="shared" si="50"/>
        <v/>
      </c>
    </row>
    <row r="912" spans="5:7" x14ac:dyDescent="0.45">
      <c r="E912" t="str">
        <f t="shared" si="48"/>
        <v/>
      </c>
      <c r="F912" t="str">
        <f t="shared" si="49"/>
        <v/>
      </c>
      <c r="G912" t="str">
        <f t="shared" si="50"/>
        <v/>
      </c>
    </row>
    <row r="913" spans="5:7" x14ac:dyDescent="0.45">
      <c r="E913" t="str">
        <f t="shared" si="48"/>
        <v/>
      </c>
      <c r="F913" t="str">
        <f t="shared" si="49"/>
        <v/>
      </c>
      <c r="G913" t="str">
        <f t="shared" si="50"/>
        <v/>
      </c>
    </row>
    <row r="914" spans="5:7" x14ac:dyDescent="0.45">
      <c r="E914" t="str">
        <f t="shared" si="48"/>
        <v/>
      </c>
      <c r="F914" t="str">
        <f t="shared" si="49"/>
        <v/>
      </c>
      <c r="G914" t="str">
        <f t="shared" si="50"/>
        <v/>
      </c>
    </row>
    <row r="915" spans="5:7" x14ac:dyDescent="0.45">
      <c r="E915" t="str">
        <f t="shared" si="48"/>
        <v/>
      </c>
      <c r="F915" t="str">
        <f t="shared" si="49"/>
        <v/>
      </c>
      <c r="G915" t="str">
        <f t="shared" si="50"/>
        <v/>
      </c>
    </row>
    <row r="916" spans="5:7" x14ac:dyDescent="0.45">
      <c r="E916" t="str">
        <f t="shared" si="48"/>
        <v/>
      </c>
      <c r="F916" t="str">
        <f t="shared" si="49"/>
        <v/>
      </c>
      <c r="G916" t="str">
        <f t="shared" si="50"/>
        <v/>
      </c>
    </row>
    <row r="917" spans="5:7" x14ac:dyDescent="0.45">
      <c r="E917" t="str">
        <f t="shared" si="48"/>
        <v/>
      </c>
      <c r="F917" t="str">
        <f t="shared" si="49"/>
        <v/>
      </c>
      <c r="G917" t="str">
        <f t="shared" si="50"/>
        <v/>
      </c>
    </row>
    <row r="918" spans="5:7" x14ac:dyDescent="0.45">
      <c r="E918" t="str">
        <f t="shared" si="48"/>
        <v/>
      </c>
      <c r="F918" t="str">
        <f t="shared" si="49"/>
        <v/>
      </c>
      <c r="G918" t="str">
        <f t="shared" si="50"/>
        <v/>
      </c>
    </row>
    <row r="919" spans="5:7" x14ac:dyDescent="0.45">
      <c r="E919" t="str">
        <f t="shared" si="48"/>
        <v/>
      </c>
      <c r="F919" t="str">
        <f t="shared" si="49"/>
        <v/>
      </c>
      <c r="G919" t="str">
        <f t="shared" si="50"/>
        <v/>
      </c>
    </row>
    <row r="920" spans="5:7" x14ac:dyDescent="0.45">
      <c r="E920" t="str">
        <f t="shared" si="48"/>
        <v/>
      </c>
      <c r="F920" t="str">
        <f t="shared" si="49"/>
        <v/>
      </c>
      <c r="G920" t="str">
        <f t="shared" si="50"/>
        <v/>
      </c>
    </row>
    <row r="921" spans="5:7" x14ac:dyDescent="0.45">
      <c r="E921" t="str">
        <f t="shared" si="48"/>
        <v/>
      </c>
      <c r="F921" t="str">
        <f t="shared" si="49"/>
        <v/>
      </c>
      <c r="G921" t="str">
        <f t="shared" si="50"/>
        <v/>
      </c>
    </row>
    <row r="922" spans="5:7" x14ac:dyDescent="0.45">
      <c r="E922" t="str">
        <f t="shared" si="48"/>
        <v/>
      </c>
      <c r="F922" t="str">
        <f t="shared" si="49"/>
        <v/>
      </c>
      <c r="G922" t="str">
        <f t="shared" si="50"/>
        <v/>
      </c>
    </row>
    <row r="923" spans="5:7" x14ac:dyDescent="0.45">
      <c r="E923" t="str">
        <f t="shared" si="48"/>
        <v/>
      </c>
      <c r="F923" t="str">
        <f t="shared" si="49"/>
        <v/>
      </c>
      <c r="G923" t="str">
        <f t="shared" si="50"/>
        <v/>
      </c>
    </row>
    <row r="924" spans="5:7" x14ac:dyDescent="0.45">
      <c r="E924" t="str">
        <f t="shared" si="48"/>
        <v/>
      </c>
      <c r="F924" t="str">
        <f t="shared" si="49"/>
        <v/>
      </c>
      <c r="G924" t="str">
        <f t="shared" si="50"/>
        <v/>
      </c>
    </row>
    <row r="925" spans="5:7" x14ac:dyDescent="0.45">
      <c r="E925" t="str">
        <f t="shared" si="48"/>
        <v/>
      </c>
      <c r="F925" t="str">
        <f t="shared" si="49"/>
        <v/>
      </c>
      <c r="G925" t="str">
        <f t="shared" si="50"/>
        <v/>
      </c>
    </row>
    <row r="926" spans="5:7" x14ac:dyDescent="0.45">
      <c r="E926" t="str">
        <f t="shared" si="48"/>
        <v/>
      </c>
      <c r="F926" t="str">
        <f t="shared" si="49"/>
        <v/>
      </c>
      <c r="G926" t="str">
        <f t="shared" si="50"/>
        <v/>
      </c>
    </row>
    <row r="927" spans="5:7" x14ac:dyDescent="0.45">
      <c r="E927" t="str">
        <f t="shared" si="48"/>
        <v/>
      </c>
      <c r="F927" t="str">
        <f t="shared" si="49"/>
        <v/>
      </c>
      <c r="G927" t="str">
        <f t="shared" si="50"/>
        <v/>
      </c>
    </row>
    <row r="928" spans="5:7" x14ac:dyDescent="0.45">
      <c r="E928" t="str">
        <f t="shared" si="48"/>
        <v/>
      </c>
      <c r="F928" t="str">
        <f t="shared" si="49"/>
        <v/>
      </c>
      <c r="G928" t="str">
        <f t="shared" si="50"/>
        <v/>
      </c>
    </row>
    <row r="929" spans="5:7" x14ac:dyDescent="0.45">
      <c r="E929" t="str">
        <f t="shared" si="48"/>
        <v/>
      </c>
      <c r="F929" t="str">
        <f t="shared" si="49"/>
        <v/>
      </c>
      <c r="G929" t="str">
        <f t="shared" si="50"/>
        <v/>
      </c>
    </row>
    <row r="930" spans="5:7" x14ac:dyDescent="0.45">
      <c r="E930" t="str">
        <f t="shared" si="48"/>
        <v/>
      </c>
      <c r="F930" t="str">
        <f t="shared" si="49"/>
        <v/>
      </c>
      <c r="G930" t="str">
        <f t="shared" si="50"/>
        <v/>
      </c>
    </row>
    <row r="931" spans="5:7" x14ac:dyDescent="0.45">
      <c r="E931" t="str">
        <f t="shared" si="48"/>
        <v/>
      </c>
      <c r="F931" t="str">
        <f t="shared" si="49"/>
        <v/>
      </c>
      <c r="G931" t="str">
        <f t="shared" si="50"/>
        <v/>
      </c>
    </row>
    <row r="932" spans="5:7" x14ac:dyDescent="0.45">
      <c r="E932" t="str">
        <f t="shared" si="48"/>
        <v/>
      </c>
      <c r="F932" t="str">
        <f t="shared" si="49"/>
        <v/>
      </c>
      <c r="G932" t="str">
        <f t="shared" si="50"/>
        <v/>
      </c>
    </row>
    <row r="933" spans="5:7" x14ac:dyDescent="0.45">
      <c r="E933" t="str">
        <f t="shared" si="48"/>
        <v/>
      </c>
      <c r="F933" t="str">
        <f t="shared" si="49"/>
        <v/>
      </c>
      <c r="G933" t="str">
        <f t="shared" si="50"/>
        <v/>
      </c>
    </row>
    <row r="934" spans="5:7" x14ac:dyDescent="0.45">
      <c r="E934" t="str">
        <f t="shared" si="48"/>
        <v/>
      </c>
      <c r="F934" t="str">
        <f t="shared" si="49"/>
        <v/>
      </c>
      <c r="G934" t="str">
        <f t="shared" si="50"/>
        <v/>
      </c>
    </row>
    <row r="935" spans="5:7" x14ac:dyDescent="0.45">
      <c r="E935" t="str">
        <f t="shared" si="48"/>
        <v/>
      </c>
      <c r="F935" t="str">
        <f t="shared" si="49"/>
        <v/>
      </c>
      <c r="G935" t="str">
        <f t="shared" si="50"/>
        <v/>
      </c>
    </row>
    <row r="936" spans="5:7" x14ac:dyDescent="0.45">
      <c r="E936" t="str">
        <f t="shared" si="48"/>
        <v/>
      </c>
      <c r="F936" t="str">
        <f t="shared" si="49"/>
        <v/>
      </c>
      <c r="G936" t="str">
        <f t="shared" si="50"/>
        <v/>
      </c>
    </row>
    <row r="937" spans="5:7" x14ac:dyDescent="0.45">
      <c r="E937" t="str">
        <f t="shared" si="48"/>
        <v/>
      </c>
      <c r="F937" t="str">
        <f t="shared" si="49"/>
        <v/>
      </c>
      <c r="G937" t="str">
        <f t="shared" si="50"/>
        <v/>
      </c>
    </row>
    <row r="938" spans="5:7" x14ac:dyDescent="0.45">
      <c r="E938" t="str">
        <f t="shared" si="48"/>
        <v/>
      </c>
      <c r="F938" t="str">
        <f t="shared" si="49"/>
        <v/>
      </c>
      <c r="G938" t="str">
        <f t="shared" si="50"/>
        <v/>
      </c>
    </row>
    <row r="939" spans="5:7" x14ac:dyDescent="0.45">
      <c r="E939" t="str">
        <f t="shared" si="48"/>
        <v/>
      </c>
      <c r="F939" t="str">
        <f t="shared" si="49"/>
        <v/>
      </c>
      <c r="G939" t="str">
        <f t="shared" si="50"/>
        <v/>
      </c>
    </row>
    <row r="940" spans="5:7" x14ac:dyDescent="0.45">
      <c r="E940" t="str">
        <f t="shared" si="48"/>
        <v/>
      </c>
      <c r="F940" t="str">
        <f t="shared" si="49"/>
        <v/>
      </c>
      <c r="G940" t="str">
        <f t="shared" si="50"/>
        <v/>
      </c>
    </row>
    <row r="941" spans="5:7" x14ac:dyDescent="0.45">
      <c r="E941" t="str">
        <f t="shared" si="48"/>
        <v/>
      </c>
      <c r="F941" t="str">
        <f t="shared" si="49"/>
        <v/>
      </c>
      <c r="G941" t="str">
        <f t="shared" si="50"/>
        <v/>
      </c>
    </row>
    <row r="942" spans="5:7" x14ac:dyDescent="0.45">
      <c r="E942" t="str">
        <f t="shared" si="48"/>
        <v/>
      </c>
      <c r="F942" t="str">
        <f t="shared" si="49"/>
        <v/>
      </c>
      <c r="G942" t="str">
        <f t="shared" si="50"/>
        <v/>
      </c>
    </row>
    <row r="943" spans="5:7" x14ac:dyDescent="0.45">
      <c r="E943" t="str">
        <f t="shared" si="48"/>
        <v/>
      </c>
      <c r="F943" t="str">
        <f t="shared" si="49"/>
        <v/>
      </c>
      <c r="G943" t="str">
        <f t="shared" si="50"/>
        <v/>
      </c>
    </row>
    <row r="944" spans="5:7" x14ac:dyDescent="0.45">
      <c r="E944" t="str">
        <f t="shared" si="48"/>
        <v/>
      </c>
      <c r="F944" t="str">
        <f t="shared" si="49"/>
        <v/>
      </c>
      <c r="G944" t="str">
        <f t="shared" si="50"/>
        <v/>
      </c>
    </row>
    <row r="945" spans="5:7" x14ac:dyDescent="0.45">
      <c r="E945" t="str">
        <f t="shared" si="48"/>
        <v/>
      </c>
      <c r="F945" t="str">
        <f t="shared" si="49"/>
        <v/>
      </c>
      <c r="G945" t="str">
        <f t="shared" si="50"/>
        <v/>
      </c>
    </row>
    <row r="946" spans="5:7" x14ac:dyDescent="0.45">
      <c r="E946" t="str">
        <f t="shared" si="48"/>
        <v/>
      </c>
      <c r="F946" t="str">
        <f t="shared" si="49"/>
        <v/>
      </c>
      <c r="G946" t="str">
        <f t="shared" si="50"/>
        <v/>
      </c>
    </row>
    <row r="947" spans="5:7" x14ac:dyDescent="0.45">
      <c r="E947" t="str">
        <f t="shared" si="48"/>
        <v/>
      </c>
      <c r="F947" t="str">
        <f t="shared" si="49"/>
        <v/>
      </c>
      <c r="G947" t="str">
        <f t="shared" si="50"/>
        <v/>
      </c>
    </row>
    <row r="948" spans="5:7" x14ac:dyDescent="0.45">
      <c r="E948" t="str">
        <f t="shared" si="48"/>
        <v/>
      </c>
      <c r="F948" t="str">
        <f t="shared" si="49"/>
        <v/>
      </c>
      <c r="G948" t="str">
        <f t="shared" si="50"/>
        <v/>
      </c>
    </row>
    <row r="949" spans="5:7" x14ac:dyDescent="0.45">
      <c r="E949" t="str">
        <f t="shared" si="48"/>
        <v/>
      </c>
      <c r="F949" t="str">
        <f t="shared" si="49"/>
        <v/>
      </c>
      <c r="G949" t="str">
        <f t="shared" si="50"/>
        <v/>
      </c>
    </row>
    <row r="950" spans="5:7" x14ac:dyDescent="0.45">
      <c r="E950" t="str">
        <f t="shared" si="48"/>
        <v/>
      </c>
      <c r="F950" t="str">
        <f t="shared" si="49"/>
        <v/>
      </c>
      <c r="G950" t="str">
        <f t="shared" si="50"/>
        <v/>
      </c>
    </row>
    <row r="951" spans="5:7" x14ac:dyDescent="0.45">
      <c r="E951" t="str">
        <f t="shared" si="48"/>
        <v/>
      </c>
      <c r="F951" t="str">
        <f t="shared" si="49"/>
        <v/>
      </c>
      <c r="G951" t="str">
        <f t="shared" si="50"/>
        <v/>
      </c>
    </row>
    <row r="952" spans="5:7" x14ac:dyDescent="0.45">
      <c r="E952" t="str">
        <f t="shared" si="48"/>
        <v/>
      </c>
      <c r="F952" t="str">
        <f t="shared" si="49"/>
        <v/>
      </c>
      <c r="G952" t="str">
        <f t="shared" si="50"/>
        <v/>
      </c>
    </row>
    <row r="953" spans="5:7" x14ac:dyDescent="0.45">
      <c r="E953" t="str">
        <f t="shared" si="48"/>
        <v/>
      </c>
      <c r="F953" t="str">
        <f t="shared" si="49"/>
        <v/>
      </c>
      <c r="G953" t="str">
        <f t="shared" si="50"/>
        <v/>
      </c>
    </row>
    <row r="954" spans="5:7" x14ac:dyDescent="0.45">
      <c r="E954" t="str">
        <f t="shared" si="48"/>
        <v/>
      </c>
      <c r="F954" t="str">
        <f t="shared" si="49"/>
        <v/>
      </c>
      <c r="G954" t="str">
        <f t="shared" si="50"/>
        <v/>
      </c>
    </row>
    <row r="955" spans="5:7" x14ac:dyDescent="0.45">
      <c r="E955" t="str">
        <f t="shared" si="48"/>
        <v/>
      </c>
      <c r="F955" t="str">
        <f t="shared" si="49"/>
        <v/>
      </c>
      <c r="G955" t="str">
        <f t="shared" si="50"/>
        <v/>
      </c>
    </row>
    <row r="956" spans="5:7" x14ac:dyDescent="0.45">
      <c r="E956" t="str">
        <f t="shared" si="48"/>
        <v/>
      </c>
      <c r="F956" t="str">
        <f t="shared" si="49"/>
        <v/>
      </c>
      <c r="G956" t="str">
        <f t="shared" si="50"/>
        <v/>
      </c>
    </row>
    <row r="957" spans="5:7" x14ac:dyDescent="0.45">
      <c r="E957" t="str">
        <f t="shared" si="48"/>
        <v/>
      </c>
      <c r="F957" t="str">
        <f t="shared" si="49"/>
        <v/>
      </c>
      <c r="G957" t="str">
        <f t="shared" si="50"/>
        <v/>
      </c>
    </row>
    <row r="958" spans="5:7" x14ac:dyDescent="0.45">
      <c r="E958" t="str">
        <f t="shared" si="48"/>
        <v/>
      </c>
      <c r="F958" t="str">
        <f t="shared" si="49"/>
        <v/>
      </c>
      <c r="G958" t="str">
        <f t="shared" si="50"/>
        <v/>
      </c>
    </row>
    <row r="959" spans="5:7" x14ac:dyDescent="0.45">
      <c r="E959" t="str">
        <f t="shared" si="48"/>
        <v/>
      </c>
      <c r="F959" t="str">
        <f t="shared" si="49"/>
        <v/>
      </c>
      <c r="G959" t="str">
        <f t="shared" si="50"/>
        <v/>
      </c>
    </row>
    <row r="960" spans="5:7" x14ac:dyDescent="0.45">
      <c r="E960" t="str">
        <f t="shared" si="48"/>
        <v/>
      </c>
      <c r="F960" t="str">
        <f t="shared" si="49"/>
        <v/>
      </c>
      <c r="G960" t="str">
        <f t="shared" si="50"/>
        <v/>
      </c>
    </row>
    <row r="961" spans="5:7" x14ac:dyDescent="0.45">
      <c r="E961" t="str">
        <f t="shared" si="48"/>
        <v/>
      </c>
      <c r="F961" t="str">
        <f t="shared" si="49"/>
        <v/>
      </c>
      <c r="G961" t="str">
        <f t="shared" si="50"/>
        <v/>
      </c>
    </row>
    <row r="962" spans="5:7" x14ac:dyDescent="0.45">
      <c r="E962" t="str">
        <f t="shared" ref="E962:E1025" si="51">LEFT(A962,(FIND(F962,A962,1)-1))</f>
        <v/>
      </c>
      <c r="F962" t="str">
        <f t="shared" ref="F962:F1025" si="52">TRIM(LEFT(RIGHT(" "&amp;SUBSTITUTE(TRIM(A962)," ",REPT(" ",60)),120),60))</f>
        <v/>
      </c>
      <c r="G962" t="str">
        <f t="shared" ref="G962:G1025" si="53">IF(OR(TRIM(RIGHT(A962,2))="DE",TRIM(RIGHT(A962,2))="DT"),"DL",IF(OR(TRIM(RIGHT(A962,2))="S",TRIM(RIGHT(A962,2))="CB"),"DB",TRIM(RIGHT(A962,2))))</f>
        <v/>
      </c>
    </row>
    <row r="963" spans="5:7" x14ac:dyDescent="0.45">
      <c r="E963" t="str">
        <f t="shared" si="51"/>
        <v/>
      </c>
      <c r="F963" t="str">
        <f t="shared" si="52"/>
        <v/>
      </c>
      <c r="G963" t="str">
        <f t="shared" si="53"/>
        <v/>
      </c>
    </row>
    <row r="964" spans="5:7" x14ac:dyDescent="0.45">
      <c r="E964" t="str">
        <f t="shared" si="51"/>
        <v/>
      </c>
      <c r="F964" t="str">
        <f t="shared" si="52"/>
        <v/>
      </c>
      <c r="G964" t="str">
        <f t="shared" si="53"/>
        <v/>
      </c>
    </row>
    <row r="965" spans="5:7" x14ac:dyDescent="0.45">
      <c r="E965" t="str">
        <f t="shared" si="51"/>
        <v/>
      </c>
      <c r="F965" t="str">
        <f t="shared" si="52"/>
        <v/>
      </c>
      <c r="G965" t="str">
        <f t="shared" si="53"/>
        <v/>
      </c>
    </row>
    <row r="966" spans="5:7" x14ac:dyDescent="0.45">
      <c r="E966" t="str">
        <f t="shared" si="51"/>
        <v/>
      </c>
      <c r="F966" t="str">
        <f t="shared" si="52"/>
        <v/>
      </c>
      <c r="G966" t="str">
        <f t="shared" si="53"/>
        <v/>
      </c>
    </row>
    <row r="967" spans="5:7" x14ac:dyDescent="0.45">
      <c r="E967" t="str">
        <f t="shared" si="51"/>
        <v/>
      </c>
      <c r="F967" t="str">
        <f t="shared" si="52"/>
        <v/>
      </c>
      <c r="G967" t="str">
        <f t="shared" si="53"/>
        <v/>
      </c>
    </row>
    <row r="968" spans="5:7" x14ac:dyDescent="0.45">
      <c r="E968" t="str">
        <f t="shared" si="51"/>
        <v/>
      </c>
      <c r="F968" t="str">
        <f t="shared" si="52"/>
        <v/>
      </c>
      <c r="G968" t="str">
        <f t="shared" si="53"/>
        <v/>
      </c>
    </row>
    <row r="969" spans="5:7" x14ac:dyDescent="0.45">
      <c r="E969" t="str">
        <f t="shared" si="51"/>
        <v/>
      </c>
      <c r="F969" t="str">
        <f t="shared" si="52"/>
        <v/>
      </c>
      <c r="G969" t="str">
        <f t="shared" si="53"/>
        <v/>
      </c>
    </row>
    <row r="970" spans="5:7" x14ac:dyDescent="0.45">
      <c r="E970" t="str">
        <f t="shared" si="51"/>
        <v/>
      </c>
      <c r="F970" t="str">
        <f t="shared" si="52"/>
        <v/>
      </c>
      <c r="G970" t="str">
        <f t="shared" si="53"/>
        <v/>
      </c>
    </row>
    <row r="971" spans="5:7" x14ac:dyDescent="0.45">
      <c r="E971" t="str">
        <f t="shared" si="51"/>
        <v/>
      </c>
      <c r="F971" t="str">
        <f t="shared" si="52"/>
        <v/>
      </c>
      <c r="G971" t="str">
        <f t="shared" si="53"/>
        <v/>
      </c>
    </row>
    <row r="972" spans="5:7" x14ac:dyDescent="0.45">
      <c r="E972" t="str">
        <f t="shared" si="51"/>
        <v/>
      </c>
      <c r="F972" t="str">
        <f t="shared" si="52"/>
        <v/>
      </c>
      <c r="G972" t="str">
        <f t="shared" si="53"/>
        <v/>
      </c>
    </row>
    <row r="973" spans="5:7" x14ac:dyDescent="0.45">
      <c r="E973" t="str">
        <f t="shared" si="51"/>
        <v/>
      </c>
      <c r="F973" t="str">
        <f t="shared" si="52"/>
        <v/>
      </c>
      <c r="G973" t="str">
        <f t="shared" si="53"/>
        <v/>
      </c>
    </row>
    <row r="974" spans="5:7" x14ac:dyDescent="0.45">
      <c r="E974" t="str">
        <f t="shared" si="51"/>
        <v/>
      </c>
      <c r="F974" t="str">
        <f t="shared" si="52"/>
        <v/>
      </c>
      <c r="G974" t="str">
        <f t="shared" si="53"/>
        <v/>
      </c>
    </row>
    <row r="975" spans="5:7" x14ac:dyDescent="0.45">
      <c r="E975" t="str">
        <f t="shared" si="51"/>
        <v/>
      </c>
      <c r="F975" t="str">
        <f t="shared" si="52"/>
        <v/>
      </c>
      <c r="G975" t="str">
        <f t="shared" si="53"/>
        <v/>
      </c>
    </row>
    <row r="976" spans="5:7" x14ac:dyDescent="0.45">
      <c r="E976" t="str">
        <f t="shared" si="51"/>
        <v/>
      </c>
      <c r="F976" t="str">
        <f t="shared" si="52"/>
        <v/>
      </c>
      <c r="G976" t="str">
        <f t="shared" si="53"/>
        <v/>
      </c>
    </row>
    <row r="977" spans="5:7" x14ac:dyDescent="0.45">
      <c r="E977" t="str">
        <f t="shared" si="51"/>
        <v/>
      </c>
      <c r="F977" t="str">
        <f t="shared" si="52"/>
        <v/>
      </c>
      <c r="G977" t="str">
        <f t="shared" si="53"/>
        <v/>
      </c>
    </row>
    <row r="978" spans="5:7" x14ac:dyDescent="0.45">
      <c r="E978" t="str">
        <f t="shared" si="51"/>
        <v/>
      </c>
      <c r="F978" t="str">
        <f t="shared" si="52"/>
        <v/>
      </c>
      <c r="G978" t="str">
        <f t="shared" si="53"/>
        <v/>
      </c>
    </row>
    <row r="979" spans="5:7" x14ac:dyDescent="0.45">
      <c r="E979" t="str">
        <f t="shared" si="51"/>
        <v/>
      </c>
      <c r="F979" t="str">
        <f t="shared" si="52"/>
        <v/>
      </c>
      <c r="G979" t="str">
        <f t="shared" si="53"/>
        <v/>
      </c>
    </row>
    <row r="980" spans="5:7" x14ac:dyDescent="0.45">
      <c r="E980" t="str">
        <f t="shared" si="51"/>
        <v/>
      </c>
      <c r="F980" t="str">
        <f t="shared" si="52"/>
        <v/>
      </c>
      <c r="G980" t="str">
        <f t="shared" si="53"/>
        <v/>
      </c>
    </row>
    <row r="981" spans="5:7" x14ac:dyDescent="0.45">
      <c r="E981" t="str">
        <f t="shared" si="51"/>
        <v/>
      </c>
      <c r="F981" t="str">
        <f t="shared" si="52"/>
        <v/>
      </c>
      <c r="G981" t="str">
        <f t="shared" si="53"/>
        <v/>
      </c>
    </row>
    <row r="982" spans="5:7" x14ac:dyDescent="0.45">
      <c r="E982" t="str">
        <f t="shared" si="51"/>
        <v/>
      </c>
      <c r="F982" t="str">
        <f t="shared" si="52"/>
        <v/>
      </c>
      <c r="G982" t="str">
        <f t="shared" si="53"/>
        <v/>
      </c>
    </row>
    <row r="983" spans="5:7" x14ac:dyDescent="0.45">
      <c r="E983" t="str">
        <f t="shared" si="51"/>
        <v/>
      </c>
      <c r="F983" t="str">
        <f t="shared" si="52"/>
        <v/>
      </c>
      <c r="G983" t="str">
        <f t="shared" si="53"/>
        <v/>
      </c>
    </row>
    <row r="984" spans="5:7" x14ac:dyDescent="0.45">
      <c r="E984" t="str">
        <f t="shared" si="51"/>
        <v/>
      </c>
      <c r="F984" t="str">
        <f t="shared" si="52"/>
        <v/>
      </c>
      <c r="G984" t="str">
        <f t="shared" si="53"/>
        <v/>
      </c>
    </row>
    <row r="985" spans="5:7" x14ac:dyDescent="0.45">
      <c r="E985" t="str">
        <f t="shared" si="51"/>
        <v/>
      </c>
      <c r="F985" t="str">
        <f t="shared" si="52"/>
        <v/>
      </c>
      <c r="G985" t="str">
        <f t="shared" si="53"/>
        <v/>
      </c>
    </row>
    <row r="986" spans="5:7" x14ac:dyDescent="0.45">
      <c r="E986" t="str">
        <f t="shared" si="51"/>
        <v/>
      </c>
      <c r="F986" t="str">
        <f t="shared" si="52"/>
        <v/>
      </c>
      <c r="G986" t="str">
        <f t="shared" si="53"/>
        <v/>
      </c>
    </row>
    <row r="987" spans="5:7" x14ac:dyDescent="0.45">
      <c r="E987" t="str">
        <f t="shared" si="51"/>
        <v/>
      </c>
      <c r="F987" t="str">
        <f t="shared" si="52"/>
        <v/>
      </c>
      <c r="G987" t="str">
        <f t="shared" si="53"/>
        <v/>
      </c>
    </row>
    <row r="988" spans="5:7" x14ac:dyDescent="0.45">
      <c r="E988" t="str">
        <f t="shared" si="51"/>
        <v/>
      </c>
      <c r="F988" t="str">
        <f t="shared" si="52"/>
        <v/>
      </c>
      <c r="G988" t="str">
        <f t="shared" si="53"/>
        <v/>
      </c>
    </row>
    <row r="989" spans="5:7" x14ac:dyDescent="0.45">
      <c r="E989" t="str">
        <f t="shared" si="51"/>
        <v/>
      </c>
      <c r="F989" t="str">
        <f t="shared" si="52"/>
        <v/>
      </c>
      <c r="G989" t="str">
        <f t="shared" si="53"/>
        <v/>
      </c>
    </row>
    <row r="990" spans="5:7" x14ac:dyDescent="0.45">
      <c r="E990" t="str">
        <f t="shared" si="51"/>
        <v/>
      </c>
      <c r="F990" t="str">
        <f t="shared" si="52"/>
        <v/>
      </c>
      <c r="G990" t="str">
        <f t="shared" si="53"/>
        <v/>
      </c>
    </row>
    <row r="991" spans="5:7" x14ac:dyDescent="0.45">
      <c r="E991" t="str">
        <f t="shared" si="51"/>
        <v/>
      </c>
      <c r="F991" t="str">
        <f t="shared" si="52"/>
        <v/>
      </c>
      <c r="G991" t="str">
        <f t="shared" si="53"/>
        <v/>
      </c>
    </row>
    <row r="992" spans="5:7" x14ac:dyDescent="0.45">
      <c r="E992" t="str">
        <f t="shared" si="51"/>
        <v/>
      </c>
      <c r="F992" t="str">
        <f t="shared" si="52"/>
        <v/>
      </c>
      <c r="G992" t="str">
        <f t="shared" si="53"/>
        <v/>
      </c>
    </row>
    <row r="993" spans="5:7" x14ac:dyDescent="0.45">
      <c r="E993" t="str">
        <f t="shared" si="51"/>
        <v/>
      </c>
      <c r="F993" t="str">
        <f t="shared" si="52"/>
        <v/>
      </c>
      <c r="G993" t="str">
        <f t="shared" si="53"/>
        <v/>
      </c>
    </row>
    <row r="994" spans="5:7" x14ac:dyDescent="0.45">
      <c r="E994" t="str">
        <f t="shared" si="51"/>
        <v/>
      </c>
      <c r="F994" t="str">
        <f t="shared" si="52"/>
        <v/>
      </c>
      <c r="G994" t="str">
        <f t="shared" si="53"/>
        <v/>
      </c>
    </row>
    <row r="995" spans="5:7" x14ac:dyDescent="0.45">
      <c r="E995" t="str">
        <f t="shared" si="51"/>
        <v/>
      </c>
      <c r="F995" t="str">
        <f t="shared" si="52"/>
        <v/>
      </c>
      <c r="G995" t="str">
        <f t="shared" si="53"/>
        <v/>
      </c>
    </row>
    <row r="996" spans="5:7" x14ac:dyDescent="0.45">
      <c r="E996" t="str">
        <f t="shared" si="51"/>
        <v/>
      </c>
      <c r="F996" t="str">
        <f t="shared" si="52"/>
        <v/>
      </c>
      <c r="G996" t="str">
        <f t="shared" si="53"/>
        <v/>
      </c>
    </row>
    <row r="997" spans="5:7" x14ac:dyDescent="0.45">
      <c r="E997" t="str">
        <f t="shared" si="51"/>
        <v/>
      </c>
      <c r="F997" t="str">
        <f t="shared" si="52"/>
        <v/>
      </c>
      <c r="G997" t="str">
        <f t="shared" si="53"/>
        <v/>
      </c>
    </row>
    <row r="998" spans="5:7" x14ac:dyDescent="0.45">
      <c r="E998" t="str">
        <f t="shared" si="51"/>
        <v/>
      </c>
      <c r="F998" t="str">
        <f t="shared" si="52"/>
        <v/>
      </c>
      <c r="G998" t="str">
        <f t="shared" si="53"/>
        <v/>
      </c>
    </row>
    <row r="999" spans="5:7" x14ac:dyDescent="0.45">
      <c r="E999" t="str">
        <f t="shared" si="51"/>
        <v/>
      </c>
      <c r="F999" t="str">
        <f t="shared" si="52"/>
        <v/>
      </c>
      <c r="G999" t="str">
        <f t="shared" si="53"/>
        <v/>
      </c>
    </row>
    <row r="1000" spans="5:7" x14ac:dyDescent="0.45">
      <c r="E1000" t="str">
        <f t="shared" si="51"/>
        <v/>
      </c>
      <c r="F1000" t="str">
        <f t="shared" si="52"/>
        <v/>
      </c>
      <c r="G1000" t="str">
        <f t="shared" si="53"/>
        <v/>
      </c>
    </row>
    <row r="1001" spans="5:7" x14ac:dyDescent="0.45">
      <c r="E1001" t="str">
        <f t="shared" si="51"/>
        <v/>
      </c>
      <c r="F1001" t="str">
        <f t="shared" si="52"/>
        <v/>
      </c>
      <c r="G1001" t="str">
        <f t="shared" si="53"/>
        <v/>
      </c>
    </row>
    <row r="1002" spans="5:7" x14ac:dyDescent="0.45">
      <c r="E1002" t="str">
        <f t="shared" si="51"/>
        <v/>
      </c>
      <c r="F1002" t="str">
        <f t="shared" si="52"/>
        <v/>
      </c>
      <c r="G1002" t="str">
        <f t="shared" si="53"/>
        <v/>
      </c>
    </row>
    <row r="1003" spans="5:7" x14ac:dyDescent="0.45">
      <c r="E1003" t="str">
        <f t="shared" si="51"/>
        <v/>
      </c>
      <c r="F1003" t="str">
        <f t="shared" si="52"/>
        <v/>
      </c>
      <c r="G1003" t="str">
        <f t="shared" si="53"/>
        <v/>
      </c>
    </row>
    <row r="1004" spans="5:7" x14ac:dyDescent="0.45">
      <c r="E1004" t="str">
        <f t="shared" si="51"/>
        <v/>
      </c>
      <c r="F1004" t="str">
        <f t="shared" si="52"/>
        <v/>
      </c>
      <c r="G1004" t="str">
        <f t="shared" si="53"/>
        <v/>
      </c>
    </row>
    <row r="1005" spans="5:7" x14ac:dyDescent="0.45">
      <c r="E1005" t="str">
        <f t="shared" si="51"/>
        <v/>
      </c>
      <c r="F1005" t="str">
        <f t="shared" si="52"/>
        <v/>
      </c>
      <c r="G1005" t="str">
        <f t="shared" si="53"/>
        <v/>
      </c>
    </row>
    <row r="1006" spans="5:7" x14ac:dyDescent="0.45">
      <c r="E1006" t="str">
        <f t="shared" si="51"/>
        <v/>
      </c>
      <c r="F1006" t="str">
        <f t="shared" si="52"/>
        <v/>
      </c>
      <c r="G1006" t="str">
        <f t="shared" si="53"/>
        <v/>
      </c>
    </row>
    <row r="1007" spans="5:7" x14ac:dyDescent="0.45">
      <c r="E1007" t="str">
        <f t="shared" si="51"/>
        <v/>
      </c>
      <c r="F1007" t="str">
        <f t="shared" si="52"/>
        <v/>
      </c>
      <c r="G1007" t="str">
        <f t="shared" si="53"/>
        <v/>
      </c>
    </row>
    <row r="1008" spans="5:7" x14ac:dyDescent="0.45">
      <c r="E1008" t="str">
        <f t="shared" si="51"/>
        <v/>
      </c>
      <c r="F1008" t="str">
        <f t="shared" si="52"/>
        <v/>
      </c>
      <c r="G1008" t="str">
        <f t="shared" si="53"/>
        <v/>
      </c>
    </row>
    <row r="1009" spans="5:7" x14ac:dyDescent="0.45">
      <c r="E1009" t="str">
        <f t="shared" si="51"/>
        <v/>
      </c>
      <c r="F1009" t="str">
        <f t="shared" si="52"/>
        <v/>
      </c>
      <c r="G1009" t="str">
        <f t="shared" si="53"/>
        <v/>
      </c>
    </row>
    <row r="1010" spans="5:7" x14ac:dyDescent="0.45">
      <c r="E1010" t="str">
        <f t="shared" si="51"/>
        <v/>
      </c>
      <c r="F1010" t="str">
        <f t="shared" si="52"/>
        <v/>
      </c>
      <c r="G1010" t="str">
        <f t="shared" si="53"/>
        <v/>
      </c>
    </row>
    <row r="1011" spans="5:7" x14ac:dyDescent="0.45">
      <c r="E1011" t="str">
        <f t="shared" si="51"/>
        <v/>
      </c>
      <c r="F1011" t="str">
        <f t="shared" si="52"/>
        <v/>
      </c>
      <c r="G1011" t="str">
        <f t="shared" si="53"/>
        <v/>
      </c>
    </row>
    <row r="1012" spans="5:7" x14ac:dyDescent="0.45">
      <c r="E1012" t="str">
        <f t="shared" si="51"/>
        <v/>
      </c>
      <c r="F1012" t="str">
        <f t="shared" si="52"/>
        <v/>
      </c>
      <c r="G1012" t="str">
        <f t="shared" si="53"/>
        <v/>
      </c>
    </row>
    <row r="1013" spans="5:7" x14ac:dyDescent="0.45">
      <c r="E1013" t="str">
        <f t="shared" si="51"/>
        <v/>
      </c>
      <c r="F1013" t="str">
        <f t="shared" si="52"/>
        <v/>
      </c>
      <c r="G1013" t="str">
        <f t="shared" si="53"/>
        <v/>
      </c>
    </row>
    <row r="1014" spans="5:7" x14ac:dyDescent="0.45">
      <c r="E1014" t="str">
        <f t="shared" si="51"/>
        <v/>
      </c>
      <c r="F1014" t="str">
        <f t="shared" si="52"/>
        <v/>
      </c>
      <c r="G1014" t="str">
        <f t="shared" si="53"/>
        <v/>
      </c>
    </row>
    <row r="1015" spans="5:7" x14ac:dyDescent="0.45">
      <c r="E1015" t="str">
        <f t="shared" si="51"/>
        <v/>
      </c>
      <c r="F1015" t="str">
        <f t="shared" si="52"/>
        <v/>
      </c>
      <c r="G1015" t="str">
        <f t="shared" si="53"/>
        <v/>
      </c>
    </row>
    <row r="1016" spans="5:7" x14ac:dyDescent="0.45">
      <c r="E1016" t="str">
        <f t="shared" si="51"/>
        <v/>
      </c>
      <c r="F1016" t="str">
        <f t="shared" si="52"/>
        <v/>
      </c>
      <c r="G1016" t="str">
        <f t="shared" si="53"/>
        <v/>
      </c>
    </row>
    <row r="1017" spans="5:7" x14ac:dyDescent="0.45">
      <c r="E1017" t="str">
        <f t="shared" si="51"/>
        <v/>
      </c>
      <c r="F1017" t="str">
        <f t="shared" si="52"/>
        <v/>
      </c>
      <c r="G1017" t="str">
        <f t="shared" si="53"/>
        <v/>
      </c>
    </row>
    <row r="1018" spans="5:7" x14ac:dyDescent="0.45">
      <c r="E1018" t="str">
        <f t="shared" si="51"/>
        <v/>
      </c>
      <c r="F1018" t="str">
        <f t="shared" si="52"/>
        <v/>
      </c>
      <c r="G1018" t="str">
        <f t="shared" si="53"/>
        <v/>
      </c>
    </row>
    <row r="1019" spans="5:7" x14ac:dyDescent="0.45">
      <c r="E1019" t="str">
        <f t="shared" si="51"/>
        <v/>
      </c>
      <c r="F1019" t="str">
        <f t="shared" si="52"/>
        <v/>
      </c>
      <c r="G1019" t="str">
        <f t="shared" si="53"/>
        <v/>
      </c>
    </row>
    <row r="1020" spans="5:7" x14ac:dyDescent="0.45">
      <c r="E1020" t="str">
        <f t="shared" si="51"/>
        <v/>
      </c>
      <c r="F1020" t="str">
        <f t="shared" si="52"/>
        <v/>
      </c>
      <c r="G1020" t="str">
        <f t="shared" si="53"/>
        <v/>
      </c>
    </row>
    <row r="1021" spans="5:7" x14ac:dyDescent="0.45">
      <c r="E1021" t="str">
        <f t="shared" si="51"/>
        <v/>
      </c>
      <c r="F1021" t="str">
        <f t="shared" si="52"/>
        <v/>
      </c>
      <c r="G1021" t="str">
        <f t="shared" si="53"/>
        <v/>
      </c>
    </row>
    <row r="1022" spans="5:7" x14ac:dyDescent="0.45">
      <c r="E1022" t="str">
        <f t="shared" si="51"/>
        <v/>
      </c>
      <c r="F1022" t="str">
        <f t="shared" si="52"/>
        <v/>
      </c>
      <c r="G1022" t="str">
        <f t="shared" si="53"/>
        <v/>
      </c>
    </row>
    <row r="1023" spans="5:7" x14ac:dyDescent="0.45">
      <c r="E1023" t="str">
        <f t="shared" si="51"/>
        <v/>
      </c>
      <c r="F1023" t="str">
        <f t="shared" si="52"/>
        <v/>
      </c>
      <c r="G1023" t="str">
        <f t="shared" si="53"/>
        <v/>
      </c>
    </row>
    <row r="1024" spans="5:7" x14ac:dyDescent="0.45">
      <c r="E1024" t="str">
        <f t="shared" si="51"/>
        <v/>
      </c>
      <c r="F1024" t="str">
        <f t="shared" si="52"/>
        <v/>
      </c>
      <c r="G1024" t="str">
        <f t="shared" si="53"/>
        <v/>
      </c>
    </row>
    <row r="1025" spans="5:7" x14ac:dyDescent="0.45">
      <c r="E1025" t="str">
        <f t="shared" si="51"/>
        <v/>
      </c>
      <c r="F1025" t="str">
        <f t="shared" si="52"/>
        <v/>
      </c>
      <c r="G1025" t="str">
        <f t="shared" si="53"/>
        <v/>
      </c>
    </row>
    <row r="1026" spans="5:7" x14ac:dyDescent="0.45">
      <c r="E1026" t="str">
        <f t="shared" ref="E1026:E1089" si="54">LEFT(A1026,(FIND(F1026,A1026,1)-1))</f>
        <v/>
      </c>
      <c r="F1026" t="str">
        <f t="shared" ref="F1026:F1089" si="55">TRIM(LEFT(RIGHT(" "&amp;SUBSTITUTE(TRIM(A1026)," ",REPT(" ",60)),120),60))</f>
        <v/>
      </c>
      <c r="G1026" t="str">
        <f t="shared" ref="G1026:G1089" si="56">IF(OR(TRIM(RIGHT(A1026,2))="DE",TRIM(RIGHT(A1026,2))="DT"),"DL",IF(OR(TRIM(RIGHT(A1026,2))="S",TRIM(RIGHT(A1026,2))="CB"),"DB",TRIM(RIGHT(A1026,2))))</f>
        <v/>
      </c>
    </row>
    <row r="1027" spans="5:7" x14ac:dyDescent="0.45">
      <c r="E1027" t="str">
        <f t="shared" si="54"/>
        <v/>
      </c>
      <c r="F1027" t="str">
        <f t="shared" si="55"/>
        <v/>
      </c>
      <c r="G1027" t="str">
        <f t="shared" si="56"/>
        <v/>
      </c>
    </row>
    <row r="1028" spans="5:7" x14ac:dyDescent="0.45">
      <c r="E1028" t="str">
        <f t="shared" si="54"/>
        <v/>
      </c>
      <c r="F1028" t="str">
        <f t="shared" si="55"/>
        <v/>
      </c>
      <c r="G1028" t="str">
        <f t="shared" si="56"/>
        <v/>
      </c>
    </row>
    <row r="1029" spans="5:7" x14ac:dyDescent="0.45">
      <c r="E1029" t="str">
        <f t="shared" si="54"/>
        <v/>
      </c>
      <c r="F1029" t="str">
        <f t="shared" si="55"/>
        <v/>
      </c>
      <c r="G1029" t="str">
        <f t="shared" si="56"/>
        <v/>
      </c>
    </row>
    <row r="1030" spans="5:7" x14ac:dyDescent="0.45">
      <c r="E1030" t="str">
        <f t="shared" si="54"/>
        <v/>
      </c>
      <c r="F1030" t="str">
        <f t="shared" si="55"/>
        <v/>
      </c>
      <c r="G1030" t="str">
        <f t="shared" si="56"/>
        <v/>
      </c>
    </row>
    <row r="1031" spans="5:7" x14ac:dyDescent="0.45">
      <c r="E1031" t="str">
        <f t="shared" si="54"/>
        <v/>
      </c>
      <c r="F1031" t="str">
        <f t="shared" si="55"/>
        <v/>
      </c>
      <c r="G1031" t="str">
        <f t="shared" si="56"/>
        <v/>
      </c>
    </row>
    <row r="1032" spans="5:7" x14ac:dyDescent="0.45">
      <c r="E1032" t="str">
        <f t="shared" si="54"/>
        <v/>
      </c>
      <c r="F1032" t="str">
        <f t="shared" si="55"/>
        <v/>
      </c>
      <c r="G1032" t="str">
        <f t="shared" si="56"/>
        <v/>
      </c>
    </row>
    <row r="1033" spans="5:7" x14ac:dyDescent="0.45">
      <c r="E1033" t="str">
        <f t="shared" si="54"/>
        <v/>
      </c>
      <c r="F1033" t="str">
        <f t="shared" si="55"/>
        <v/>
      </c>
      <c r="G1033" t="str">
        <f t="shared" si="56"/>
        <v/>
      </c>
    </row>
    <row r="1034" spans="5:7" x14ac:dyDescent="0.45">
      <c r="E1034" t="str">
        <f t="shared" si="54"/>
        <v/>
      </c>
      <c r="F1034" t="str">
        <f t="shared" si="55"/>
        <v/>
      </c>
      <c r="G1034" t="str">
        <f t="shared" si="56"/>
        <v/>
      </c>
    </row>
    <row r="1035" spans="5:7" x14ac:dyDescent="0.45">
      <c r="E1035" t="str">
        <f t="shared" si="54"/>
        <v/>
      </c>
      <c r="F1035" t="str">
        <f t="shared" si="55"/>
        <v/>
      </c>
      <c r="G1035" t="str">
        <f t="shared" si="56"/>
        <v/>
      </c>
    </row>
    <row r="1036" spans="5:7" x14ac:dyDescent="0.45">
      <c r="E1036" t="str">
        <f t="shared" si="54"/>
        <v/>
      </c>
      <c r="F1036" t="str">
        <f t="shared" si="55"/>
        <v/>
      </c>
      <c r="G1036" t="str">
        <f t="shared" si="56"/>
        <v/>
      </c>
    </row>
    <row r="1037" spans="5:7" x14ac:dyDescent="0.45">
      <c r="E1037" t="str">
        <f t="shared" si="54"/>
        <v/>
      </c>
      <c r="F1037" t="str">
        <f t="shared" si="55"/>
        <v/>
      </c>
      <c r="G1037" t="str">
        <f t="shared" si="56"/>
        <v/>
      </c>
    </row>
    <row r="1038" spans="5:7" x14ac:dyDescent="0.45">
      <c r="E1038" t="str">
        <f t="shared" si="54"/>
        <v/>
      </c>
      <c r="F1038" t="str">
        <f t="shared" si="55"/>
        <v/>
      </c>
      <c r="G1038" t="str">
        <f t="shared" si="56"/>
        <v/>
      </c>
    </row>
    <row r="1039" spans="5:7" x14ac:dyDescent="0.45">
      <c r="E1039" t="str">
        <f t="shared" si="54"/>
        <v/>
      </c>
      <c r="F1039" t="str">
        <f t="shared" si="55"/>
        <v/>
      </c>
      <c r="G1039" t="str">
        <f t="shared" si="56"/>
        <v/>
      </c>
    </row>
    <row r="1040" spans="5:7" x14ac:dyDescent="0.45">
      <c r="E1040" t="str">
        <f t="shared" si="54"/>
        <v/>
      </c>
      <c r="F1040" t="str">
        <f t="shared" si="55"/>
        <v/>
      </c>
      <c r="G1040" t="str">
        <f t="shared" si="56"/>
        <v/>
      </c>
    </row>
    <row r="1041" spans="5:7" x14ac:dyDescent="0.45">
      <c r="E1041" t="str">
        <f t="shared" si="54"/>
        <v/>
      </c>
      <c r="F1041" t="str">
        <f t="shared" si="55"/>
        <v/>
      </c>
      <c r="G1041" t="str">
        <f t="shared" si="56"/>
        <v/>
      </c>
    </row>
    <row r="1042" spans="5:7" x14ac:dyDescent="0.45">
      <c r="E1042" t="str">
        <f t="shared" si="54"/>
        <v/>
      </c>
      <c r="F1042" t="str">
        <f t="shared" si="55"/>
        <v/>
      </c>
      <c r="G1042" t="str">
        <f t="shared" si="56"/>
        <v/>
      </c>
    </row>
    <row r="1043" spans="5:7" x14ac:dyDescent="0.45">
      <c r="E1043" t="str">
        <f t="shared" si="54"/>
        <v/>
      </c>
      <c r="F1043" t="str">
        <f t="shared" si="55"/>
        <v/>
      </c>
      <c r="G1043" t="str">
        <f t="shared" si="56"/>
        <v/>
      </c>
    </row>
    <row r="1044" spans="5:7" x14ac:dyDescent="0.45">
      <c r="E1044" t="str">
        <f t="shared" si="54"/>
        <v/>
      </c>
      <c r="F1044" t="str">
        <f t="shared" si="55"/>
        <v/>
      </c>
      <c r="G1044" t="str">
        <f t="shared" si="56"/>
        <v/>
      </c>
    </row>
    <row r="1045" spans="5:7" x14ac:dyDescent="0.45">
      <c r="E1045" t="str">
        <f t="shared" si="54"/>
        <v/>
      </c>
      <c r="F1045" t="str">
        <f t="shared" si="55"/>
        <v/>
      </c>
      <c r="G1045" t="str">
        <f t="shared" si="56"/>
        <v/>
      </c>
    </row>
    <row r="1046" spans="5:7" x14ac:dyDescent="0.45">
      <c r="E1046" t="str">
        <f t="shared" si="54"/>
        <v/>
      </c>
      <c r="F1046" t="str">
        <f t="shared" si="55"/>
        <v/>
      </c>
      <c r="G1046" t="str">
        <f t="shared" si="56"/>
        <v/>
      </c>
    </row>
    <row r="1047" spans="5:7" x14ac:dyDescent="0.45">
      <c r="E1047" t="str">
        <f t="shared" si="54"/>
        <v/>
      </c>
      <c r="F1047" t="str">
        <f t="shared" si="55"/>
        <v/>
      </c>
      <c r="G1047" t="str">
        <f t="shared" si="56"/>
        <v/>
      </c>
    </row>
    <row r="1048" spans="5:7" x14ac:dyDescent="0.45">
      <c r="E1048" t="str">
        <f t="shared" si="54"/>
        <v/>
      </c>
      <c r="F1048" t="str">
        <f t="shared" si="55"/>
        <v/>
      </c>
      <c r="G1048" t="str">
        <f t="shared" si="56"/>
        <v/>
      </c>
    </row>
    <row r="1049" spans="5:7" x14ac:dyDescent="0.45">
      <c r="E1049" t="str">
        <f t="shared" si="54"/>
        <v/>
      </c>
      <c r="F1049" t="str">
        <f t="shared" si="55"/>
        <v/>
      </c>
      <c r="G1049" t="str">
        <f t="shared" si="56"/>
        <v/>
      </c>
    </row>
    <row r="1050" spans="5:7" x14ac:dyDescent="0.45">
      <c r="E1050" t="str">
        <f t="shared" si="54"/>
        <v/>
      </c>
      <c r="F1050" t="str">
        <f t="shared" si="55"/>
        <v/>
      </c>
      <c r="G1050" t="str">
        <f t="shared" si="56"/>
        <v/>
      </c>
    </row>
    <row r="1051" spans="5:7" x14ac:dyDescent="0.45">
      <c r="E1051" t="str">
        <f t="shared" si="54"/>
        <v/>
      </c>
      <c r="F1051" t="str">
        <f t="shared" si="55"/>
        <v/>
      </c>
      <c r="G1051" t="str">
        <f t="shared" si="56"/>
        <v/>
      </c>
    </row>
    <row r="1052" spans="5:7" x14ac:dyDescent="0.45">
      <c r="E1052" t="str">
        <f t="shared" si="54"/>
        <v/>
      </c>
      <c r="F1052" t="str">
        <f t="shared" si="55"/>
        <v/>
      </c>
      <c r="G1052" t="str">
        <f t="shared" si="56"/>
        <v/>
      </c>
    </row>
    <row r="1053" spans="5:7" x14ac:dyDescent="0.45">
      <c r="E1053" t="str">
        <f t="shared" si="54"/>
        <v/>
      </c>
      <c r="F1053" t="str">
        <f t="shared" si="55"/>
        <v/>
      </c>
      <c r="G1053" t="str">
        <f t="shared" si="56"/>
        <v/>
      </c>
    </row>
    <row r="1054" spans="5:7" x14ac:dyDescent="0.45">
      <c r="E1054" t="str">
        <f t="shared" si="54"/>
        <v/>
      </c>
      <c r="F1054" t="str">
        <f t="shared" si="55"/>
        <v/>
      </c>
      <c r="G1054" t="str">
        <f t="shared" si="56"/>
        <v/>
      </c>
    </row>
    <row r="1055" spans="5:7" x14ac:dyDescent="0.45">
      <c r="E1055" t="str">
        <f t="shared" si="54"/>
        <v/>
      </c>
      <c r="F1055" t="str">
        <f t="shared" si="55"/>
        <v/>
      </c>
      <c r="G1055" t="str">
        <f t="shared" si="56"/>
        <v/>
      </c>
    </row>
    <row r="1056" spans="5:7" x14ac:dyDescent="0.45">
      <c r="E1056" t="str">
        <f t="shared" si="54"/>
        <v/>
      </c>
      <c r="F1056" t="str">
        <f t="shared" si="55"/>
        <v/>
      </c>
      <c r="G1056" t="str">
        <f t="shared" si="56"/>
        <v/>
      </c>
    </row>
    <row r="1057" spans="5:7" x14ac:dyDescent="0.45">
      <c r="E1057" t="str">
        <f t="shared" si="54"/>
        <v/>
      </c>
      <c r="F1057" t="str">
        <f t="shared" si="55"/>
        <v/>
      </c>
      <c r="G1057" t="str">
        <f t="shared" si="56"/>
        <v/>
      </c>
    </row>
    <row r="1058" spans="5:7" x14ac:dyDescent="0.45">
      <c r="E1058" t="str">
        <f t="shared" si="54"/>
        <v/>
      </c>
      <c r="F1058" t="str">
        <f t="shared" si="55"/>
        <v/>
      </c>
      <c r="G1058" t="str">
        <f t="shared" si="56"/>
        <v/>
      </c>
    </row>
    <row r="1059" spans="5:7" x14ac:dyDescent="0.45">
      <c r="E1059" t="str">
        <f t="shared" si="54"/>
        <v/>
      </c>
      <c r="F1059" t="str">
        <f t="shared" si="55"/>
        <v/>
      </c>
      <c r="G1059" t="str">
        <f t="shared" si="56"/>
        <v/>
      </c>
    </row>
    <row r="1060" spans="5:7" x14ac:dyDescent="0.45">
      <c r="E1060" t="str">
        <f t="shared" si="54"/>
        <v/>
      </c>
      <c r="F1060" t="str">
        <f t="shared" si="55"/>
        <v/>
      </c>
      <c r="G1060" t="str">
        <f t="shared" si="56"/>
        <v/>
      </c>
    </row>
    <row r="1061" spans="5:7" x14ac:dyDescent="0.45">
      <c r="E1061" t="str">
        <f t="shared" si="54"/>
        <v/>
      </c>
      <c r="F1061" t="str">
        <f t="shared" si="55"/>
        <v/>
      </c>
      <c r="G1061" t="str">
        <f t="shared" si="56"/>
        <v/>
      </c>
    </row>
    <row r="1062" spans="5:7" x14ac:dyDescent="0.45">
      <c r="E1062" t="str">
        <f t="shared" si="54"/>
        <v/>
      </c>
      <c r="F1062" t="str">
        <f t="shared" si="55"/>
        <v/>
      </c>
      <c r="G1062" t="str">
        <f t="shared" si="56"/>
        <v/>
      </c>
    </row>
    <row r="1063" spans="5:7" x14ac:dyDescent="0.45">
      <c r="E1063" t="str">
        <f t="shared" si="54"/>
        <v/>
      </c>
      <c r="F1063" t="str">
        <f t="shared" si="55"/>
        <v/>
      </c>
      <c r="G1063" t="str">
        <f t="shared" si="56"/>
        <v/>
      </c>
    </row>
    <row r="1064" spans="5:7" x14ac:dyDescent="0.45">
      <c r="E1064" t="str">
        <f t="shared" si="54"/>
        <v/>
      </c>
      <c r="F1064" t="str">
        <f t="shared" si="55"/>
        <v/>
      </c>
      <c r="G1064" t="str">
        <f t="shared" si="56"/>
        <v/>
      </c>
    </row>
    <row r="1065" spans="5:7" x14ac:dyDescent="0.45">
      <c r="E1065" t="str">
        <f t="shared" si="54"/>
        <v/>
      </c>
      <c r="F1065" t="str">
        <f t="shared" si="55"/>
        <v/>
      </c>
      <c r="G1065" t="str">
        <f t="shared" si="56"/>
        <v/>
      </c>
    </row>
    <row r="1066" spans="5:7" x14ac:dyDescent="0.45">
      <c r="E1066" t="str">
        <f t="shared" si="54"/>
        <v/>
      </c>
      <c r="F1066" t="str">
        <f t="shared" si="55"/>
        <v/>
      </c>
      <c r="G1066" t="str">
        <f t="shared" si="56"/>
        <v/>
      </c>
    </row>
    <row r="1067" spans="5:7" x14ac:dyDescent="0.45">
      <c r="E1067" t="str">
        <f t="shared" si="54"/>
        <v/>
      </c>
      <c r="F1067" t="str">
        <f t="shared" si="55"/>
        <v/>
      </c>
      <c r="G1067" t="str">
        <f t="shared" si="56"/>
        <v/>
      </c>
    </row>
    <row r="1068" spans="5:7" x14ac:dyDescent="0.45">
      <c r="E1068" t="str">
        <f t="shared" si="54"/>
        <v/>
      </c>
      <c r="F1068" t="str">
        <f t="shared" si="55"/>
        <v/>
      </c>
      <c r="G1068" t="str">
        <f t="shared" si="56"/>
        <v/>
      </c>
    </row>
    <row r="1069" spans="5:7" x14ac:dyDescent="0.45">
      <c r="E1069" t="str">
        <f t="shared" si="54"/>
        <v/>
      </c>
      <c r="F1069" t="str">
        <f t="shared" si="55"/>
        <v/>
      </c>
      <c r="G1069" t="str">
        <f t="shared" si="56"/>
        <v/>
      </c>
    </row>
    <row r="1070" spans="5:7" x14ac:dyDescent="0.45">
      <c r="E1070" t="str">
        <f t="shared" si="54"/>
        <v/>
      </c>
      <c r="F1070" t="str">
        <f t="shared" si="55"/>
        <v/>
      </c>
      <c r="G1070" t="str">
        <f t="shared" si="56"/>
        <v/>
      </c>
    </row>
    <row r="1071" spans="5:7" x14ac:dyDescent="0.45">
      <c r="E1071" t="str">
        <f t="shared" si="54"/>
        <v/>
      </c>
      <c r="F1071" t="str">
        <f t="shared" si="55"/>
        <v/>
      </c>
      <c r="G1071" t="str">
        <f t="shared" si="56"/>
        <v/>
      </c>
    </row>
    <row r="1072" spans="5:7" x14ac:dyDescent="0.45">
      <c r="E1072" t="str">
        <f t="shared" si="54"/>
        <v/>
      </c>
      <c r="F1072" t="str">
        <f t="shared" si="55"/>
        <v/>
      </c>
      <c r="G1072" t="str">
        <f t="shared" si="56"/>
        <v/>
      </c>
    </row>
    <row r="1073" spans="5:7" x14ac:dyDescent="0.45">
      <c r="E1073" t="str">
        <f t="shared" si="54"/>
        <v/>
      </c>
      <c r="F1073" t="str">
        <f t="shared" si="55"/>
        <v/>
      </c>
      <c r="G1073" t="str">
        <f t="shared" si="56"/>
        <v/>
      </c>
    </row>
    <row r="1074" spans="5:7" x14ac:dyDescent="0.45">
      <c r="E1074" t="str">
        <f t="shared" si="54"/>
        <v/>
      </c>
      <c r="F1074" t="str">
        <f t="shared" si="55"/>
        <v/>
      </c>
      <c r="G1074" t="str">
        <f t="shared" si="56"/>
        <v/>
      </c>
    </row>
    <row r="1075" spans="5:7" x14ac:dyDescent="0.45">
      <c r="E1075" t="str">
        <f t="shared" si="54"/>
        <v/>
      </c>
      <c r="F1075" t="str">
        <f t="shared" si="55"/>
        <v/>
      </c>
      <c r="G1075" t="str">
        <f t="shared" si="56"/>
        <v/>
      </c>
    </row>
    <row r="1076" spans="5:7" x14ac:dyDescent="0.45">
      <c r="E1076" t="str">
        <f t="shared" si="54"/>
        <v/>
      </c>
      <c r="F1076" t="str">
        <f t="shared" si="55"/>
        <v/>
      </c>
      <c r="G1076" t="str">
        <f t="shared" si="56"/>
        <v/>
      </c>
    </row>
    <row r="1077" spans="5:7" x14ac:dyDescent="0.45">
      <c r="E1077" t="str">
        <f t="shared" si="54"/>
        <v/>
      </c>
      <c r="F1077" t="str">
        <f t="shared" si="55"/>
        <v/>
      </c>
      <c r="G1077" t="str">
        <f t="shared" si="56"/>
        <v/>
      </c>
    </row>
    <row r="1078" spans="5:7" x14ac:dyDescent="0.45">
      <c r="E1078" t="str">
        <f t="shared" si="54"/>
        <v/>
      </c>
      <c r="F1078" t="str">
        <f t="shared" si="55"/>
        <v/>
      </c>
      <c r="G1078" t="str">
        <f t="shared" si="56"/>
        <v/>
      </c>
    </row>
    <row r="1079" spans="5:7" x14ac:dyDescent="0.45">
      <c r="E1079" t="str">
        <f t="shared" si="54"/>
        <v/>
      </c>
      <c r="F1079" t="str">
        <f t="shared" si="55"/>
        <v/>
      </c>
      <c r="G1079" t="str">
        <f t="shared" si="56"/>
        <v/>
      </c>
    </row>
    <row r="1080" spans="5:7" x14ac:dyDescent="0.45">
      <c r="E1080" t="str">
        <f t="shared" si="54"/>
        <v/>
      </c>
      <c r="F1080" t="str">
        <f t="shared" si="55"/>
        <v/>
      </c>
      <c r="G1080" t="str">
        <f t="shared" si="56"/>
        <v/>
      </c>
    </row>
    <row r="1081" spans="5:7" x14ac:dyDescent="0.45">
      <c r="E1081" t="str">
        <f t="shared" si="54"/>
        <v/>
      </c>
      <c r="F1081" t="str">
        <f t="shared" si="55"/>
        <v/>
      </c>
      <c r="G1081" t="str">
        <f t="shared" si="56"/>
        <v/>
      </c>
    </row>
    <row r="1082" spans="5:7" x14ac:dyDescent="0.45">
      <c r="E1082" t="str">
        <f t="shared" si="54"/>
        <v/>
      </c>
      <c r="F1082" t="str">
        <f t="shared" si="55"/>
        <v/>
      </c>
      <c r="G1082" t="str">
        <f t="shared" si="56"/>
        <v/>
      </c>
    </row>
    <row r="1083" spans="5:7" x14ac:dyDescent="0.45">
      <c r="E1083" t="str">
        <f t="shared" si="54"/>
        <v/>
      </c>
      <c r="F1083" t="str">
        <f t="shared" si="55"/>
        <v/>
      </c>
      <c r="G1083" t="str">
        <f t="shared" si="56"/>
        <v/>
      </c>
    </row>
    <row r="1084" spans="5:7" x14ac:dyDescent="0.45">
      <c r="E1084" t="str">
        <f t="shared" si="54"/>
        <v/>
      </c>
      <c r="F1084" t="str">
        <f t="shared" si="55"/>
        <v/>
      </c>
      <c r="G1084" t="str">
        <f t="shared" si="56"/>
        <v/>
      </c>
    </row>
    <row r="1085" spans="5:7" x14ac:dyDescent="0.45">
      <c r="E1085" t="str">
        <f t="shared" si="54"/>
        <v/>
      </c>
      <c r="F1085" t="str">
        <f t="shared" si="55"/>
        <v/>
      </c>
      <c r="G1085" t="str">
        <f t="shared" si="56"/>
        <v/>
      </c>
    </row>
    <row r="1086" spans="5:7" x14ac:dyDescent="0.45">
      <c r="E1086" t="str">
        <f t="shared" si="54"/>
        <v/>
      </c>
      <c r="F1086" t="str">
        <f t="shared" si="55"/>
        <v/>
      </c>
      <c r="G1086" t="str">
        <f t="shared" si="56"/>
        <v/>
      </c>
    </row>
    <row r="1087" spans="5:7" x14ac:dyDescent="0.45">
      <c r="E1087" t="str">
        <f t="shared" si="54"/>
        <v/>
      </c>
      <c r="F1087" t="str">
        <f t="shared" si="55"/>
        <v/>
      </c>
      <c r="G1087" t="str">
        <f t="shared" si="56"/>
        <v/>
      </c>
    </row>
    <row r="1088" spans="5:7" x14ac:dyDescent="0.45">
      <c r="E1088" t="str">
        <f t="shared" si="54"/>
        <v/>
      </c>
      <c r="F1088" t="str">
        <f t="shared" si="55"/>
        <v/>
      </c>
      <c r="G1088" t="str">
        <f t="shared" si="56"/>
        <v/>
      </c>
    </row>
    <row r="1089" spans="5:7" x14ac:dyDescent="0.45">
      <c r="E1089" t="str">
        <f t="shared" si="54"/>
        <v/>
      </c>
      <c r="F1089" t="str">
        <f t="shared" si="55"/>
        <v/>
      </c>
      <c r="G1089" t="str">
        <f t="shared" si="56"/>
        <v/>
      </c>
    </row>
    <row r="1090" spans="5:7" x14ac:dyDescent="0.45">
      <c r="E1090" t="str">
        <f t="shared" ref="E1090:E1153" si="57">LEFT(A1090,(FIND(F1090,A1090,1)-1))</f>
        <v/>
      </c>
      <c r="F1090" t="str">
        <f t="shared" ref="F1090:F1115" si="58">TRIM(LEFT(RIGHT(" "&amp;SUBSTITUTE(TRIM(A1090)," ",REPT(" ",60)),120),60))</f>
        <v/>
      </c>
      <c r="G1090" t="str">
        <f t="shared" ref="G1090:G1115" si="59">IF(OR(TRIM(RIGHT(A1090,2))="DE",TRIM(RIGHT(A1090,2))="DT"),"DL",IF(OR(TRIM(RIGHT(A1090,2))="S",TRIM(RIGHT(A1090,2))="CB"),"DB",TRIM(RIGHT(A1090,2))))</f>
        <v/>
      </c>
    </row>
    <row r="1091" spans="5:7" x14ac:dyDescent="0.45">
      <c r="E1091" t="str">
        <f t="shared" si="57"/>
        <v/>
      </c>
      <c r="F1091" t="str">
        <f t="shared" si="58"/>
        <v/>
      </c>
      <c r="G1091" t="str">
        <f t="shared" si="59"/>
        <v/>
      </c>
    </row>
    <row r="1092" spans="5:7" x14ac:dyDescent="0.45">
      <c r="E1092" t="str">
        <f t="shared" si="57"/>
        <v/>
      </c>
      <c r="F1092" t="str">
        <f t="shared" si="58"/>
        <v/>
      </c>
      <c r="G1092" t="str">
        <f t="shared" si="59"/>
        <v/>
      </c>
    </row>
    <row r="1093" spans="5:7" x14ac:dyDescent="0.45">
      <c r="E1093" t="str">
        <f t="shared" si="57"/>
        <v/>
      </c>
      <c r="F1093" t="str">
        <f t="shared" si="58"/>
        <v/>
      </c>
      <c r="G1093" t="str">
        <f t="shared" si="59"/>
        <v/>
      </c>
    </row>
    <row r="1094" spans="5:7" x14ac:dyDescent="0.45">
      <c r="E1094" t="str">
        <f t="shared" si="57"/>
        <v/>
      </c>
      <c r="F1094" t="str">
        <f t="shared" si="58"/>
        <v/>
      </c>
      <c r="G1094" t="str">
        <f t="shared" si="59"/>
        <v/>
      </c>
    </row>
    <row r="1095" spans="5:7" x14ac:dyDescent="0.45">
      <c r="E1095" t="str">
        <f t="shared" si="57"/>
        <v/>
      </c>
      <c r="F1095" t="str">
        <f t="shared" si="58"/>
        <v/>
      </c>
      <c r="G1095" t="str">
        <f t="shared" si="59"/>
        <v/>
      </c>
    </row>
    <row r="1096" spans="5:7" x14ac:dyDescent="0.45">
      <c r="E1096" t="str">
        <f t="shared" si="57"/>
        <v/>
      </c>
      <c r="F1096" t="str">
        <f t="shared" si="58"/>
        <v/>
      </c>
      <c r="G1096" t="str">
        <f t="shared" si="59"/>
        <v/>
      </c>
    </row>
    <row r="1097" spans="5:7" x14ac:dyDescent="0.45">
      <c r="E1097" t="str">
        <f t="shared" si="57"/>
        <v/>
      </c>
      <c r="F1097" t="str">
        <f t="shared" si="58"/>
        <v/>
      </c>
      <c r="G1097" t="str">
        <f t="shared" si="59"/>
        <v/>
      </c>
    </row>
    <row r="1098" spans="5:7" x14ac:dyDescent="0.45">
      <c r="E1098" t="str">
        <f t="shared" si="57"/>
        <v/>
      </c>
      <c r="F1098" t="str">
        <f t="shared" si="58"/>
        <v/>
      </c>
      <c r="G1098" t="str">
        <f t="shared" si="59"/>
        <v/>
      </c>
    </row>
    <row r="1099" spans="5:7" x14ac:dyDescent="0.45">
      <c r="E1099" t="str">
        <f t="shared" si="57"/>
        <v/>
      </c>
      <c r="F1099" t="str">
        <f t="shared" si="58"/>
        <v/>
      </c>
      <c r="G1099" t="str">
        <f t="shared" si="59"/>
        <v/>
      </c>
    </row>
    <row r="1100" spans="5:7" x14ac:dyDescent="0.45">
      <c r="E1100" t="str">
        <f t="shared" si="57"/>
        <v/>
      </c>
      <c r="F1100" t="str">
        <f t="shared" si="58"/>
        <v/>
      </c>
      <c r="G1100" t="str">
        <f t="shared" si="59"/>
        <v/>
      </c>
    </row>
    <row r="1101" spans="5:7" x14ac:dyDescent="0.45">
      <c r="E1101" t="str">
        <f t="shared" si="57"/>
        <v/>
      </c>
      <c r="F1101" t="str">
        <f t="shared" si="58"/>
        <v/>
      </c>
      <c r="G1101" t="str">
        <f t="shared" si="59"/>
        <v/>
      </c>
    </row>
    <row r="1102" spans="5:7" x14ac:dyDescent="0.45">
      <c r="E1102" t="str">
        <f t="shared" si="57"/>
        <v/>
      </c>
      <c r="F1102" t="str">
        <f t="shared" si="58"/>
        <v/>
      </c>
      <c r="G1102" t="str">
        <f t="shared" si="59"/>
        <v/>
      </c>
    </row>
    <row r="1103" spans="5:7" x14ac:dyDescent="0.45">
      <c r="E1103" t="str">
        <f t="shared" si="57"/>
        <v/>
      </c>
      <c r="F1103" t="str">
        <f t="shared" si="58"/>
        <v/>
      </c>
      <c r="G1103" t="str">
        <f t="shared" si="59"/>
        <v/>
      </c>
    </row>
    <row r="1104" spans="5:7" x14ac:dyDescent="0.45">
      <c r="E1104" t="str">
        <f t="shared" si="57"/>
        <v/>
      </c>
      <c r="F1104" t="str">
        <f t="shared" si="58"/>
        <v/>
      </c>
      <c r="G1104" t="str">
        <f t="shared" si="59"/>
        <v/>
      </c>
    </row>
    <row r="1105" spans="5:7" x14ac:dyDescent="0.45">
      <c r="E1105" t="str">
        <f t="shared" si="57"/>
        <v/>
      </c>
      <c r="F1105" t="str">
        <f t="shared" si="58"/>
        <v/>
      </c>
      <c r="G1105" t="str">
        <f t="shared" si="59"/>
        <v/>
      </c>
    </row>
    <row r="1106" spans="5:7" x14ac:dyDescent="0.45">
      <c r="E1106" t="str">
        <f t="shared" si="57"/>
        <v/>
      </c>
      <c r="F1106" t="str">
        <f t="shared" si="58"/>
        <v/>
      </c>
      <c r="G1106" t="str">
        <f t="shared" si="59"/>
        <v/>
      </c>
    </row>
    <row r="1107" spans="5:7" x14ac:dyDescent="0.45">
      <c r="E1107" t="str">
        <f t="shared" si="57"/>
        <v/>
      </c>
      <c r="F1107" t="str">
        <f t="shared" si="58"/>
        <v/>
      </c>
      <c r="G1107" t="str">
        <f t="shared" si="59"/>
        <v/>
      </c>
    </row>
    <row r="1108" spans="5:7" x14ac:dyDescent="0.45">
      <c r="E1108" t="str">
        <f t="shared" si="57"/>
        <v/>
      </c>
      <c r="F1108" t="str">
        <f t="shared" si="58"/>
        <v/>
      </c>
      <c r="G1108" t="str">
        <f t="shared" si="59"/>
        <v/>
      </c>
    </row>
    <row r="1109" spans="5:7" x14ac:dyDescent="0.45">
      <c r="E1109" t="str">
        <f t="shared" si="57"/>
        <v/>
      </c>
      <c r="F1109" t="str">
        <f t="shared" si="58"/>
        <v/>
      </c>
      <c r="G1109" t="str">
        <f t="shared" si="59"/>
        <v/>
      </c>
    </row>
    <row r="1110" spans="5:7" x14ac:dyDescent="0.45">
      <c r="E1110" t="str">
        <f t="shared" si="57"/>
        <v/>
      </c>
      <c r="F1110" t="str">
        <f t="shared" si="58"/>
        <v/>
      </c>
      <c r="G1110" t="str">
        <f t="shared" si="59"/>
        <v/>
      </c>
    </row>
    <row r="1111" spans="5:7" x14ac:dyDescent="0.45">
      <c r="E1111" t="str">
        <f t="shared" si="57"/>
        <v/>
      </c>
      <c r="F1111" t="str">
        <f t="shared" si="58"/>
        <v/>
      </c>
      <c r="G1111" t="str">
        <f t="shared" si="59"/>
        <v/>
      </c>
    </row>
    <row r="1112" spans="5:7" x14ac:dyDescent="0.45">
      <c r="E1112" t="str">
        <f t="shared" si="57"/>
        <v/>
      </c>
      <c r="F1112" t="str">
        <f t="shared" si="58"/>
        <v/>
      </c>
      <c r="G1112" t="str">
        <f t="shared" si="59"/>
        <v/>
      </c>
    </row>
    <row r="1113" spans="5:7" x14ac:dyDescent="0.45">
      <c r="E1113" t="str">
        <f t="shared" si="57"/>
        <v/>
      </c>
      <c r="F1113" t="str">
        <f t="shared" si="58"/>
        <v/>
      </c>
      <c r="G1113" t="str">
        <f t="shared" si="59"/>
        <v/>
      </c>
    </row>
    <row r="1114" spans="5:7" x14ac:dyDescent="0.45">
      <c r="E1114" t="str">
        <f t="shared" si="57"/>
        <v/>
      </c>
      <c r="F1114" t="str">
        <f t="shared" si="58"/>
        <v/>
      </c>
      <c r="G1114" t="str">
        <f t="shared" si="59"/>
        <v/>
      </c>
    </row>
    <row r="1115" spans="5:7" x14ac:dyDescent="0.45">
      <c r="E1115" t="str">
        <f t="shared" si="57"/>
        <v/>
      </c>
      <c r="F1115" t="str">
        <f t="shared" si="58"/>
        <v/>
      </c>
      <c r="G1115" t="str">
        <f t="shared" si="59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ACF9-116B-4287-BF10-14116E99BE0C}">
  <dimension ref="A1:N45"/>
  <sheetViews>
    <sheetView workbookViewId="0">
      <selection activeCell="K44" sqref="K44"/>
    </sheetView>
  </sheetViews>
  <sheetFormatPr defaultRowHeight="14.25" x14ac:dyDescent="0.45"/>
  <cols>
    <col min="1" max="1" width="18.1328125" bestFit="1" customWidth="1"/>
    <col min="2" max="2" width="18.92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527</v>
      </c>
      <c r="B2" t="s">
        <v>83</v>
      </c>
      <c r="C2" t="s">
        <v>84</v>
      </c>
      <c r="D2" t="s">
        <v>9</v>
      </c>
      <c r="E2">
        <v>213</v>
      </c>
      <c r="F2">
        <v>3</v>
      </c>
      <c r="G2">
        <v>213</v>
      </c>
      <c r="H2" t="s">
        <v>1</v>
      </c>
      <c r="K2" t="str">
        <f>IF(ISBLANK(B2),"",
_xlfn.CONCAT(B2,";",E2,";",F2,";","$",E2,";"))</f>
        <v>Jackson, Lamar;213;3;$213;</v>
      </c>
    </row>
    <row r="3" spans="1:11" x14ac:dyDescent="0.45">
      <c r="A3" t="s">
        <v>527</v>
      </c>
      <c r="B3" t="s">
        <v>127</v>
      </c>
      <c r="C3" t="s">
        <v>107</v>
      </c>
      <c r="D3" t="s">
        <v>9</v>
      </c>
      <c r="E3">
        <v>128</v>
      </c>
      <c r="F3">
        <v>3</v>
      </c>
      <c r="G3">
        <v>128</v>
      </c>
      <c r="H3" t="s">
        <v>1</v>
      </c>
      <c r="K3" t="str">
        <f t="shared" ref="K3:K39" si="0">IF(ISBLANK(B3),"",
_xlfn.CONCAT(B3,";",E3,";",F3,";","$",E3,";"))</f>
        <v>Rodgers, Aaron;128;3;$128;</v>
      </c>
    </row>
    <row r="4" spans="1:11" x14ac:dyDescent="0.45">
      <c r="A4" t="s">
        <v>527</v>
      </c>
      <c r="B4" t="s">
        <v>85</v>
      </c>
      <c r="C4" t="s">
        <v>51</v>
      </c>
      <c r="D4" t="s">
        <v>9</v>
      </c>
      <c r="E4">
        <v>17</v>
      </c>
      <c r="F4">
        <v>3</v>
      </c>
      <c r="G4">
        <v>17</v>
      </c>
      <c r="H4" t="s">
        <v>1</v>
      </c>
      <c r="K4" t="str">
        <f t="shared" si="0"/>
        <v>Howell, Sam;17;3;$17;</v>
      </c>
    </row>
    <row r="5" spans="1:11" x14ac:dyDescent="0.45">
      <c r="A5" t="s">
        <v>527</v>
      </c>
      <c r="B5" t="s">
        <v>86</v>
      </c>
      <c r="C5" t="s">
        <v>87</v>
      </c>
      <c r="D5" t="s">
        <v>16</v>
      </c>
      <c r="E5">
        <v>138</v>
      </c>
      <c r="F5">
        <v>4</v>
      </c>
      <c r="G5">
        <v>138</v>
      </c>
      <c r="H5" t="s">
        <v>1</v>
      </c>
      <c r="K5" t="str">
        <f t="shared" si="0"/>
        <v>Robinson, Bijan;138;4;$138;</v>
      </c>
    </row>
    <row r="6" spans="1:11" x14ac:dyDescent="0.45">
      <c r="A6" t="s">
        <v>527</v>
      </c>
      <c r="B6" t="s">
        <v>88</v>
      </c>
      <c r="C6" t="s">
        <v>54</v>
      </c>
      <c r="D6" t="s">
        <v>16</v>
      </c>
      <c r="E6">
        <v>93</v>
      </c>
      <c r="F6">
        <v>3</v>
      </c>
      <c r="G6">
        <v>93</v>
      </c>
      <c r="H6" t="s">
        <v>1</v>
      </c>
      <c r="K6" t="str">
        <f t="shared" si="0"/>
        <v>Barkley, Saquon;93;3;$93;</v>
      </c>
    </row>
    <row r="7" spans="1:11" x14ac:dyDescent="0.45">
      <c r="A7" t="s">
        <v>527</v>
      </c>
      <c r="B7" t="s">
        <v>89</v>
      </c>
      <c r="C7" t="s">
        <v>13</v>
      </c>
      <c r="D7" t="s">
        <v>16</v>
      </c>
      <c r="E7">
        <v>65</v>
      </c>
      <c r="F7">
        <v>3</v>
      </c>
      <c r="G7">
        <v>65</v>
      </c>
      <c r="H7" t="s">
        <v>1</v>
      </c>
      <c r="K7" t="str">
        <f t="shared" si="0"/>
        <v>Stevenson, Rhamondre;65;3;$65;</v>
      </c>
    </row>
    <row r="8" spans="1:11" x14ac:dyDescent="0.45">
      <c r="A8" t="s">
        <v>527</v>
      </c>
      <c r="B8" t="s">
        <v>90</v>
      </c>
      <c r="C8" t="s">
        <v>29</v>
      </c>
      <c r="D8" t="s">
        <v>16</v>
      </c>
      <c r="E8">
        <v>50</v>
      </c>
      <c r="F8">
        <v>3</v>
      </c>
      <c r="G8">
        <v>50</v>
      </c>
      <c r="H8" t="s">
        <v>1</v>
      </c>
      <c r="K8" t="str">
        <f t="shared" si="0"/>
        <v>Mixon, Joe;50;3;$50;</v>
      </c>
    </row>
    <row r="9" spans="1:11" x14ac:dyDescent="0.45">
      <c r="A9" t="s">
        <v>527</v>
      </c>
      <c r="B9" t="s">
        <v>91</v>
      </c>
      <c r="C9" t="s">
        <v>73</v>
      </c>
      <c r="D9" t="s">
        <v>16</v>
      </c>
      <c r="E9">
        <v>14</v>
      </c>
      <c r="F9">
        <v>3</v>
      </c>
      <c r="G9">
        <v>14</v>
      </c>
      <c r="H9" t="s">
        <v>1</v>
      </c>
      <c r="K9" t="str">
        <f t="shared" si="0"/>
        <v>Wilson, Jeffery;14;3;$14;</v>
      </c>
    </row>
    <row r="10" spans="1:11" x14ac:dyDescent="0.45">
      <c r="A10" t="s">
        <v>527</v>
      </c>
      <c r="B10" t="s">
        <v>92</v>
      </c>
      <c r="C10" t="s">
        <v>35</v>
      </c>
      <c r="D10" t="s">
        <v>27</v>
      </c>
      <c r="E10">
        <v>125</v>
      </c>
      <c r="F10">
        <v>3</v>
      </c>
      <c r="G10">
        <v>125</v>
      </c>
      <c r="H10" t="s">
        <v>1</v>
      </c>
      <c r="K10" t="str">
        <f t="shared" si="0"/>
        <v>Kupp, Cooper;125;3;$125;</v>
      </c>
    </row>
    <row r="11" spans="1:11" x14ac:dyDescent="0.45">
      <c r="A11" t="s">
        <v>527</v>
      </c>
      <c r="B11" t="s">
        <v>93</v>
      </c>
      <c r="C11" t="s">
        <v>51</v>
      </c>
      <c r="D11" t="s">
        <v>27</v>
      </c>
      <c r="E11">
        <v>100</v>
      </c>
      <c r="F11">
        <v>3</v>
      </c>
      <c r="G11">
        <v>100</v>
      </c>
      <c r="H11" t="s">
        <v>1</v>
      </c>
      <c r="K11" t="str">
        <f t="shared" si="0"/>
        <v>Metcalf, DK;100;3;$100;</v>
      </c>
    </row>
    <row r="12" spans="1:11" x14ac:dyDescent="0.45">
      <c r="A12" t="s">
        <v>527</v>
      </c>
      <c r="B12" t="s">
        <v>94</v>
      </c>
      <c r="C12" t="s">
        <v>98</v>
      </c>
      <c r="D12" t="s">
        <v>27</v>
      </c>
      <c r="E12">
        <v>58</v>
      </c>
      <c r="F12">
        <v>3</v>
      </c>
      <c r="G12">
        <v>58</v>
      </c>
      <c r="H12" t="s">
        <v>1</v>
      </c>
      <c r="K12" t="str">
        <f t="shared" si="0"/>
        <v>Johnson, Diontae;58;3;$58;</v>
      </c>
    </row>
    <row r="13" spans="1:11" x14ac:dyDescent="0.45">
      <c r="A13" t="s">
        <v>527</v>
      </c>
      <c r="B13" t="s">
        <v>96</v>
      </c>
      <c r="C13" t="s">
        <v>32</v>
      </c>
      <c r="D13" t="s">
        <v>27</v>
      </c>
      <c r="E13">
        <v>57</v>
      </c>
      <c r="F13">
        <v>3</v>
      </c>
      <c r="G13">
        <v>57</v>
      </c>
      <c r="H13" t="s">
        <v>1</v>
      </c>
      <c r="K13" t="str">
        <f t="shared" si="0"/>
        <v>Kirk, Christian;57;3;$57;</v>
      </c>
    </row>
    <row r="14" spans="1:11" x14ac:dyDescent="0.45">
      <c r="A14" t="s">
        <v>527</v>
      </c>
      <c r="B14" t="s">
        <v>97</v>
      </c>
      <c r="C14" t="s">
        <v>98</v>
      </c>
      <c r="D14" t="s">
        <v>27</v>
      </c>
      <c r="E14">
        <v>23</v>
      </c>
      <c r="F14">
        <v>3</v>
      </c>
      <c r="G14">
        <v>23</v>
      </c>
      <c r="H14" t="s">
        <v>1</v>
      </c>
      <c r="K14" t="str">
        <f t="shared" si="0"/>
        <v>Thielen, Adam;23;3;$23;</v>
      </c>
    </row>
    <row r="15" spans="1:11" x14ac:dyDescent="0.45">
      <c r="A15" t="s">
        <v>527</v>
      </c>
      <c r="B15" t="s">
        <v>99</v>
      </c>
      <c r="C15" t="s">
        <v>95</v>
      </c>
      <c r="D15" t="s">
        <v>36</v>
      </c>
      <c r="E15">
        <v>34</v>
      </c>
      <c r="F15">
        <v>3</v>
      </c>
      <c r="G15">
        <v>34</v>
      </c>
      <c r="H15" t="s">
        <v>1</v>
      </c>
      <c r="K15" t="str">
        <f t="shared" si="0"/>
        <v>Freiermuth, Pat;34;3;$34;</v>
      </c>
    </row>
    <row r="16" spans="1:11" x14ac:dyDescent="0.45">
      <c r="A16" t="s">
        <v>527</v>
      </c>
      <c r="B16" t="s">
        <v>100</v>
      </c>
      <c r="C16" t="s">
        <v>73</v>
      </c>
      <c r="D16" t="s">
        <v>36</v>
      </c>
      <c r="E16">
        <v>5</v>
      </c>
      <c r="F16">
        <v>3</v>
      </c>
      <c r="G16">
        <v>5</v>
      </c>
      <c r="H16" t="s">
        <v>1</v>
      </c>
      <c r="K16" t="str">
        <f t="shared" si="0"/>
        <v>Smith, Jonnu;5;3;$5;</v>
      </c>
    </row>
    <row r="17" spans="1:11" x14ac:dyDescent="0.45">
      <c r="A17" t="s">
        <v>527</v>
      </c>
      <c r="B17" t="s">
        <v>101</v>
      </c>
      <c r="C17" t="s">
        <v>47</v>
      </c>
      <c r="D17" t="s">
        <v>39</v>
      </c>
      <c r="E17">
        <v>3</v>
      </c>
      <c r="F17">
        <v>3</v>
      </c>
      <c r="G17">
        <v>3</v>
      </c>
      <c r="H17" t="s">
        <v>1</v>
      </c>
      <c r="K17" t="str">
        <f t="shared" si="0"/>
        <v>Aubrey, Brandon;3;3;$3;</v>
      </c>
    </row>
    <row r="18" spans="1:11" x14ac:dyDescent="0.45">
      <c r="A18" t="s">
        <v>527</v>
      </c>
      <c r="B18" t="s">
        <v>102</v>
      </c>
      <c r="C18" t="s">
        <v>63</v>
      </c>
      <c r="D18" t="s">
        <v>45</v>
      </c>
      <c r="E18">
        <v>10</v>
      </c>
      <c r="F18">
        <v>3</v>
      </c>
      <c r="G18">
        <v>10</v>
      </c>
      <c r="H18" t="s">
        <v>1</v>
      </c>
      <c r="K18" t="str">
        <f t="shared" si="0"/>
        <v>Karlaftis, George;10;3;$10;</v>
      </c>
    </row>
    <row r="19" spans="1:11" x14ac:dyDescent="0.45">
      <c r="A19" t="s">
        <v>527</v>
      </c>
      <c r="B19" t="s">
        <v>104</v>
      </c>
      <c r="C19" t="s">
        <v>56</v>
      </c>
      <c r="D19" t="s">
        <v>45</v>
      </c>
      <c r="E19">
        <v>10</v>
      </c>
      <c r="F19">
        <v>3</v>
      </c>
      <c r="G19">
        <v>10</v>
      </c>
      <c r="H19" t="s">
        <v>1</v>
      </c>
      <c r="K19" t="str">
        <f t="shared" si="0"/>
        <v>Sweat, Montez;10;3;$10;</v>
      </c>
    </row>
    <row r="20" spans="1:11" x14ac:dyDescent="0.45">
      <c r="A20" t="s">
        <v>527</v>
      </c>
      <c r="B20" t="s">
        <v>103</v>
      </c>
      <c r="C20" t="s">
        <v>54</v>
      </c>
      <c r="D20" t="s">
        <v>45</v>
      </c>
      <c r="E20">
        <v>8</v>
      </c>
      <c r="F20">
        <v>3</v>
      </c>
      <c r="G20">
        <v>8</v>
      </c>
      <c r="H20" t="s">
        <v>1</v>
      </c>
      <c r="K20" t="str">
        <f t="shared" si="0"/>
        <v>Sweat, Josh;8;3;$8;</v>
      </c>
    </row>
    <row r="21" spans="1:11" x14ac:dyDescent="0.45">
      <c r="A21" t="s">
        <v>527</v>
      </c>
      <c r="B21" t="s">
        <v>105</v>
      </c>
      <c r="C21" t="s">
        <v>78</v>
      </c>
      <c r="D21" t="s">
        <v>45</v>
      </c>
      <c r="E21">
        <v>5</v>
      </c>
      <c r="F21">
        <v>3</v>
      </c>
      <c r="G21">
        <v>5</v>
      </c>
      <c r="H21" t="s">
        <v>1</v>
      </c>
      <c r="K21" t="str">
        <f t="shared" si="0"/>
        <v>Bonitto, Nik;5;3;$5;</v>
      </c>
    </row>
    <row r="22" spans="1:11" x14ac:dyDescent="0.45">
      <c r="A22" t="s">
        <v>527</v>
      </c>
      <c r="B22" t="s">
        <v>108</v>
      </c>
      <c r="C22" t="s">
        <v>107</v>
      </c>
      <c r="D22" t="s">
        <v>45</v>
      </c>
      <c r="E22">
        <v>5</v>
      </c>
      <c r="F22">
        <v>3</v>
      </c>
      <c r="G22">
        <v>5</v>
      </c>
      <c r="H22" t="s">
        <v>1</v>
      </c>
      <c r="K22" t="str">
        <f t="shared" si="0"/>
        <v>Johnson, Jermaine;5;3;$5;</v>
      </c>
    </row>
    <row r="23" spans="1:11" x14ac:dyDescent="0.45">
      <c r="A23" t="s">
        <v>527</v>
      </c>
      <c r="B23" t="s">
        <v>106</v>
      </c>
      <c r="C23" t="s">
        <v>54</v>
      </c>
      <c r="D23" t="s">
        <v>45</v>
      </c>
      <c r="E23">
        <v>5</v>
      </c>
      <c r="F23">
        <v>3</v>
      </c>
      <c r="G23">
        <v>5</v>
      </c>
      <c r="H23" t="s">
        <v>1</v>
      </c>
      <c r="K23" t="str">
        <f t="shared" si="0"/>
        <v>Huff, Bryce;5;3;$5;</v>
      </c>
    </row>
    <row r="24" spans="1:11" x14ac:dyDescent="0.45">
      <c r="A24" t="s">
        <v>527</v>
      </c>
      <c r="B24" t="s">
        <v>109</v>
      </c>
      <c r="C24" t="s">
        <v>73</v>
      </c>
      <c r="D24" t="s">
        <v>49</v>
      </c>
      <c r="E24">
        <v>28</v>
      </c>
      <c r="F24">
        <v>3</v>
      </c>
      <c r="G24">
        <v>28</v>
      </c>
      <c r="H24" t="s">
        <v>1</v>
      </c>
      <c r="K24" t="str">
        <f t="shared" si="0"/>
        <v>Long, David;28;3;$28;</v>
      </c>
    </row>
    <row r="25" spans="1:11" x14ac:dyDescent="0.45">
      <c r="A25" t="s">
        <v>527</v>
      </c>
      <c r="B25" t="s">
        <v>110</v>
      </c>
      <c r="C25" t="s">
        <v>107</v>
      </c>
      <c r="D25" t="s">
        <v>49</v>
      </c>
      <c r="E25">
        <v>28</v>
      </c>
      <c r="F25">
        <v>3</v>
      </c>
      <c r="G25">
        <v>28</v>
      </c>
      <c r="H25" t="s">
        <v>1</v>
      </c>
      <c r="K25" t="str">
        <f t="shared" si="0"/>
        <v>Mosley, C.J.;28;3;$28;</v>
      </c>
    </row>
    <row r="26" spans="1:11" x14ac:dyDescent="0.45">
      <c r="A26" t="s">
        <v>527</v>
      </c>
      <c r="B26" t="s">
        <v>111</v>
      </c>
      <c r="C26" t="s">
        <v>95</v>
      </c>
      <c r="D26" t="s">
        <v>49</v>
      </c>
      <c r="E26">
        <v>25</v>
      </c>
      <c r="F26">
        <v>3</v>
      </c>
      <c r="G26">
        <v>25</v>
      </c>
      <c r="H26" t="s">
        <v>1</v>
      </c>
      <c r="K26" t="str">
        <f t="shared" si="0"/>
        <v>Holcomb, Cole;25;3;$25;</v>
      </c>
    </row>
    <row r="27" spans="1:11" x14ac:dyDescent="0.45">
      <c r="A27" t="s">
        <v>527</v>
      </c>
      <c r="B27" t="s">
        <v>112</v>
      </c>
      <c r="C27" t="s">
        <v>26</v>
      </c>
      <c r="D27" t="s">
        <v>49</v>
      </c>
      <c r="E27">
        <v>24</v>
      </c>
      <c r="F27">
        <v>3</v>
      </c>
      <c r="G27">
        <v>24</v>
      </c>
      <c r="H27" t="s">
        <v>1</v>
      </c>
      <c r="K27" t="str">
        <f t="shared" si="0"/>
        <v>Campbell, De'Vondre;24;3;$24;</v>
      </c>
    </row>
    <row r="28" spans="1:11" x14ac:dyDescent="0.45">
      <c r="A28" t="s">
        <v>527</v>
      </c>
      <c r="B28" t="s">
        <v>113</v>
      </c>
      <c r="C28" t="s">
        <v>29</v>
      </c>
      <c r="D28" t="s">
        <v>49</v>
      </c>
      <c r="E28">
        <v>17</v>
      </c>
      <c r="F28">
        <v>3</v>
      </c>
      <c r="G28">
        <v>17</v>
      </c>
      <c r="H28" t="s">
        <v>1</v>
      </c>
      <c r="K28" t="str">
        <f t="shared" si="0"/>
        <v>Al-Shaair, Azeez;17;3;$17;</v>
      </c>
    </row>
    <row r="29" spans="1:11" x14ac:dyDescent="0.45">
      <c r="A29" t="s">
        <v>527</v>
      </c>
      <c r="B29" t="s">
        <v>116</v>
      </c>
      <c r="C29" t="s">
        <v>87</v>
      </c>
      <c r="D29" t="s">
        <v>49</v>
      </c>
      <c r="E29">
        <v>9</v>
      </c>
      <c r="F29">
        <v>3</v>
      </c>
      <c r="G29">
        <v>9</v>
      </c>
      <c r="H29" t="s">
        <v>1</v>
      </c>
      <c r="K29" t="str">
        <f t="shared" si="0"/>
        <v>Landman, Nate;9;3;$9;</v>
      </c>
    </row>
    <row r="30" spans="1:11" x14ac:dyDescent="0.45">
      <c r="A30" t="s">
        <v>527</v>
      </c>
      <c r="B30" t="s">
        <v>115</v>
      </c>
      <c r="C30" t="s">
        <v>29</v>
      </c>
      <c r="D30" t="s">
        <v>49</v>
      </c>
      <c r="E30">
        <v>8</v>
      </c>
      <c r="F30">
        <v>3</v>
      </c>
      <c r="G30">
        <v>8</v>
      </c>
      <c r="H30" t="s">
        <v>1</v>
      </c>
      <c r="K30" t="str">
        <f t="shared" si="0"/>
        <v>To'oTo'o, Henry;8;3;$8;</v>
      </c>
    </row>
    <row r="31" spans="1:11" x14ac:dyDescent="0.45">
      <c r="A31" t="s">
        <v>527</v>
      </c>
      <c r="B31" t="s">
        <v>117</v>
      </c>
      <c r="C31" t="s">
        <v>126</v>
      </c>
      <c r="D31" t="s">
        <v>65</v>
      </c>
      <c r="E31">
        <v>14</v>
      </c>
      <c r="F31">
        <v>3</v>
      </c>
      <c r="G31">
        <v>14</v>
      </c>
      <c r="H31" t="s">
        <v>1</v>
      </c>
      <c r="K31" t="str">
        <f t="shared" si="0"/>
        <v>Whitehead, Jordan;14;3;$14;</v>
      </c>
    </row>
    <row r="32" spans="1:11" x14ac:dyDescent="0.45">
      <c r="A32" t="s">
        <v>527</v>
      </c>
      <c r="B32" t="s">
        <v>118</v>
      </c>
      <c r="C32" t="s">
        <v>63</v>
      </c>
      <c r="D32" t="s">
        <v>65</v>
      </c>
      <c r="E32">
        <v>5</v>
      </c>
      <c r="F32">
        <v>3</v>
      </c>
      <c r="G32">
        <v>5</v>
      </c>
      <c r="H32" t="s">
        <v>1</v>
      </c>
      <c r="K32" t="str">
        <f t="shared" si="0"/>
        <v>Reid, Justin;5;3;$5;</v>
      </c>
    </row>
    <row r="33" spans="1:14" x14ac:dyDescent="0.45">
      <c r="A33" t="s">
        <v>527</v>
      </c>
      <c r="B33" t="s">
        <v>119</v>
      </c>
      <c r="C33" t="s">
        <v>8</v>
      </c>
      <c r="D33" t="s">
        <v>65</v>
      </c>
      <c r="E33">
        <v>5</v>
      </c>
      <c r="F33">
        <v>3</v>
      </c>
      <c r="G33">
        <v>5</v>
      </c>
      <c r="H33" t="s">
        <v>1</v>
      </c>
      <c r="K33" t="str">
        <f t="shared" si="0"/>
        <v>Delpit, Grant;5;3;$5;</v>
      </c>
    </row>
    <row r="34" spans="1:14" x14ac:dyDescent="0.45">
      <c r="A34" t="s">
        <v>527</v>
      </c>
      <c r="B34" t="s">
        <v>120</v>
      </c>
      <c r="C34" t="s">
        <v>87</v>
      </c>
      <c r="D34" t="s">
        <v>65</v>
      </c>
      <c r="E34">
        <v>5</v>
      </c>
      <c r="F34">
        <v>3</v>
      </c>
      <c r="G34">
        <v>5</v>
      </c>
      <c r="H34" t="s">
        <v>1</v>
      </c>
      <c r="K34" t="str">
        <f t="shared" si="0"/>
        <v>Grant, Richie;5;3;$5;</v>
      </c>
    </row>
    <row r="35" spans="1:14" x14ac:dyDescent="0.45">
      <c r="A35" t="s">
        <v>527</v>
      </c>
      <c r="B35" t="s">
        <v>121</v>
      </c>
      <c r="C35" t="s">
        <v>71</v>
      </c>
      <c r="D35" t="s">
        <v>65</v>
      </c>
      <c r="E35">
        <v>5</v>
      </c>
      <c r="F35">
        <v>3</v>
      </c>
      <c r="G35">
        <v>5</v>
      </c>
      <c r="H35" t="s">
        <v>1</v>
      </c>
      <c r="K35" t="str">
        <f t="shared" si="0"/>
        <v>Pinnock, Jason;5;3;$5;</v>
      </c>
    </row>
    <row r="36" spans="1:14" x14ac:dyDescent="0.45">
      <c r="A36" t="s">
        <v>527</v>
      </c>
      <c r="B36" t="s">
        <v>122</v>
      </c>
      <c r="C36" t="s">
        <v>41</v>
      </c>
      <c r="D36" t="s">
        <v>16</v>
      </c>
      <c r="E36">
        <v>1</v>
      </c>
      <c r="F36">
        <v>4</v>
      </c>
      <c r="G36">
        <v>1</v>
      </c>
      <c r="H36" t="s">
        <v>1</v>
      </c>
      <c r="I36" t="s">
        <v>2</v>
      </c>
      <c r="K36" t="str">
        <f t="shared" si="0"/>
        <v>Hull, Evan;1;4;$1;</v>
      </c>
    </row>
    <row r="37" spans="1:14" x14ac:dyDescent="0.45">
      <c r="A37" t="s">
        <v>527</v>
      </c>
      <c r="B37" t="s">
        <v>123</v>
      </c>
      <c r="C37" t="s">
        <v>24</v>
      </c>
      <c r="D37" t="s">
        <v>45</v>
      </c>
      <c r="E37">
        <v>15</v>
      </c>
      <c r="F37">
        <v>4</v>
      </c>
      <c r="G37">
        <v>15</v>
      </c>
      <c r="H37" t="s">
        <v>1</v>
      </c>
      <c r="I37" t="s">
        <v>2</v>
      </c>
      <c r="K37" t="str">
        <f t="shared" si="0"/>
        <v>Wilson, Tyree;15;4;$15;</v>
      </c>
    </row>
    <row r="38" spans="1:14" x14ac:dyDescent="0.45">
      <c r="A38" t="s">
        <v>527</v>
      </c>
      <c r="B38" t="s">
        <v>124</v>
      </c>
      <c r="C38" t="s">
        <v>44</v>
      </c>
      <c r="D38" t="s">
        <v>45</v>
      </c>
      <c r="E38">
        <v>3</v>
      </c>
      <c r="F38">
        <v>4</v>
      </c>
      <c r="G38">
        <v>3</v>
      </c>
      <c r="H38" t="s">
        <v>1</v>
      </c>
      <c r="I38" t="s">
        <v>2</v>
      </c>
      <c r="K38" t="str">
        <f t="shared" si="0"/>
        <v>Van Ness, Lukas;3;4;$3;</v>
      </c>
    </row>
    <row r="39" spans="1:14" x14ac:dyDescent="0.45">
      <c r="A39" t="s">
        <v>527</v>
      </c>
      <c r="B39" t="s">
        <v>503</v>
      </c>
      <c r="C39" t="s">
        <v>47</v>
      </c>
      <c r="D39" t="s">
        <v>49</v>
      </c>
      <c r="E39">
        <v>2</v>
      </c>
      <c r="F39">
        <v>4</v>
      </c>
      <c r="G39">
        <v>2</v>
      </c>
      <c r="H39" t="s">
        <v>1</v>
      </c>
      <c r="I39" t="s">
        <v>2</v>
      </c>
      <c r="K39" t="str">
        <f t="shared" si="0"/>
        <v>Overshown, DeMarvion;2;4;$2;</v>
      </c>
    </row>
    <row r="40" spans="1:14" x14ac:dyDescent="0.45">
      <c r="A40" t="s">
        <v>527</v>
      </c>
      <c r="B40" t="s">
        <v>125</v>
      </c>
      <c r="C40" t="s">
        <v>126</v>
      </c>
      <c r="D40" t="s">
        <v>49</v>
      </c>
      <c r="E40">
        <v>1</v>
      </c>
      <c r="F40">
        <v>4</v>
      </c>
      <c r="G40">
        <v>1</v>
      </c>
      <c r="H40" t="s">
        <v>1</v>
      </c>
      <c r="I40" t="s">
        <v>2</v>
      </c>
      <c r="K40" t="str">
        <f>IF(ISBLANK(B40),"",
_xlfn.CONCAT(B40,";",E40,";",F40,";","$",E40,";"))</f>
        <v>Dennis, SirVocea;1;4;$1;</v>
      </c>
      <c r="N40" t="str">
        <f t="shared" ref="N40:N45" si="1">IF(ISBLANK(B41),"",
_xlfn.CONCAT(B41,";",K40,";",L40,";","$",K40,";"))</f>
        <v/>
      </c>
    </row>
    <row r="41" spans="1:14" x14ac:dyDescent="0.45">
      <c r="K41" t="str">
        <f t="shared" ref="K41:K45" si="2">IF(ISBLANK(B41),"",
_xlfn.CONCAT(B41,";",E41,";",F41,";","$",E41,";"))</f>
        <v/>
      </c>
      <c r="N41" t="str">
        <f t="shared" si="1"/>
        <v/>
      </c>
    </row>
    <row r="42" spans="1:14" x14ac:dyDescent="0.45">
      <c r="K42" t="str">
        <f t="shared" si="2"/>
        <v/>
      </c>
      <c r="N42" t="str">
        <f t="shared" si="1"/>
        <v/>
      </c>
    </row>
    <row r="43" spans="1:14" x14ac:dyDescent="0.45">
      <c r="K43" t="str">
        <f t="shared" si="2"/>
        <v/>
      </c>
      <c r="N43" t="str">
        <f t="shared" si="1"/>
        <v/>
      </c>
    </row>
    <row r="44" spans="1:14" x14ac:dyDescent="0.45">
      <c r="K44" t="str">
        <f t="shared" si="2"/>
        <v/>
      </c>
      <c r="N44" t="str">
        <f t="shared" si="1"/>
        <v/>
      </c>
    </row>
    <row r="45" spans="1:14" x14ac:dyDescent="0.45">
      <c r="K45" t="str">
        <f t="shared" si="2"/>
        <v/>
      </c>
      <c r="N45" t="str">
        <f t="shared" si="1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1A4D-D444-4747-B0E2-C068C1F39C14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16.19921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23.06640625" bestFit="1" customWidth="1"/>
    <col min="14" max="14" width="45.9296875" bestFit="1" customWidth="1"/>
    <col min="15" max="18" width="23.0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534</v>
      </c>
      <c r="B2" t="s">
        <v>206</v>
      </c>
      <c r="C2" t="s">
        <v>51</v>
      </c>
      <c r="D2" t="s">
        <v>9</v>
      </c>
      <c r="E2">
        <v>139</v>
      </c>
      <c r="F2">
        <v>3</v>
      </c>
      <c r="G2">
        <v>139</v>
      </c>
      <c r="H2" t="s">
        <v>1</v>
      </c>
      <c r="K2" t="str">
        <f>IF(ISBLANK(B2),"",
_xlfn.CONCAT(B2,";",E2,";",F2,";","$",E2,";"))</f>
        <v>Smith, Geno;139;3;$139;</v>
      </c>
    </row>
    <row r="3" spans="1:11" x14ac:dyDescent="0.45">
      <c r="A3" t="s">
        <v>534</v>
      </c>
      <c r="B3" t="s">
        <v>207</v>
      </c>
      <c r="C3" t="s">
        <v>73</v>
      </c>
      <c r="D3" t="s">
        <v>9</v>
      </c>
      <c r="E3">
        <v>113</v>
      </c>
      <c r="F3">
        <v>3</v>
      </c>
      <c r="G3">
        <v>113</v>
      </c>
      <c r="H3" t="s">
        <v>1</v>
      </c>
      <c r="K3" t="str">
        <f t="shared" ref="K3:K39" si="0">IF(ISBLANK(B3),"",
_xlfn.CONCAT(B3,";",E3,";",F3,";","$",E3,";"))</f>
        <v>Tagovailoa, Tua;113;3;$113;</v>
      </c>
    </row>
    <row r="4" spans="1:11" x14ac:dyDescent="0.45">
      <c r="A4" t="s">
        <v>534</v>
      </c>
      <c r="B4" t="s">
        <v>223</v>
      </c>
      <c r="C4" t="s">
        <v>162</v>
      </c>
      <c r="D4" t="s">
        <v>9</v>
      </c>
      <c r="E4">
        <v>10</v>
      </c>
      <c r="F4">
        <v>3</v>
      </c>
      <c r="G4">
        <v>10</v>
      </c>
      <c r="H4" t="s">
        <v>1</v>
      </c>
      <c r="K4" t="str">
        <f t="shared" si="0"/>
        <v>Hill, Taysom;10;3;$10;</v>
      </c>
    </row>
    <row r="5" spans="1:11" x14ac:dyDescent="0.45">
      <c r="A5" t="s">
        <v>534</v>
      </c>
      <c r="B5" t="s">
        <v>208</v>
      </c>
      <c r="C5" t="s">
        <v>71</v>
      </c>
      <c r="D5" t="s">
        <v>9</v>
      </c>
      <c r="E5">
        <v>5</v>
      </c>
      <c r="F5">
        <v>3</v>
      </c>
      <c r="G5">
        <v>5</v>
      </c>
      <c r="H5" t="s">
        <v>1</v>
      </c>
      <c r="K5" t="str">
        <f t="shared" si="0"/>
        <v>Lock, Drew;5;3;$5;</v>
      </c>
    </row>
    <row r="6" spans="1:11" x14ac:dyDescent="0.45">
      <c r="A6" t="s">
        <v>534</v>
      </c>
      <c r="B6" t="s">
        <v>209</v>
      </c>
      <c r="C6" t="s">
        <v>114</v>
      </c>
      <c r="D6" t="s">
        <v>16</v>
      </c>
      <c r="E6">
        <v>73</v>
      </c>
      <c r="F6">
        <v>3</v>
      </c>
      <c r="G6">
        <v>73</v>
      </c>
      <c r="H6" t="s">
        <v>1</v>
      </c>
      <c r="K6" t="str">
        <f t="shared" si="0"/>
        <v>Pollard, Tony;73;3;$73;</v>
      </c>
    </row>
    <row r="7" spans="1:11" x14ac:dyDescent="0.45">
      <c r="A7" t="s">
        <v>534</v>
      </c>
      <c r="B7" t="s">
        <v>210</v>
      </c>
      <c r="C7" t="s">
        <v>35</v>
      </c>
      <c r="D7" t="s">
        <v>16</v>
      </c>
      <c r="E7">
        <v>69</v>
      </c>
      <c r="F7">
        <v>3</v>
      </c>
      <c r="G7">
        <v>69</v>
      </c>
      <c r="H7" t="s">
        <v>1</v>
      </c>
      <c r="K7" t="str">
        <f t="shared" si="0"/>
        <v>Williams, Kyren;69;3;$69;</v>
      </c>
    </row>
    <row r="8" spans="1:11" x14ac:dyDescent="0.45">
      <c r="A8" t="s">
        <v>534</v>
      </c>
      <c r="B8" t="s">
        <v>211</v>
      </c>
      <c r="C8" t="s">
        <v>126</v>
      </c>
      <c r="D8" t="s">
        <v>16</v>
      </c>
      <c r="E8">
        <v>57</v>
      </c>
      <c r="F8">
        <v>3</v>
      </c>
      <c r="G8">
        <v>57</v>
      </c>
      <c r="H8" t="s">
        <v>1</v>
      </c>
      <c r="K8" t="str">
        <f t="shared" si="0"/>
        <v>White, Rachaad;57;3;$57;</v>
      </c>
    </row>
    <row r="9" spans="1:11" x14ac:dyDescent="0.45">
      <c r="A9" t="s">
        <v>534</v>
      </c>
      <c r="B9" t="s">
        <v>212</v>
      </c>
      <c r="C9" t="s">
        <v>167</v>
      </c>
      <c r="D9" t="s">
        <v>16</v>
      </c>
      <c r="E9">
        <v>25</v>
      </c>
      <c r="F9">
        <v>3</v>
      </c>
      <c r="G9">
        <v>25</v>
      </c>
      <c r="H9" t="s">
        <v>1</v>
      </c>
      <c r="K9" t="str">
        <f t="shared" si="0"/>
        <v>Conner, James;25;3;$25;</v>
      </c>
    </row>
    <row r="10" spans="1:11" x14ac:dyDescent="0.45">
      <c r="A10" t="s">
        <v>534</v>
      </c>
      <c r="B10" t="s">
        <v>213</v>
      </c>
      <c r="C10" t="s">
        <v>73</v>
      </c>
      <c r="D10" t="s">
        <v>16</v>
      </c>
      <c r="E10">
        <v>24</v>
      </c>
      <c r="F10">
        <v>4</v>
      </c>
      <c r="G10">
        <v>24</v>
      </c>
      <c r="H10" t="s">
        <v>1</v>
      </c>
      <c r="K10" t="str">
        <f t="shared" si="0"/>
        <v>Achane, De'Von;24;4;$24;</v>
      </c>
    </row>
    <row r="11" spans="1:11" x14ac:dyDescent="0.45">
      <c r="A11" t="s">
        <v>534</v>
      </c>
      <c r="B11" t="s">
        <v>214</v>
      </c>
      <c r="C11" t="s">
        <v>73</v>
      </c>
      <c r="D11" t="s">
        <v>27</v>
      </c>
      <c r="E11">
        <v>125</v>
      </c>
      <c r="F11">
        <v>3</v>
      </c>
      <c r="G11">
        <v>125</v>
      </c>
      <c r="H11" t="s">
        <v>1</v>
      </c>
      <c r="K11" t="str">
        <f t="shared" si="0"/>
        <v>Hill, Tyreek;125;3;$125;</v>
      </c>
    </row>
    <row r="12" spans="1:11" x14ac:dyDescent="0.45">
      <c r="A12" t="s">
        <v>534</v>
      </c>
      <c r="B12" t="s">
        <v>215</v>
      </c>
      <c r="C12" t="s">
        <v>8</v>
      </c>
      <c r="D12" t="s">
        <v>27</v>
      </c>
      <c r="E12">
        <v>57</v>
      </c>
      <c r="F12">
        <v>3</v>
      </c>
      <c r="G12">
        <v>57</v>
      </c>
      <c r="H12" t="s">
        <v>1</v>
      </c>
      <c r="K12" t="str">
        <f t="shared" si="0"/>
        <v>Cooper, Amari;57;3;$57;</v>
      </c>
    </row>
    <row r="13" spans="1:11" x14ac:dyDescent="0.45">
      <c r="A13" t="s">
        <v>534</v>
      </c>
      <c r="B13" t="s">
        <v>216</v>
      </c>
      <c r="C13" t="s">
        <v>13</v>
      </c>
      <c r="D13" t="s">
        <v>27</v>
      </c>
      <c r="E13">
        <v>33</v>
      </c>
      <c r="F13">
        <v>3</v>
      </c>
      <c r="G13">
        <v>33</v>
      </c>
      <c r="H13" t="s">
        <v>1</v>
      </c>
      <c r="K13" t="str">
        <f t="shared" si="0"/>
        <v>Bourne, Kendrick;33;3;$33;</v>
      </c>
    </row>
    <row r="14" spans="1:11" x14ac:dyDescent="0.45">
      <c r="A14" t="s">
        <v>534</v>
      </c>
      <c r="B14" t="s">
        <v>217</v>
      </c>
      <c r="C14" t="s">
        <v>151</v>
      </c>
      <c r="D14" t="s">
        <v>27</v>
      </c>
      <c r="E14">
        <v>25</v>
      </c>
      <c r="F14">
        <v>3</v>
      </c>
      <c r="G14">
        <v>25</v>
      </c>
      <c r="H14" t="s">
        <v>1</v>
      </c>
      <c r="K14" t="str">
        <f t="shared" si="0"/>
        <v>Samuel, Curtis;25;3;$25;</v>
      </c>
    </row>
    <row r="15" spans="1:11" x14ac:dyDescent="0.45">
      <c r="A15" t="s">
        <v>534</v>
      </c>
      <c r="B15" t="s">
        <v>218</v>
      </c>
      <c r="C15" t="s">
        <v>78</v>
      </c>
      <c r="D15" t="s">
        <v>27</v>
      </c>
      <c r="E15">
        <v>15</v>
      </c>
      <c r="F15">
        <v>3</v>
      </c>
      <c r="G15">
        <v>15</v>
      </c>
      <c r="H15" t="s">
        <v>1</v>
      </c>
      <c r="K15" t="str">
        <f t="shared" si="0"/>
        <v>Sutton, Courtland;15;3;$15;</v>
      </c>
    </row>
    <row r="16" spans="1:11" x14ac:dyDescent="0.45">
      <c r="A16" t="s">
        <v>534</v>
      </c>
      <c r="B16" t="s">
        <v>219</v>
      </c>
      <c r="C16" t="s">
        <v>51</v>
      </c>
      <c r="D16" t="s">
        <v>27</v>
      </c>
      <c r="E16">
        <v>13</v>
      </c>
      <c r="F16">
        <v>3</v>
      </c>
      <c r="G16">
        <v>13</v>
      </c>
      <c r="H16" t="s">
        <v>1</v>
      </c>
      <c r="K16" t="str">
        <f t="shared" si="0"/>
        <v>Lockett, Tyler;13;3;$13;</v>
      </c>
    </row>
    <row r="17" spans="1:11" x14ac:dyDescent="0.45">
      <c r="A17" t="s">
        <v>534</v>
      </c>
      <c r="B17" t="s">
        <v>220</v>
      </c>
      <c r="C17" t="s">
        <v>162</v>
      </c>
      <c r="D17" t="s">
        <v>27</v>
      </c>
      <c r="E17">
        <v>5</v>
      </c>
      <c r="F17">
        <v>3</v>
      </c>
      <c r="G17">
        <v>5</v>
      </c>
      <c r="H17" t="s">
        <v>1</v>
      </c>
      <c r="K17" t="str">
        <f t="shared" si="0"/>
        <v>Shaheed, Rashid;5;3;$5;</v>
      </c>
    </row>
    <row r="18" spans="1:11" x14ac:dyDescent="0.45">
      <c r="A18" t="s">
        <v>534</v>
      </c>
      <c r="B18" t="s">
        <v>221</v>
      </c>
      <c r="C18" t="s">
        <v>56</v>
      </c>
      <c r="D18" t="s">
        <v>36</v>
      </c>
      <c r="E18">
        <v>20</v>
      </c>
      <c r="F18">
        <v>3</v>
      </c>
      <c r="G18">
        <v>20</v>
      </c>
      <c r="H18" t="s">
        <v>1</v>
      </c>
      <c r="K18" t="str">
        <f t="shared" si="0"/>
        <v>Kmet, Cole;20;3;$20;</v>
      </c>
    </row>
    <row r="19" spans="1:11" x14ac:dyDescent="0.45">
      <c r="A19" t="s">
        <v>534</v>
      </c>
      <c r="B19" t="s">
        <v>222</v>
      </c>
      <c r="C19" t="s">
        <v>29</v>
      </c>
      <c r="D19" t="s">
        <v>36</v>
      </c>
      <c r="E19">
        <v>15</v>
      </c>
      <c r="F19">
        <v>3</v>
      </c>
      <c r="G19">
        <v>15</v>
      </c>
      <c r="H19" t="s">
        <v>1</v>
      </c>
      <c r="K19" t="str">
        <f t="shared" si="0"/>
        <v>Schultz, Dalton;15;3;$15;</v>
      </c>
    </row>
    <row r="20" spans="1:11" x14ac:dyDescent="0.45">
      <c r="A20" t="s">
        <v>534</v>
      </c>
      <c r="B20" t="s">
        <v>224</v>
      </c>
      <c r="C20" t="s">
        <v>51</v>
      </c>
      <c r="D20" t="s">
        <v>39</v>
      </c>
      <c r="E20">
        <v>4</v>
      </c>
      <c r="F20">
        <v>3</v>
      </c>
      <c r="G20">
        <v>4</v>
      </c>
      <c r="H20" t="s">
        <v>1</v>
      </c>
      <c r="K20" t="str">
        <f t="shared" si="0"/>
        <v>Myers, Jason;4;3;$4;</v>
      </c>
    </row>
    <row r="21" spans="1:11" x14ac:dyDescent="0.45">
      <c r="A21" t="s">
        <v>534</v>
      </c>
      <c r="B21" t="s">
        <v>225</v>
      </c>
      <c r="C21" t="s">
        <v>29</v>
      </c>
      <c r="D21" t="s">
        <v>42</v>
      </c>
      <c r="E21">
        <v>19</v>
      </c>
      <c r="F21">
        <v>3</v>
      </c>
      <c r="G21">
        <v>19</v>
      </c>
      <c r="H21" t="s">
        <v>1</v>
      </c>
      <c r="K21" t="str">
        <f t="shared" si="0"/>
        <v>Autry, Denico;19;3;$19;</v>
      </c>
    </row>
    <row r="22" spans="1:11" x14ac:dyDescent="0.45">
      <c r="A22" t="s">
        <v>534</v>
      </c>
      <c r="B22" t="s">
        <v>226</v>
      </c>
      <c r="C22" t="s">
        <v>84</v>
      </c>
      <c r="D22" t="s">
        <v>42</v>
      </c>
      <c r="E22">
        <v>5</v>
      </c>
      <c r="F22">
        <v>3</v>
      </c>
      <c r="G22">
        <v>5</v>
      </c>
      <c r="H22" t="s">
        <v>1</v>
      </c>
      <c r="K22" t="str">
        <f t="shared" si="0"/>
        <v>Madubuike, Justin;5;3;$5;</v>
      </c>
    </row>
    <row r="23" spans="1:11" x14ac:dyDescent="0.45">
      <c r="A23" t="s">
        <v>534</v>
      </c>
      <c r="B23" t="s">
        <v>227</v>
      </c>
      <c r="C23" t="s">
        <v>24</v>
      </c>
      <c r="D23" t="s">
        <v>45</v>
      </c>
      <c r="E23">
        <v>44</v>
      </c>
      <c r="F23">
        <v>3</v>
      </c>
      <c r="G23">
        <v>44</v>
      </c>
      <c r="H23" t="s">
        <v>1</v>
      </c>
      <c r="K23" t="str">
        <f t="shared" si="0"/>
        <v>Crosby, Maxx;44;3;$44;</v>
      </c>
    </row>
    <row r="24" spans="1:11" x14ac:dyDescent="0.45">
      <c r="A24" t="s">
        <v>534</v>
      </c>
      <c r="B24" t="s">
        <v>228</v>
      </c>
      <c r="C24" t="s">
        <v>29</v>
      </c>
      <c r="D24" t="s">
        <v>45</v>
      </c>
      <c r="E24">
        <v>19</v>
      </c>
      <c r="F24">
        <v>3</v>
      </c>
      <c r="G24">
        <v>19</v>
      </c>
      <c r="H24" t="s">
        <v>1</v>
      </c>
      <c r="K24" t="str">
        <f t="shared" si="0"/>
        <v>Hunter, Danielle;19;3;$19;</v>
      </c>
    </row>
    <row r="25" spans="1:11" x14ac:dyDescent="0.45">
      <c r="A25" t="s">
        <v>534</v>
      </c>
      <c r="B25" t="s">
        <v>229</v>
      </c>
      <c r="C25" t="s">
        <v>63</v>
      </c>
      <c r="D25" t="s">
        <v>49</v>
      </c>
      <c r="E25">
        <v>69</v>
      </c>
      <c r="F25">
        <v>3</v>
      </c>
      <c r="G25">
        <v>69</v>
      </c>
      <c r="H25" t="s">
        <v>1</v>
      </c>
      <c r="K25" t="str">
        <f t="shared" si="0"/>
        <v>Bolton, Nick;69;3;$69;</v>
      </c>
    </row>
    <row r="26" spans="1:11" x14ac:dyDescent="0.45">
      <c r="A26" t="s">
        <v>534</v>
      </c>
      <c r="B26" t="s">
        <v>230</v>
      </c>
      <c r="C26" t="s">
        <v>26</v>
      </c>
      <c r="D26" t="s">
        <v>49</v>
      </c>
      <c r="E26">
        <v>40</v>
      </c>
      <c r="F26">
        <v>3</v>
      </c>
      <c r="G26">
        <v>40</v>
      </c>
      <c r="H26" t="s">
        <v>1</v>
      </c>
      <c r="K26" t="str">
        <f t="shared" si="0"/>
        <v>Warner, Fred;40;3;$40;</v>
      </c>
    </row>
    <row r="27" spans="1:11" x14ac:dyDescent="0.45">
      <c r="A27" t="s">
        <v>534</v>
      </c>
      <c r="B27" t="s">
        <v>231</v>
      </c>
      <c r="C27" t="s">
        <v>87</v>
      </c>
      <c r="D27" t="s">
        <v>49</v>
      </c>
      <c r="E27">
        <v>28</v>
      </c>
      <c r="F27">
        <v>3</v>
      </c>
      <c r="G27">
        <v>28</v>
      </c>
      <c r="H27" t="s">
        <v>1</v>
      </c>
      <c r="K27" t="str">
        <f t="shared" si="0"/>
        <v>Andersen, Troy;28;3;$28;</v>
      </c>
    </row>
    <row r="28" spans="1:11" x14ac:dyDescent="0.45">
      <c r="A28" t="s">
        <v>534</v>
      </c>
      <c r="B28" t="s">
        <v>232</v>
      </c>
      <c r="C28" t="s">
        <v>95</v>
      </c>
      <c r="D28" t="s">
        <v>49</v>
      </c>
      <c r="E28">
        <v>25</v>
      </c>
      <c r="F28">
        <v>3</v>
      </c>
      <c r="G28">
        <v>25</v>
      </c>
      <c r="H28" t="s">
        <v>1</v>
      </c>
      <c r="K28" t="str">
        <f t="shared" si="0"/>
        <v>Queen, Patrick;25;3;$25;</v>
      </c>
    </row>
    <row r="29" spans="1:11" x14ac:dyDescent="0.45">
      <c r="A29" t="s">
        <v>534</v>
      </c>
      <c r="B29" t="s">
        <v>233</v>
      </c>
      <c r="C29" t="s">
        <v>15</v>
      </c>
      <c r="D29" t="s">
        <v>49</v>
      </c>
      <c r="E29">
        <v>7</v>
      </c>
      <c r="F29">
        <v>3</v>
      </c>
      <c r="G29">
        <v>7</v>
      </c>
      <c r="H29" t="s">
        <v>1</v>
      </c>
      <c r="K29" t="str">
        <f t="shared" si="0"/>
        <v>Pratt, Germaine;7;3;$7;</v>
      </c>
    </row>
    <row r="30" spans="1:11" x14ac:dyDescent="0.45">
      <c r="A30" t="s">
        <v>534</v>
      </c>
      <c r="B30" t="s">
        <v>234</v>
      </c>
      <c r="C30" t="s">
        <v>162</v>
      </c>
      <c r="D30" t="s">
        <v>49</v>
      </c>
      <c r="E30">
        <v>5</v>
      </c>
      <c r="F30">
        <v>3</v>
      </c>
      <c r="G30">
        <v>5</v>
      </c>
      <c r="H30" t="s">
        <v>1</v>
      </c>
      <c r="K30" t="str">
        <f t="shared" si="0"/>
        <v>Hudson, Khaleke;5;3;$5;</v>
      </c>
    </row>
    <row r="31" spans="1:11" x14ac:dyDescent="0.45">
      <c r="A31" t="s">
        <v>534</v>
      </c>
      <c r="B31" t="s">
        <v>235</v>
      </c>
      <c r="C31" t="s">
        <v>24</v>
      </c>
      <c r="D31" t="s">
        <v>61</v>
      </c>
      <c r="E31">
        <v>19</v>
      </c>
      <c r="F31">
        <v>3</v>
      </c>
      <c r="G31">
        <v>19</v>
      </c>
      <c r="H31" t="s">
        <v>1</v>
      </c>
      <c r="K31" t="str">
        <f t="shared" si="0"/>
        <v>Hobbs, Nate;19;3;$19;</v>
      </c>
    </row>
    <row r="32" spans="1:11" x14ac:dyDescent="0.45">
      <c r="A32" t="s">
        <v>534</v>
      </c>
      <c r="B32" t="s">
        <v>236</v>
      </c>
      <c r="C32" t="s">
        <v>47</v>
      </c>
      <c r="D32" t="s">
        <v>61</v>
      </c>
      <c r="E32">
        <v>7</v>
      </c>
      <c r="F32">
        <v>3</v>
      </c>
      <c r="G32">
        <v>7</v>
      </c>
      <c r="H32" t="s">
        <v>1</v>
      </c>
      <c r="K32" t="str">
        <f t="shared" si="0"/>
        <v>Bland, DaRon;7;3;$7;</v>
      </c>
    </row>
    <row r="33" spans="1:14" x14ac:dyDescent="0.45">
      <c r="A33" t="s">
        <v>534</v>
      </c>
      <c r="B33" t="s">
        <v>237</v>
      </c>
      <c r="C33" t="s">
        <v>126</v>
      </c>
      <c r="D33" t="s">
        <v>65</v>
      </c>
      <c r="E33">
        <v>27</v>
      </c>
      <c r="F33">
        <v>3</v>
      </c>
      <c r="G33">
        <v>27</v>
      </c>
      <c r="H33" t="s">
        <v>1</v>
      </c>
      <c r="K33" t="str">
        <f t="shared" si="0"/>
        <v>Winfield, Antoine;27;3;$27;</v>
      </c>
    </row>
    <row r="34" spans="1:14" x14ac:dyDescent="0.45">
      <c r="A34" t="s">
        <v>534</v>
      </c>
      <c r="B34" t="s">
        <v>238</v>
      </c>
      <c r="C34" t="s">
        <v>22</v>
      </c>
      <c r="D34" t="s">
        <v>65</v>
      </c>
      <c r="E34">
        <v>19</v>
      </c>
      <c r="F34">
        <v>3</v>
      </c>
      <c r="G34">
        <v>19</v>
      </c>
      <c r="H34" t="s">
        <v>1</v>
      </c>
      <c r="K34" t="str">
        <f t="shared" si="0"/>
        <v>Melifonwu, Ifeatu;19;3;$19;</v>
      </c>
    </row>
    <row r="35" spans="1:14" x14ac:dyDescent="0.45">
      <c r="A35" t="s">
        <v>534</v>
      </c>
      <c r="B35" t="s">
        <v>239</v>
      </c>
      <c r="C35" t="s">
        <v>15</v>
      </c>
      <c r="D35" t="s">
        <v>65</v>
      </c>
      <c r="E35">
        <v>10</v>
      </c>
      <c r="F35">
        <v>4</v>
      </c>
      <c r="G35">
        <v>10</v>
      </c>
      <c r="H35" t="s">
        <v>1</v>
      </c>
      <c r="K35" t="str">
        <f t="shared" si="0"/>
        <v>Battle, Jordan;10;4;$10;</v>
      </c>
    </row>
    <row r="36" spans="1:14" x14ac:dyDescent="0.45">
      <c r="A36" t="s">
        <v>534</v>
      </c>
      <c r="B36" t="s">
        <v>240</v>
      </c>
      <c r="C36" t="s">
        <v>51</v>
      </c>
      <c r="D36" t="s">
        <v>27</v>
      </c>
      <c r="E36">
        <v>69</v>
      </c>
      <c r="F36">
        <v>4</v>
      </c>
      <c r="G36">
        <v>69</v>
      </c>
      <c r="H36" t="s">
        <v>1</v>
      </c>
      <c r="I36" t="s">
        <v>2</v>
      </c>
      <c r="K36" t="str">
        <f t="shared" si="0"/>
        <v>Smith-Njigba, Jaxon;69;4;$69;</v>
      </c>
    </row>
    <row r="37" spans="1:14" x14ac:dyDescent="0.45">
      <c r="A37" t="s">
        <v>534</v>
      </c>
      <c r="B37" t="s">
        <v>241</v>
      </c>
      <c r="C37" t="s">
        <v>151</v>
      </c>
      <c r="D37" t="s">
        <v>36</v>
      </c>
      <c r="E37">
        <v>35</v>
      </c>
      <c r="F37">
        <v>4</v>
      </c>
      <c r="G37">
        <v>35</v>
      </c>
      <c r="H37" t="s">
        <v>1</v>
      </c>
      <c r="I37" t="s">
        <v>2</v>
      </c>
      <c r="K37" t="str">
        <f t="shared" si="0"/>
        <v>Kincaid, Dalton;35;4;$35;</v>
      </c>
    </row>
    <row r="38" spans="1:14" x14ac:dyDescent="0.45">
      <c r="A38" t="s">
        <v>534</v>
      </c>
      <c r="B38" t="s">
        <v>242</v>
      </c>
      <c r="C38" t="s">
        <v>15</v>
      </c>
      <c r="D38" t="s">
        <v>45</v>
      </c>
      <c r="E38">
        <v>10</v>
      </c>
      <c r="F38">
        <v>4</v>
      </c>
      <c r="G38">
        <v>10</v>
      </c>
      <c r="H38" t="s">
        <v>1</v>
      </c>
      <c r="I38" t="s">
        <v>2</v>
      </c>
      <c r="K38" t="str">
        <f t="shared" si="0"/>
        <v>Murphy, Myles;10;4;$10;</v>
      </c>
    </row>
    <row r="39" spans="1:14" x14ac:dyDescent="0.45">
      <c r="A39" t="s">
        <v>534</v>
      </c>
      <c r="B39" t="s">
        <v>243</v>
      </c>
      <c r="C39" t="s">
        <v>69</v>
      </c>
      <c r="D39" t="s">
        <v>49</v>
      </c>
      <c r="E39">
        <v>21</v>
      </c>
      <c r="F39">
        <v>4</v>
      </c>
      <c r="G39">
        <v>21</v>
      </c>
      <c r="H39" t="s">
        <v>1</v>
      </c>
      <c r="I39" t="s">
        <v>2</v>
      </c>
      <c r="K39" t="str">
        <f t="shared" si="0"/>
        <v>Henley, Daiyan;21;4;$21;</v>
      </c>
    </row>
    <row r="40" spans="1:14" x14ac:dyDescent="0.45">
      <c r="A40" t="s">
        <v>534</v>
      </c>
      <c r="B40" t="s">
        <v>244</v>
      </c>
      <c r="C40" t="s">
        <v>22</v>
      </c>
      <c r="D40" t="s">
        <v>65</v>
      </c>
      <c r="E40">
        <v>25</v>
      </c>
      <c r="F40">
        <v>4</v>
      </c>
      <c r="G40">
        <v>25</v>
      </c>
      <c r="H40" t="s">
        <v>1</v>
      </c>
      <c r="I40" t="s">
        <v>2</v>
      </c>
      <c r="K40" t="str">
        <f>IF(ISBLANK(B40),"",
_xlfn.CONCAT(B40,";",E40,";",F40,";","$",E40,";"))</f>
        <v>Branch, Brian;25;4;$25;</v>
      </c>
    </row>
    <row r="41" spans="1:14" x14ac:dyDescent="0.45">
      <c r="K41" t="str">
        <f t="shared" ref="K41:K45" si="1">IF(ISBLANK(B41),"",
_xlfn.CONCAT(B41,";",E41,";",F41,";","$",E41,";"))</f>
        <v/>
      </c>
      <c r="N41" t="str">
        <f t="shared" ref="N41:N45" si="2">IF(ISBLANK(B41),"",
_xlfn.CONCAT(B41,";",K41,";",L41,";","$",K41,";"))</f>
        <v/>
      </c>
    </row>
    <row r="42" spans="1:14" x14ac:dyDescent="0.45">
      <c r="K42" t="str">
        <f t="shared" si="1"/>
        <v/>
      </c>
      <c r="N42" t="str">
        <f t="shared" si="2"/>
        <v/>
      </c>
    </row>
    <row r="43" spans="1:14" x14ac:dyDescent="0.45">
      <c r="K43" t="str">
        <f t="shared" si="1"/>
        <v/>
      </c>
      <c r="N43" t="str">
        <f t="shared" si="2"/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92FC-863C-49F8-ABEE-4B124ED421D2}">
  <dimension ref="A1:N45"/>
  <sheetViews>
    <sheetView workbookViewId="0">
      <selection activeCell="K1" sqref="K1:K45"/>
    </sheetView>
  </sheetViews>
  <sheetFormatPr defaultRowHeight="14.25" x14ac:dyDescent="0.45"/>
  <cols>
    <col min="1" max="1" width="12.33203125" bestFit="1" customWidth="1"/>
    <col min="2" max="2" width="22.796875" bestFit="1" customWidth="1"/>
    <col min="3" max="3" width="7.265625" bestFit="1" customWidth="1"/>
    <col min="4" max="4" width="9.3984375" bestFit="1" customWidth="1"/>
    <col min="5" max="5" width="14.3984375" bestFit="1" customWidth="1"/>
    <col min="6" max="6" width="13.86328125" bestFit="1" customWidth="1"/>
    <col min="7" max="7" width="12.1328125" bestFit="1" customWidth="1"/>
    <col min="8" max="8" width="7.46484375" bestFit="1" customWidth="1"/>
    <col min="9" max="10" width="12.33203125" bestFit="1" customWidth="1"/>
    <col min="11" max="11" width="14" bestFit="1" customWidth="1"/>
    <col min="12" max="12" width="13.46484375" customWidth="1"/>
    <col min="13" max="13" width="33.6640625" bestFit="1" customWidth="1"/>
    <col min="14" max="14" width="45.9296875" bestFit="1" customWidth="1"/>
    <col min="15" max="18" width="33.6640625" bestFit="1" customWidth="1"/>
  </cols>
  <sheetData>
    <row r="1" spans="1:11" x14ac:dyDescent="0.45">
      <c r="A1" t="s">
        <v>596</v>
      </c>
      <c r="B1" t="s">
        <v>4</v>
      </c>
      <c r="C1" t="s">
        <v>5</v>
      </c>
      <c r="D1" t="s">
        <v>6</v>
      </c>
      <c r="E1" t="s">
        <v>80</v>
      </c>
      <c r="F1" t="s">
        <v>81</v>
      </c>
      <c r="G1" t="s">
        <v>82</v>
      </c>
      <c r="H1" t="s">
        <v>0</v>
      </c>
      <c r="I1" t="s">
        <v>3</v>
      </c>
      <c r="K1" t="s">
        <v>502</v>
      </c>
    </row>
    <row r="2" spans="1:11" x14ac:dyDescent="0.45">
      <c r="A2" t="s">
        <v>532</v>
      </c>
      <c r="B2" t="s">
        <v>245</v>
      </c>
      <c r="C2" t="s">
        <v>8</v>
      </c>
      <c r="D2" t="s">
        <v>9</v>
      </c>
      <c r="E2">
        <v>158</v>
      </c>
      <c r="F2">
        <v>3</v>
      </c>
      <c r="G2">
        <v>158</v>
      </c>
      <c r="H2" t="s">
        <v>1</v>
      </c>
      <c r="K2" t="str">
        <f>IF(ISBLANK(B2),"",
_xlfn.CONCAT(B2,";",E2,";",F2,";","$",E2,";"))</f>
        <v>Watson, Deshaun;158;3;$158;</v>
      </c>
    </row>
    <row r="3" spans="1:11" x14ac:dyDescent="0.45">
      <c r="A3" t="s">
        <v>532</v>
      </c>
      <c r="B3" t="s">
        <v>246</v>
      </c>
      <c r="C3" t="s">
        <v>47</v>
      </c>
      <c r="D3" t="s">
        <v>9</v>
      </c>
      <c r="E3">
        <v>150</v>
      </c>
      <c r="F3">
        <v>3</v>
      </c>
      <c r="G3">
        <v>150</v>
      </c>
      <c r="H3" t="s">
        <v>1</v>
      </c>
      <c r="K3" t="str">
        <f t="shared" ref="K3:K39" si="0">IF(ISBLANK(B3),"",
_xlfn.CONCAT(B3,";",E3,";",F3,";","$",E3,";"))</f>
        <v>Prescott, Dak;150;3;$150;</v>
      </c>
    </row>
    <row r="4" spans="1:11" x14ac:dyDescent="0.45">
      <c r="A4" t="s">
        <v>532</v>
      </c>
      <c r="B4" t="s">
        <v>247</v>
      </c>
      <c r="C4" t="s">
        <v>22</v>
      </c>
      <c r="D4" t="s">
        <v>9</v>
      </c>
      <c r="E4">
        <v>108</v>
      </c>
      <c r="F4">
        <v>3</v>
      </c>
      <c r="G4">
        <v>108</v>
      </c>
      <c r="H4" t="s">
        <v>1</v>
      </c>
      <c r="K4" t="str">
        <f t="shared" si="0"/>
        <v>Goff, Jared;108;3;$108;</v>
      </c>
    </row>
    <row r="5" spans="1:11" x14ac:dyDescent="0.45">
      <c r="A5" t="s">
        <v>532</v>
      </c>
      <c r="B5" t="s">
        <v>249</v>
      </c>
      <c r="C5" t="s">
        <v>8</v>
      </c>
      <c r="D5" t="s">
        <v>9</v>
      </c>
      <c r="E5">
        <v>7</v>
      </c>
      <c r="F5">
        <v>3</v>
      </c>
      <c r="G5">
        <v>7</v>
      </c>
      <c r="H5" t="s">
        <v>1</v>
      </c>
      <c r="K5" t="str">
        <f t="shared" si="0"/>
        <v>Winston, Jameis;7;3;$7;</v>
      </c>
    </row>
    <row r="6" spans="1:11" x14ac:dyDescent="0.45">
      <c r="A6" t="s">
        <v>532</v>
      </c>
      <c r="B6" t="s">
        <v>248</v>
      </c>
      <c r="C6" t="s">
        <v>87</v>
      </c>
      <c r="D6" t="s">
        <v>9</v>
      </c>
      <c r="E6">
        <v>5</v>
      </c>
      <c r="F6">
        <v>3</v>
      </c>
      <c r="G6">
        <v>5</v>
      </c>
      <c r="H6" t="s">
        <v>1</v>
      </c>
      <c r="K6" t="str">
        <f t="shared" si="0"/>
        <v>Heinicke, Taylor;5;3;$5;</v>
      </c>
    </row>
    <row r="7" spans="1:11" x14ac:dyDescent="0.45">
      <c r="A7" t="s">
        <v>532</v>
      </c>
      <c r="B7" t="s">
        <v>250</v>
      </c>
      <c r="C7" t="s">
        <v>8</v>
      </c>
      <c r="D7" t="s">
        <v>16</v>
      </c>
      <c r="E7">
        <v>80</v>
      </c>
      <c r="F7">
        <v>3</v>
      </c>
      <c r="G7">
        <v>80</v>
      </c>
      <c r="H7" t="s">
        <v>1</v>
      </c>
      <c r="K7" t="str">
        <f t="shared" si="0"/>
        <v>Chubb, Nick;80;3;$80;</v>
      </c>
    </row>
    <row r="8" spans="1:11" x14ac:dyDescent="0.45">
      <c r="A8" t="s">
        <v>532</v>
      </c>
      <c r="B8" t="s">
        <v>251</v>
      </c>
      <c r="C8" t="s">
        <v>11</v>
      </c>
      <c r="D8" t="s">
        <v>16</v>
      </c>
      <c r="E8">
        <v>43</v>
      </c>
      <c r="F8">
        <v>3</v>
      </c>
      <c r="G8">
        <v>43</v>
      </c>
      <c r="H8" t="s">
        <v>1</v>
      </c>
      <c r="K8" t="str">
        <f t="shared" si="0"/>
        <v>Jones, Aaron;43;3;$43;</v>
      </c>
    </row>
    <row r="9" spans="1:11" x14ac:dyDescent="0.45">
      <c r="A9" t="s">
        <v>532</v>
      </c>
      <c r="B9" t="s">
        <v>254</v>
      </c>
      <c r="C9" t="s">
        <v>78</v>
      </c>
      <c r="D9" t="s">
        <v>16</v>
      </c>
      <c r="E9">
        <v>8</v>
      </c>
      <c r="F9">
        <v>3</v>
      </c>
      <c r="G9">
        <v>8</v>
      </c>
      <c r="H9" t="s">
        <v>1</v>
      </c>
      <c r="K9" t="str">
        <f t="shared" si="0"/>
        <v>Perine, Samaje;8;3;$8;</v>
      </c>
    </row>
    <row r="10" spans="1:11" x14ac:dyDescent="0.45">
      <c r="A10" t="s">
        <v>532</v>
      </c>
      <c r="B10" t="s">
        <v>255</v>
      </c>
      <c r="C10" t="s">
        <v>32</v>
      </c>
      <c r="D10" t="s">
        <v>16</v>
      </c>
      <c r="E10">
        <v>5</v>
      </c>
      <c r="F10">
        <v>3</v>
      </c>
      <c r="G10">
        <v>5</v>
      </c>
      <c r="H10" t="s">
        <v>1</v>
      </c>
      <c r="K10" t="str">
        <f t="shared" si="0"/>
        <v>Johnson, D'Ernest;5;3;$5;</v>
      </c>
    </row>
    <row r="11" spans="1:11" x14ac:dyDescent="0.45">
      <c r="A11" t="s">
        <v>532</v>
      </c>
      <c r="B11" t="s">
        <v>253</v>
      </c>
      <c r="C11" t="s">
        <v>11</v>
      </c>
      <c r="D11" t="s">
        <v>16</v>
      </c>
      <c r="E11">
        <v>5</v>
      </c>
      <c r="F11">
        <v>3</v>
      </c>
      <c r="G11">
        <v>5</v>
      </c>
      <c r="H11" t="s">
        <v>1</v>
      </c>
      <c r="K11" t="str">
        <f t="shared" si="0"/>
        <v>Chandler, Ty;5;3;$5;</v>
      </c>
    </row>
    <row r="12" spans="1:11" x14ac:dyDescent="0.45">
      <c r="A12" t="s">
        <v>532</v>
      </c>
      <c r="B12" t="s">
        <v>252</v>
      </c>
      <c r="C12" t="s">
        <v>47</v>
      </c>
      <c r="D12" t="s">
        <v>16</v>
      </c>
      <c r="E12">
        <v>5</v>
      </c>
      <c r="F12">
        <v>3</v>
      </c>
      <c r="G12">
        <v>5</v>
      </c>
      <c r="H12" t="s">
        <v>1</v>
      </c>
      <c r="K12" t="str">
        <f t="shared" si="0"/>
        <v>Dowdle, Rico;5;3;$5;</v>
      </c>
    </row>
    <row r="13" spans="1:11" x14ac:dyDescent="0.45">
      <c r="A13" t="s">
        <v>532</v>
      </c>
      <c r="B13" t="s">
        <v>256</v>
      </c>
      <c r="C13" t="s">
        <v>63</v>
      </c>
      <c r="D13" t="s">
        <v>16</v>
      </c>
      <c r="E13">
        <v>5</v>
      </c>
      <c r="F13">
        <v>3</v>
      </c>
      <c r="G13">
        <v>5</v>
      </c>
      <c r="H13" t="s">
        <v>1</v>
      </c>
      <c r="K13" t="str">
        <f t="shared" si="0"/>
        <v>Edwards-Helaire, Clyde;5;3;$5;</v>
      </c>
    </row>
    <row r="14" spans="1:11" x14ac:dyDescent="0.45">
      <c r="A14" t="s">
        <v>532</v>
      </c>
      <c r="B14" t="s">
        <v>257</v>
      </c>
      <c r="C14" t="s">
        <v>73</v>
      </c>
      <c r="D14" t="s">
        <v>27</v>
      </c>
      <c r="E14">
        <v>117</v>
      </c>
      <c r="F14">
        <v>3</v>
      </c>
      <c r="G14">
        <v>117</v>
      </c>
      <c r="H14" t="s">
        <v>1</v>
      </c>
      <c r="K14" t="str">
        <f t="shared" si="0"/>
        <v>Waddle, Jaylen;117;3;$117;</v>
      </c>
    </row>
    <row r="15" spans="1:11" x14ac:dyDescent="0.45">
      <c r="A15" t="s">
        <v>532</v>
      </c>
      <c r="B15" t="s">
        <v>258</v>
      </c>
      <c r="C15" t="s">
        <v>44</v>
      </c>
      <c r="D15" t="s">
        <v>27</v>
      </c>
      <c r="E15">
        <v>69</v>
      </c>
      <c r="F15">
        <v>3</v>
      </c>
      <c r="G15">
        <v>69</v>
      </c>
      <c r="H15" t="s">
        <v>1</v>
      </c>
      <c r="K15" t="str">
        <f t="shared" si="0"/>
        <v>Watson, Christian;69;3;$69;</v>
      </c>
    </row>
    <row r="16" spans="1:11" x14ac:dyDescent="0.45">
      <c r="A16" t="s">
        <v>532</v>
      </c>
      <c r="B16" t="s">
        <v>259</v>
      </c>
      <c r="C16" t="s">
        <v>29</v>
      </c>
      <c r="D16" t="s">
        <v>27</v>
      </c>
      <c r="E16">
        <v>23</v>
      </c>
      <c r="F16">
        <v>3</v>
      </c>
      <c r="G16">
        <v>23</v>
      </c>
      <c r="H16" t="s">
        <v>1</v>
      </c>
      <c r="K16" t="str">
        <f t="shared" si="0"/>
        <v>Collins, Nico;23;3;$23;</v>
      </c>
    </row>
    <row r="17" spans="1:11" x14ac:dyDescent="0.45">
      <c r="A17" t="s">
        <v>532</v>
      </c>
      <c r="B17" t="s">
        <v>260</v>
      </c>
      <c r="C17" t="s">
        <v>24</v>
      </c>
      <c r="D17" t="s">
        <v>27</v>
      </c>
      <c r="E17">
        <v>7</v>
      </c>
      <c r="F17">
        <v>3</v>
      </c>
      <c r="G17">
        <v>7</v>
      </c>
      <c r="H17" t="s">
        <v>1</v>
      </c>
      <c r="K17" t="str">
        <f t="shared" si="0"/>
        <v>Meyers, Jakobi;7;3;$7;</v>
      </c>
    </row>
    <row r="18" spans="1:11" x14ac:dyDescent="0.45">
      <c r="A18" t="s">
        <v>532</v>
      </c>
      <c r="B18" t="s">
        <v>261</v>
      </c>
      <c r="C18" t="s">
        <v>44</v>
      </c>
      <c r="D18" t="s">
        <v>27</v>
      </c>
      <c r="E18">
        <v>5</v>
      </c>
      <c r="F18">
        <v>3</v>
      </c>
      <c r="G18">
        <v>5</v>
      </c>
      <c r="H18" t="s">
        <v>1</v>
      </c>
      <c r="K18" t="str">
        <f t="shared" si="0"/>
        <v>Wicks, Dontayvion;5;3;$5;</v>
      </c>
    </row>
    <row r="19" spans="1:11" x14ac:dyDescent="0.45">
      <c r="A19" t="s">
        <v>532</v>
      </c>
      <c r="B19" t="s">
        <v>262</v>
      </c>
      <c r="C19" t="s">
        <v>84</v>
      </c>
      <c r="D19" t="s">
        <v>36</v>
      </c>
      <c r="E19">
        <v>125</v>
      </c>
      <c r="F19">
        <v>3</v>
      </c>
      <c r="G19">
        <v>125</v>
      </c>
      <c r="H19" t="s">
        <v>1</v>
      </c>
      <c r="K19" t="str">
        <f t="shared" si="0"/>
        <v>Andrews, Mark;125;3;$125;</v>
      </c>
    </row>
    <row r="20" spans="1:11" x14ac:dyDescent="0.45">
      <c r="A20" t="s">
        <v>532</v>
      </c>
      <c r="B20" t="s">
        <v>507</v>
      </c>
      <c r="C20" t="s">
        <v>41</v>
      </c>
      <c r="D20" t="s">
        <v>36</v>
      </c>
      <c r="E20">
        <v>8</v>
      </c>
      <c r="F20">
        <v>3</v>
      </c>
      <c r="G20">
        <v>8</v>
      </c>
      <c r="H20" t="s">
        <v>1</v>
      </c>
      <c r="K20" t="str">
        <f t="shared" si="0"/>
        <v>Woods, Jelani;8;3;$8;</v>
      </c>
    </row>
    <row r="21" spans="1:11" x14ac:dyDescent="0.45">
      <c r="A21" t="s">
        <v>532</v>
      </c>
      <c r="B21" t="s">
        <v>263</v>
      </c>
      <c r="C21" t="s">
        <v>107</v>
      </c>
      <c r="D21" t="s">
        <v>36</v>
      </c>
      <c r="E21">
        <v>5</v>
      </c>
      <c r="F21">
        <v>3</v>
      </c>
      <c r="G21">
        <v>5</v>
      </c>
      <c r="H21" t="s">
        <v>1</v>
      </c>
      <c r="K21" t="str">
        <f t="shared" si="0"/>
        <v>Ruckert, Jeremy;5;3;$5;</v>
      </c>
    </row>
    <row r="22" spans="1:11" x14ac:dyDescent="0.45">
      <c r="A22" t="s">
        <v>532</v>
      </c>
      <c r="B22" t="s">
        <v>264</v>
      </c>
      <c r="C22" t="s">
        <v>13</v>
      </c>
      <c r="D22" t="s">
        <v>36</v>
      </c>
      <c r="E22">
        <v>5</v>
      </c>
      <c r="F22">
        <v>3</v>
      </c>
      <c r="G22">
        <v>5</v>
      </c>
      <c r="H22" t="s">
        <v>1</v>
      </c>
      <c r="K22" t="str">
        <f t="shared" si="0"/>
        <v>Henry, Hunter;5;3;$5;</v>
      </c>
    </row>
    <row r="23" spans="1:11" x14ac:dyDescent="0.45">
      <c r="A23" t="s">
        <v>532</v>
      </c>
      <c r="B23" t="s">
        <v>265</v>
      </c>
      <c r="C23" t="s">
        <v>84</v>
      </c>
      <c r="D23" t="s">
        <v>36</v>
      </c>
      <c r="E23">
        <v>5</v>
      </c>
      <c r="F23">
        <v>3</v>
      </c>
      <c r="G23">
        <v>5</v>
      </c>
      <c r="H23" t="s">
        <v>1</v>
      </c>
      <c r="K23" t="str">
        <f t="shared" si="0"/>
        <v>Likely, Isaiah;5;3;$5;</v>
      </c>
    </row>
    <row r="24" spans="1:11" x14ac:dyDescent="0.45">
      <c r="A24" t="s">
        <v>532</v>
      </c>
      <c r="B24" t="s">
        <v>266</v>
      </c>
      <c r="C24" t="s">
        <v>8</v>
      </c>
      <c r="D24" t="s">
        <v>39</v>
      </c>
      <c r="E24">
        <v>3</v>
      </c>
      <c r="F24">
        <v>3</v>
      </c>
      <c r="G24">
        <v>3</v>
      </c>
      <c r="H24" t="s">
        <v>1</v>
      </c>
      <c r="K24" t="str">
        <f t="shared" si="0"/>
        <v>Hopkins, Dustin;3;3;$3;</v>
      </c>
    </row>
    <row r="25" spans="1:11" x14ac:dyDescent="0.45">
      <c r="A25" t="s">
        <v>532</v>
      </c>
      <c r="B25" t="s">
        <v>267</v>
      </c>
      <c r="C25" t="s">
        <v>22</v>
      </c>
      <c r="D25" t="s">
        <v>45</v>
      </c>
      <c r="E25">
        <v>35</v>
      </c>
      <c r="F25">
        <v>3</v>
      </c>
      <c r="G25">
        <v>35</v>
      </c>
      <c r="H25" t="s">
        <v>1</v>
      </c>
      <c r="K25" t="str">
        <f t="shared" si="0"/>
        <v>Hutchinson, Aidan;35;3;$35;</v>
      </c>
    </row>
    <row r="26" spans="1:11" x14ac:dyDescent="0.45">
      <c r="A26" t="s">
        <v>532</v>
      </c>
      <c r="B26" t="s">
        <v>268</v>
      </c>
      <c r="C26" t="s">
        <v>71</v>
      </c>
      <c r="D26" t="s">
        <v>45</v>
      </c>
      <c r="E26">
        <v>28</v>
      </c>
      <c r="F26">
        <v>3</v>
      </c>
      <c r="G26">
        <v>28</v>
      </c>
      <c r="H26" t="s">
        <v>1</v>
      </c>
      <c r="K26" t="str">
        <f t="shared" si="0"/>
        <v>Burns, Brian;28;3;$28;</v>
      </c>
    </row>
    <row r="27" spans="1:11" x14ac:dyDescent="0.45">
      <c r="A27" t="s">
        <v>532</v>
      </c>
      <c r="B27" t="s">
        <v>269</v>
      </c>
      <c r="C27" t="s">
        <v>151</v>
      </c>
      <c r="D27" t="s">
        <v>45</v>
      </c>
      <c r="E27">
        <v>9</v>
      </c>
      <c r="F27">
        <v>3</v>
      </c>
      <c r="G27">
        <v>9</v>
      </c>
      <c r="H27" t="s">
        <v>1</v>
      </c>
      <c r="K27" t="str">
        <f t="shared" si="0"/>
        <v>Rousseau, Gregory;9;3;$9;</v>
      </c>
    </row>
    <row r="28" spans="1:11" x14ac:dyDescent="0.45">
      <c r="A28" t="s">
        <v>532</v>
      </c>
      <c r="B28" t="s">
        <v>270</v>
      </c>
      <c r="C28" t="s">
        <v>32</v>
      </c>
      <c r="D28" t="s">
        <v>49</v>
      </c>
      <c r="E28">
        <v>69</v>
      </c>
      <c r="F28">
        <v>3</v>
      </c>
      <c r="G28">
        <v>69</v>
      </c>
      <c r="H28" t="s">
        <v>1</v>
      </c>
      <c r="K28" t="str">
        <f t="shared" si="0"/>
        <v>Oluokun, Foyesade;69;3;$69;</v>
      </c>
    </row>
    <row r="29" spans="1:11" x14ac:dyDescent="0.45">
      <c r="A29" t="s">
        <v>532</v>
      </c>
      <c r="B29" t="s">
        <v>271</v>
      </c>
      <c r="C29" t="s">
        <v>71</v>
      </c>
      <c r="D29" t="s">
        <v>49</v>
      </c>
      <c r="E29">
        <v>44</v>
      </c>
      <c r="F29">
        <v>3</v>
      </c>
      <c r="G29">
        <v>44</v>
      </c>
      <c r="H29" t="s">
        <v>1</v>
      </c>
      <c r="K29" t="str">
        <f t="shared" si="0"/>
        <v>Okereke, Bobby;44;3;$44;</v>
      </c>
    </row>
    <row r="30" spans="1:11" x14ac:dyDescent="0.45">
      <c r="A30" t="s">
        <v>532</v>
      </c>
      <c r="B30" t="s">
        <v>272</v>
      </c>
      <c r="C30" t="s">
        <v>15</v>
      </c>
      <c r="D30" t="s">
        <v>49</v>
      </c>
      <c r="E30">
        <v>38</v>
      </c>
      <c r="F30">
        <v>3</v>
      </c>
      <c r="G30">
        <v>38</v>
      </c>
      <c r="H30" t="s">
        <v>1</v>
      </c>
      <c r="K30" t="str">
        <f t="shared" si="0"/>
        <v>Wilson, Logan;38;3;$38;</v>
      </c>
    </row>
    <row r="31" spans="1:11" x14ac:dyDescent="0.45">
      <c r="A31" t="s">
        <v>532</v>
      </c>
      <c r="B31" t="s">
        <v>273</v>
      </c>
      <c r="C31" t="s">
        <v>26</v>
      </c>
      <c r="D31" t="s">
        <v>49</v>
      </c>
      <c r="E31">
        <v>28</v>
      </c>
      <c r="F31">
        <v>3</v>
      </c>
      <c r="G31">
        <v>28</v>
      </c>
      <c r="H31" t="s">
        <v>1</v>
      </c>
      <c r="K31" t="str">
        <f t="shared" si="0"/>
        <v>Greenlaw, Dre;28;3;$28;</v>
      </c>
    </row>
    <row r="32" spans="1:11" x14ac:dyDescent="0.45">
      <c r="A32" t="s">
        <v>532</v>
      </c>
      <c r="B32" t="s">
        <v>274</v>
      </c>
      <c r="C32" t="s">
        <v>24</v>
      </c>
      <c r="D32" t="s">
        <v>49</v>
      </c>
      <c r="E32">
        <v>20</v>
      </c>
      <c r="F32">
        <v>3</v>
      </c>
      <c r="G32">
        <v>20</v>
      </c>
      <c r="H32" t="s">
        <v>1</v>
      </c>
      <c r="K32" t="str">
        <f t="shared" si="0"/>
        <v>Deablo, Divine;20;3;$20;</v>
      </c>
    </row>
    <row r="33" spans="1:14" x14ac:dyDescent="0.45">
      <c r="A33" t="s">
        <v>532</v>
      </c>
      <c r="B33" t="s">
        <v>275</v>
      </c>
      <c r="C33" t="s">
        <v>8</v>
      </c>
      <c r="D33" t="s">
        <v>49</v>
      </c>
      <c r="E33">
        <v>10</v>
      </c>
      <c r="F33">
        <v>3</v>
      </c>
      <c r="G33">
        <v>10</v>
      </c>
      <c r="H33" t="s">
        <v>1</v>
      </c>
      <c r="K33" t="str">
        <f t="shared" si="0"/>
        <v>Owusu-Koramoah, Jeremiah;10;3;$10;</v>
      </c>
    </row>
    <row r="34" spans="1:14" x14ac:dyDescent="0.45">
      <c r="A34" t="s">
        <v>532</v>
      </c>
      <c r="B34" t="s">
        <v>276</v>
      </c>
      <c r="C34" t="s">
        <v>51</v>
      </c>
      <c r="D34" t="s">
        <v>61</v>
      </c>
      <c r="E34">
        <v>5</v>
      </c>
      <c r="F34">
        <v>4</v>
      </c>
      <c r="G34">
        <v>5</v>
      </c>
      <c r="H34" t="s">
        <v>1</v>
      </c>
      <c r="K34" t="str">
        <f t="shared" si="0"/>
        <v>Witherspoon, Devon;5;4;$5;</v>
      </c>
    </row>
    <row r="35" spans="1:14" x14ac:dyDescent="0.45">
      <c r="A35" t="s">
        <v>532</v>
      </c>
      <c r="B35" t="s">
        <v>277</v>
      </c>
      <c r="C35" t="s">
        <v>69</v>
      </c>
      <c r="D35" t="s">
        <v>65</v>
      </c>
      <c r="E35">
        <v>27</v>
      </c>
      <c r="F35">
        <v>3</v>
      </c>
      <c r="G35">
        <v>27</v>
      </c>
      <c r="H35" t="s">
        <v>1</v>
      </c>
      <c r="K35" t="str">
        <f t="shared" si="0"/>
        <v>James, Derwin;27;3;$27;</v>
      </c>
    </row>
    <row r="36" spans="1:14" x14ac:dyDescent="0.45">
      <c r="A36" t="s">
        <v>532</v>
      </c>
      <c r="B36" t="s">
        <v>279</v>
      </c>
      <c r="C36" t="s">
        <v>13</v>
      </c>
      <c r="D36" t="s">
        <v>65</v>
      </c>
      <c r="E36">
        <v>8</v>
      </c>
      <c r="F36">
        <v>3</v>
      </c>
      <c r="G36">
        <v>8</v>
      </c>
      <c r="H36" t="s">
        <v>1</v>
      </c>
      <c r="K36" t="str">
        <f t="shared" si="0"/>
        <v>Dugger, Kyle;8;3;$8;</v>
      </c>
    </row>
    <row r="37" spans="1:14" x14ac:dyDescent="0.45">
      <c r="A37" t="s">
        <v>532</v>
      </c>
      <c r="B37" t="s">
        <v>278</v>
      </c>
      <c r="C37" t="s">
        <v>41</v>
      </c>
      <c r="D37" t="s">
        <v>65</v>
      </c>
      <c r="E37">
        <v>5</v>
      </c>
      <c r="F37">
        <v>3</v>
      </c>
      <c r="G37">
        <v>5</v>
      </c>
      <c r="H37" t="s">
        <v>1</v>
      </c>
      <c r="K37" t="str">
        <f t="shared" si="0"/>
        <v>Blackmon, Julian;5;3;$5;</v>
      </c>
    </row>
    <row r="38" spans="1:14" x14ac:dyDescent="0.45">
      <c r="A38" t="s">
        <v>532</v>
      </c>
      <c r="B38" t="s">
        <v>280</v>
      </c>
      <c r="C38" t="s">
        <v>32</v>
      </c>
      <c r="D38" t="s">
        <v>16</v>
      </c>
      <c r="E38">
        <v>31</v>
      </c>
      <c r="F38">
        <v>4</v>
      </c>
      <c r="G38">
        <v>31</v>
      </c>
      <c r="H38" t="s">
        <v>1</v>
      </c>
      <c r="I38" t="s">
        <v>2</v>
      </c>
      <c r="K38" t="str">
        <f t="shared" si="0"/>
        <v>Bigsby, Tank;31;4;$31;</v>
      </c>
    </row>
    <row r="39" spans="1:14" x14ac:dyDescent="0.45">
      <c r="A39" t="s">
        <v>532</v>
      </c>
      <c r="B39" t="s">
        <v>281</v>
      </c>
      <c r="C39" t="s">
        <v>162</v>
      </c>
      <c r="D39" t="s">
        <v>42</v>
      </c>
      <c r="E39">
        <v>2</v>
      </c>
      <c r="F39">
        <v>4</v>
      </c>
      <c r="G39">
        <v>2</v>
      </c>
      <c r="H39" t="s">
        <v>1</v>
      </c>
      <c r="I39" t="s">
        <v>2</v>
      </c>
      <c r="K39" t="str">
        <f t="shared" si="0"/>
        <v>Bresee, Bryan;2;4;$2;</v>
      </c>
    </row>
    <row r="40" spans="1:14" x14ac:dyDescent="0.45">
      <c r="A40" t="s">
        <v>532</v>
      </c>
      <c r="B40" t="s">
        <v>282</v>
      </c>
      <c r="C40" t="s">
        <v>84</v>
      </c>
      <c r="D40" t="s">
        <v>49</v>
      </c>
      <c r="E40">
        <v>11</v>
      </c>
      <c r="F40">
        <v>4</v>
      </c>
      <c r="G40">
        <v>11</v>
      </c>
      <c r="H40" t="s">
        <v>1</v>
      </c>
      <c r="I40" t="s">
        <v>2</v>
      </c>
      <c r="K40" t="str">
        <f>IF(ISBLANK(B40),"",
_xlfn.CONCAT(B40,";",E40,";",F40,";","$",E40,";"))</f>
        <v>Simpson, Trenton;11;4;$11;</v>
      </c>
    </row>
    <row r="41" spans="1:14" x14ac:dyDescent="0.45">
      <c r="K41" t="str">
        <f t="shared" ref="K41:K45" si="1">IF(ISBLANK(B41),"",
_xlfn.CONCAT(B41,";",E41,";",F41,";","$",E41,";"))</f>
        <v/>
      </c>
      <c r="N41" t="str">
        <f t="shared" ref="N41:N45" si="2">IF(ISBLANK(B41),"",
_xlfn.CONCAT(B41,";",K41,";",L41,";","$",K41,";"))</f>
        <v/>
      </c>
    </row>
    <row r="42" spans="1:14" x14ac:dyDescent="0.45">
      <c r="K42" t="str">
        <f t="shared" si="1"/>
        <v/>
      </c>
      <c r="N42" t="str">
        <f t="shared" si="2"/>
        <v/>
      </c>
    </row>
    <row r="43" spans="1:14" x14ac:dyDescent="0.45">
      <c r="K43" t="str">
        <f t="shared" si="1"/>
        <v/>
      </c>
      <c r="N43" t="str">
        <f t="shared" si="2"/>
        <v/>
      </c>
    </row>
    <row r="44" spans="1:14" x14ac:dyDescent="0.45">
      <c r="K44" t="str">
        <f t="shared" si="1"/>
        <v/>
      </c>
      <c r="N44" t="str">
        <f t="shared" si="2"/>
        <v/>
      </c>
    </row>
    <row r="45" spans="1:14" x14ac:dyDescent="0.45">
      <c r="K45" t="str">
        <f t="shared" si="1"/>
        <v/>
      </c>
      <c r="N45" t="str">
        <f t="shared" si="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f 0 5 0 1 e - 0 c 9 b - 4 d 7 e - 8 5 5 5 - 2 8 c d 0 b b a 7 c f 6 "   x m l n s = " h t t p : / / s c h e m a s . m i c r o s o f t . c o m / D a t a M a s h u p " > A A A A A P w M A A B Q S w M E F A A C A A g A l a O 7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l a O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j u 1 i Y c q z X 9 g k A A P n g A A A T A B w A R m 9 y b X V s Y X M v U 2 V j d G l v b j E u b S C i G A A o o B Q A A A A A A A A A A A A A A A A A A A A A A A A A A A D t n e 1 u 2 z g W h v 8 H y D 2 w G m D G B b x u 7 H x 3 N r u w 8 9 F m p k 1 S 2 7 v B o C k W j M 3 Y r G X J I 0 p J j C D A X M J e 4 1 7 J k p R s U T L l Z B K M 7 R 9 v 0 S K J e E i + P D y H 4 n n Q J I J 1 Q u 5 7 p B V / r P 6 8 v r a + J v o 0 Y F 3 y g 1 N 3 X d L 0 R c g C 4 Z A D 4 r J w f Y 3 I P y 0 / C j p M P m n T a 5 d V D v 3 h N f d Y 6 e E H 5 4 S G 5 E M 0 J t w j l H z i Y e g y c u j T 0 C n L 4 d r M o x 3 u R 4 I c y a / D P v c G N 6 4 / 7 l Y 3 y 6 Q R M D r Q w w l l 2 g r Z q M 8 8 8 i H g v Z 7 u f H p L P d J w a W e g v 7 y k Q v b v h V L 7 C f V C K s a k z e h Q t j U Y k 7 N + j 3 i H K c M L 3 h M D K a f J 6 E i t Q z 2 T o 3 Z 5 I L s 2 u P C 9 + F n 7 j u u F k n q k X R F P + t O Q H A W R N 5 C W Y a f P x J s 3 z u P b c u w F 6 Z 9 u V / r p 0 P e 6 X H W h r v z c j Y a e M 3 W N t I g f l W K f l Y m j Z E o P B s o n j H b 6 h N + Q r / r h G R 2 y b 7 J r s R e l 0 6 R T q o S 5 g l n 6 m Q 6 O T W t F p q b 3 E 9 v N I l t j b x L T r S L T 7 L 7 F x t t F x s a W x p Y 7 R Z a X 9 d b H 0 7 M P 7 f M z c l I / a 9 d b v 5 H 2 c f 1 z 0 m 2 3 U H g a C o n p X p F p P k x i 8 / 0 i 8 3 w E J R u z U b g z + e h K O h R u p S 3 y k j 7 J n j r H Q e A H T j 4 a T 7 0 u u 8 8 E o H 6 S R O G c m J W h G f c t k 6 r + e + q F O 1 u V 9 n j E 3 q 6 v c c 8 2 T f a 4 K A 5 b 2 9 l x y a 4 r F 7 T H S u o T q S d k X i h K T j 8 M R + L 9 u 3 d 3 d 3 d b u 5 X h + C b O b p f R X s Q q H X / 4 r r Z R 2 3 r n j 5 R 6 8 c 9 P B 7 u 1 / Z 2 d H 8 8 P N n Z / v G i e n r W P m w d V 5 + 3 E L U c 0 p F U 5 W z z t Q / X x q 3 r y b e q 0 J h v J A J T y / 0 3 d i K V + S 5 7 r p y U 9 S N n 5 3 x / / d c r O h l N O G o O M V f n B k c o 2 y U U o z D P i s E + 9 n v a 4 8 r I g o U / O o u E 1 C 4 j y b D p h O 6 C e u P G D Y W y o G k V p R l / 5 4 c G 5 c O m Y B e o E l T Y k Z P f h Y 5 k Y k y c N n p 5 F N z X G z P K 0 R V 0 a j C 0 N v z E a W I e h w j b O u Q z L r J y Z I / K I C d 7 z q H 7 V F B + R T z p L h q g x k n l + x j 6 J U 4 3 e c 9 L 6 P a L d J G E y T 3 T q e J H r p h J P u O s q j f 6 d N 1 e o s l N G p T m r k k F g K j Q c 0 W R D / 1 Z 2 a v p 3 g t z x s E 9 0 / g o z 5 J S F a r + U z X F r 6 U l 5 m a 1 / z K x K H j i y 4 3 k U k n i r S b 3 7 P R L h U C a a k p H O 3 G K u f P + r m U t z h C b u L k 2 d / f d / E G d m Z P E + T T 7 5 H h + 5 P C R x h 0 Q x u R 7 L d b h 8 y K U + Q 4 O y n A b C M 9 T L Y J h m g u 4 s O 8 S j t G U M N s b H U u x 0 n t K D U 3 J k t H 6 J / J C 1 w r G 6 t Y j b M r m h M h 7 e K h 8 m G q W H O w E f J f E 1 m c G S z 4 m 9 z t M n s / h J N 6 R 5 n V O Q z X F L 6 l t C L D N P P r 6 S 1 C o V r K T 8 Y F l z O + D D Y W p p K J y Z J O c A M 6 C y s g p X r H a v o m Y s W G W B L 1 s j 2 m F F 4 f T 0 A q Z 7 n V P z n M g i t s g K g 6 g o s C p V + 3 S V 2 p x A m x y J r w q 4 2 E l 2 1 2 t V t n D L S S z Y l p y L n x E X c x c 4 R + N r A o T U e 5 R 7 z w y T e a G h l f w 1 w V E Y H t X n B Y i v P f S q E E n c V L Q J z w u V a n G w N G W h M u P o z K t Q t T 8 d K s l S 5 + q c t K i r t T N f q 6 7 N C m 2 0 x Y U v e P x q t 8 T + X L / H R 6 F 1 3 Y Z + r b I g x p W u p M g t b J / q e z p P z M u E q k f n 3 s w y S 8 z e w 2 a K W a P N f i N L K p h q q m U i + 2 k h R a q N v c k I k q W L u h 8 m T V r P l 0 a 2 k L a Y N B t Z q R a T y 2 a 2 b r a Y t I + z 9 b L F 5 O L X b J V s M T l q Z 8 t j m 8 l x t h S 2 m H x q Z E p g i 8 V h I 1 v 1 W k x a 2 U J 3 f W 2 m C E 3 q F X l t d 9 2 4 Z h G q H l S l g + V C Y t R Y B T F Q V n f 1 8 k Z h y a V r E v P w l 3 2 T y 6 t x y s u H p W d p U 5 l o C e 3 z o C u n r o s O k 2 W z 1 8 t k 2 j y b a Y k V N 6 r T J G m 1 H I Z P n o L m 2 p T Q p B 7 T H 5 N L s p O d 1 j m M g k B d m M 3 W S X k 3 b Y w f 2 G 6 S F k n Z O 2 R e e 3 l S b J r l q M 2 j O f f N V I x T G m I / B f I C 9 W p E 6 A 8 n a T + t 9 9 O B j + 9 H 1 C s Y O 2 5 r s o 4 f p J P k l Z i T P D i H N L 4 j T o / l 5 A 1 j e t F X 2 2 6 f M W l M X W m R V z Y H z r 3 J J m 8 r 8 5 0 0 u + E z u 5 w L F / n l p H z P F a 4 m 8 r E t J I t + M u R x u b S n l t K e 2 o t p T w 2 0 B 7 Q H t A e 0 B 7 Q H t A e 0 B 7 Q H t A e 0 B 7 Q H t A e 0 B 7 Q H t G d F a U 8 N t G c B t M f 8 r 2 N L Z j 2 b K e v Z f D H r 2 Q T r A e s B 6 w H r A e s B 6 w H r A e s B 6 w H r A e s B 6 w H r A e s B 6 1 l R 1 r M J 1 r M A 1 m N 8 6 9 + S U c 9 W i n q 2 s q j n z 7 C e L b A e s B 6 w H r A e s B 6 w H r A e s B 6 w H r A e s B 6 w H r A e s B 6 w n h V l P V t g P Q v 5 L q 7 c T 2 9 a L v D Z T o H P 9 s u B z z a A D 4 A P g A + A D 4 A P g A + A D 4 A P g A + A D 4 A P g A + A D 4 A P g M + K A p 9 t A J + F A B / z J 3 A v l / b s p L R n 5 + W 0 Z w e 0 B 7 Q H t A e 0 B 7 Q H t A e 0 B 7 Q H t A e 0 B 7 Q H t A e 0 B 7 Q H t G d F a c 8 O a M 9 C a E / R 7 8 x b M v r Z T d H P 7 s v R z y 7 Q D 9 A P 0 A / Q D 9 A P 0 A / Q D 9 A P 0 A / Q D 9 A P 0 A / Q D 9 A P 0 M + K o p 9 d o J 9 F / B Q f x k K X f Y + 4 J j v L Z D 1 7 K e v Z e z n r 2 Q P r A e s B 6 w H r A e s B 6 w H r A e s B 6 w H r A e s B 6 w H r A e s B 6 1 l R 1 r M H 1 r O Q / + Z z w X t i I H O p y e i I x U X t M p H P f o p 8 9 l + O f P a B f I B 8 g H y A f I B 8 g H y A f I B 8 g H y A f I B 8 g H y A f I B 8 g H x W F P n s A / k s B P l 8 C H i X B 3 I 3 G 1 z 4 3 t K R j z y f p s y n u v F y 6 F P d A P U B 9 Q H 1 A f U B 9 Q H 1 A f U B 9 Q H 1 A f U B 9 Q H 1 A f U B 9 Q H 1 W V H q I 0 t + Y J 9 F Y J / 2 H R f y w i N I P e r o A Z b N f a o G 9 6 m + g v t U w X 3 A f c B 9 w H 3 A f c B 9 w H 3 A f c B 9 w H 3 A f c B 9 w H 3 A f c B 9 V p X 7 V M F 9 F v N r u 3 4 a k q M g 8 g a k w c N O n 4 k 3 b 5 a O f m o G + q m 9 A v 3 U g H 6 A f o B + g H 6 A f o B + g H 6 A f o B + g H 6 A f o B + g H 6 A f o B + V h X 9 1 I B + F o J + j g J 6 I + s y J i I 3 F O T E D 8 j n z x 8 X A 3 + q h f D H + H a v 3 H d 7 p V e K Z 1 A Y P Z R + R / P O I A d A j N 3 + z A I 1 4 J e I B d y 8 o p 8 x I d P 2 F 5 + b h C P h G c m Y M o S k k 3 1 / w C c b E / f N W B Q Y q I F / 5 V 6 3 8 o n d h L J c Z o E l 4 m 1 d c 7 G v P 5 + G f m 4 x h b N P D x u d B R a b y q T 9 B Q f e X P l q Q + b M l 1 c c C z y / 1 Z F + f s s C 6 r r O L K k 6 l f P d Z 8 4 c / c Q 4 e H I H H n H i L m V S 1 X 9 P v X B n q 6 K 2 N 5 N B 5 u j Z z C n Y m t m 8 O b 7 v M L d y 6 Q e D a 9 m l d M J V N T F N n 8 P 3 V / 8 S L B B X 8 g R j 4 7 D v M 8 G 8 q 3 O P H Q X 8 l l 0 d + Z 1 I 4 5 m r y a / Y O / H 9 8 F o 6 4 U o m q v r 3 t 4 m Q D n U Z i f P 5 d D i S p 3 P l 3 h X 3 8 h 2 v u d m k e J l u 5 q z 8 / 7 T 6 j O m L c J J 8 X 0 9 D N j y w R 5 A K 3 Q M n 7 v E t n 6 Q X g T / 0 1 T v v I 6 N d Z s K y p C V 5 X p q n o y w v M b F 1 3 X X V 6 u Q x e K A W 8 W 2 2 l n o W k 5 1 R V X A 2 Z F 7 F a V w 8 Z s / W z N Q / / x 9 Q S w E C L Q A U A A I A C A C V o 7 t Y P s r c 6 K Q A A A D 2 A A A A E g A A A A A A A A A A A A A A A A A A A A A A Q 2 9 u Z m l n L 1 B h Y 2 t h Z 2 U u e G 1 s U E s B A i 0 A F A A C A A g A l a O 7 W A / K 6 a u k A A A A 6 Q A A A B M A A A A A A A A A A A A A A A A A 8 A A A A F t D b 2 5 0 Z W 5 0 X 1 R 5 c G V z X S 5 4 b W x Q S w E C L Q A U A A I A C A C V o 7 t Y m H K s 1 / Y J A A D 5 4 A A A E w A A A A A A A A A A A A A A A A D h A Q A A R m 9 y b X V s Y X M v U 2 V j d G l v b j E u b V B L B Q Y A A A A A A w A D A M I A A A A k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g w E A A A A A A F 6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Z W V 0 b G V q d W l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Z j c x N m V l L W M x O D M t N G U 3 O C 1 i M T M w L T M w M W R l N m M 4 O W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V l d G x l a n V p Y 2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U t M j h U M D A 6 M j g 6 N D A u N z I x N j M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W U d C Z 1 V G Q l F Z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F N 0 Y X R 1 c y I g V m F s d W U 9 I n N D b 2 1 w b G V 0 Z S I g L z 4 8 R W 5 0 c n k g V H l w Z T 0 i R m l s b E N v d W 5 0 I i B W Y W x 1 Z T 0 i b D Q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V 0 b G V q d W l j Z S 9 B d X R v U m V t b 3 Z l Z E N v b H V t b n M x L n t U Z W F t I E 5 h b W U s M H 0 m c X V v d D s s J n F 1 b 3 Q 7 U 2 V j d G l v b j E v Q m V l d G x l a n V p Y 2 U v Q X V 0 b 1 J l b W 9 2 Z W R D b 2 x 1 b W 5 z M S 5 7 U G x h e W V y I E 5 h b W U s M X 0 m c X V v d D s s J n F 1 b 3 Q 7 U 2 V j d G l v b j E v Q m V l d G x l a n V p Y 2 U v Q X V 0 b 1 J l b W 9 2 Z W R D b 2 x 1 b W 5 z M S 5 7 V G V h b S w y f S Z x d W 9 0 O y w m c X V v d D t T Z W N 0 a W 9 u M S 9 C Z W V 0 b G V q d W l j Z S 9 B d X R v U m V t b 3 Z l Z E N v b H V t b n M x L n t Q b 3 N p d G l v b i w z f S Z x d W 9 0 O y w m c X V v d D t T Z W N 0 a W 9 u M S 9 C Z W V 0 b G V q d W l j Z S 9 B d X R v U m V t b 3 Z l Z E N v b H V t b n M x L n t D d X J y Z W 5 0 I F N h b G F y e S w 0 f S Z x d W 9 0 O y w m c X V v d D t T Z W N 0 a W 9 u M S 9 C Z W V 0 b G V q d W l j Z S 9 B d X R v U m V t b 3 Z l Z E N v b H V t b n M x L n t D d X J y Z W 5 0 I F l l Y X J z L D V 9 J n F 1 b 3 Q 7 L C Z x d W 9 0 O 1 N l Y 3 R p b 2 4 x L 0 J l Z X R s Z W p 1 a W N l L 0 F 1 d G 9 S Z W 1 v d m V k Q 2 9 s d W 1 u c z E u e 0 J h c 2 U g U 2 F s Y X J 5 L D Z 9 J n F 1 b 3 Q 7 L C Z x d W 9 0 O 1 N l Y 3 R p b 2 4 x L 0 J l Z X R s Z W p 1 a W N l L 0 F 1 d G 9 S Z W 1 v d m V k Q 2 9 s d W 1 u c z E u e 0 9 0 a G V y L D d 9 J n F 1 b 3 Q 7 L C Z x d W 9 0 O 1 N l Y 3 R p b 2 4 x L 0 J l Z X R s Z W p 1 a W N l L 0 F 1 d G 9 S Z W 1 v d m V k Q 2 9 s d W 1 u c z E u e 0 R l c 2 l n b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l Z X R s Z W p 1 a W N l L 0 F 1 d G 9 S Z W 1 v d m V k Q 2 9 s d W 1 u c z E u e 1 R l Y W 0 g T m F t Z S w w f S Z x d W 9 0 O y w m c X V v d D t T Z W N 0 a W 9 u M S 9 C Z W V 0 b G V q d W l j Z S 9 B d X R v U m V t b 3 Z l Z E N v b H V t b n M x L n t Q b G F 5 Z X I g T m F t Z S w x f S Z x d W 9 0 O y w m c X V v d D t T Z W N 0 a W 9 u M S 9 C Z W V 0 b G V q d W l j Z S 9 B d X R v U m V t b 3 Z l Z E N v b H V t b n M x L n t U Z W F t L D J 9 J n F 1 b 3 Q 7 L C Z x d W 9 0 O 1 N l Y 3 R p b 2 4 x L 0 J l Z X R s Z W p 1 a W N l L 0 F 1 d G 9 S Z W 1 v d m V k Q 2 9 s d W 1 u c z E u e 1 B v c 2 l 0 a W 9 u L D N 9 J n F 1 b 3 Q 7 L C Z x d W 9 0 O 1 N l Y 3 R p b 2 4 x L 0 J l Z X R s Z W p 1 a W N l L 0 F 1 d G 9 S Z W 1 v d m V k Q 2 9 s d W 1 u c z E u e 0 N 1 c n J l b n Q g U 2 F s Y X J 5 L D R 9 J n F 1 b 3 Q 7 L C Z x d W 9 0 O 1 N l Y 3 R p b 2 4 x L 0 J l Z X R s Z W p 1 a W N l L 0 F 1 d G 9 S Z W 1 v d m V k Q 2 9 s d W 1 u c z E u e 0 N 1 c n J l b n Q g W W V h c n M s N X 0 m c X V v d D s s J n F 1 b 3 Q 7 U 2 V j d G l v b j E v Q m V l d G x l a n V p Y 2 U v Q X V 0 b 1 J l b W 9 2 Z W R D b 2 x 1 b W 5 z M S 5 7 Q m F z Z S B T Y W x h c n k s N n 0 m c X V v d D s s J n F 1 b 3 Q 7 U 2 V j d G l v b j E v Q m V l d G x l a n V p Y 2 U v Q X V 0 b 1 J l b W 9 2 Z W R D b 2 x 1 b W 5 z M S 5 7 T 3 R o Z X I s N 3 0 m c X V v d D s s J n F 1 b 3 Q 7 U 2 V j d G l v b j E v Q m V l d G x l a n V p Y 2 U v Q X V 0 b 1 J l b W 9 2 Z W R D b 2 x 1 b W 5 z M S 5 7 R G V z a W d u Y X R p b 2 4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l d G x l a n V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N z I x M G Q 4 L W Q 3 O G M t N G Q y O C 0 4 Z G M 2 L W M w Y W U 5 Z D Q y N G M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c m V h a 1 R h Y m x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S 0 y O F Q w M D o y O D o 0 M C 4 4 O T M 1 M D c 1 W i I g L z 4 8 R W 5 0 c n k g V H l w Z T 0 i R m l s b E N v b H V t b l R 5 c G V z I i B W Y W x 1 Z T 0 i c 0 F B W U d C Z 1 V G Q l F Z Q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F N 0 Y X R 1 c y I g V m F s d W U 9 I n N D b 2 1 w b G V 0 Z S I g L z 4 8 R W 5 0 c n k g V H l w Z T 0 i R m l s b E N v d W 5 0 I i B W Y W x 1 Z T 0 i b D Q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h a 1 R h Y m x l c y 9 B d X R v U m V t b 3 Z l Z E N v b H V t b n M x L n t U Z W F t I E 5 h b W U s M H 0 m c X V v d D s s J n F 1 b 3 Q 7 U 2 V j d G l v b j E v Q n J l Y W t U Y W J s Z X M v Q X V 0 b 1 J l b W 9 2 Z W R D b 2 x 1 b W 5 z M S 5 7 U G x h e W V y I E 5 h b W U s M X 0 m c X V v d D s s J n F 1 b 3 Q 7 U 2 V j d G l v b j E v Q n J l Y W t U Y W J s Z X M v Q X V 0 b 1 J l b W 9 2 Z W R D b 2 x 1 b W 5 z M S 5 7 V G V h b S w y f S Z x d W 9 0 O y w m c X V v d D t T Z W N 0 a W 9 u M S 9 C c m V h a 1 R h Y m x l c y 9 B d X R v U m V t b 3 Z l Z E N v b H V t b n M x L n t Q b 3 N p d G l v b i w z f S Z x d W 9 0 O y w m c X V v d D t T Z W N 0 a W 9 u M S 9 C c m V h a 1 R h Y m x l c y 9 B d X R v U m V t b 3 Z l Z E N v b H V t b n M x L n t D d X J y Z W 5 0 I F N h b G F y e S w 0 f S Z x d W 9 0 O y w m c X V v d D t T Z W N 0 a W 9 u M S 9 C c m V h a 1 R h Y m x l c y 9 B d X R v U m V t b 3 Z l Z E N v b H V t b n M x L n t D d X J y Z W 5 0 I F l l Y X J z L D V 9 J n F 1 b 3 Q 7 L C Z x d W 9 0 O 1 N l Y 3 R p b 2 4 x L 0 J y Z W F r V G F i b G V z L 0 F 1 d G 9 S Z W 1 v d m V k Q 2 9 s d W 1 u c z E u e 0 J h c 2 U g U 2 F s Y X J 5 L D Z 9 J n F 1 b 3 Q 7 L C Z x d W 9 0 O 1 N l Y 3 R p b 2 4 x L 0 J y Z W F r V G F i b G V z L 0 F 1 d G 9 S Z W 1 v d m V k Q 2 9 s d W 1 u c z E u e 0 9 0 a G V y L D d 9 J n F 1 b 3 Q 7 L C Z x d W 9 0 O 1 N l Y 3 R p b 2 4 x L 0 J y Z W F r V G F i b G V z L 0 F 1 d G 9 S Z W 1 v d m V k Q 2 9 s d W 1 u c z E u e 0 R l c 2 l n b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y Z W F r V G F i b G V z L 0 F 1 d G 9 S Z W 1 v d m V k Q 2 9 s d W 1 u c z E u e 1 R l Y W 0 g T m F t Z S w w f S Z x d W 9 0 O y w m c X V v d D t T Z W N 0 a W 9 u M S 9 C c m V h a 1 R h Y m x l c y 9 B d X R v U m V t b 3 Z l Z E N v b H V t b n M x L n t Q b G F 5 Z X I g T m F t Z S w x f S Z x d W 9 0 O y w m c X V v d D t T Z W N 0 a W 9 u M S 9 C c m V h a 1 R h Y m x l c y 9 B d X R v U m V t b 3 Z l Z E N v b H V t b n M x L n t U Z W F t L D J 9 J n F 1 b 3 Q 7 L C Z x d W 9 0 O 1 N l Y 3 R p b 2 4 x L 0 J y Z W F r V G F i b G V z L 0 F 1 d G 9 S Z W 1 v d m V k Q 2 9 s d W 1 u c z E u e 1 B v c 2 l 0 a W 9 u L D N 9 J n F 1 b 3 Q 7 L C Z x d W 9 0 O 1 N l Y 3 R p b 2 4 x L 0 J y Z W F r V G F i b G V z L 0 F 1 d G 9 S Z W 1 v d m V k Q 2 9 s d W 1 u c z E u e 0 N 1 c n J l b n Q g U 2 F s Y X J 5 L D R 9 J n F 1 b 3 Q 7 L C Z x d W 9 0 O 1 N l Y 3 R p b 2 4 x L 0 J y Z W F r V G F i b G V z L 0 F 1 d G 9 S Z W 1 v d m V k Q 2 9 s d W 1 u c z E u e 0 N 1 c n J l b n Q g W W V h c n M s N X 0 m c X V v d D s s J n F 1 b 3 Q 7 U 2 V j d G l v b j E v Q n J l Y W t U Y W J s Z X M v Q X V 0 b 1 J l b W 9 2 Z W R D b 2 x 1 b W 5 z M S 5 7 Q m F z Z S B T Y W x h c n k s N n 0 m c X V v d D s s J n F 1 b 3 Q 7 U 2 V j d G l v b j E v Q n J l Y W t U Y W J s Z X M v Q X V 0 b 1 J l b W 9 2 Z W R D b 2 x 1 b W 5 z M S 5 7 T 3 R o Z X I s N 3 0 m c X V v d D s s J n F 1 b 3 Q 7 U 2 V j d G l v b j E v Q n J l Y W t U Y W J s Z X M v Q X V 0 b 1 J l b W 9 2 Z W R D b 2 x 1 b W 5 z M S 5 7 R G V z a W d u Y X R p b 2 4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J l Y W t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m Y 2 Y 3 M j Y t Z D N m M i 0 0 M G U x L T l k N m E t Z T M 2 O G J h Y T R k N m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h d F 9 H d X l f a W 5 f Y V 9 M a X R 0 b G V f Q 2 9 h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S 0 y O F Q w M D o y O D o z O C 4 0 N D A z O D A 4 W i I g L z 4 8 R W 5 0 c n k g V H l w Z T 0 i R m l s b E N v b H V t b l R 5 c G V z I i B W Y W x 1 Z T 0 i c 0 F B W U d C Z 1 V G Q l F Z Q S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d C B H d X k g a W 4 g Y S B M a X R 0 b G U g Q 2 9 h d C 9 B d X R v U m V t b 3 Z l Z E N v b H V t b n M x L n t U Z W F t I E 5 h b W U s M H 0 m c X V v d D s s J n F 1 b 3 Q 7 U 2 V j d G l v b j E v R m F 0 I E d 1 e S B p b i B h I E x p d H R s Z S B D b 2 F 0 L 0 F 1 d G 9 S Z W 1 v d m V k Q 2 9 s d W 1 u c z E u e 1 B s Y X l l c i B O Y W 1 l L D F 9 J n F 1 b 3 Q 7 L C Z x d W 9 0 O 1 N l Y 3 R p b 2 4 x L 0 Z h d C B H d X k g a W 4 g Y S B M a X R 0 b G U g Q 2 9 h d C 9 B d X R v U m V t b 3 Z l Z E N v b H V t b n M x L n t U Z W F t L D J 9 J n F 1 b 3 Q 7 L C Z x d W 9 0 O 1 N l Y 3 R p b 2 4 x L 0 Z h d C B H d X k g a W 4 g Y S B M a X R 0 b G U g Q 2 9 h d C 9 B d X R v U m V t b 3 Z l Z E N v b H V t b n M x L n t Q b 3 N p d G l v b i w z f S Z x d W 9 0 O y w m c X V v d D t T Z W N 0 a W 9 u M S 9 G Y X Q g R 3 V 5 I G l u I G E g T G l 0 d G x l I E N v Y X Q v Q X V 0 b 1 J l b W 9 2 Z W R D b 2 x 1 b W 5 z M S 5 7 Q 3 V y c m V u d C B T Y W x h c n k s N H 0 m c X V v d D s s J n F 1 b 3 Q 7 U 2 V j d G l v b j E v R m F 0 I E d 1 e S B p b i B h I E x p d H R s Z S B D b 2 F 0 L 0 F 1 d G 9 S Z W 1 v d m V k Q 2 9 s d W 1 u c z E u e 0 N 1 c n J l b n Q g W W V h c n M s N X 0 m c X V v d D s s J n F 1 b 3 Q 7 U 2 V j d G l v b j E v R m F 0 I E d 1 e S B p b i B h I E x p d H R s Z S B D b 2 F 0 L 0 F 1 d G 9 S Z W 1 v d m V k Q 2 9 s d W 1 u c z E u e 0 J h c 2 U g U 2 F s Y X J 5 L D Z 9 J n F 1 b 3 Q 7 L C Z x d W 9 0 O 1 N l Y 3 R p b 2 4 x L 0 Z h d C B H d X k g a W 4 g Y S B M a X R 0 b G U g Q 2 9 h d C 9 B d X R v U m V t b 3 Z l Z E N v b H V t b n M x L n t P d G h l c i w 3 f S Z x d W 9 0 O y w m c X V v d D t T Z W N 0 a W 9 u M S 9 G Y X Q g R 3 V 5 I G l u I G E g T G l 0 d G x l I E N v Y X Q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0 I E d 1 e S B p b i B h I E x p d H R s Z S B D b 2 F 0 L 0 F 1 d G 9 S Z W 1 v d m V k Q 2 9 s d W 1 u c z E u e 1 R l Y W 0 g T m F t Z S w w f S Z x d W 9 0 O y w m c X V v d D t T Z W N 0 a W 9 u M S 9 G Y X Q g R 3 V 5 I G l u I G E g T G l 0 d G x l I E N v Y X Q v Q X V 0 b 1 J l b W 9 2 Z W R D b 2 x 1 b W 5 z M S 5 7 U G x h e W V y I E 5 h b W U s M X 0 m c X V v d D s s J n F 1 b 3 Q 7 U 2 V j d G l v b j E v R m F 0 I E d 1 e S B p b i B h I E x p d H R s Z S B D b 2 F 0 L 0 F 1 d G 9 S Z W 1 v d m V k Q 2 9 s d W 1 u c z E u e 1 R l Y W 0 s M n 0 m c X V v d D s s J n F 1 b 3 Q 7 U 2 V j d G l v b j E v R m F 0 I E d 1 e S B p b i B h I E x p d H R s Z S B D b 2 F 0 L 0 F 1 d G 9 S Z W 1 v d m V k Q 2 9 s d W 1 u c z E u e 1 B v c 2 l 0 a W 9 u L D N 9 J n F 1 b 3 Q 7 L C Z x d W 9 0 O 1 N l Y 3 R p b 2 4 x L 0 Z h d C B H d X k g a W 4 g Y S B M a X R 0 b G U g Q 2 9 h d C 9 B d X R v U m V t b 3 Z l Z E N v b H V t b n M x L n t D d X J y Z W 5 0 I F N h b G F y e S w 0 f S Z x d W 9 0 O y w m c X V v d D t T Z W N 0 a W 9 u M S 9 G Y X Q g R 3 V 5 I G l u I G E g T G l 0 d G x l I E N v Y X Q v Q X V 0 b 1 J l b W 9 2 Z W R D b 2 x 1 b W 5 z M S 5 7 Q 3 V y c m V u d C B Z Z W F y c y w 1 f S Z x d W 9 0 O y w m c X V v d D t T Z W N 0 a W 9 u M S 9 G Y X Q g R 3 V 5 I G l u I G E g T G l 0 d G x l I E N v Y X Q v Q X V 0 b 1 J l b W 9 2 Z W R D b 2 x 1 b W 5 z M S 5 7 Q m F z Z S B T Y W x h c n k s N n 0 m c X V v d D s s J n F 1 b 3 Q 7 U 2 V j d G l v b j E v R m F 0 I E d 1 e S B p b i B h I E x p d H R s Z S B D b 2 F 0 L 0 F 1 d G 9 S Z W 1 v d m V k Q 2 9 s d W 1 u c z E u e 0 9 0 a G V y L D d 9 J n F 1 b 3 Q 7 L C Z x d W 9 0 O 1 N l Y 3 R p b 2 4 x L 0 Z h d C B H d X k g a W 4 g Y S B M a X R 0 b G U g Q 2 9 h d C 9 B d X R v U m V t b 3 Z l Z E N v b H V t b n M x L n t E Z X N p Z 2 5 h d G l v b i w 4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c y Y z I z M i 0 x M G N h L T Q 0 M G U t O D d j N C 1 m M W F m Z D R l Z j k 1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3 J p Z G l y b 2 5 f Q m l z b 2 5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1 L T I 4 V D A w O j I 4 O j Q z L j M 3 O T I 2 N z R a I i A v P j x F b n R y e S B U e X B l P S J G a W x s Q 2 9 s d W 1 u V H l w Z X M i I F Z h b H V l P S J z Q U F Z R 0 J n V U Z C U V l B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G a W x s Q 2 9 1 b n Q i I F Z h b H V l P S J s M z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R p c m 9 u I E J p c 2 9 u c y 9 B d X R v U m V t b 3 Z l Z E N v b H V t b n M x L n t U Z W F t I E 5 h b W U s M H 0 m c X V v d D s s J n F 1 b 3 Q 7 U 2 V j d G l v b j E v R 3 J p Z G l y b 2 4 g Q m l z b 2 5 z L 0 F 1 d G 9 S Z W 1 v d m V k Q 2 9 s d W 1 u c z E u e 1 B s Y X l l c i B O Y W 1 l L D F 9 J n F 1 b 3 Q 7 L C Z x d W 9 0 O 1 N l Y 3 R p b 2 4 x L 0 d y a W R p c m 9 u I E J p c 2 9 u c y 9 B d X R v U m V t b 3 Z l Z E N v b H V t b n M x L n t U Z W F t L D J 9 J n F 1 b 3 Q 7 L C Z x d W 9 0 O 1 N l Y 3 R p b 2 4 x L 0 d y a W R p c m 9 u I E J p c 2 9 u c y 9 B d X R v U m V t b 3 Z l Z E N v b H V t b n M x L n t Q b 3 N p d G l v b i w z f S Z x d W 9 0 O y w m c X V v d D t T Z W N 0 a W 9 u M S 9 H c m l k a X J v b i B C a X N v b n M v Q X V 0 b 1 J l b W 9 2 Z W R D b 2 x 1 b W 5 z M S 5 7 Q 3 V y c m V u d C B T Y W x h c n k s N H 0 m c X V v d D s s J n F 1 b 3 Q 7 U 2 V j d G l v b j E v R 3 J p Z G l y b 2 4 g Q m l z b 2 5 z L 0 F 1 d G 9 S Z W 1 v d m V k Q 2 9 s d W 1 u c z E u e 0 N 1 c n J l b n Q g W W V h c n M s N X 0 m c X V v d D s s J n F 1 b 3 Q 7 U 2 V j d G l v b j E v R 3 J p Z G l y b 2 4 g Q m l z b 2 5 z L 0 F 1 d G 9 S Z W 1 v d m V k Q 2 9 s d W 1 u c z E u e 0 J h c 2 U g U 2 F s Y X J 5 L D Z 9 J n F 1 b 3 Q 7 L C Z x d W 9 0 O 1 N l Y 3 R p b 2 4 x L 0 d y a W R p c m 9 u I E J p c 2 9 u c y 9 B d X R v U m V t b 3 Z l Z E N v b H V t b n M x L n t P d G h l c i w 3 f S Z x d W 9 0 O y w m c X V v d D t T Z W N 0 a W 9 u M S 9 H c m l k a X J v b i B C a X N v b n M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3 J p Z G l y b 2 4 g Q m l z b 2 5 z L 0 F 1 d G 9 S Z W 1 v d m V k Q 2 9 s d W 1 u c z E u e 1 R l Y W 0 g T m F t Z S w w f S Z x d W 9 0 O y w m c X V v d D t T Z W N 0 a W 9 u M S 9 H c m l k a X J v b i B C a X N v b n M v Q X V 0 b 1 J l b W 9 2 Z W R D b 2 x 1 b W 5 z M S 5 7 U G x h e W V y I E 5 h b W U s M X 0 m c X V v d D s s J n F 1 b 3 Q 7 U 2 V j d G l v b j E v R 3 J p Z G l y b 2 4 g Q m l z b 2 5 z L 0 F 1 d G 9 S Z W 1 v d m V k Q 2 9 s d W 1 u c z E u e 1 R l Y W 0 s M n 0 m c X V v d D s s J n F 1 b 3 Q 7 U 2 V j d G l v b j E v R 3 J p Z G l y b 2 4 g Q m l z b 2 5 z L 0 F 1 d G 9 S Z W 1 v d m V k Q 2 9 s d W 1 u c z E u e 1 B v c 2 l 0 a W 9 u L D N 9 J n F 1 b 3 Q 7 L C Z x d W 9 0 O 1 N l Y 3 R p b 2 4 x L 0 d y a W R p c m 9 u I E J p c 2 9 u c y 9 B d X R v U m V t b 3 Z l Z E N v b H V t b n M x L n t D d X J y Z W 5 0 I F N h b G F y e S w 0 f S Z x d W 9 0 O y w m c X V v d D t T Z W N 0 a W 9 u M S 9 H c m l k a X J v b i B C a X N v b n M v Q X V 0 b 1 J l b W 9 2 Z W R D b 2 x 1 b W 5 z M S 5 7 Q 3 V y c m V u d C B Z Z W F y c y w 1 f S Z x d W 9 0 O y w m c X V v d D t T Z W N 0 a W 9 u M S 9 H c m l k a X J v b i B C a X N v b n M v Q X V 0 b 1 J l b W 9 2 Z W R D b 2 x 1 b W 5 z M S 5 7 Q m F z Z S B T Y W x h c n k s N n 0 m c X V v d D s s J n F 1 b 3 Q 7 U 2 V j d G l v b j E v R 3 J p Z G l y b 2 4 g Q m l z b 2 5 z L 0 F 1 d G 9 S Z W 1 v d m V k Q 2 9 s d W 1 u c z E u e 0 9 0 a G V y L D d 9 J n F 1 b 3 Q 7 L C Z x d W 9 0 O 1 N l Y 3 R p b 2 4 x L 0 d y a W R p c m 9 u I E J p c 2 9 u c y 9 B d X R v U m V t b 3 Z l Z E N v b H V t b n M x L n t E Z X N p Z 2 5 h d G l v b i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l k a X J v b i U y M E J p c 2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z Z j d j M D J m L T A 2 O W Y t N D V m Y i 0 4 O G Q 4 L T M w Z T J l O G J j M T Y x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X 2 1 f R H J 1 b m t f Q m l 0 Y 2 h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S 0 y O F Q w M D o y O D o 0 M y 4 y N j k 4 O T Y 0 W i I g L z 4 8 R W 5 0 c n k g V H l w Z T 0 i R m l s b E N v b H V t b l R 5 c G V z I i B W Y W x 1 Z T 0 i c 0 F B W U d C Z 1 V G Q l F Z Q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F N 0 Y X R 1 c y I g V m F s d W U 9 I n N D b 2 1 w b G V 0 Z S I g L z 4 8 R W 5 0 c n k g V H l w Z T 0 i R m l s b E N v d W 5 0 I i B W Y W x 1 Z T 0 i b D M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X H U w M D I 3 b S B E c n V u a y B C a X R j a G V z I S E v Q X V 0 b 1 J l b W 9 2 Z W R D b 2 x 1 b W 5 z M S 5 7 V G V h b S B O Y W 1 l L D B 9 J n F 1 b 3 Q 7 L C Z x d W 9 0 O 1 N l Y 3 R p b 2 4 x L 0 l c d T A w M j d t I E R y d W 5 r I E J p d G N o Z X M h I S 9 B d X R v U m V t b 3 Z l Z E N v b H V t b n M x L n t Q b G F 5 Z X I g T m F t Z S w x f S Z x d W 9 0 O y w m c X V v d D t T Z W N 0 a W 9 u M S 9 J X H U w M D I 3 b S B E c n V u a y B C a X R j a G V z I S E v Q X V 0 b 1 J l b W 9 2 Z W R D b 2 x 1 b W 5 z M S 5 7 V G V h b S w y f S Z x d W 9 0 O y w m c X V v d D t T Z W N 0 a W 9 u M S 9 J X H U w M D I 3 b S B E c n V u a y B C a X R j a G V z I S E v Q X V 0 b 1 J l b W 9 2 Z W R D b 2 x 1 b W 5 z M S 5 7 U G 9 z a X R p b 2 4 s M 3 0 m c X V v d D s s J n F 1 b 3 Q 7 U 2 V j d G l v b j E v S V x 1 M D A y N 2 0 g R H J 1 b m s g Q m l 0 Y 2 h l c y E h L 0 F 1 d G 9 S Z W 1 v d m V k Q 2 9 s d W 1 u c z E u e 0 N 1 c n J l b n Q g U 2 F s Y X J 5 L D R 9 J n F 1 b 3 Q 7 L C Z x d W 9 0 O 1 N l Y 3 R p b 2 4 x L 0 l c d T A w M j d t I E R y d W 5 r I E J p d G N o Z X M h I S 9 B d X R v U m V t b 3 Z l Z E N v b H V t b n M x L n t D d X J y Z W 5 0 I F l l Y X J z L D V 9 J n F 1 b 3 Q 7 L C Z x d W 9 0 O 1 N l Y 3 R p b 2 4 x L 0 l c d T A w M j d t I E R y d W 5 r I E J p d G N o Z X M h I S 9 B d X R v U m V t b 3 Z l Z E N v b H V t b n M x L n t C Y X N l I F N h b G F y e S w 2 f S Z x d W 9 0 O y w m c X V v d D t T Z W N 0 a W 9 u M S 9 J X H U w M D I 3 b S B E c n V u a y B C a X R j a G V z I S E v Q X V 0 b 1 J l b W 9 2 Z W R D b 2 x 1 b W 5 z M S 5 7 T 3 R o Z X I s N 3 0 m c X V v d D s s J n F 1 b 3 Q 7 U 2 V j d G l v b j E v S V x 1 M D A y N 2 0 g R H J 1 b m s g Q m l 0 Y 2 h l c y E h L 0 F 1 d G 9 S Z W 1 v d m V k Q 2 9 s d W 1 u c z E u e 0 R l c 2 l n b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c d T A w M j d t I E R y d W 5 r I E J p d G N o Z X M h I S 9 B d X R v U m V t b 3 Z l Z E N v b H V t b n M x L n t U Z W F t I E 5 h b W U s M H 0 m c X V v d D s s J n F 1 b 3 Q 7 U 2 V j d G l v b j E v S V x 1 M D A y N 2 0 g R H J 1 b m s g Q m l 0 Y 2 h l c y E h L 0 F 1 d G 9 S Z W 1 v d m V k Q 2 9 s d W 1 u c z E u e 1 B s Y X l l c i B O Y W 1 l L D F 9 J n F 1 b 3 Q 7 L C Z x d W 9 0 O 1 N l Y 3 R p b 2 4 x L 0 l c d T A w M j d t I E R y d W 5 r I E J p d G N o Z X M h I S 9 B d X R v U m V t b 3 Z l Z E N v b H V t b n M x L n t U Z W F t L D J 9 J n F 1 b 3 Q 7 L C Z x d W 9 0 O 1 N l Y 3 R p b 2 4 x L 0 l c d T A w M j d t I E R y d W 5 r I E J p d G N o Z X M h I S 9 B d X R v U m V t b 3 Z l Z E N v b H V t b n M x L n t Q b 3 N p d G l v b i w z f S Z x d W 9 0 O y w m c X V v d D t T Z W N 0 a W 9 u M S 9 J X H U w M D I 3 b S B E c n V u a y B C a X R j a G V z I S E v Q X V 0 b 1 J l b W 9 2 Z W R D b 2 x 1 b W 5 z M S 5 7 Q 3 V y c m V u d C B T Y W x h c n k s N H 0 m c X V v d D s s J n F 1 b 3 Q 7 U 2 V j d G l v b j E v S V x 1 M D A y N 2 0 g R H J 1 b m s g Q m l 0 Y 2 h l c y E h L 0 F 1 d G 9 S Z W 1 v d m V k Q 2 9 s d W 1 u c z E u e 0 N 1 c n J l b n Q g W W V h c n M s N X 0 m c X V v d D s s J n F 1 b 3 Q 7 U 2 V j d G l v b j E v S V x 1 M D A y N 2 0 g R H J 1 b m s g Q m l 0 Y 2 h l c y E h L 0 F 1 d G 9 S Z W 1 v d m V k Q 2 9 s d W 1 u c z E u e 0 J h c 2 U g U 2 F s Y X J 5 L D Z 9 J n F 1 b 3 Q 7 L C Z x d W 9 0 O 1 N l Y 3 R p b 2 4 x L 0 l c d T A w M j d t I E R y d W 5 r I E J p d G N o Z X M h I S 9 B d X R v U m V t b 3 Z l Z E N v b H V t b n M x L n t P d G h l c i w 3 f S Z x d W 9 0 O y w m c X V v d D t T Z W N 0 a W 9 u M S 9 J X H U w M D I 3 b S B E c n V u a y B C a X R j a G V z I S E v Q X V 0 b 1 J l b W 9 2 Z W R D b 2 x 1 b W 5 z M S 5 7 R G V z a W d u Y X R p b 2 4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S d t J T I w R H J 1 b m s l M j B C a X R j a G V z I S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k w Y z k 4 Y i 1 l N m R h L T R l M G M t Y m N l Y y 0 1 M G M w M m Y x N j d k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l n c 2 t p b l 9 S Z W F w Z X J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1 L T I 4 V D A w O j I 4 O j Q w L j Y 5 M D M 4 N j d a I i A v P j x F b n R y e S B U e X B l P S J G a W x s Q 2 9 s d W 1 u V H l w Z X M i I F Z h b H V l P S J z Q U F Z R 0 J n V U Z C U V l B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G a W x s Q 2 9 1 b n Q i I F Z h b H V l P S J s N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Z 3 N r a W 4 g U m V h c G V y c y 9 B d X R v U m V t b 3 Z l Z E N v b H V t b n M x L n t U Z W F t I E 5 h b W U s M H 0 m c X V v d D s s J n F 1 b 3 Q 7 U 2 V j d G l v b j E v U G l n c 2 t p b i B S Z W F w Z X J z L 0 F 1 d G 9 S Z W 1 v d m V k Q 2 9 s d W 1 u c z E u e 1 B s Y X l l c i B O Y W 1 l L D F 9 J n F 1 b 3 Q 7 L C Z x d W 9 0 O 1 N l Y 3 R p b 2 4 x L 1 B p Z 3 N r a W 4 g U m V h c G V y c y 9 B d X R v U m V t b 3 Z l Z E N v b H V t b n M x L n t U Z W F t L D J 9 J n F 1 b 3 Q 7 L C Z x d W 9 0 O 1 N l Y 3 R p b 2 4 x L 1 B p Z 3 N r a W 4 g U m V h c G V y c y 9 B d X R v U m V t b 3 Z l Z E N v b H V t b n M x L n t Q b 3 N p d G l v b i w z f S Z x d W 9 0 O y w m c X V v d D t T Z W N 0 a W 9 u M S 9 Q a W d z a 2 l u I F J l Y X B l c n M v Q X V 0 b 1 J l b W 9 2 Z W R D b 2 x 1 b W 5 z M S 5 7 Q 3 V y c m V u d C B T Y W x h c n k s N H 0 m c X V v d D s s J n F 1 b 3 Q 7 U 2 V j d G l v b j E v U G l n c 2 t p b i B S Z W F w Z X J z L 0 F 1 d G 9 S Z W 1 v d m V k Q 2 9 s d W 1 u c z E u e 0 N 1 c n J l b n Q g W W V h c n M s N X 0 m c X V v d D s s J n F 1 b 3 Q 7 U 2 V j d G l v b j E v U G l n c 2 t p b i B S Z W F w Z X J z L 0 F 1 d G 9 S Z W 1 v d m V k Q 2 9 s d W 1 u c z E u e 0 J h c 2 U g U 2 F s Y X J 5 L D Z 9 J n F 1 b 3 Q 7 L C Z x d W 9 0 O 1 N l Y 3 R p b 2 4 x L 1 B p Z 3 N r a W 4 g U m V h c G V y c y 9 B d X R v U m V t b 3 Z l Z E N v b H V t b n M x L n t P d G h l c i w 3 f S Z x d W 9 0 O y w m c X V v d D t T Z W N 0 a W 9 u M S 9 Q a W d z a 2 l u I F J l Y X B l c n M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l n c 2 t p b i B S Z W F w Z X J z L 0 F 1 d G 9 S Z W 1 v d m V k Q 2 9 s d W 1 u c z E u e 1 R l Y W 0 g T m F t Z S w w f S Z x d W 9 0 O y w m c X V v d D t T Z W N 0 a W 9 u M S 9 Q a W d z a 2 l u I F J l Y X B l c n M v Q X V 0 b 1 J l b W 9 2 Z W R D b 2 x 1 b W 5 z M S 5 7 U G x h e W V y I E 5 h b W U s M X 0 m c X V v d D s s J n F 1 b 3 Q 7 U 2 V j d G l v b j E v U G l n c 2 t p b i B S Z W F w Z X J z L 0 F 1 d G 9 S Z W 1 v d m V k Q 2 9 s d W 1 u c z E u e 1 R l Y W 0 s M n 0 m c X V v d D s s J n F 1 b 3 Q 7 U 2 V j d G l v b j E v U G l n c 2 t p b i B S Z W F w Z X J z L 0 F 1 d G 9 S Z W 1 v d m V k Q 2 9 s d W 1 u c z E u e 1 B v c 2 l 0 a W 9 u L D N 9 J n F 1 b 3 Q 7 L C Z x d W 9 0 O 1 N l Y 3 R p b 2 4 x L 1 B p Z 3 N r a W 4 g U m V h c G V y c y 9 B d X R v U m V t b 3 Z l Z E N v b H V t b n M x L n t D d X J y Z W 5 0 I F N h b G F y e S w 0 f S Z x d W 9 0 O y w m c X V v d D t T Z W N 0 a W 9 u M S 9 Q a W d z a 2 l u I F J l Y X B l c n M v Q X V 0 b 1 J l b W 9 2 Z W R D b 2 x 1 b W 5 z M S 5 7 Q 3 V y c m V u d C B Z Z W F y c y w 1 f S Z x d W 9 0 O y w m c X V v d D t T Z W N 0 a W 9 u M S 9 Q a W d z a 2 l u I F J l Y X B l c n M v Q X V 0 b 1 J l b W 9 2 Z W R D b 2 x 1 b W 5 z M S 5 7 Q m F z Z S B T Y W x h c n k s N n 0 m c X V v d D s s J n F 1 b 3 Q 7 U 2 V j d G l v b j E v U G l n c 2 t p b i B S Z W F w Z X J z L 0 F 1 d G 9 S Z W 1 v d m V k Q 2 9 s d W 1 u c z E u e 0 9 0 a G V y L D d 9 J n F 1 b 3 Q 7 L C Z x d W 9 0 O 1 N l Y 3 R p b 2 4 x L 1 B p Z 3 N r a W 4 g U m V h c G V y c y 9 B d X R v U m V t b 3 Z l Z E N v b H V t b n M x L n t E Z X N p Z 2 5 h d G l v b i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W d z a 2 l u J T I w U m V h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4 O D d k M D U x L T h l Y m I t N D Q 2 N C 1 i N D c 1 L W V l O T R j M j Z i M j Q z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G V w a G V u X 0 d y a W d n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1 L T I 4 V D A w O j I 4 O j Q z L j U 1 M T E 0 M j d a I i A v P j x F b n R y e S B U e X B l P S J G a W x s Q 2 9 s d W 1 u V H l w Z X M i I F Z h b H V l P S J z Q U F Z R 0 J n V U Z C U V l B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Z X B o Z W 4 g R 3 J p Z 2 c v Q X V 0 b 1 J l b W 9 2 Z W R D b 2 x 1 b W 5 z M S 5 7 V G V h b S B O Y W 1 l L D B 9 J n F 1 b 3 Q 7 L C Z x d W 9 0 O 1 N l Y 3 R p b 2 4 x L 1 N 0 Z X B o Z W 4 g R 3 J p Z 2 c v Q X V 0 b 1 J l b W 9 2 Z W R D b 2 x 1 b W 5 z M S 5 7 U G x h e W V y I E 5 h b W U s M X 0 m c X V v d D s s J n F 1 b 3 Q 7 U 2 V j d G l v b j E v U 3 R l c G h l b i B H c m l n Z y 9 B d X R v U m V t b 3 Z l Z E N v b H V t b n M x L n t U Z W F t L D J 9 J n F 1 b 3 Q 7 L C Z x d W 9 0 O 1 N l Y 3 R p b 2 4 x L 1 N 0 Z X B o Z W 4 g R 3 J p Z 2 c v Q X V 0 b 1 J l b W 9 2 Z W R D b 2 x 1 b W 5 z M S 5 7 U G 9 z a X R p b 2 4 s M 3 0 m c X V v d D s s J n F 1 b 3 Q 7 U 2 V j d G l v b j E v U 3 R l c G h l b i B H c m l n Z y 9 B d X R v U m V t b 3 Z l Z E N v b H V t b n M x L n t D d X J y Z W 5 0 I F N h b G F y e S w 0 f S Z x d W 9 0 O y w m c X V v d D t T Z W N 0 a W 9 u M S 9 T d G V w a G V u I E d y a W d n L 0 F 1 d G 9 S Z W 1 v d m V k Q 2 9 s d W 1 u c z E u e 0 N 1 c n J l b n Q g W W V h c n M s N X 0 m c X V v d D s s J n F 1 b 3 Q 7 U 2 V j d G l v b j E v U 3 R l c G h l b i B H c m l n Z y 9 B d X R v U m V t b 3 Z l Z E N v b H V t b n M x L n t C Y X N l I F N h b G F y e S w 2 f S Z x d W 9 0 O y w m c X V v d D t T Z W N 0 a W 9 u M S 9 T d G V w a G V u I E d y a W d n L 0 F 1 d G 9 S Z W 1 v d m V k Q 2 9 s d W 1 u c z E u e 0 9 0 a G V y L D d 9 J n F 1 b 3 Q 7 L C Z x d W 9 0 O 1 N l Y 3 R p b 2 4 x L 1 N 0 Z X B o Z W 4 g R 3 J p Z 2 c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R l c G h l b i B H c m l n Z y 9 B d X R v U m V t b 3 Z l Z E N v b H V t b n M x L n t U Z W F t I E 5 h b W U s M H 0 m c X V v d D s s J n F 1 b 3 Q 7 U 2 V j d G l v b j E v U 3 R l c G h l b i B H c m l n Z y 9 B d X R v U m V t b 3 Z l Z E N v b H V t b n M x L n t Q b G F 5 Z X I g T m F t Z S w x f S Z x d W 9 0 O y w m c X V v d D t T Z W N 0 a W 9 u M S 9 T d G V w a G V u I E d y a W d n L 0 F 1 d G 9 S Z W 1 v d m V k Q 2 9 s d W 1 u c z E u e 1 R l Y W 0 s M n 0 m c X V v d D s s J n F 1 b 3 Q 7 U 2 V j d G l v b j E v U 3 R l c G h l b i B H c m l n Z y 9 B d X R v U m V t b 3 Z l Z E N v b H V t b n M x L n t Q b 3 N p d G l v b i w z f S Z x d W 9 0 O y w m c X V v d D t T Z W N 0 a W 9 u M S 9 T d G V w a G V u I E d y a W d n L 0 F 1 d G 9 S Z W 1 v d m V k Q 2 9 s d W 1 u c z E u e 0 N 1 c n J l b n Q g U 2 F s Y X J 5 L D R 9 J n F 1 b 3 Q 7 L C Z x d W 9 0 O 1 N l Y 3 R p b 2 4 x L 1 N 0 Z X B o Z W 4 g R 3 J p Z 2 c v Q X V 0 b 1 J l b W 9 2 Z W R D b 2 x 1 b W 5 z M S 5 7 Q 3 V y c m V u d C B Z Z W F y c y w 1 f S Z x d W 9 0 O y w m c X V v d D t T Z W N 0 a W 9 u M S 9 T d G V w a G V u I E d y a W d n L 0 F 1 d G 9 S Z W 1 v d m V k Q 2 9 s d W 1 u c z E u e 0 J h c 2 U g U 2 F s Y X J 5 L D Z 9 J n F 1 b 3 Q 7 L C Z x d W 9 0 O 1 N l Y 3 R p b 2 4 x L 1 N 0 Z X B o Z W 4 g R 3 J p Z 2 c v Q X V 0 b 1 J l b W 9 2 Z W R D b 2 x 1 b W 5 z M S 5 7 T 3 R o Z X I s N 3 0 m c X V v d D s s J n F 1 b 3 Q 7 U 2 V j d G l v b j E v U 3 R l c G h l b i B H c m l n Z y 9 B d X R v U m V t b 3 Z l Z E N v b H V t b n M x L n t E Z X N p Z 2 5 h d G l v b i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V w a G V u J T I w R 3 J p Z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M T Z j Y j h h L W E w N z A t N G Y 3 Y i 0 4 Z D g x L T Q 4 N G Y 3 M G F l M j R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5 h Y 2 l v d X N f R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S 0 y O F Q w M D o y O D o 0 M S 4 w M z Q x M z A 1 W i I g L z 4 8 R W 5 0 c n k g V H l w Z T 0 i R m l s b E N v b H V t b l R 5 c G V z I i B W Y W x 1 Z T 0 i c 0 F B W U d C Z 1 V G Q l F Z Q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F N 0 Y X R 1 c y I g V m F s d W U 9 I n N D b 2 1 w b G V 0 Z S I g L z 4 8 R W 5 0 c n k g V H l w Z T 0 i R m l s b E N v d W 5 0 I i B W Y W x 1 Z T 0 i b D M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5 h Y 2 l v d X M g R C 9 B d X R v U m V t b 3 Z l Z E N v b H V t b n M x L n t U Z W F t I E 5 h b W U s M H 0 m c X V v d D s s J n F 1 b 3 Q 7 U 2 V j d G l v b j E v V G V u Y W N p b 3 V z I E Q v Q X V 0 b 1 J l b W 9 2 Z W R D b 2 x 1 b W 5 z M S 5 7 U G x h e W V y I E 5 h b W U s M X 0 m c X V v d D s s J n F 1 b 3 Q 7 U 2 V j d G l v b j E v V G V u Y W N p b 3 V z I E Q v Q X V 0 b 1 J l b W 9 2 Z W R D b 2 x 1 b W 5 z M S 5 7 V G V h b S w y f S Z x d W 9 0 O y w m c X V v d D t T Z W N 0 a W 9 u M S 9 U Z W 5 h Y 2 l v d X M g R C 9 B d X R v U m V t b 3 Z l Z E N v b H V t b n M x L n t Q b 3 N p d G l v b i w z f S Z x d W 9 0 O y w m c X V v d D t T Z W N 0 a W 9 u M S 9 U Z W 5 h Y 2 l v d X M g R C 9 B d X R v U m V t b 3 Z l Z E N v b H V t b n M x L n t D d X J y Z W 5 0 I F N h b G F y e S w 0 f S Z x d W 9 0 O y w m c X V v d D t T Z W N 0 a W 9 u M S 9 U Z W 5 h Y 2 l v d X M g R C 9 B d X R v U m V t b 3 Z l Z E N v b H V t b n M x L n t D d X J y Z W 5 0 I F l l Y X J z L D V 9 J n F 1 b 3 Q 7 L C Z x d W 9 0 O 1 N l Y 3 R p b 2 4 x L 1 R l b m F j a W 9 1 c y B E L 0 F 1 d G 9 S Z W 1 v d m V k Q 2 9 s d W 1 u c z E u e 0 J h c 2 U g U 2 F s Y X J 5 L D Z 9 J n F 1 b 3 Q 7 L C Z x d W 9 0 O 1 N l Y 3 R p b 2 4 x L 1 R l b m F j a W 9 1 c y B E L 0 F 1 d G 9 S Z W 1 v d m V k Q 2 9 s d W 1 u c z E u e 0 9 0 a G V y L D d 9 J n F 1 b 3 Q 7 L C Z x d W 9 0 O 1 N l Y 3 R p b 2 4 x L 1 R l b m F j a W 9 1 c y B E L 0 F 1 d G 9 S Z W 1 v d m V k Q 2 9 s d W 1 u c z E u e 0 R l c 2 l n b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b m F j a W 9 1 c y B E L 0 F 1 d G 9 S Z W 1 v d m V k Q 2 9 s d W 1 u c z E u e 1 R l Y W 0 g T m F t Z S w w f S Z x d W 9 0 O y w m c X V v d D t T Z W N 0 a W 9 u M S 9 U Z W 5 h Y 2 l v d X M g R C 9 B d X R v U m V t b 3 Z l Z E N v b H V t b n M x L n t Q b G F 5 Z X I g T m F t Z S w x f S Z x d W 9 0 O y w m c X V v d D t T Z W N 0 a W 9 u M S 9 U Z W 5 h Y 2 l v d X M g R C 9 B d X R v U m V t b 3 Z l Z E N v b H V t b n M x L n t U Z W F t L D J 9 J n F 1 b 3 Q 7 L C Z x d W 9 0 O 1 N l Y 3 R p b 2 4 x L 1 R l b m F j a W 9 1 c y B E L 0 F 1 d G 9 S Z W 1 v d m V k Q 2 9 s d W 1 u c z E u e 1 B v c 2 l 0 a W 9 u L D N 9 J n F 1 b 3 Q 7 L C Z x d W 9 0 O 1 N l Y 3 R p b 2 4 x L 1 R l b m F j a W 9 1 c y B E L 0 F 1 d G 9 S Z W 1 v d m V k Q 2 9 s d W 1 u c z E u e 0 N 1 c n J l b n Q g U 2 F s Y X J 5 L D R 9 J n F 1 b 3 Q 7 L C Z x d W 9 0 O 1 N l Y 3 R p b 2 4 x L 1 R l b m F j a W 9 1 c y B E L 0 F 1 d G 9 S Z W 1 v d m V k Q 2 9 s d W 1 u c z E u e 0 N 1 c n J l b n Q g W W V h c n M s N X 0 m c X V v d D s s J n F 1 b 3 Q 7 U 2 V j d G l v b j E v V G V u Y W N p b 3 V z I E Q v Q X V 0 b 1 J l b W 9 2 Z W R D b 2 x 1 b W 5 z M S 5 7 Q m F z Z S B T Y W x h c n k s N n 0 m c X V v d D s s J n F 1 b 3 Q 7 U 2 V j d G l v b j E v V G V u Y W N p b 3 V z I E Q v Q X V 0 b 1 J l b W 9 2 Z W R D b 2 x 1 b W 5 z M S 5 7 T 3 R o Z X I s N 3 0 m c X V v d D s s J n F 1 b 3 Q 7 U 2 V j d G l v b j E v V G V u Y W N p b 3 V z I E Q v Q X V 0 b 1 J l b W 9 2 Z W R D b 2 x 1 b W 5 z M S 5 7 R G V z a W d u Y X R p b 2 4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u Y W N p b 3 V z J T I w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F m O D M 1 N T Q t M z E 4 M i 0 0 N j d l L W J i M W Y t Z W F k Y 2 E y Z T h i N W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o a W 5 r Z m x v e W Q x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S 0 y O F Q w M D o y O D o 0 M C 4 1 O T Y 2 M z Q w W i I g L z 4 8 R W 5 0 c n k g V H l w Z T 0 i R m l s b E N v b H V t b l R 5 c G V z I i B W Y W x 1 Z T 0 i c 0 F B W U d C Z 1 V G Q l F Z Q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F N 0 Y X R 1 c y I g V m F s d W U 9 I n N D b 2 1 w b G V 0 Z S I g L z 4 8 R W 5 0 c n k g V H l w Z T 0 i R m l s b E N v d W 5 0 I i B W Y W x 1 Z T 0 i b D M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G l u a 2 Z s b 3 l k M T M v Q X V 0 b 1 J l b W 9 2 Z W R D b 2 x 1 b W 5 z M S 5 7 V G V h b S B O Y W 1 l L D B 9 J n F 1 b 3 Q 7 L C Z x d W 9 0 O 1 N l Y 3 R p b 2 4 x L 3 R o a W 5 r Z m x v e W Q x M y 9 B d X R v U m V t b 3 Z l Z E N v b H V t b n M x L n t Q b G F 5 Z X I g T m F t Z S w x f S Z x d W 9 0 O y w m c X V v d D t T Z W N 0 a W 9 u M S 9 0 a G l u a 2 Z s b 3 l k M T M v Q X V 0 b 1 J l b W 9 2 Z W R D b 2 x 1 b W 5 z M S 5 7 V G V h b S w y f S Z x d W 9 0 O y w m c X V v d D t T Z W N 0 a W 9 u M S 9 0 a G l u a 2 Z s b 3 l k M T M v Q X V 0 b 1 J l b W 9 2 Z W R D b 2 x 1 b W 5 z M S 5 7 U G 9 z a X R p b 2 4 s M 3 0 m c X V v d D s s J n F 1 b 3 Q 7 U 2 V j d G l v b j E v d G h p b m t m b G 9 5 Z D E z L 0 F 1 d G 9 S Z W 1 v d m V k Q 2 9 s d W 1 u c z E u e 0 N 1 c n J l b n Q g U 2 F s Y X J 5 L D R 9 J n F 1 b 3 Q 7 L C Z x d W 9 0 O 1 N l Y 3 R p b 2 4 x L 3 R o a W 5 r Z m x v e W Q x M y 9 B d X R v U m V t b 3 Z l Z E N v b H V t b n M x L n t D d X J y Z W 5 0 I F l l Y X J z L D V 9 J n F 1 b 3 Q 7 L C Z x d W 9 0 O 1 N l Y 3 R p b 2 4 x L 3 R o a W 5 r Z m x v e W Q x M y 9 B d X R v U m V t b 3 Z l Z E N v b H V t b n M x L n t C Y X N l I F N h b G F y e S w 2 f S Z x d W 9 0 O y w m c X V v d D t T Z W N 0 a W 9 u M S 9 0 a G l u a 2 Z s b 3 l k M T M v Q X V 0 b 1 J l b W 9 2 Z W R D b 2 x 1 b W 5 z M S 5 7 T 3 R o Z X I s N 3 0 m c X V v d D s s J n F 1 b 3 Q 7 U 2 V j d G l v b j E v d G h p b m t m b G 9 5 Z D E z L 0 F 1 d G 9 S Z W 1 v d m V k Q 2 9 s d W 1 u c z E u e 0 R l c 2 l n b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o a W 5 r Z m x v e W Q x M y 9 B d X R v U m V t b 3 Z l Z E N v b H V t b n M x L n t U Z W F t I E 5 h b W U s M H 0 m c X V v d D s s J n F 1 b 3 Q 7 U 2 V j d G l v b j E v d G h p b m t m b G 9 5 Z D E z L 0 F 1 d G 9 S Z W 1 v d m V k Q 2 9 s d W 1 u c z E u e 1 B s Y X l l c i B O Y W 1 l L D F 9 J n F 1 b 3 Q 7 L C Z x d W 9 0 O 1 N l Y 3 R p b 2 4 x L 3 R o a W 5 r Z m x v e W Q x M y 9 B d X R v U m V t b 3 Z l Z E N v b H V t b n M x L n t U Z W F t L D J 9 J n F 1 b 3 Q 7 L C Z x d W 9 0 O 1 N l Y 3 R p b 2 4 x L 3 R o a W 5 r Z m x v e W Q x M y 9 B d X R v U m V t b 3 Z l Z E N v b H V t b n M x L n t Q b 3 N p d G l v b i w z f S Z x d W 9 0 O y w m c X V v d D t T Z W N 0 a W 9 u M S 9 0 a G l u a 2 Z s b 3 l k M T M v Q X V 0 b 1 J l b W 9 2 Z W R D b 2 x 1 b W 5 z M S 5 7 Q 3 V y c m V u d C B T Y W x h c n k s N H 0 m c X V v d D s s J n F 1 b 3 Q 7 U 2 V j d G l v b j E v d G h p b m t m b G 9 5 Z D E z L 0 F 1 d G 9 S Z W 1 v d m V k Q 2 9 s d W 1 u c z E u e 0 N 1 c n J l b n Q g W W V h c n M s N X 0 m c X V v d D s s J n F 1 b 3 Q 7 U 2 V j d G l v b j E v d G h p b m t m b G 9 5 Z D E z L 0 F 1 d G 9 S Z W 1 v d m V k Q 2 9 s d W 1 u c z E u e 0 J h c 2 U g U 2 F s Y X J 5 L D Z 9 J n F 1 b 3 Q 7 L C Z x d W 9 0 O 1 N l Y 3 R p b 2 4 x L 3 R o a W 5 r Z m x v e W Q x M y 9 B d X R v U m V t b 3 Z l Z E N v b H V t b n M x L n t P d G h l c i w 3 f S Z x d W 9 0 O y w m c X V v d D t T Z W N 0 a W 9 u M S 9 0 a G l u a 2 Z s b 3 l k M T M v Q X V 0 b 1 J l b W 9 2 Z W R D b 2 x 1 b W 5 z M S 5 7 R G V z a W d u Y X R p b 2 4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h p b m t m b G 9 5 Z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m N j O T B l L T R j M z U t N D c 2 O C 0 5 M 2 Y w L W Q 0 Z W Y 3 M m I 4 M D Z k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d 2 l z d G V y c 1 9 B d W N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1 L T I 4 V D A w O j I 4 O j Q z L j M z M j M 4 O D d a I i A v P j x F b n R y e S B U e X B l P S J G a W x s Q 2 9 s d W 1 u V H l w Z X M i I F Z h b H V l P S J z Q U F Z R 0 J n V U Z C U V l B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G a W x s Q 2 9 1 b n Q i I F Z h b H V l P S J s M z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3 a X N 0 Z X J z I E F 1 Y 3 R p b 2 4 v Q X V 0 b 1 J l b W 9 2 Z W R D b 2 x 1 b W 5 z M S 5 7 V G V h b S B O Y W 1 l L D B 9 J n F 1 b 3 Q 7 L C Z x d W 9 0 O 1 N l Y 3 R p b 2 4 x L 1 R 3 a X N 0 Z X J z I E F 1 Y 3 R p b 2 4 v Q X V 0 b 1 J l b W 9 2 Z W R D b 2 x 1 b W 5 z M S 5 7 U G x h e W V y I E 5 h b W U s M X 0 m c X V v d D s s J n F 1 b 3 Q 7 U 2 V j d G l v b j E v V H d p c 3 R l c n M g Q X V j d G l v b i 9 B d X R v U m V t b 3 Z l Z E N v b H V t b n M x L n t U Z W F t L D J 9 J n F 1 b 3 Q 7 L C Z x d W 9 0 O 1 N l Y 3 R p b 2 4 x L 1 R 3 a X N 0 Z X J z I E F 1 Y 3 R p b 2 4 v Q X V 0 b 1 J l b W 9 2 Z W R D b 2 x 1 b W 5 z M S 5 7 U G 9 z a X R p b 2 4 s M 3 0 m c X V v d D s s J n F 1 b 3 Q 7 U 2 V j d G l v b j E v V H d p c 3 R l c n M g Q X V j d G l v b i 9 B d X R v U m V t b 3 Z l Z E N v b H V t b n M x L n t D d X J y Z W 5 0 I F N h b G F y e S w 0 f S Z x d W 9 0 O y w m c X V v d D t T Z W N 0 a W 9 u M S 9 U d 2 l z d G V y c y B B d W N 0 a W 9 u L 0 F 1 d G 9 S Z W 1 v d m V k Q 2 9 s d W 1 u c z E u e 0 N 1 c n J l b n Q g W W V h c n M s N X 0 m c X V v d D s s J n F 1 b 3 Q 7 U 2 V j d G l v b j E v V H d p c 3 R l c n M g Q X V j d G l v b i 9 B d X R v U m V t b 3 Z l Z E N v b H V t b n M x L n t C Y X N l I F N h b G F y e S w 2 f S Z x d W 9 0 O y w m c X V v d D t T Z W N 0 a W 9 u M S 9 U d 2 l z d G V y c y B B d W N 0 a W 9 u L 0 F 1 d G 9 S Z W 1 v d m V k Q 2 9 s d W 1 u c z E u e 0 9 0 a G V y L D d 9 J n F 1 b 3 Q 7 L C Z x d W 9 0 O 1 N l Y 3 R p b 2 4 x L 1 R 3 a X N 0 Z X J z I E F 1 Y 3 R p b 2 4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H d p c 3 R l c n M g Q X V j d G l v b i 9 B d X R v U m V t b 3 Z l Z E N v b H V t b n M x L n t U Z W F t I E 5 h b W U s M H 0 m c X V v d D s s J n F 1 b 3 Q 7 U 2 V j d G l v b j E v V H d p c 3 R l c n M g Q X V j d G l v b i 9 B d X R v U m V t b 3 Z l Z E N v b H V t b n M x L n t Q b G F 5 Z X I g T m F t Z S w x f S Z x d W 9 0 O y w m c X V v d D t T Z W N 0 a W 9 u M S 9 U d 2 l z d G V y c y B B d W N 0 a W 9 u L 0 F 1 d G 9 S Z W 1 v d m V k Q 2 9 s d W 1 u c z E u e 1 R l Y W 0 s M n 0 m c X V v d D s s J n F 1 b 3 Q 7 U 2 V j d G l v b j E v V H d p c 3 R l c n M g Q X V j d G l v b i 9 B d X R v U m V t b 3 Z l Z E N v b H V t b n M x L n t Q b 3 N p d G l v b i w z f S Z x d W 9 0 O y w m c X V v d D t T Z W N 0 a W 9 u M S 9 U d 2 l z d G V y c y B B d W N 0 a W 9 u L 0 F 1 d G 9 S Z W 1 v d m V k Q 2 9 s d W 1 u c z E u e 0 N 1 c n J l b n Q g U 2 F s Y X J 5 L D R 9 J n F 1 b 3 Q 7 L C Z x d W 9 0 O 1 N l Y 3 R p b 2 4 x L 1 R 3 a X N 0 Z X J z I E F 1 Y 3 R p b 2 4 v Q X V 0 b 1 J l b W 9 2 Z W R D b 2 x 1 b W 5 z M S 5 7 Q 3 V y c m V u d C B Z Z W F y c y w 1 f S Z x d W 9 0 O y w m c X V v d D t T Z W N 0 a W 9 u M S 9 U d 2 l z d G V y c y B B d W N 0 a W 9 u L 0 F 1 d G 9 S Z W 1 v d m V k Q 2 9 s d W 1 u c z E u e 0 J h c 2 U g U 2 F s Y X J 5 L D Z 9 J n F 1 b 3 Q 7 L C Z x d W 9 0 O 1 N l Y 3 R p b 2 4 x L 1 R 3 a X N 0 Z X J z I E F 1 Y 3 R p b 2 4 v Q X V 0 b 1 J l b W 9 2 Z W R D b 2 x 1 b W 5 z M S 5 7 T 3 R o Z X I s N 3 0 m c X V v d D s s J n F 1 b 3 Q 7 U 2 V j d G l v b j E v V H d p c 3 R l c n M g Q X V j d G l v b i 9 B d X R v U m V t b 3 Z l Z E N v b H V t b n M x L n t E Z X N p Z 2 5 h d G l v b i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d 2 l z d G V y c y U y M E F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Q l M j B H d X k l M j B p b i U y M G E l M j B M a X R 0 b G U l M j B D b 2 F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m F j a W 9 1 c y U y M E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Q 2 9 s d W 1 u c y U y M H R v J T I w T n V t Y m V y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B Z G R l Z C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Z p b G x l Z C U y M E R v d 2 4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1 v d m V k J T I w U m 9 3 c y U y M H d p d G g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m l s d G V y Z W Q l M j B P d X Q l M j B T Y W x h c n k l M j B B Z G p 1 c 3 R t Z W 5 0 J T I w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B s Y X l l c i U y M E R l c 2 N y a X B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N w b G l 0 J T I w U G x h e W V y J T I w Q 2 9 s d W 1 u J T I w Y n k l M j B T c G F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D a G F u Z 2 V k J T I w U G x h e W V y J T I w Q 2 9 s d W 1 u c y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R y a W 1 t Z W Q l M j B Q b G F 5 Z X I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3 B s a X Q l M j B Q b G F 5 Z X I l M j B D b 2 x 1 b W 4 l M j B i e S U y M F N w Y W N l J T I w Q W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Q 2 h h b m d l Z C U y M F B s Y X l l c i U y M E N v b H V t b n M l M j B U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u Y W 1 l Z C U y M F B s Y X l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G V z a W d u Y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B v c 2 l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X B s Y W N l J T I w T n V s b C U y M F Z h b H V l c y U y M G l u J T I w Q m F z Z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J T I w R 3 V 5 J T I w a W 4 l M j B h J T I w T G l 0 d G x l J T I w Q 2 9 h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u Y W N p b 3 V z J T I w R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O T E 3 M z k 1 L W N k M z g t N D A 2 M C 1 i Z D Q x L W R m M m Y y Y W M x Y T Y 5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3 V D I z O j E 4 O j M 1 L j E y N j E z N j Z a I i A v P j x F b n R y e S B U e X B l P S J G a W x s Q 2 9 s d W 1 u V H l w Z X M i I F Z h b H V l P S J z Q l F N P S I g L z 4 8 R W 5 0 c n k g V H l w Z T 0 i R m l s b E N v b H V t b k 5 h b W V z I i B W Y W x 1 Z T 0 i c 1 s m c X V v d D t Q a W N r J n F 1 b 3 Q 7 L C Z x d W 9 0 O 1 N h b G F y e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a 2 l l I F N h b G F y e S B U Y W J s Z S 9 B d X R v U m V t b 3 Z l Z E N v b H V t b n M x L n t Q a W N r L D B 9 J n F 1 b 3 Q 7 L C Z x d W 9 0 O 1 N l Y 3 R p b 2 4 x L 1 J v b 2 t p Z S B T Y W x h c n k g V G F i b G U v Q X V 0 b 1 J l b W 9 2 Z W R D b 2 x 1 b W 5 z M S 5 7 U 2 F s Y X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v b 2 t p Z S B T Y W x h c n k g V G F i b G U v Q X V 0 b 1 J l b W 9 2 Z W R D b 2 x 1 b W 5 z M S 5 7 U G l j a y w w f S Z x d W 9 0 O y w m c X V v d D t T Z W N 0 a W 9 u M S 9 S b 2 9 r a W U g U 2 F s Y X J 5 I F R h Y m x l L 0 F 1 d G 9 S Z W 1 v d m V k Q 2 9 s d W 1 u c z E u e 1 N h b G F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v a 2 l l J T I w U 2 F s Y X J 5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a 2 l l J T I w U 2 F s Y X J 5 J T I w V G F i b G U v U m 9 v a 2 l l J T I w U 2 F s Y X J 5 J T I w V G F i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a W U l M j B T Y W x h c n k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d C U y M E d 1 e S U y M G l u J T I w Y S U y M E x p d H R s Z S U y M E N v Y X Q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5 h Y 2 l v d X M l M j B E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p b m t m b G 9 5 Z D E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l u a 2 Z s b 3 l k M T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a W 5 r Z m x v e W Q x M y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r V G F i b G V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a 1 R h Y m x l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l Y W t U Y W J s Z X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w a G V u J T I w R 3 J p Z 2 c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B o Z W 4 l M j B H c m l n Z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G h l b i U y M E d y a W d n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d G x l a n V p Y 2 U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R s Z W p 1 a W N l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0 b G V q d W l j Z S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3 N r a W 4 l M j B S Z W F w Z X J z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d z a 2 l u J T I w U m V h c G V y c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n c 2 t p b i U y M F J l Y X B l c n M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k a X J v b i U y M E J p c 2 9 u c y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G l y b 2 4 l M j B C a X N v b n M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R p c m 9 u J T I w Q m l z b 2 5 z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d p c 3 R l c n M l M j B B d W N 0 a W 9 u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2 l z d G V y c y U y M E F 1 Y 3 R p b 2 4 v R X h w Y W 5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3 a X N 0 Z X J z J T I w Q X V j d G l v b i 9 S Z W 9 y Z G V y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n b S U y M E R y d W 5 r J T I w Q m l 0 Y 2 h l c y E h L 0 F k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2 0 l M j B E c n V u a y U y M E J p d G N o Z X M h I S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S d t J T I w R H J 1 b m s l M j B C a X R j a G V z I S E v U m V v c m R l c m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S b 3 N 0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4 Y j N j Z j c t N j k 1 M y 0 0 N m J k L W J i O T A t Z j J l Y T V l N W Q 4 N z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f U m 9 z d G V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s s J n F 1 b 3 Q 7 V G V h b S B T b 3 J 0 J n F 1 b 3 Q 7 L C Z x d W 9 0 O 0 l u Z G V 4 J n F 1 b 3 Q 7 X S I g L z 4 8 R W 5 0 c n k g V H l w Z T 0 i R m l s b E N v b H V t b l R 5 c G V z I i B W Y W x 1 Z T 0 i c 0 F B W U d C Z 1 V G Q l F Z Q U F B T T 0 i I C 8 + P E V u d H J 5 I F R 5 c G U 9 I k Z p b G x M Y X N 0 V X B k Y X R l Z C I g V m F s d W U 9 I m Q y M D I 0 L T A 1 L T I 4 V D A w O j I 4 O j Q z L j I w N z M 5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Y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U m 9 z d G V y c y 9 B d X R v U m V t b 3 Z l Z E N v b H V t b n M x L n t U Z W F t I E 5 h b W U s M H 0 m c X V v d D s s J n F 1 b 3 Q 7 U 2 V j d G l v b j E v Q W x s I F J v c 3 R l c n M v Q X V 0 b 1 J l b W 9 2 Z W R D b 2 x 1 b W 5 z M S 5 7 U G x h e W V y I E 5 h b W U s M X 0 m c X V v d D s s J n F 1 b 3 Q 7 U 2 V j d G l v b j E v Q W x s I F J v c 3 R l c n M v Q X V 0 b 1 J l b W 9 2 Z W R D b 2 x 1 b W 5 z M S 5 7 V G V h b S w y f S Z x d W 9 0 O y w m c X V v d D t T Z W N 0 a W 9 u M S 9 B b G w g U m 9 z d G V y c y 9 B d X R v U m V t b 3 Z l Z E N v b H V t b n M x L n t Q b 3 N p d G l v b i w z f S Z x d W 9 0 O y w m c X V v d D t T Z W N 0 a W 9 u M S 9 B b G w g U m 9 z d G V y c y 9 B d X R v U m V t b 3 Z l Z E N v b H V t b n M x L n t D d X J y Z W 5 0 I F N h b G F y e S w 0 f S Z x d W 9 0 O y w m c X V v d D t T Z W N 0 a W 9 u M S 9 B b G w g U m 9 z d G V y c y 9 B d X R v U m V t b 3 Z l Z E N v b H V t b n M x L n t D d X J y Z W 5 0 I F l l Y X J z L D V 9 J n F 1 b 3 Q 7 L C Z x d W 9 0 O 1 N l Y 3 R p b 2 4 x L 0 F s b C B S b 3 N 0 Z X J z L 0 F 1 d G 9 S Z W 1 v d m V k Q 2 9 s d W 1 u c z E u e 0 J h c 2 U g U 2 F s Y X J 5 L D Z 9 J n F 1 b 3 Q 7 L C Z x d W 9 0 O 1 N l Y 3 R p b 2 4 x L 0 F s b C B S b 3 N 0 Z X J z L 0 F 1 d G 9 S Z W 1 v d m V k Q 2 9 s d W 1 u c z E u e 0 9 0 a G V y L D d 9 J n F 1 b 3 Q 7 L C Z x d W 9 0 O 1 N l Y 3 R p b 2 4 x L 0 F s b C B S b 3 N 0 Z X J z L 0 F 1 d G 9 S Z W 1 v d m V k Q 2 9 s d W 1 u c z E u e 0 R l c 2 l n b m F 0 a W 9 u L D h 9 J n F 1 b 3 Q 7 L C Z x d W 9 0 O 1 N l Y 3 R p b 2 4 x L 0 F s b C B S b 3 N 0 Z X J z L 0 F 1 d G 9 S Z W 1 v d m V k Q 2 9 s d W 1 u c z E u e 1 R l Y W 0 g U 2 9 y d C w 5 f S Z x d W 9 0 O y w m c X V v d D t T Z W N 0 a W 9 u M S 9 B b G w g U m 9 z d G V y c y 9 B d X R v U m V t b 3 Z l Z E N v b H V t b n M x L n t J b m R l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s b C B S b 3 N 0 Z X J z L 0 F 1 d G 9 S Z W 1 v d m V k Q 2 9 s d W 1 u c z E u e 1 R l Y W 0 g T m F t Z S w w f S Z x d W 9 0 O y w m c X V v d D t T Z W N 0 a W 9 u M S 9 B b G w g U m 9 z d G V y c y 9 B d X R v U m V t b 3 Z l Z E N v b H V t b n M x L n t Q b G F 5 Z X I g T m F t Z S w x f S Z x d W 9 0 O y w m c X V v d D t T Z W N 0 a W 9 u M S 9 B b G w g U m 9 z d G V y c y 9 B d X R v U m V t b 3 Z l Z E N v b H V t b n M x L n t U Z W F t L D J 9 J n F 1 b 3 Q 7 L C Z x d W 9 0 O 1 N l Y 3 R p b 2 4 x L 0 F s b C B S b 3 N 0 Z X J z L 0 F 1 d G 9 S Z W 1 v d m V k Q 2 9 s d W 1 u c z E u e 1 B v c 2 l 0 a W 9 u L D N 9 J n F 1 b 3 Q 7 L C Z x d W 9 0 O 1 N l Y 3 R p b 2 4 x L 0 F s b C B S b 3 N 0 Z X J z L 0 F 1 d G 9 S Z W 1 v d m V k Q 2 9 s d W 1 u c z E u e 0 N 1 c n J l b n Q g U 2 F s Y X J 5 L D R 9 J n F 1 b 3 Q 7 L C Z x d W 9 0 O 1 N l Y 3 R p b 2 4 x L 0 F s b C B S b 3 N 0 Z X J z L 0 F 1 d G 9 S Z W 1 v d m V k Q 2 9 s d W 1 u c z E u e 0 N 1 c n J l b n Q g W W V h c n M s N X 0 m c X V v d D s s J n F 1 b 3 Q 7 U 2 V j d G l v b j E v Q W x s I F J v c 3 R l c n M v Q X V 0 b 1 J l b W 9 2 Z W R D b 2 x 1 b W 5 z M S 5 7 Q m F z Z S B T Y W x h c n k s N n 0 m c X V v d D s s J n F 1 b 3 Q 7 U 2 V j d G l v b j E v Q W x s I F J v c 3 R l c n M v Q X V 0 b 1 J l b W 9 2 Z W R D b 2 x 1 b W 5 z M S 5 7 T 3 R o Z X I s N 3 0 m c X V v d D s s J n F 1 b 3 Q 7 U 2 V j d G l v b j E v Q W x s I F J v c 3 R l c n M v Q X V 0 b 1 J l b W 9 2 Z W R D b 2 x 1 b W 5 z M S 5 7 R G V z a W d u Y X R p b 2 4 s O H 0 m c X V v d D s s J n F 1 b 3 Q 7 U 2 V j d G l v b j E v Q W x s I F J v c 3 R l c n M v Q X V 0 b 1 J l b W 9 2 Z W R D b 2 x 1 b W 5 z M S 5 7 V G V h b S B T b 3 J 0 L D l 9 J n F 1 b 3 Q 7 L C Z x d W 9 0 O 1 N l Y 3 R p b 2 4 x L 0 F s b C B S b 3 N 0 Z X J z L 0 F 1 d G 9 S Z W 1 v d m V k Q 2 9 s d W 1 u c z E u e 0 l u Z G V 4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w l M j B S b 3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Y W M w Z D A 3 L T k 3 N z A t N D V m N y 0 4 N m M w L T U 2 M j g 4 Y j h m O D N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H J h Z n R f U m V z d W x 0 c 1 9 G b 3 J f T U 1 I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l j a y Z x d W 9 0 O y w m c X V v d D t P d m V y Y W x s J n F 1 b 3 Q 7 L C Z x d W 9 0 O 0 Z y Y W 5 j a G l z Z S Z x d W 9 0 O y w m c X V v d D t Q b G F 5 Z X I m c X V v d D s s J n F 1 b 3 Q 7 R G F 0 Z S 9 U a W 1 l J n F 1 b 3 Q 7 L C Z x d W 9 0 O 0 V s Y X B z Z W Q m c X V v d D s s J n F 1 b 3 Q 7 Q 2 9 t b W V u d H M m c X V v d D s s J n F 1 b 3 Q 7 U m 9 v a 2 l l I F N h b G F y e S Z x d W 9 0 O y w m c X V v d D t J b m R l e C Z x d W 9 0 O 1 0 i I C 8 + P E V u d H J 5 I F R 5 c G U 9 I k Z p b G x D b 2 x 1 b W 5 U e X B l c y I g V m F s d W U 9 I n N C U V l H Q m d Z R 0 J n T U Q i I C 8 + P E V u d H J 5 I F R 5 c G U 9 I k Z p b G x M Y X N 0 V X B k Y X R l Z C I g V m F s d W U 9 I m Q y M D I 0 L T A 1 L T I 3 V D I z O j E 4 O j Q 4 L j U z N T A 4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c m F m d C B S Z X N 1 b H R z I E Z v c i B N T U g v Q X V 0 b 1 J l b W 9 2 Z W R D b 2 x 1 b W 5 z M S 5 7 U G l j a y w w f S Z x d W 9 0 O y w m c X V v d D t T Z W N 0 a W 9 u M S 9 E c m F m d C B S Z X N 1 b H R z I E Z v c i B N T U g v Q X V 0 b 1 J l b W 9 2 Z W R D b 2 x 1 b W 5 z M S 5 7 T 3 Z l c m F s b C w x f S Z x d W 9 0 O y w m c X V v d D t T Z W N 0 a W 9 u M S 9 E c m F m d C B S Z X N 1 b H R z I E Z v c i B N T U g v Q X V 0 b 1 J l b W 9 2 Z W R D b 2 x 1 b W 5 z M S 5 7 R n J h b m N o a X N l L D J 9 J n F 1 b 3 Q 7 L C Z x d W 9 0 O 1 N l Y 3 R p b 2 4 x L 0 R y Y W Z 0 I F J l c 3 V s d H M g R m 9 y I E 1 N S C 9 B d X R v U m V t b 3 Z l Z E N v b H V t b n M x L n t Q b G F 5 Z X I s M 3 0 m c X V v d D s s J n F 1 b 3 Q 7 U 2 V j d G l v b j E v R H J h Z n Q g U m V z d W x 0 c y B G b 3 I g T U 1 I L 0 F 1 d G 9 S Z W 1 v d m V k Q 2 9 s d W 1 u c z E u e 0 R h d G U v V G l t Z S w 0 f S Z x d W 9 0 O y w m c X V v d D t T Z W N 0 a W 9 u M S 9 E c m F m d C B S Z X N 1 b H R z I E Z v c i B N T U g v Q X V 0 b 1 J l b W 9 2 Z W R D b 2 x 1 b W 5 z M S 5 7 R W x h c H N l Z C w 1 f S Z x d W 9 0 O y w m c X V v d D t T Z W N 0 a W 9 u M S 9 E c m F m d C B S Z X N 1 b H R z I E Z v c i B N T U g v Q X V 0 b 1 J l b W 9 2 Z W R D b 2 x 1 b W 5 z M S 5 7 Q 2 9 t b W V u d H M s N n 0 m c X V v d D s s J n F 1 b 3 Q 7 U 2 V j d G l v b j E v R H J h Z n Q g U m V z d W x 0 c y B G b 3 I g T U 1 I L 0 F 1 d G 9 S Z W 1 v d m V k Q 2 9 s d W 1 u c z E u e 1 J v b 2 t p Z S B T Y W x h c n k s N 3 0 m c X V v d D s s J n F 1 b 3 Q 7 U 2 V j d G l v b j E v R H J h Z n Q g U m V z d W x 0 c y B G b 3 I g T U 1 I L 0 F 1 d G 9 S Z W 1 v d m V k Q 2 9 s d W 1 u c z E u e 0 l u Z G V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y Y W Z 0 I F J l c 3 V s d H M g R m 9 y I E 1 N S C 9 B d X R v U m V t b 3 Z l Z E N v b H V t b n M x L n t Q a W N r L D B 9 J n F 1 b 3 Q 7 L C Z x d W 9 0 O 1 N l Y 3 R p b 2 4 x L 0 R y Y W Z 0 I F J l c 3 V s d H M g R m 9 y I E 1 N S C 9 B d X R v U m V t b 3 Z l Z E N v b H V t b n M x L n t P d m V y Y W x s L D F 9 J n F 1 b 3 Q 7 L C Z x d W 9 0 O 1 N l Y 3 R p b 2 4 x L 0 R y Y W Z 0 I F J l c 3 V s d H M g R m 9 y I E 1 N S C 9 B d X R v U m V t b 3 Z l Z E N v b H V t b n M x L n t G c m F u Y 2 h p c 2 U s M n 0 m c X V v d D s s J n F 1 b 3 Q 7 U 2 V j d G l v b j E v R H J h Z n Q g U m V z d W x 0 c y B G b 3 I g T U 1 I L 0 F 1 d G 9 S Z W 1 v d m V k Q 2 9 s d W 1 u c z E u e 1 B s Y X l l c i w z f S Z x d W 9 0 O y w m c X V v d D t T Z W N 0 a W 9 u M S 9 E c m F m d C B S Z X N 1 b H R z I E Z v c i B N T U g v Q X V 0 b 1 J l b W 9 2 Z W R D b 2 x 1 b W 5 z M S 5 7 R G F 0 Z S 9 U a W 1 l L D R 9 J n F 1 b 3 Q 7 L C Z x d W 9 0 O 1 N l Y 3 R p b 2 4 x L 0 R y Y W Z 0 I F J l c 3 V s d H M g R m 9 y I E 1 N S C 9 B d X R v U m V t b 3 Z l Z E N v b H V t b n M x L n t F b G F w c 2 V k L D V 9 J n F 1 b 3 Q 7 L C Z x d W 9 0 O 1 N l Y 3 R p b 2 4 x L 0 R y Y W Z 0 I F J l c 3 V s d H M g R m 9 y I E 1 N S C 9 B d X R v U m V t b 3 Z l Z E N v b H V t b n M x L n t D b 2 1 t Z W 5 0 c y w 2 f S Z x d W 9 0 O y w m c X V v d D t T Z W N 0 a W 9 u M S 9 E c m F m d C B S Z X N 1 b H R z I E Z v c i B N T U g v Q X V 0 b 1 J l b W 9 2 Z W R D b 2 x 1 b W 5 z M S 5 7 U m 9 v a 2 l l I F N h b G F y e S w 3 f S Z x d W 9 0 O y w m c X V v d D t T Z W N 0 a W 9 u M S 9 E c m F m d C B S Z X N 1 b H R z I E Z v c i B N T U g v Q X V 0 b 1 J l b W 9 2 Z W R D b 2 x 1 b W 5 z M S 5 7 S W 5 k Z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y Y W Z 0 J T I w U m V z d W x 0 c y U y M E Z v c i U y M E 1 N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F m d C U y M F J l c 3 V s d H M l M j B G b 3 I l M j B N T U g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Y W Z 0 J T I w U m V z d W x 0 c y U y M E Z v c i U y M E 1 N S C 9 F e H B h b m R l Z C U y M F J v b 2 t p Z S U y M F N h b G F y e S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U m 9 z d G V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n Q l M j B S Z X N 1 b H R z J T I w R m 9 y J T I w T U 1 I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M 2 O D l m Y y 1 m Z j V h L T R h Z T g t Y j g 5 M C 0 2 N D Q 4 N z E 5 N j k 3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X Z h b l 9 C b G F j a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S 0 y O F Q w M D o y O D o 0 M y 4 0 N T c z O T M x W i I g L z 4 8 R W 5 0 c n k g V H l w Z T 0 i R m l s b E N v b H V t b l R 5 c G V z I i B W Y W x 1 Z T 0 i c 0 F B W U d C Z 1 V G Q l F Z Q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N v b H V t b k 5 h b W V z I i B W Y W x 1 Z T 0 i c 1 s m c X V v d D t U Z W F t I E 5 h b W U m c X V v d D s s J n F 1 b 3 Q 7 U G x h e W V y I E 5 h b W U m c X V v d D s s J n F 1 b 3 Q 7 V G V h b S Z x d W 9 0 O y w m c X V v d D t Q b 3 N p d G l v b i Z x d W 9 0 O y w m c X V v d D t D d X J y Z W 5 0 I F N h b G F y e S Z x d W 9 0 O y w m c X V v d D t D d X J y Z W 5 0 I F l l Y X J z J n F 1 b 3 Q 7 L C Z x d W 9 0 O 0 J h c 2 U g U 2 F s Y X J 5 J n F 1 b 3 Q 7 L C Z x d W 9 0 O 0 9 0 a G V y J n F 1 b 3 Q 7 L C Z x d W 9 0 O 0 R l c 2 l n b m F 0 a W 9 u J n F 1 b 3 Q 7 X S I g L z 4 8 R W 5 0 c n k g V H l w Z T 0 i R m l s b F N 0 Y X R 1 c y I g V m F s d W U 9 I n N D b 2 1 w b G V 0 Z S I g L z 4 8 R W 5 0 c n k g V H l w Z T 0 i R m l s b E N v d W 5 0 I i B W Y W x 1 Z T 0 i b D M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m F u I E J s Y W N r L 0 F 1 d G 9 S Z W 1 v d m V k Q 2 9 s d W 1 u c z E u e 1 R l Y W 0 g T m F t Z S w w f S Z x d W 9 0 O y w m c X V v d D t T Z W N 0 a W 9 u M S 9 J d m F u I E J s Y W N r L 0 F 1 d G 9 S Z W 1 v d m V k Q 2 9 s d W 1 u c z E u e 1 B s Y X l l c i B O Y W 1 l L D F 9 J n F 1 b 3 Q 7 L C Z x d W 9 0 O 1 N l Y 3 R p b 2 4 x L 0 l 2 Y W 4 g Q m x h Y 2 s v Q X V 0 b 1 J l b W 9 2 Z W R D b 2 x 1 b W 5 z M S 5 7 V G V h b S w y f S Z x d W 9 0 O y w m c X V v d D t T Z W N 0 a W 9 u M S 9 J d m F u I E J s Y W N r L 0 F 1 d G 9 S Z W 1 v d m V k Q 2 9 s d W 1 u c z E u e 1 B v c 2 l 0 a W 9 u L D N 9 J n F 1 b 3 Q 7 L C Z x d W 9 0 O 1 N l Y 3 R p b 2 4 x L 0 l 2 Y W 4 g Q m x h Y 2 s v Q X V 0 b 1 J l b W 9 2 Z W R D b 2 x 1 b W 5 z M S 5 7 Q 3 V y c m V u d C B T Y W x h c n k s N H 0 m c X V v d D s s J n F 1 b 3 Q 7 U 2 V j d G l v b j E v S X Z h b i B C b G F j a y 9 B d X R v U m V t b 3 Z l Z E N v b H V t b n M x L n t D d X J y Z W 5 0 I F l l Y X J z L D V 9 J n F 1 b 3 Q 7 L C Z x d W 9 0 O 1 N l Y 3 R p b 2 4 x L 0 l 2 Y W 4 g Q m x h Y 2 s v Q X V 0 b 1 J l b W 9 2 Z W R D b 2 x 1 b W 5 z M S 5 7 Q m F z Z S B T Y W x h c n k s N n 0 m c X V v d D s s J n F 1 b 3 Q 7 U 2 V j d G l v b j E v S X Z h b i B C b G F j a y 9 B d X R v U m V t b 3 Z l Z E N v b H V t b n M x L n t P d G h l c i w 3 f S Z x d W 9 0 O y w m c X V v d D t T Z W N 0 a W 9 u M S 9 J d m F u I E J s Y W N r L 0 F 1 d G 9 S Z W 1 v d m V k Q 2 9 s d W 1 u c z E u e 0 R l c 2 l n b m F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2 Y W 4 g Q m x h Y 2 s v Q X V 0 b 1 J l b W 9 2 Z W R D b 2 x 1 b W 5 z M S 5 7 V G V h b S B O Y W 1 l L D B 9 J n F 1 b 3 Q 7 L C Z x d W 9 0 O 1 N l Y 3 R p b 2 4 x L 0 l 2 Y W 4 g Q m x h Y 2 s v Q X V 0 b 1 J l b W 9 2 Z W R D b 2 x 1 b W 5 z M S 5 7 U G x h e W V y I E 5 h b W U s M X 0 m c X V v d D s s J n F 1 b 3 Q 7 U 2 V j d G l v b j E v S X Z h b i B C b G F j a y 9 B d X R v U m V t b 3 Z l Z E N v b H V t b n M x L n t U Z W F t L D J 9 J n F 1 b 3 Q 7 L C Z x d W 9 0 O 1 N l Y 3 R p b 2 4 x L 0 l 2 Y W 4 g Q m x h Y 2 s v Q X V 0 b 1 J l b W 9 2 Z W R D b 2 x 1 b W 5 z M S 5 7 U G 9 z a X R p b 2 4 s M 3 0 m c X V v d D s s J n F 1 b 3 Q 7 U 2 V j d G l v b j E v S X Z h b i B C b G F j a y 9 B d X R v U m V t b 3 Z l Z E N v b H V t b n M x L n t D d X J y Z W 5 0 I F N h b G F y e S w 0 f S Z x d W 9 0 O y w m c X V v d D t T Z W N 0 a W 9 u M S 9 J d m F u I E J s Y W N r L 0 F 1 d G 9 S Z W 1 v d m V k Q 2 9 s d W 1 u c z E u e 0 N 1 c n J l b n Q g W W V h c n M s N X 0 m c X V v d D s s J n F 1 b 3 Q 7 U 2 V j d G l v b j E v S X Z h b i B C b G F j a y 9 B d X R v U m V t b 3 Z l Z E N v b H V t b n M x L n t C Y X N l I F N h b G F y e S w 2 f S Z x d W 9 0 O y w m c X V v d D t T Z W N 0 a W 9 u M S 9 J d m F u I E J s Y W N r L 0 F 1 d G 9 S Z W 1 v d m V k Q 2 9 s d W 1 u c z E u e 0 9 0 a G V y L D d 9 J n F 1 b 3 Q 7 L C Z x d W 9 0 O 1 N l Y 3 R p b 2 4 x L 0 l 2 Y W 4 g Q m x h Y 2 s v Q X V 0 b 1 J l b W 9 2 Z W R D b 2 x 1 b W 5 z M S 5 7 R G V z a W d u Y X R p b 2 4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X Z h b i U y M E J s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0 N o Y W 5 n Z W Q l M j B D b 2 x 1 b W 5 z J T I w d G 8 l M j B O d W 1 i Z X I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0 F k Z G V k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R m l s b G V k J T I w R G 9 3 b i U y M E R l c 2 l n b m F 0 a W 9 u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J l b W 9 2 Z W Q l M j B S b 3 d z J T I w d 2 l 0 a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G a W x 0 Z X J l Z C U y M E 9 1 d C U y M F N h b G F y e S U y M E F k a n V z d G 1 l b n Q l M j B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3 B s a X Q l M j B Q b G F 5 Z X I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D a G F u Z 2 V k J T I w U G x h e W V y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m V t b 3 Z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U c m l t b W V k J T I w U G x h e W V y J T I w R G V z Y 3 J p c H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3 B s a X Q l M j B Q b G F 5 Z X I l M j B D b 2 x 1 b W 4 l M j B i e S U y M F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0 N o Y W 5 n Z W Q l M j B Q b G F 5 Z X I l M j B D b 2 x 1 b W 5 z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V H J p b W 1 l Z C U y M F B s Y X l l c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T c G x p d C U y M F B s Y X l l c i U y M E N v b H V t b i U y M G J 5 J T I w U 3 B h Y 2 U l M j B B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D a G F u Z 2 V k J T I w U G x h e W V y J T I w Q 2 9 s d W 1 u c y U y M F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S Z W 5 h b W V k J T I w U G x h e W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E Z X N p Z 2 5 h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G 9 z a X R p b 2 4 l M j B T b 3 J 0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J l c G x h Y 2 U l M j B O d W x s J T I w V m F s d W V z J T I w a W 4 l M j B C Y X N l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F u J T I w Q m x h Y 2 s v Q W R k Z W Q l M j B U Z W F t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2 Y W 4 l M j B C b G F j a y 9 F e H B h b m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Z h b i U y M E J s Y W N r L 1 J l b 3 J k Z X J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4 N j M x M 2 Q t M W E 0 Z i 0 0 N m F j L T h j Y j g t N G R l M 2 Q w Z T E 0 N T l i I i A v P j x F b n R y e S B U e X B l P S J G a W x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F R h c m d l d C I g V m F s d W U 9 I n N X Y X N o a W 5 n d G 9 u X 0 Z h b n R h c 3 l f V G V h b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h U M D A 6 M j g 6 N D A u O D E 1 M z g 0 O V o i I C 8 + P E V u d H J 5 I F R 5 c G U 9 I k Z p b G x D b 2 x 1 b W 5 U e X B l c y I g V m F s d W U 9 I n N B Q V l H Q m d V R k J R W U E i I C 8 + P E V u d H J 5 I F R 5 c G U 9 I k 5 h d m l n Y X R p b 2 5 T d G V w T m F t Z S I g V m F s d W U 9 I n N O Y X Z p Z 2 F 0 a W 9 u I i A v P j x F b n R y e S B U e X B l P S J G a W x s Q 2 9 s d W 1 u T m F t Z X M i I F Z h b H V l P S J z W y Z x d W 9 0 O 1 R l Y W 0 g T m F t Z S Z x d W 9 0 O y w m c X V v d D t Q b G F 5 Z X I g T m F t Z S Z x d W 9 0 O y w m c X V v d D t U Z W F t J n F 1 b 3 Q 7 L C Z x d W 9 0 O 1 B v c 2 l 0 a W 9 u J n F 1 b 3 Q 7 L C Z x d W 9 0 O 0 N 1 c n J l b n Q g U 2 F s Y X J 5 J n F 1 b 3 Q 7 L C Z x d W 9 0 O 0 N 1 c n J l b n Q g W W V h c n M m c X V v d D s s J n F 1 b 3 Q 7 Q m F z Z S B T Y W x h c n k m c X V v d D s s J n F 1 b 3 Q 7 T 3 R o Z X I m c X V v d D s s J n F 1 b 3 Q 7 R G V z a W d u Y X R p b 2 4 m c X V v d D t d I i A v P j x F b n R y e S B U e X B l P S J G a W x s U 3 R h d H V z I i B W Y W x 1 Z T 0 i c 0 N v b X B s Z X R l I i A v P j x F b n R y e S B U e X B l P S J G a W x s Q 2 9 1 b n Q i I F Z h b H V l P S J s M z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c 2 h p b m d 0 b 2 4 g R m F u d G F z e S B U Z W F t L 0 F 1 d G 9 S Z W 1 v d m V k Q 2 9 s d W 1 u c z E u e 1 R l Y W 0 g T m F t Z S w w f S Z x d W 9 0 O y w m c X V v d D t T Z W N 0 a W 9 u M S 9 X Y X N o a W 5 n d G 9 u I E Z h b n R h c 3 k g V G V h b S 9 B d X R v U m V t b 3 Z l Z E N v b H V t b n M x L n t Q b G F 5 Z X I g T m F t Z S w x f S Z x d W 9 0 O y w m c X V v d D t T Z W N 0 a W 9 u M S 9 X Y X N o a W 5 n d G 9 u I E Z h b n R h c 3 k g V G V h b S 9 B d X R v U m V t b 3 Z l Z E N v b H V t b n M x L n t U Z W F t L D J 9 J n F 1 b 3 Q 7 L C Z x d W 9 0 O 1 N l Y 3 R p b 2 4 x L 1 d h c 2 h p b m d 0 b 2 4 g R m F u d G F z e S B U Z W F t L 0 F 1 d G 9 S Z W 1 v d m V k Q 2 9 s d W 1 u c z E u e 1 B v c 2 l 0 a W 9 u L D N 9 J n F 1 b 3 Q 7 L C Z x d W 9 0 O 1 N l Y 3 R p b 2 4 x L 1 d h c 2 h p b m d 0 b 2 4 g R m F u d G F z e S B U Z W F t L 0 F 1 d G 9 S Z W 1 v d m V k Q 2 9 s d W 1 u c z E u e 0 N 1 c n J l b n Q g U 2 F s Y X J 5 L D R 9 J n F 1 b 3 Q 7 L C Z x d W 9 0 O 1 N l Y 3 R p b 2 4 x L 1 d h c 2 h p b m d 0 b 2 4 g R m F u d G F z e S B U Z W F t L 0 F 1 d G 9 S Z W 1 v d m V k Q 2 9 s d W 1 u c z E u e 0 N 1 c n J l b n Q g W W V h c n M s N X 0 m c X V v d D s s J n F 1 b 3 Q 7 U 2 V j d G l v b j E v V 2 F z a G l u Z 3 R v b i B G Y W 5 0 Y X N 5 I F R l Y W 0 v Q X V 0 b 1 J l b W 9 2 Z W R D b 2 x 1 b W 5 z M S 5 7 Q m F z Z S B T Y W x h c n k s N n 0 m c X V v d D s s J n F 1 b 3 Q 7 U 2 V j d G l v b j E v V 2 F z a G l u Z 3 R v b i B G Y W 5 0 Y X N 5 I F R l Y W 0 v Q X V 0 b 1 J l b W 9 2 Z W R D b 2 x 1 b W 5 z M S 5 7 T 3 R o Z X I s N 3 0 m c X V v d D s s J n F 1 b 3 Q 7 U 2 V j d G l v b j E v V 2 F z a G l u Z 3 R v b i B G Y W 5 0 Y X N 5 I F R l Y W 0 v Q X V 0 b 1 J l b W 9 2 Z W R D b 2 x 1 b W 5 z M S 5 7 R G V z a W d u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2 F z a G l u Z 3 R v b i B G Y W 5 0 Y X N 5 I F R l Y W 0 v Q X V 0 b 1 J l b W 9 2 Z W R D b 2 x 1 b W 5 z M S 5 7 V G V h b S B O Y W 1 l L D B 9 J n F 1 b 3 Q 7 L C Z x d W 9 0 O 1 N l Y 3 R p b 2 4 x L 1 d h c 2 h p b m d 0 b 2 4 g R m F u d G F z e S B U Z W F t L 0 F 1 d G 9 S Z W 1 v d m V k Q 2 9 s d W 1 u c z E u e 1 B s Y X l l c i B O Y W 1 l L D F 9 J n F 1 b 3 Q 7 L C Z x d W 9 0 O 1 N l Y 3 R p b 2 4 x L 1 d h c 2 h p b m d 0 b 2 4 g R m F u d G F z e S B U Z W F t L 0 F 1 d G 9 S Z W 1 v d m V k Q 2 9 s d W 1 u c z E u e 1 R l Y W 0 s M n 0 m c X V v d D s s J n F 1 b 3 Q 7 U 2 V j d G l v b j E v V 2 F z a G l u Z 3 R v b i B G Y W 5 0 Y X N 5 I F R l Y W 0 v Q X V 0 b 1 J l b W 9 2 Z W R D b 2 x 1 b W 5 z M S 5 7 U G 9 z a X R p b 2 4 s M 3 0 m c X V v d D s s J n F 1 b 3 Q 7 U 2 V j d G l v b j E v V 2 F z a G l u Z 3 R v b i B G Y W 5 0 Y X N 5 I F R l Y W 0 v Q X V 0 b 1 J l b W 9 2 Z W R D b 2 x 1 b W 5 z M S 5 7 Q 3 V y c m V u d C B T Y W x h c n k s N H 0 m c X V v d D s s J n F 1 b 3 Q 7 U 2 V j d G l v b j E v V 2 F z a G l u Z 3 R v b i B G Y W 5 0 Y X N 5 I F R l Y W 0 v Q X V 0 b 1 J l b W 9 2 Z W R D b 2 x 1 b W 5 z M S 5 7 Q 3 V y c m V u d C B Z Z W F y c y w 1 f S Z x d W 9 0 O y w m c X V v d D t T Z W N 0 a W 9 u M S 9 X Y X N o a W 5 n d G 9 u I E Z h b n R h c 3 k g V G V h b S 9 B d X R v U m V t b 3 Z l Z E N v b H V t b n M x L n t C Y X N l I F N h b G F y e S w 2 f S Z x d W 9 0 O y w m c X V v d D t T Z W N 0 a W 9 u M S 9 X Y X N o a W 5 n d G 9 u I E Z h b n R h c 3 k g V G V h b S 9 B d X R v U m V t b 3 Z l Z E N v b H V t b n M x L n t P d G h l c i w 3 f S Z x d W 9 0 O y w m c X V v d D t T Z W N 0 a W 9 u M S 9 X Y X N o a W 5 n d G 9 u I E Z h b n R h c 3 k g V G V h b S 9 B d X R v U m V t b 3 Z l Z E N v b H V t b n M x L n t E Z X N p Z 2 5 h d G l v b i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Y X N o a W 5 n d G 9 u J T I w R m F u d G F z e S U y M F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Q 2 h h b m d l Z C U y M E N v b H V t b n M l M j B 0 b y U y M E 5 1 b W J l c i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Q W R k Z W Q l M j B E Z X N p Z 2 5 h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G a W x s Z W Q l M j B E b 3 d u J T I w R G V z a W d u Y X R p b 2 4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m V t b 3 Z l Z C U y M F J v d 3 M l M j B 3 a X R o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Z p b H R l c m V k J T I w T 3 V 0 J T I w U 2 F s Y X J 5 J T I w Q W R q d X N 0 b W V u d C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T c G x p d C U y M F B s Y X l l c i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N o Y W 5 n Z W Q l M j B Q b G F 5 Z X I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S Z W 1 v d m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R y a W 1 t Z W Q l M j B Q b G F 5 Z X I l M j B E Z X N j c m l w d G l v b i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T c G x p d C U y M F B s Y X l l c i U y M E N v b H V t b i U y M G J 5 J T I w U 3 B h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Q 2 h h b m d l Z C U y M F B s Y X l l c i U y M E N v b H V t b n M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U c m l t b W V k J T I w U G x h e W V y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N w b G l 0 J T I w U G x h e W V y J T I w Q 2 9 s d W 1 u J T I w Y n k l M j B T c G F j Z S U y M E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N o Y W 5 n Z W Q l M j B Q b G F 5 Z X I l M j B D b 2 x 1 b W 5 z J T I w V G 8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J l b m F t Z W Q l M j B Q b G F 5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R l c 2 l n b m F 0 a W 9 u J T I w U 2 9 y d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Q b 3 N p d G l v b i U y M F N v c n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m V w b G F j Z S U y M E 5 1 b G w l M j B W Y W x 1 Z X M l M j B p b i U y M E J h c 2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c 2 h p b m d 0 b 2 4 l M j B G Y W 5 0 Y X N 5 J T I w V G V h b S 9 B Z G R l Z C U y M F R l Y W 0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z a G l u Z 3 R v b i U y M E Z h b n R h c 3 k l M j B U Z W F t L 0 V 4 c G F u Z G V k J T I w V G V h b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N o a W 5 n d G 9 u J T I w R m F u d G F z e S U y M F R l Y W 0 v U m V v c m R l c m V k J T I w V G V h b S U y M E 5 h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t 2 e a k k G m U u p F 5 + i L 8 G j o w A A A A A C A A A A A A A Q Z g A A A A E A A C A A A A C M v A 7 k q V x s 3 I c 6 T 4 1 2 5 o 9 6 6 t q i d E A q i A + V f / O e S 6 e h A w A A A A A O g A A A A A I A A C A A A A B a B J Q W P / m f 7 R w R 9 P J i g u m y x U O c p A + I / 5 o 9 I y Z V 2 B e R x 1 A A A A D T v s x W 9 N K C f q 4 4 d G F r f d x 8 a a 1 8 n w N c 2 F g o B u 0 Y J H y i R Z M 4 e x p y L H 9 T M i m W z a e f 2 c d g M Y A I v d X J I I j + z I n p c c o d F F c c 7 g E 5 n U k 9 R 1 b 0 N c Q o U k A A A A C 1 7 O l z x 1 o S S S + A E W I 7 a S 3 9 j I H y j 1 s + I q a u X r 1 I / V a b L X t 3 V W c T T l A 3 C p x Q O 1 P r t 4 e F J 0 a 6 I z U 5 N l Y F M + g y Q 0 R M < / D a t a M a s h u p > 
</file>

<file path=customXml/itemProps1.xml><?xml version="1.0" encoding="utf-8"?>
<ds:datastoreItem xmlns:ds="http://schemas.openxmlformats.org/officeDocument/2006/customXml" ds:itemID="{1989891B-D133-45B5-A622-211F2586A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Keeper Info</vt:lpstr>
      <vt:lpstr>Roster Validation</vt:lpstr>
      <vt:lpstr>Draft Results For MMH</vt:lpstr>
      <vt:lpstr>All Rosters</vt:lpstr>
      <vt:lpstr>Import Players</vt:lpstr>
      <vt:lpstr>Selected Keepers Data</vt:lpstr>
      <vt:lpstr>Fat Guy in a Little Coat</vt:lpstr>
      <vt:lpstr>Tenacious D</vt:lpstr>
      <vt:lpstr>thinkfloyd13</vt:lpstr>
      <vt:lpstr>BreakTables</vt:lpstr>
      <vt:lpstr>Stephen Grigg</vt:lpstr>
      <vt:lpstr>Breezus</vt:lpstr>
      <vt:lpstr>BodyBaggers</vt:lpstr>
      <vt:lpstr>Beetlejuice</vt:lpstr>
      <vt:lpstr>Pigskin Reapers</vt:lpstr>
      <vt:lpstr>Gridiron Bisons</vt:lpstr>
      <vt:lpstr>Twisters Auction</vt:lpstr>
      <vt:lpstr>I'm Drunk Bitches!!</vt:lpstr>
      <vt:lpstr>RosterLimit</vt:lpstr>
      <vt:lpstr>SalaryCap</vt:lpstr>
      <vt:lpstr>TeamEight</vt:lpstr>
      <vt:lpstr>TeamEleven</vt:lpstr>
      <vt:lpstr>TeamFive</vt:lpstr>
      <vt:lpstr>TeamFour</vt:lpstr>
      <vt:lpstr>TeamList</vt:lpstr>
      <vt:lpstr>TeamNine</vt:lpstr>
      <vt:lpstr>TeamOne</vt:lpstr>
      <vt:lpstr>TeamSelection</vt:lpstr>
      <vt:lpstr>TeamSeven</vt:lpstr>
      <vt:lpstr>TeamSix</vt:lpstr>
      <vt:lpstr>TeamTen</vt:lpstr>
      <vt:lpstr>TeamThree</vt:lpstr>
      <vt:lpstr>TeamTwelve</vt:lpstr>
      <vt:lpstr>TeamTwo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2024-01-28T23:58:27Z</dcterms:created>
  <dcterms:modified xsi:type="dcterms:W3CDTF">2024-05-29T13:36:07Z</dcterms:modified>
</cp:coreProperties>
</file>