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comments27.xml" ContentType="application/vnd.openxmlformats-officedocument.spreadsheetml.comments+xml"/>
  <Override PartName="/xl/comments28.xml" ContentType="application/vnd.openxmlformats-officedocument.spreadsheetml.comments+xml"/>
  <Override PartName="/xl/comments29.xml" ContentType="application/vnd.openxmlformats-officedocument.spreadsheetml.comments+xml"/>
  <Override PartName="/xl/comments30.xml" ContentType="application/vnd.openxmlformats-officedocument.spreadsheetml.comments+xml"/>
  <Override PartName="/xl/comments31.xml" ContentType="application/vnd.openxmlformats-officedocument.spreadsheetml.comments+xml"/>
  <Override PartName="/xl/comments32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corythompson/Desktop/Project1/Excel/"/>
    </mc:Choice>
  </mc:AlternateContent>
  <bookViews>
    <workbookView xWindow="7140" yWindow="1420" windowWidth="28800" windowHeight="16640" tabRatio="894" firstSheet="16" activeTab="32"/>
  </bookViews>
  <sheets>
    <sheet name="Cowboys" sheetId="1" r:id="rId1"/>
    <sheet name="Giants" sheetId="2" r:id="rId2"/>
    <sheet name="Eagles" sheetId="3" r:id="rId3"/>
    <sheet name="Redskins" sheetId="4" r:id="rId4"/>
    <sheet name="Bears" sheetId="5" r:id="rId5"/>
    <sheet name="Lions" sheetId="6" r:id="rId6"/>
    <sheet name="Packers" sheetId="7" r:id="rId7"/>
    <sheet name="Vikings" sheetId="8" r:id="rId8"/>
    <sheet name="Falcons" sheetId="9" r:id="rId9"/>
    <sheet name="Panthers" sheetId="10" r:id="rId10"/>
    <sheet name="Saints" sheetId="11" r:id="rId11"/>
    <sheet name="Buccaneers" sheetId="12" r:id="rId12"/>
    <sheet name="Cardinals" sheetId="13" r:id="rId13"/>
    <sheet name="49ers" sheetId="14" r:id="rId14"/>
    <sheet name="Seahawks" sheetId="15" r:id="rId15"/>
    <sheet name="Rams" sheetId="16" r:id="rId16"/>
    <sheet name="Dolphins" sheetId="18" r:id="rId17"/>
    <sheet name="Patriots" sheetId="19" r:id="rId18"/>
    <sheet name="Bills" sheetId="17" r:id="rId19"/>
    <sheet name="Jets" sheetId="20" r:id="rId20"/>
    <sheet name="Ravens" sheetId="21" r:id="rId21"/>
    <sheet name="Bengals" sheetId="22" r:id="rId22"/>
    <sheet name="Browns" sheetId="23" r:id="rId23"/>
    <sheet name="Steelers" sheetId="24" r:id="rId24"/>
    <sheet name="Texans" sheetId="25" r:id="rId25"/>
    <sheet name="Colts" sheetId="26" r:id="rId26"/>
    <sheet name="Jaguars" sheetId="27" r:id="rId27"/>
    <sheet name="Titans" sheetId="28" r:id="rId28"/>
    <sheet name="Broncos" sheetId="29" r:id="rId29"/>
    <sheet name="Chiefs" sheetId="30" r:id="rId30"/>
    <sheet name="Raiders" sheetId="31" r:id="rId31"/>
    <sheet name="Chargers" sheetId="32" r:id="rId32"/>
    <sheet name="Calculations" sheetId="33" r:id="rId33"/>
  </sheets>
  <definedNames>
    <definedName name="arizona_cardinals" localSheetId="12">Cardinals!$A$1:$P$259</definedName>
    <definedName name="atlanta_falcons" localSheetId="8">Falcons!$A$1:$P$259</definedName>
    <definedName name="baltimore_ravens" localSheetId="20">Ravens!$A$1:$P$259</definedName>
    <definedName name="buffalo_bills" localSheetId="18">Bills!$A$1:$P$259</definedName>
    <definedName name="carolina_panthers" localSheetId="9">Panthers!$A$1:$P$259</definedName>
    <definedName name="chicago_bears" localSheetId="4">Bears!$A$1:$P$259</definedName>
    <definedName name="cincinnati_bengals" localSheetId="21">Bengals!$A$1:$P$259</definedName>
    <definedName name="cleveland_browns" localSheetId="22">Browns!$A$1:$P$259</definedName>
    <definedName name="dallas_cowboys" localSheetId="0">Cowboys!#REF!</definedName>
    <definedName name="dallas_cowboys_1" localSheetId="0">Cowboys!$A$1:$P$259</definedName>
    <definedName name="denver_broncos" localSheetId="28">Broncos!$A$1:$P$259</definedName>
    <definedName name="detroit_lions" localSheetId="5">Lions!$A$1:$P$259</definedName>
    <definedName name="green_bay_packers" localSheetId="6">Packers!$A$1:$P$259</definedName>
    <definedName name="houston_texans" localSheetId="24">Texans!$A$1:$P$259</definedName>
    <definedName name="indianapolis_colts" localSheetId="25">Colts!$A$1:$P$259</definedName>
    <definedName name="jacksonville_jaguars" localSheetId="26">Jaguars!$A$1:$P$259</definedName>
    <definedName name="kansas_city_chiefs" localSheetId="29">Chiefs!$A$1:$P$259</definedName>
    <definedName name="miami_dolphins" localSheetId="16">Dolphins!$A$1:$P$259</definedName>
    <definedName name="minnesota_vikings" localSheetId="7">Vikings!$A$1:$P$259</definedName>
    <definedName name="new_england_patriots" localSheetId="17">Patriots!$A$1:$P$259</definedName>
    <definedName name="new_orleans_saints" localSheetId="10">Saints!$A$1:$P$259</definedName>
    <definedName name="new_york_giants" localSheetId="1">Giants!$A$1:$P$259</definedName>
    <definedName name="new_york_jets" localSheetId="19">Jets!$A$1:$P$259</definedName>
    <definedName name="oakland_raiders" localSheetId="30">Raiders!$A$1:$P$259</definedName>
    <definedName name="philadelphia_eagles" localSheetId="2">Eagles!$A$1:$P$259</definedName>
    <definedName name="pittsburgh_steelers" localSheetId="23">Steelers!$A$1:$P$259</definedName>
    <definedName name="san_diego_chargers" localSheetId="31">Chargers!$A$1:$P$259</definedName>
    <definedName name="san_francisco_49ers" localSheetId="13">'49ers'!$A$1:$P$259</definedName>
    <definedName name="seattle_seahawks" localSheetId="14">Seahawks!$A$1:$P$259</definedName>
    <definedName name="st_louis_rams" localSheetId="15">Rams!$A$1:$P$259</definedName>
    <definedName name="tampa_bay_buccaneers" localSheetId="11">Buccaneers!$A$1:$P$259</definedName>
    <definedName name="tennessee_titans" localSheetId="27">Titans!$A$1:$P$259</definedName>
    <definedName name="washington_redskins" localSheetId="3">Redskins!$A$1:$P$259</definedName>
  </definedName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3" i="33" l="1"/>
  <c r="I13" i="33"/>
  <c r="H13" i="33"/>
  <c r="G13" i="33"/>
  <c r="F13" i="33"/>
  <c r="E13" i="33"/>
  <c r="D13" i="33"/>
  <c r="C20" i="32"/>
  <c r="M19" i="32"/>
  <c r="L19" i="32"/>
  <c r="K19" i="32"/>
  <c r="J19" i="32"/>
  <c r="I19" i="32"/>
  <c r="H19" i="32"/>
  <c r="G19" i="32"/>
  <c r="F19" i="32"/>
  <c r="C19" i="32"/>
  <c r="E19" i="32"/>
  <c r="C20" i="31"/>
  <c r="M19" i="31"/>
  <c r="L19" i="31"/>
  <c r="K19" i="31"/>
  <c r="J19" i="31"/>
  <c r="I19" i="31"/>
  <c r="H19" i="31"/>
  <c r="G19" i="31"/>
  <c r="F19" i="31"/>
  <c r="C19" i="31"/>
  <c r="E19" i="31"/>
  <c r="C20" i="30"/>
  <c r="M19" i="30"/>
  <c r="L19" i="30"/>
  <c r="K19" i="30"/>
  <c r="J19" i="30"/>
  <c r="I19" i="30"/>
  <c r="H19" i="30"/>
  <c r="G19" i="30"/>
  <c r="F19" i="30"/>
  <c r="C19" i="30"/>
  <c r="E19" i="30"/>
  <c r="C20" i="29"/>
  <c r="M19" i="29"/>
  <c r="L19" i="29"/>
  <c r="K19" i="29"/>
  <c r="J19" i="29"/>
  <c r="I19" i="29"/>
  <c r="H19" i="29"/>
  <c r="G19" i="29"/>
  <c r="F19" i="29"/>
  <c r="C19" i="29"/>
  <c r="E19" i="29"/>
  <c r="C20" i="28"/>
  <c r="M19" i="28"/>
  <c r="L19" i="28"/>
  <c r="K19" i="28"/>
  <c r="J19" i="28"/>
  <c r="I19" i="28"/>
  <c r="H19" i="28"/>
  <c r="G19" i="28"/>
  <c r="F19" i="28"/>
  <c r="C19" i="28"/>
  <c r="E19" i="28"/>
  <c r="C20" i="27"/>
  <c r="M19" i="27"/>
  <c r="L19" i="27"/>
  <c r="K19" i="27"/>
  <c r="J19" i="27"/>
  <c r="I19" i="27"/>
  <c r="H19" i="27"/>
  <c r="G19" i="27"/>
  <c r="F19" i="27"/>
  <c r="C19" i="27"/>
  <c r="E19" i="27"/>
  <c r="C20" i="26"/>
  <c r="M19" i="26"/>
  <c r="L19" i="26"/>
  <c r="K19" i="26"/>
  <c r="J19" i="26"/>
  <c r="I19" i="26"/>
  <c r="H19" i="26"/>
  <c r="G19" i="26"/>
  <c r="F19" i="26"/>
  <c r="C19" i="26"/>
  <c r="E19" i="26"/>
  <c r="C20" i="25"/>
  <c r="M19" i="25"/>
  <c r="L19" i="25"/>
  <c r="K19" i="25"/>
  <c r="J19" i="25"/>
  <c r="I19" i="25"/>
  <c r="H19" i="25"/>
  <c r="G19" i="25"/>
  <c r="F19" i="25"/>
  <c r="C19" i="25"/>
  <c r="E19" i="25"/>
  <c r="C20" i="24"/>
  <c r="M19" i="24"/>
  <c r="L19" i="24"/>
  <c r="K19" i="24"/>
  <c r="J19" i="24"/>
  <c r="I19" i="24"/>
  <c r="H19" i="24"/>
  <c r="G19" i="24"/>
  <c r="F19" i="24"/>
  <c r="C19" i="24"/>
  <c r="E19" i="24"/>
  <c r="C20" i="23"/>
  <c r="M19" i="23"/>
  <c r="L19" i="23"/>
  <c r="K19" i="23"/>
  <c r="J19" i="23"/>
  <c r="I19" i="23"/>
  <c r="H19" i="23"/>
  <c r="G19" i="23"/>
  <c r="F19" i="23"/>
  <c r="C19" i="23"/>
  <c r="E19" i="23"/>
  <c r="C20" i="22"/>
  <c r="M19" i="22"/>
  <c r="L19" i="22"/>
  <c r="K19" i="22"/>
  <c r="J19" i="22"/>
  <c r="I19" i="22"/>
  <c r="H19" i="22"/>
  <c r="G19" i="22"/>
  <c r="F19" i="22"/>
  <c r="C19" i="22"/>
  <c r="E19" i="22"/>
  <c r="C20" i="21"/>
  <c r="M19" i="21"/>
  <c r="L19" i="21"/>
  <c r="K19" i="21"/>
  <c r="J19" i="21"/>
  <c r="I19" i="21"/>
  <c r="H19" i="21"/>
  <c r="G19" i="21"/>
  <c r="F19" i="21"/>
  <c r="C19" i="21"/>
  <c r="E19" i="21"/>
  <c r="C20" i="20"/>
  <c r="M19" i="20"/>
  <c r="L19" i="20"/>
  <c r="K19" i="20"/>
  <c r="J19" i="20"/>
  <c r="I19" i="20"/>
  <c r="H19" i="20"/>
  <c r="G19" i="20"/>
  <c r="F19" i="20"/>
  <c r="C19" i="20"/>
  <c r="E19" i="20"/>
  <c r="C20" i="17"/>
  <c r="M19" i="17"/>
  <c r="L19" i="17"/>
  <c r="K19" i="17"/>
  <c r="J19" i="17"/>
  <c r="I19" i="17"/>
  <c r="H19" i="17"/>
  <c r="G19" i="17"/>
  <c r="F19" i="17"/>
  <c r="C19" i="17"/>
  <c r="E19" i="17"/>
  <c r="C20" i="19"/>
  <c r="M19" i="19"/>
  <c r="L19" i="19"/>
  <c r="K19" i="19"/>
  <c r="J19" i="19"/>
  <c r="I19" i="19"/>
  <c r="H19" i="19"/>
  <c r="G19" i="19"/>
  <c r="F19" i="19"/>
  <c r="C19" i="19"/>
  <c r="E19" i="19"/>
  <c r="C20" i="18"/>
  <c r="M19" i="18"/>
  <c r="L19" i="18"/>
  <c r="K19" i="18"/>
  <c r="J19" i="18"/>
  <c r="I19" i="18"/>
  <c r="H19" i="18"/>
  <c r="G19" i="18"/>
  <c r="F19" i="18"/>
  <c r="C19" i="18"/>
  <c r="E19" i="18"/>
  <c r="C20" i="16"/>
  <c r="M19" i="16"/>
  <c r="L19" i="16"/>
  <c r="K19" i="16"/>
  <c r="J19" i="16"/>
  <c r="I19" i="16"/>
  <c r="H19" i="16"/>
  <c r="G19" i="16"/>
  <c r="F19" i="16"/>
  <c r="C19" i="16"/>
  <c r="E19" i="16"/>
  <c r="C20" i="15"/>
  <c r="M19" i="15"/>
  <c r="L19" i="15"/>
  <c r="K19" i="15"/>
  <c r="J19" i="15"/>
  <c r="I19" i="15"/>
  <c r="H19" i="15"/>
  <c r="G19" i="15"/>
  <c r="F19" i="15"/>
  <c r="C19" i="15"/>
  <c r="E19" i="15"/>
  <c r="C20" i="14"/>
  <c r="M19" i="14"/>
  <c r="L19" i="14"/>
  <c r="K19" i="14"/>
  <c r="J19" i="14"/>
  <c r="I19" i="14"/>
  <c r="H19" i="14"/>
  <c r="G19" i="14"/>
  <c r="F19" i="14"/>
  <c r="C19" i="14"/>
  <c r="E19" i="14"/>
  <c r="C20" i="13"/>
  <c r="M19" i="13"/>
  <c r="L19" i="13"/>
  <c r="K19" i="13"/>
  <c r="J19" i="13"/>
  <c r="I19" i="13"/>
  <c r="H19" i="13"/>
  <c r="G19" i="13"/>
  <c r="F19" i="13"/>
  <c r="C19" i="13"/>
  <c r="E19" i="13"/>
  <c r="C20" i="12"/>
  <c r="M19" i="12"/>
  <c r="L19" i="12"/>
  <c r="K19" i="12"/>
  <c r="J19" i="12"/>
  <c r="I19" i="12"/>
  <c r="H19" i="12"/>
  <c r="G19" i="12"/>
  <c r="F19" i="12"/>
  <c r="C19" i="12"/>
  <c r="E19" i="12"/>
  <c r="C20" i="11"/>
  <c r="M19" i="11"/>
  <c r="L19" i="11"/>
  <c r="K19" i="11"/>
  <c r="J19" i="11"/>
  <c r="I19" i="11"/>
  <c r="H19" i="11"/>
  <c r="G19" i="11"/>
  <c r="F19" i="11"/>
  <c r="C19" i="11"/>
  <c r="E19" i="11"/>
  <c r="C20" i="10"/>
  <c r="M19" i="10"/>
  <c r="L19" i="10"/>
  <c r="K19" i="10"/>
  <c r="J19" i="10"/>
  <c r="I19" i="10"/>
  <c r="H19" i="10"/>
  <c r="G19" i="10"/>
  <c r="F19" i="10"/>
  <c r="C19" i="10"/>
  <c r="E19" i="10"/>
  <c r="C20" i="9"/>
  <c r="M19" i="9"/>
  <c r="L19" i="9"/>
  <c r="K19" i="9"/>
  <c r="J19" i="9"/>
  <c r="I19" i="9"/>
  <c r="H19" i="9"/>
  <c r="G19" i="9"/>
  <c r="F19" i="9"/>
  <c r="C19" i="9"/>
  <c r="E19" i="9"/>
  <c r="C20" i="8"/>
  <c r="M19" i="8"/>
  <c r="L19" i="8"/>
  <c r="K19" i="8"/>
  <c r="J19" i="8"/>
  <c r="I19" i="8"/>
  <c r="H19" i="8"/>
  <c r="G19" i="8"/>
  <c r="F19" i="8"/>
  <c r="C19" i="8"/>
  <c r="E19" i="8"/>
  <c r="C20" i="7"/>
  <c r="M19" i="7"/>
  <c r="L19" i="7"/>
  <c r="K19" i="7"/>
  <c r="J19" i="7"/>
  <c r="I19" i="7"/>
  <c r="H19" i="7"/>
  <c r="G19" i="7"/>
  <c r="F19" i="7"/>
  <c r="C19" i="7"/>
  <c r="E19" i="7"/>
  <c r="C20" i="6"/>
  <c r="M19" i="6"/>
  <c r="L19" i="6"/>
  <c r="K19" i="6"/>
  <c r="J19" i="6"/>
  <c r="I19" i="6"/>
  <c r="H19" i="6"/>
  <c r="G19" i="6"/>
  <c r="F19" i="6"/>
  <c r="C19" i="6"/>
  <c r="E19" i="6"/>
  <c r="C20" i="5"/>
  <c r="M19" i="5"/>
  <c r="L19" i="5"/>
  <c r="K19" i="5"/>
  <c r="J19" i="5"/>
  <c r="I19" i="5"/>
  <c r="H19" i="5"/>
  <c r="G19" i="5"/>
  <c r="F19" i="5"/>
  <c r="C19" i="5"/>
  <c r="E19" i="5"/>
  <c r="C20" i="4"/>
  <c r="M19" i="4"/>
  <c r="L19" i="4"/>
  <c r="K19" i="4"/>
  <c r="J19" i="4"/>
  <c r="I19" i="4"/>
  <c r="H19" i="4"/>
  <c r="G19" i="4"/>
  <c r="F19" i="4"/>
  <c r="C19" i="4"/>
  <c r="E19" i="4"/>
  <c r="C20" i="3"/>
  <c r="M19" i="3"/>
  <c r="L19" i="3"/>
  <c r="K19" i="3"/>
  <c r="J19" i="3"/>
  <c r="I19" i="3"/>
  <c r="H19" i="3"/>
  <c r="G19" i="3"/>
  <c r="F19" i="3"/>
  <c r="C19" i="3"/>
  <c r="E19" i="3"/>
  <c r="C20" i="2"/>
  <c r="M19" i="2"/>
  <c r="L19" i="2"/>
  <c r="K19" i="2"/>
  <c r="J19" i="2"/>
  <c r="I19" i="2"/>
  <c r="H19" i="2"/>
  <c r="G19" i="2"/>
  <c r="F19" i="2"/>
  <c r="C19" i="2"/>
  <c r="E19" i="2"/>
  <c r="K19" i="1"/>
  <c r="H19" i="1"/>
  <c r="F19" i="1"/>
  <c r="G19" i="1"/>
  <c r="M19" i="1"/>
  <c r="C19" i="1"/>
  <c r="E19" i="1"/>
  <c r="B2" i="33"/>
  <c r="J9" i="33"/>
  <c r="I9" i="33"/>
  <c r="C9" i="33"/>
  <c r="E9" i="33"/>
  <c r="G9" i="33"/>
  <c r="D9" i="33"/>
  <c r="F9" i="33"/>
  <c r="H9" i="33"/>
  <c r="K9" i="33"/>
  <c r="J17" i="33"/>
  <c r="I17" i="33"/>
  <c r="C17" i="33"/>
  <c r="E17" i="33"/>
  <c r="G17" i="33"/>
  <c r="D17" i="33"/>
  <c r="F17" i="33"/>
  <c r="H17" i="33"/>
  <c r="K17" i="33"/>
  <c r="J30" i="33"/>
  <c r="I30" i="33"/>
  <c r="C30" i="33"/>
  <c r="E30" i="33"/>
  <c r="G30" i="33"/>
  <c r="D30" i="33"/>
  <c r="F30" i="33"/>
  <c r="H30" i="33"/>
  <c r="K30" i="33"/>
  <c r="J12" i="33"/>
  <c r="I12" i="33"/>
  <c r="C12" i="33"/>
  <c r="E12" i="33"/>
  <c r="G12" i="33"/>
  <c r="D12" i="33"/>
  <c r="F12" i="33"/>
  <c r="H12" i="33"/>
  <c r="K12" i="33"/>
  <c r="J15" i="33"/>
  <c r="I15" i="33"/>
  <c r="C15" i="33"/>
  <c r="E15" i="33"/>
  <c r="G15" i="33"/>
  <c r="D15" i="33"/>
  <c r="F15" i="33"/>
  <c r="H15" i="33"/>
  <c r="K15" i="33"/>
  <c r="J32" i="33"/>
  <c r="I32" i="33"/>
  <c r="C32" i="33"/>
  <c r="E32" i="33"/>
  <c r="G32" i="33"/>
  <c r="D32" i="33"/>
  <c r="F32" i="33"/>
  <c r="H32" i="33"/>
  <c r="K32" i="33"/>
  <c r="J21" i="33"/>
  <c r="I21" i="33"/>
  <c r="C21" i="33"/>
  <c r="E21" i="33"/>
  <c r="G21" i="33"/>
  <c r="D21" i="33"/>
  <c r="F21" i="33"/>
  <c r="H21" i="33"/>
  <c r="K21" i="33"/>
  <c r="J23" i="33"/>
  <c r="I23" i="33"/>
  <c r="C23" i="33"/>
  <c r="E23" i="33"/>
  <c r="G23" i="33"/>
  <c r="D23" i="33"/>
  <c r="F23" i="33"/>
  <c r="H23" i="33"/>
  <c r="K23" i="33"/>
  <c r="J4" i="33"/>
  <c r="I4" i="33"/>
  <c r="C4" i="33"/>
  <c r="E4" i="33"/>
  <c r="G4" i="33"/>
  <c r="D4" i="33"/>
  <c r="F4" i="33"/>
  <c r="H4" i="33"/>
  <c r="K4" i="33"/>
  <c r="J27" i="33"/>
  <c r="I27" i="33"/>
  <c r="C27" i="33"/>
  <c r="E27" i="33"/>
  <c r="G27" i="33"/>
  <c r="D27" i="33"/>
  <c r="F27" i="33"/>
  <c r="H27" i="33"/>
  <c r="K27" i="33"/>
  <c r="J18" i="33"/>
  <c r="I18" i="33"/>
  <c r="C18" i="33"/>
  <c r="E18" i="33"/>
  <c r="G18" i="33"/>
  <c r="D18" i="33"/>
  <c r="F18" i="33"/>
  <c r="H18" i="33"/>
  <c r="K18" i="33"/>
  <c r="J2" i="33"/>
  <c r="I2" i="33"/>
  <c r="C2" i="33"/>
  <c r="E2" i="33"/>
  <c r="G2" i="33"/>
  <c r="D2" i="33"/>
  <c r="F2" i="33"/>
  <c r="H2" i="33"/>
  <c r="K2" i="33"/>
  <c r="J31" i="33"/>
  <c r="I31" i="33"/>
  <c r="C31" i="33"/>
  <c r="E31" i="33"/>
  <c r="G31" i="33"/>
  <c r="D31" i="33"/>
  <c r="F31" i="33"/>
  <c r="H31" i="33"/>
  <c r="K31" i="33"/>
  <c r="J33" i="33"/>
  <c r="I33" i="33"/>
  <c r="C33" i="33"/>
  <c r="E33" i="33"/>
  <c r="G33" i="33"/>
  <c r="D33" i="33"/>
  <c r="F33" i="33"/>
  <c r="H33" i="33"/>
  <c r="K33" i="33"/>
  <c r="J11" i="33"/>
  <c r="I11" i="33"/>
  <c r="C11" i="33"/>
  <c r="E11" i="33"/>
  <c r="G11" i="33"/>
  <c r="D11" i="33"/>
  <c r="F11" i="33"/>
  <c r="H11" i="33"/>
  <c r="K11" i="33"/>
  <c r="J10" i="33"/>
  <c r="I10" i="33"/>
  <c r="C10" i="33"/>
  <c r="E10" i="33"/>
  <c r="G10" i="33"/>
  <c r="D10" i="33"/>
  <c r="F10" i="33"/>
  <c r="H10" i="33"/>
  <c r="K10" i="33"/>
  <c r="L19" i="1"/>
  <c r="C13" i="33"/>
  <c r="J19" i="1"/>
  <c r="I19" i="1"/>
  <c r="K13" i="33"/>
  <c r="J3" i="33"/>
  <c r="I3" i="33"/>
  <c r="C3" i="33"/>
  <c r="E3" i="33"/>
  <c r="G3" i="33"/>
  <c r="D3" i="33"/>
  <c r="F3" i="33"/>
  <c r="H3" i="33"/>
  <c r="K3" i="33"/>
  <c r="J25" i="33"/>
  <c r="I25" i="33"/>
  <c r="C25" i="33"/>
  <c r="E25" i="33"/>
  <c r="G25" i="33"/>
  <c r="D25" i="33"/>
  <c r="F25" i="33"/>
  <c r="H25" i="33"/>
  <c r="K25" i="33"/>
  <c r="J19" i="33"/>
  <c r="I19" i="33"/>
  <c r="C19" i="33"/>
  <c r="E19" i="33"/>
  <c r="G19" i="33"/>
  <c r="D19" i="33"/>
  <c r="F19" i="33"/>
  <c r="H19" i="33"/>
  <c r="K19" i="33"/>
  <c r="J22" i="33"/>
  <c r="I22" i="33"/>
  <c r="C22" i="33"/>
  <c r="E22" i="33"/>
  <c r="G22" i="33"/>
  <c r="D22" i="33"/>
  <c r="F22" i="33"/>
  <c r="H22" i="33"/>
  <c r="K22" i="33"/>
  <c r="J14" i="33"/>
  <c r="I14" i="33"/>
  <c r="C14" i="33"/>
  <c r="E14" i="33"/>
  <c r="G14" i="33"/>
  <c r="D14" i="33"/>
  <c r="F14" i="33"/>
  <c r="H14" i="33"/>
  <c r="K14" i="33"/>
  <c r="J20" i="33"/>
  <c r="I20" i="33"/>
  <c r="C20" i="33"/>
  <c r="E20" i="33"/>
  <c r="G20" i="33"/>
  <c r="D20" i="33"/>
  <c r="F20" i="33"/>
  <c r="H20" i="33"/>
  <c r="K20" i="33"/>
  <c r="J24" i="33"/>
  <c r="I24" i="33"/>
  <c r="C24" i="33"/>
  <c r="E24" i="33"/>
  <c r="G24" i="33"/>
  <c r="D24" i="33"/>
  <c r="F24" i="33"/>
  <c r="H24" i="33"/>
  <c r="K24" i="33"/>
  <c r="J29" i="33"/>
  <c r="I29" i="33"/>
  <c r="C29" i="33"/>
  <c r="E29" i="33"/>
  <c r="G29" i="33"/>
  <c r="D29" i="33"/>
  <c r="F29" i="33"/>
  <c r="H29" i="33"/>
  <c r="K29" i="33"/>
  <c r="J28" i="33"/>
  <c r="I28" i="33"/>
  <c r="C28" i="33"/>
  <c r="E28" i="33"/>
  <c r="G28" i="33"/>
  <c r="D28" i="33"/>
  <c r="F28" i="33"/>
  <c r="H28" i="33"/>
  <c r="K28" i="33"/>
  <c r="J16" i="33"/>
  <c r="I16" i="33"/>
  <c r="C16" i="33"/>
  <c r="E16" i="33"/>
  <c r="G16" i="33"/>
  <c r="D16" i="33"/>
  <c r="F16" i="33"/>
  <c r="H16" i="33"/>
  <c r="K16" i="33"/>
  <c r="J7" i="33"/>
  <c r="I7" i="33"/>
  <c r="C7" i="33"/>
  <c r="E7" i="33"/>
  <c r="G7" i="33"/>
  <c r="D7" i="33"/>
  <c r="F7" i="33"/>
  <c r="H7" i="33"/>
  <c r="K7" i="33"/>
  <c r="J6" i="33"/>
  <c r="I6" i="33"/>
  <c r="C6" i="33"/>
  <c r="E6" i="33"/>
  <c r="G6" i="33"/>
  <c r="D6" i="33"/>
  <c r="F6" i="33"/>
  <c r="H6" i="33"/>
  <c r="K6" i="33"/>
  <c r="J8" i="33"/>
  <c r="I8" i="33"/>
  <c r="C8" i="33"/>
  <c r="E8" i="33"/>
  <c r="G8" i="33"/>
  <c r="D8" i="33"/>
  <c r="F8" i="33"/>
  <c r="H8" i="33"/>
  <c r="K8" i="33"/>
  <c r="J5" i="33"/>
  <c r="I5" i="33"/>
  <c r="C5" i="33"/>
  <c r="E5" i="33"/>
  <c r="G5" i="33"/>
  <c r="D5" i="33"/>
  <c r="F5" i="33"/>
  <c r="H5" i="33"/>
  <c r="K5" i="33"/>
  <c r="J26" i="33"/>
  <c r="I26" i="33"/>
  <c r="C26" i="33"/>
  <c r="E26" i="33"/>
  <c r="G26" i="33"/>
  <c r="D26" i="33"/>
  <c r="F26" i="33"/>
  <c r="H26" i="33"/>
  <c r="K26" i="33"/>
  <c r="B10" i="33"/>
  <c r="B24" i="33"/>
  <c r="B11" i="33"/>
  <c r="B6" i="33"/>
  <c r="B32" i="33"/>
  <c r="B18" i="33"/>
  <c r="B12" i="33"/>
  <c r="B31" i="33"/>
  <c r="B30" i="33"/>
  <c r="B7" i="33"/>
  <c r="B4" i="33"/>
  <c r="B26" i="33"/>
  <c r="B19" i="33"/>
  <c r="B23" i="33"/>
  <c r="B14" i="33"/>
  <c r="B5" i="33"/>
  <c r="B25" i="33"/>
  <c r="B29" i="33"/>
  <c r="B9" i="33"/>
  <c r="B8" i="33"/>
  <c r="B28" i="33"/>
  <c r="B22" i="33"/>
  <c r="B16" i="33"/>
  <c r="B33" i="33"/>
  <c r="B21" i="33"/>
  <c r="B20" i="33"/>
  <c r="B3" i="33"/>
  <c r="B27" i="33"/>
  <c r="B15" i="33"/>
  <c r="B17" i="33"/>
  <c r="C20" i="1"/>
  <c r="B13" i="33"/>
</calcChain>
</file>

<file path=xl/comments1.xml><?xml version="1.0" encoding="utf-8"?>
<comments xmlns="http://schemas.openxmlformats.org/spreadsheetml/2006/main">
  <authors>
    <author>Microsoft Office User</author>
  </authors>
  <commentList>
    <comment ref="E18" authorId="0">
      <text>
        <r>
          <rPr>
            <b/>
            <sz val="10"/>
            <color indexed="81"/>
            <rFont val="Calibri"/>
          </rPr>
          <t>Actual Scoring Margin</t>
        </r>
      </text>
    </comment>
    <comment ref="F18" authorId="0">
      <text>
        <r>
          <rPr>
            <b/>
            <sz val="10"/>
            <color indexed="81"/>
            <rFont val="Calibri"/>
          </rPr>
          <t>Passing Yards Per Attempt</t>
        </r>
      </text>
    </comment>
    <comment ref="G18" authorId="0">
      <text>
        <r>
          <rPr>
            <b/>
            <sz val="10"/>
            <color indexed="81"/>
            <rFont val="Calibri"/>
          </rPr>
          <t>Defensive Allowed Passing Yards Per Attempt</t>
        </r>
      </text>
    </comment>
    <comment ref="H18" authorId="0">
      <text>
        <r>
          <rPr>
            <b/>
            <sz val="10"/>
            <color indexed="81"/>
            <rFont val="Calibri"/>
          </rPr>
          <t>Rushing Yards Per Attempt</t>
        </r>
      </text>
    </comment>
    <comment ref="I18" authorId="0">
      <text>
        <r>
          <rPr>
            <b/>
            <sz val="10"/>
            <color indexed="81"/>
            <rFont val="Calibri"/>
          </rPr>
          <t>Defensive Allowed Rushing Yards Per Attempt</t>
        </r>
      </text>
    </comment>
    <comment ref="J18" authorId="0">
      <text>
        <r>
          <rPr>
            <b/>
            <sz val="10"/>
            <color indexed="81"/>
            <rFont val="Calibri"/>
          </rPr>
          <t>Turnovers Committed on Offense</t>
        </r>
      </text>
    </comment>
    <comment ref="K18" authorId="0">
      <text>
        <r>
          <rPr>
            <b/>
            <sz val="10"/>
            <color indexed="81"/>
            <rFont val="Calibri"/>
          </rPr>
          <t>Defensive Turnovers</t>
        </r>
      </text>
    </comment>
    <comment ref="L18" authorId="0">
      <text>
        <r>
          <rPr>
            <b/>
            <sz val="10"/>
            <color indexed="81"/>
            <rFont val="Calibri"/>
          </rPr>
          <t>Penalty Differential</t>
        </r>
      </text>
    </comment>
    <comment ref="M18" authorId="0">
      <text>
        <r>
          <rPr>
            <b/>
            <sz val="10"/>
            <color indexed="81"/>
            <rFont val="Calibri"/>
          </rPr>
          <t>Returns for TD by Opponent</t>
        </r>
      </text>
    </comment>
    <comment ref="C19" authorId="0">
      <text>
        <r>
          <rPr>
            <sz val="10"/>
            <color indexed="81"/>
            <rFont val="Calibri"/>
          </rPr>
          <t>"(Offensive TDs in Passing + Offensive TDs in Rushing + Fumble Returned for TD + Interceptions Returned for TD+Kickoffs Returned for TD + Punts Returned for TD) * 6 + (Field Goals Made) * 3 + (Extra Points Made) * 1"</t>
        </r>
      </text>
    </comment>
    <comment ref="E19" authorId="0">
      <text>
        <r>
          <rPr>
            <b/>
            <sz val="10"/>
            <color indexed="81"/>
            <rFont val="Calibri"/>
          </rPr>
          <t xml:space="preserve">Points for - Points against
</t>
        </r>
      </text>
    </comment>
    <comment ref="F19" authorId="0">
      <text>
        <r>
          <rPr>
            <sz val="10"/>
            <color indexed="81"/>
            <rFont val="Calibri"/>
          </rPr>
          <t xml:space="preserve">(Passing Yards - Sack Yards Lost) / (Passing Attempts + Sacks)
</t>
        </r>
      </text>
    </comment>
    <comment ref="G19" authorId="0">
      <text>
        <r>
          <rPr>
            <b/>
            <sz val="10"/>
            <color indexed="81"/>
            <rFont val="Calibri"/>
          </rPr>
          <t xml:space="preserve">(Defensive Passing Yards - Defensive Sack Yards Lost) / (Defensive Passing Attempts + Defensive Sacks)
</t>
        </r>
      </text>
    </comment>
    <comment ref="H19" authorId="0">
      <text>
        <r>
          <rPr>
            <b/>
            <sz val="10"/>
            <color indexed="81"/>
            <rFont val="Calibri"/>
          </rPr>
          <t xml:space="preserve">Rushing Yards / Rushing Attempts
</t>
        </r>
      </text>
    </comment>
    <comment ref="I19" authorId="0">
      <text>
        <r>
          <rPr>
            <b/>
            <sz val="10"/>
            <color indexed="81"/>
            <rFont val="Calibri"/>
          </rPr>
          <t>Defensive Rushing yards / Defensive Rushing Attempts</t>
        </r>
      </text>
    </comment>
    <comment ref="J19" authorId="0">
      <text>
        <r>
          <rPr>
            <b/>
            <sz val="10"/>
            <color indexed="81"/>
            <rFont val="Calibri"/>
          </rPr>
          <t>Interceptions thrown + Fumbles lost</t>
        </r>
      </text>
    </comment>
    <comment ref="K19" authorId="0">
      <text>
        <r>
          <rPr>
            <b/>
            <sz val="10"/>
            <color indexed="81"/>
            <rFont val="Calibri"/>
          </rPr>
          <t>Interceptions + Fumbles Forced</t>
        </r>
      </text>
    </comment>
    <comment ref="L19" authorId="0">
      <text>
        <r>
          <rPr>
            <b/>
            <sz val="10"/>
            <color indexed="81"/>
            <rFont val="Calibri"/>
          </rPr>
          <t>Team Penalty Yards - Opponent Penalty Yards</t>
        </r>
      </text>
    </comment>
    <comment ref="M19" authorId="0">
      <text>
        <r>
          <rPr>
            <b/>
            <sz val="10"/>
            <color indexed="81"/>
            <rFont val="Calibri"/>
          </rPr>
          <t>Opponent Fumbles returned + Opponent Interceptions returned + Opponent Kickoffs returned + Opponent Punts Returned</t>
        </r>
      </text>
    </comment>
    <comment ref="C20" authorId="0">
      <text>
        <r>
          <rPr>
            <b/>
            <sz val="10"/>
            <color indexed="81"/>
            <rFont val="Calibri"/>
          </rPr>
          <t>"Defensive Allowed TDs in Passing + Defensive Allowed TDs in Rushing + Opponent Fumble Returned for TD + Opponent Interceptions Returned for TD + Opponent Kickoffs Returned for TD + Opponent Punts Returned for TD) * 6 + (Opponent Field Goals Made) * 3 + (Opponent Extra Points Made) * 1"</t>
        </r>
      </text>
    </comment>
  </commentList>
</comments>
</file>

<file path=xl/comments2.xml><?xml version="1.0" encoding="utf-8"?>
<comments xmlns="http://schemas.openxmlformats.org/spreadsheetml/2006/main">
  <authors>
    <author>Microsoft Office User</author>
  </authors>
  <commentList>
    <comment ref="E18" authorId="0">
      <text>
        <r>
          <rPr>
            <b/>
            <sz val="10"/>
            <color indexed="81"/>
            <rFont val="Calibri"/>
          </rPr>
          <t>Actual Scoring Margin</t>
        </r>
      </text>
    </comment>
    <comment ref="F18" authorId="0">
      <text>
        <r>
          <rPr>
            <b/>
            <sz val="10"/>
            <color indexed="81"/>
            <rFont val="Calibri"/>
          </rPr>
          <t>Passing Yards Per Attempt</t>
        </r>
      </text>
    </comment>
    <comment ref="G18" authorId="0">
      <text>
        <r>
          <rPr>
            <b/>
            <sz val="10"/>
            <color indexed="81"/>
            <rFont val="Calibri"/>
          </rPr>
          <t>Defensive Allowed Passing Yards Per Attempt</t>
        </r>
      </text>
    </comment>
    <comment ref="H18" authorId="0">
      <text>
        <r>
          <rPr>
            <b/>
            <sz val="10"/>
            <color indexed="81"/>
            <rFont val="Calibri"/>
          </rPr>
          <t>Rushing Yards Per Attempt</t>
        </r>
      </text>
    </comment>
    <comment ref="I18" authorId="0">
      <text>
        <r>
          <rPr>
            <b/>
            <sz val="10"/>
            <color indexed="81"/>
            <rFont val="Calibri"/>
          </rPr>
          <t>Defensive Allowed Rushing Yards Per Attempt</t>
        </r>
      </text>
    </comment>
    <comment ref="J18" authorId="0">
      <text>
        <r>
          <rPr>
            <b/>
            <sz val="10"/>
            <color indexed="81"/>
            <rFont val="Calibri"/>
          </rPr>
          <t>Turnovers Committed on Offense</t>
        </r>
      </text>
    </comment>
    <comment ref="K18" authorId="0">
      <text>
        <r>
          <rPr>
            <b/>
            <sz val="10"/>
            <color indexed="81"/>
            <rFont val="Calibri"/>
          </rPr>
          <t>Defensive Turnovers</t>
        </r>
      </text>
    </comment>
    <comment ref="L18" authorId="0">
      <text>
        <r>
          <rPr>
            <b/>
            <sz val="10"/>
            <color indexed="81"/>
            <rFont val="Calibri"/>
          </rPr>
          <t>Penalty Differential</t>
        </r>
      </text>
    </comment>
    <comment ref="M18" authorId="0">
      <text>
        <r>
          <rPr>
            <b/>
            <sz val="10"/>
            <color indexed="81"/>
            <rFont val="Calibri"/>
          </rPr>
          <t>Returns for TD by Opponent</t>
        </r>
      </text>
    </comment>
    <comment ref="C19" authorId="0">
      <text>
        <r>
          <rPr>
            <sz val="10"/>
            <color indexed="81"/>
            <rFont val="Calibri"/>
          </rPr>
          <t>"(Offensive TDs in Passing + Offensive TDs in Rushing + Fumble Returned for TD + Interceptions Returned for TD+Kickoffs Returned for TD + Punts Returned for TD) * 6 + (Field Goals Made) * 3 + (Extra Points Made) * 1"</t>
        </r>
      </text>
    </comment>
    <comment ref="E19" authorId="0">
      <text>
        <r>
          <rPr>
            <b/>
            <sz val="10"/>
            <color indexed="81"/>
            <rFont val="Calibri"/>
          </rPr>
          <t xml:space="preserve">Points for - Points against
</t>
        </r>
      </text>
    </comment>
    <comment ref="F19" authorId="0">
      <text>
        <r>
          <rPr>
            <sz val="10"/>
            <color indexed="81"/>
            <rFont val="Calibri"/>
          </rPr>
          <t xml:space="preserve">(Passing Yards - Sack Yards Lost) / (Passing Attempts + Sacks)
</t>
        </r>
      </text>
    </comment>
    <comment ref="G19" authorId="0">
      <text>
        <r>
          <rPr>
            <b/>
            <sz val="10"/>
            <color indexed="81"/>
            <rFont val="Calibri"/>
          </rPr>
          <t xml:space="preserve">(Defensive Passing Yards - Defensive Sack Yards Lost) / (Defensive Passing Attempts + Defensive Sacks)
</t>
        </r>
      </text>
    </comment>
    <comment ref="H19" authorId="0">
      <text>
        <r>
          <rPr>
            <b/>
            <sz val="10"/>
            <color indexed="81"/>
            <rFont val="Calibri"/>
          </rPr>
          <t xml:space="preserve">Rushing Yards / Rushing Attempts
</t>
        </r>
      </text>
    </comment>
    <comment ref="I19" authorId="0">
      <text>
        <r>
          <rPr>
            <b/>
            <sz val="10"/>
            <color indexed="81"/>
            <rFont val="Calibri"/>
          </rPr>
          <t>Defensive Rushing yards / Defensive Rushing Attempts</t>
        </r>
      </text>
    </comment>
    <comment ref="J19" authorId="0">
      <text>
        <r>
          <rPr>
            <b/>
            <sz val="10"/>
            <color indexed="81"/>
            <rFont val="Calibri"/>
          </rPr>
          <t>Interceptions thrown + Fumbles lost</t>
        </r>
      </text>
    </comment>
    <comment ref="K19" authorId="0">
      <text>
        <r>
          <rPr>
            <b/>
            <sz val="10"/>
            <color indexed="81"/>
            <rFont val="Calibri"/>
          </rPr>
          <t>Interceptions + Fumbles Forced</t>
        </r>
      </text>
    </comment>
    <comment ref="L19" authorId="0">
      <text>
        <r>
          <rPr>
            <b/>
            <sz val="10"/>
            <color indexed="81"/>
            <rFont val="Calibri"/>
          </rPr>
          <t>Team Penalty Yards - Opponent Penalty Yards</t>
        </r>
      </text>
    </comment>
    <comment ref="M19" authorId="0">
      <text>
        <r>
          <rPr>
            <b/>
            <sz val="10"/>
            <color indexed="81"/>
            <rFont val="Calibri"/>
          </rPr>
          <t>Opponent Fumbles returned + Opponent Interceptions returned + Opponent Kickoffs returned + Opponent Punts Returned</t>
        </r>
      </text>
    </comment>
    <comment ref="C20" authorId="0">
      <text>
        <r>
          <rPr>
            <b/>
            <sz val="10"/>
            <color indexed="81"/>
            <rFont val="Calibri"/>
          </rPr>
          <t>"Defensive Allowed TDs in Passing + Defensive Allowed TDs in Rushing + Opponent Fumble Returned for TD + Opponent Interceptions Returned for TD + Opponent Kickoffs Returned for TD + Opponent Punts Returned for TD) * 6 + (Opponent Field Goals Made) * 3 + (Opponent Extra Points Made) * 1"</t>
        </r>
      </text>
    </comment>
  </commentList>
</comments>
</file>

<file path=xl/comments3.xml><?xml version="1.0" encoding="utf-8"?>
<comments xmlns="http://schemas.openxmlformats.org/spreadsheetml/2006/main">
  <authors>
    <author>Microsoft Office User</author>
  </authors>
  <commentList>
    <comment ref="E18" authorId="0">
      <text>
        <r>
          <rPr>
            <b/>
            <sz val="10"/>
            <color indexed="81"/>
            <rFont val="Calibri"/>
          </rPr>
          <t>Actual Scoring Margin</t>
        </r>
      </text>
    </comment>
    <comment ref="F18" authorId="0">
      <text>
        <r>
          <rPr>
            <b/>
            <sz val="10"/>
            <color indexed="81"/>
            <rFont val="Calibri"/>
          </rPr>
          <t>Passing Yards Per Attempt</t>
        </r>
      </text>
    </comment>
    <comment ref="G18" authorId="0">
      <text>
        <r>
          <rPr>
            <b/>
            <sz val="10"/>
            <color indexed="81"/>
            <rFont val="Calibri"/>
          </rPr>
          <t>Defensive Allowed Passing Yards Per Attempt</t>
        </r>
      </text>
    </comment>
    <comment ref="H18" authorId="0">
      <text>
        <r>
          <rPr>
            <b/>
            <sz val="10"/>
            <color indexed="81"/>
            <rFont val="Calibri"/>
          </rPr>
          <t>Rushing Yards Per Attempt</t>
        </r>
      </text>
    </comment>
    <comment ref="I18" authorId="0">
      <text>
        <r>
          <rPr>
            <b/>
            <sz val="10"/>
            <color indexed="81"/>
            <rFont val="Calibri"/>
          </rPr>
          <t>Defensive Allowed Rushing Yards Per Attempt</t>
        </r>
      </text>
    </comment>
    <comment ref="J18" authorId="0">
      <text>
        <r>
          <rPr>
            <b/>
            <sz val="10"/>
            <color indexed="81"/>
            <rFont val="Calibri"/>
          </rPr>
          <t>Turnovers Committed on Offense</t>
        </r>
      </text>
    </comment>
    <comment ref="K18" authorId="0">
      <text>
        <r>
          <rPr>
            <b/>
            <sz val="10"/>
            <color indexed="81"/>
            <rFont val="Calibri"/>
          </rPr>
          <t>Defensive Turnovers</t>
        </r>
      </text>
    </comment>
    <comment ref="L18" authorId="0">
      <text>
        <r>
          <rPr>
            <b/>
            <sz val="10"/>
            <color indexed="81"/>
            <rFont val="Calibri"/>
          </rPr>
          <t>Penalty Differential</t>
        </r>
      </text>
    </comment>
    <comment ref="M18" authorId="0">
      <text>
        <r>
          <rPr>
            <b/>
            <sz val="10"/>
            <color indexed="81"/>
            <rFont val="Calibri"/>
          </rPr>
          <t>Returns for TD by Opponent</t>
        </r>
      </text>
    </comment>
    <comment ref="C19" authorId="0">
      <text>
        <r>
          <rPr>
            <sz val="10"/>
            <color indexed="81"/>
            <rFont val="Calibri"/>
          </rPr>
          <t>"(Offensive TDs in Passing + Offensive TDs in Rushing + Fumble Returned for TD + Interceptions Returned for TD+Kickoffs Returned for TD + Punts Returned for TD) * 6 + (Field Goals Made) * 3 + (Extra Points Made) * 1"</t>
        </r>
      </text>
    </comment>
    <comment ref="E19" authorId="0">
      <text>
        <r>
          <rPr>
            <b/>
            <sz val="10"/>
            <color indexed="81"/>
            <rFont val="Calibri"/>
          </rPr>
          <t xml:space="preserve">Points for - Points against
</t>
        </r>
      </text>
    </comment>
    <comment ref="F19" authorId="0">
      <text>
        <r>
          <rPr>
            <sz val="10"/>
            <color indexed="81"/>
            <rFont val="Calibri"/>
          </rPr>
          <t xml:space="preserve">(Passing Yards - Sack Yards Lost) / (Passing Attempts + Sacks)
</t>
        </r>
      </text>
    </comment>
    <comment ref="G19" authorId="0">
      <text>
        <r>
          <rPr>
            <b/>
            <sz val="10"/>
            <color indexed="81"/>
            <rFont val="Calibri"/>
          </rPr>
          <t xml:space="preserve">(Defensive Passing Yards - Defensive Sack Yards Lost) / (Defensive Passing Attempts + Defensive Sacks)
</t>
        </r>
      </text>
    </comment>
    <comment ref="H19" authorId="0">
      <text>
        <r>
          <rPr>
            <b/>
            <sz val="10"/>
            <color indexed="81"/>
            <rFont val="Calibri"/>
          </rPr>
          <t xml:space="preserve">Rushing Yards / Rushing Attempts
</t>
        </r>
      </text>
    </comment>
    <comment ref="I19" authorId="0">
      <text>
        <r>
          <rPr>
            <b/>
            <sz val="10"/>
            <color indexed="81"/>
            <rFont val="Calibri"/>
          </rPr>
          <t>Defensive Rushing yards / Defensive Rushing Attempts</t>
        </r>
      </text>
    </comment>
    <comment ref="J19" authorId="0">
      <text>
        <r>
          <rPr>
            <b/>
            <sz val="10"/>
            <color indexed="81"/>
            <rFont val="Calibri"/>
          </rPr>
          <t>Interceptions thrown + Fumbles lost</t>
        </r>
      </text>
    </comment>
    <comment ref="K19" authorId="0">
      <text>
        <r>
          <rPr>
            <b/>
            <sz val="10"/>
            <color indexed="81"/>
            <rFont val="Calibri"/>
          </rPr>
          <t>Interceptions + Fumbles Forced</t>
        </r>
      </text>
    </comment>
    <comment ref="L19" authorId="0">
      <text>
        <r>
          <rPr>
            <b/>
            <sz val="10"/>
            <color indexed="81"/>
            <rFont val="Calibri"/>
          </rPr>
          <t>Team Penalty Yards - Opponent Penalty Yards</t>
        </r>
      </text>
    </comment>
    <comment ref="M19" authorId="0">
      <text>
        <r>
          <rPr>
            <b/>
            <sz val="10"/>
            <color indexed="81"/>
            <rFont val="Calibri"/>
          </rPr>
          <t>Opponent Fumbles returned + Opponent Interceptions returned + Opponent Kickoffs returned + Opponent Punts Returned</t>
        </r>
      </text>
    </comment>
    <comment ref="C20" authorId="0">
      <text>
        <r>
          <rPr>
            <b/>
            <sz val="10"/>
            <color indexed="81"/>
            <rFont val="Calibri"/>
          </rPr>
          <t>"Defensive Allowed TDs in Passing + Defensive Allowed TDs in Rushing + Opponent Fumble Returned for TD + Opponent Interceptions Returned for TD + Opponent Kickoffs Returned for TD + Opponent Punts Returned for TD) * 6 + (Opponent Field Goals Made) * 3 + (Opponent Extra Points Made) * 1"</t>
        </r>
      </text>
    </comment>
  </commentList>
</comments>
</file>

<file path=xl/comments4.xml><?xml version="1.0" encoding="utf-8"?>
<comments xmlns="http://schemas.openxmlformats.org/spreadsheetml/2006/main">
  <authors>
    <author>Microsoft Office User</author>
  </authors>
  <commentList>
    <comment ref="E18" authorId="0">
      <text>
        <r>
          <rPr>
            <b/>
            <sz val="10"/>
            <color indexed="81"/>
            <rFont val="Calibri"/>
          </rPr>
          <t>Actual Scoring Margin</t>
        </r>
      </text>
    </comment>
    <comment ref="F18" authorId="0">
      <text>
        <r>
          <rPr>
            <b/>
            <sz val="10"/>
            <color indexed="81"/>
            <rFont val="Calibri"/>
          </rPr>
          <t>Passing Yards Per Attempt</t>
        </r>
      </text>
    </comment>
    <comment ref="G18" authorId="0">
      <text>
        <r>
          <rPr>
            <b/>
            <sz val="10"/>
            <color indexed="81"/>
            <rFont val="Calibri"/>
          </rPr>
          <t>Defensive Allowed Passing Yards Per Attempt</t>
        </r>
      </text>
    </comment>
    <comment ref="H18" authorId="0">
      <text>
        <r>
          <rPr>
            <b/>
            <sz val="10"/>
            <color indexed="81"/>
            <rFont val="Calibri"/>
          </rPr>
          <t>Rushing Yards Per Attempt</t>
        </r>
      </text>
    </comment>
    <comment ref="I18" authorId="0">
      <text>
        <r>
          <rPr>
            <b/>
            <sz val="10"/>
            <color indexed="81"/>
            <rFont val="Calibri"/>
          </rPr>
          <t>Defensive Allowed Rushing Yards Per Attempt</t>
        </r>
      </text>
    </comment>
    <comment ref="J18" authorId="0">
      <text>
        <r>
          <rPr>
            <b/>
            <sz val="10"/>
            <color indexed="81"/>
            <rFont val="Calibri"/>
          </rPr>
          <t>Turnovers Committed on Offense</t>
        </r>
      </text>
    </comment>
    <comment ref="K18" authorId="0">
      <text>
        <r>
          <rPr>
            <b/>
            <sz val="10"/>
            <color indexed="81"/>
            <rFont val="Calibri"/>
          </rPr>
          <t>Defensive Turnovers</t>
        </r>
      </text>
    </comment>
    <comment ref="L18" authorId="0">
      <text>
        <r>
          <rPr>
            <b/>
            <sz val="10"/>
            <color indexed="81"/>
            <rFont val="Calibri"/>
          </rPr>
          <t>Penalty Differential</t>
        </r>
      </text>
    </comment>
    <comment ref="M18" authorId="0">
      <text>
        <r>
          <rPr>
            <b/>
            <sz val="10"/>
            <color indexed="81"/>
            <rFont val="Calibri"/>
          </rPr>
          <t>Returns for TD by Opponent</t>
        </r>
      </text>
    </comment>
    <comment ref="C19" authorId="0">
      <text>
        <r>
          <rPr>
            <sz val="10"/>
            <color indexed="81"/>
            <rFont val="Calibri"/>
          </rPr>
          <t>"(Offensive TDs in Passing + Offensive TDs in Rushing + Fumble Returned for TD + Interceptions Returned for TD+Kickoffs Returned for TD + Punts Returned for TD) * 6 + (Field Goals Made) * 3 + (Extra Points Made) * 1"</t>
        </r>
      </text>
    </comment>
    <comment ref="E19" authorId="0">
      <text>
        <r>
          <rPr>
            <b/>
            <sz val="10"/>
            <color indexed="81"/>
            <rFont val="Calibri"/>
          </rPr>
          <t xml:space="preserve">Points for - Points against
</t>
        </r>
      </text>
    </comment>
    <comment ref="F19" authorId="0">
      <text>
        <r>
          <rPr>
            <sz val="10"/>
            <color indexed="81"/>
            <rFont val="Calibri"/>
          </rPr>
          <t xml:space="preserve">(Passing Yards - Sack Yards Lost) / (Passing Attempts + Sacks)
</t>
        </r>
      </text>
    </comment>
    <comment ref="G19" authorId="0">
      <text>
        <r>
          <rPr>
            <b/>
            <sz val="10"/>
            <color indexed="81"/>
            <rFont val="Calibri"/>
          </rPr>
          <t xml:space="preserve">(Defensive Passing Yards - Defensive Sack Yards Lost) / (Defensive Passing Attempts + Defensive Sacks)
</t>
        </r>
      </text>
    </comment>
    <comment ref="H19" authorId="0">
      <text>
        <r>
          <rPr>
            <b/>
            <sz val="10"/>
            <color indexed="81"/>
            <rFont val="Calibri"/>
          </rPr>
          <t xml:space="preserve">Rushing Yards / Rushing Attempts
</t>
        </r>
      </text>
    </comment>
    <comment ref="I19" authorId="0">
      <text>
        <r>
          <rPr>
            <b/>
            <sz val="10"/>
            <color indexed="81"/>
            <rFont val="Calibri"/>
          </rPr>
          <t>Defensive Rushing yards / Defensive Rushing Attempts</t>
        </r>
      </text>
    </comment>
    <comment ref="J19" authorId="0">
      <text>
        <r>
          <rPr>
            <b/>
            <sz val="10"/>
            <color indexed="81"/>
            <rFont val="Calibri"/>
          </rPr>
          <t>Interceptions thrown + Fumbles lost</t>
        </r>
      </text>
    </comment>
    <comment ref="K19" authorId="0">
      <text>
        <r>
          <rPr>
            <b/>
            <sz val="10"/>
            <color indexed="81"/>
            <rFont val="Calibri"/>
          </rPr>
          <t>Interceptions + Fumbles Forced</t>
        </r>
      </text>
    </comment>
    <comment ref="L19" authorId="0">
      <text>
        <r>
          <rPr>
            <b/>
            <sz val="10"/>
            <color indexed="81"/>
            <rFont val="Calibri"/>
          </rPr>
          <t>Team Penalty Yards - Opponent Penalty Yards</t>
        </r>
      </text>
    </comment>
    <comment ref="M19" authorId="0">
      <text>
        <r>
          <rPr>
            <b/>
            <sz val="10"/>
            <color indexed="81"/>
            <rFont val="Calibri"/>
          </rPr>
          <t>Opponent Fumbles returned + Opponent Interceptions returned + Opponent Kickoffs returned + Opponent Punts Returned</t>
        </r>
      </text>
    </comment>
    <comment ref="C20" authorId="0">
      <text>
        <r>
          <rPr>
            <b/>
            <sz val="10"/>
            <color indexed="81"/>
            <rFont val="Calibri"/>
          </rPr>
          <t>"Defensive Allowed TDs in Passing + Defensive Allowed TDs in Rushing + Opponent Fumble Returned for TD + Opponent Interceptions Returned for TD + Opponent Kickoffs Returned for TD + Opponent Punts Returned for TD) * 6 + (Opponent Field Goals Made) * 3 + (Opponent Extra Points Made) * 1"</t>
        </r>
      </text>
    </comment>
  </commentList>
</comments>
</file>

<file path=xl/comments5.xml><?xml version="1.0" encoding="utf-8"?>
<comments xmlns="http://schemas.openxmlformats.org/spreadsheetml/2006/main">
  <authors>
    <author>Microsoft Office User</author>
  </authors>
  <commentList>
    <comment ref="E18" authorId="0">
      <text>
        <r>
          <rPr>
            <b/>
            <sz val="10"/>
            <color indexed="81"/>
            <rFont val="Calibri"/>
          </rPr>
          <t>Actual Scoring Margin</t>
        </r>
      </text>
    </comment>
    <comment ref="F18" authorId="0">
      <text>
        <r>
          <rPr>
            <b/>
            <sz val="10"/>
            <color indexed="81"/>
            <rFont val="Calibri"/>
          </rPr>
          <t>Passing Yards Per Attempt</t>
        </r>
      </text>
    </comment>
    <comment ref="G18" authorId="0">
      <text>
        <r>
          <rPr>
            <b/>
            <sz val="10"/>
            <color indexed="81"/>
            <rFont val="Calibri"/>
          </rPr>
          <t>Defensive Allowed Passing Yards Per Attempt</t>
        </r>
      </text>
    </comment>
    <comment ref="H18" authorId="0">
      <text>
        <r>
          <rPr>
            <b/>
            <sz val="10"/>
            <color indexed="81"/>
            <rFont val="Calibri"/>
          </rPr>
          <t>Rushing Yards Per Attempt</t>
        </r>
      </text>
    </comment>
    <comment ref="I18" authorId="0">
      <text>
        <r>
          <rPr>
            <b/>
            <sz val="10"/>
            <color indexed="81"/>
            <rFont val="Calibri"/>
          </rPr>
          <t>Defensive Allowed Rushing Yards Per Attempt</t>
        </r>
      </text>
    </comment>
    <comment ref="J18" authorId="0">
      <text>
        <r>
          <rPr>
            <b/>
            <sz val="10"/>
            <color indexed="81"/>
            <rFont val="Calibri"/>
          </rPr>
          <t>Turnovers Committed on Offense</t>
        </r>
      </text>
    </comment>
    <comment ref="K18" authorId="0">
      <text>
        <r>
          <rPr>
            <b/>
            <sz val="10"/>
            <color indexed="81"/>
            <rFont val="Calibri"/>
          </rPr>
          <t>Defensive Turnovers</t>
        </r>
      </text>
    </comment>
    <comment ref="L18" authorId="0">
      <text>
        <r>
          <rPr>
            <b/>
            <sz val="10"/>
            <color indexed="81"/>
            <rFont val="Calibri"/>
          </rPr>
          <t>Penalty Differential</t>
        </r>
      </text>
    </comment>
    <comment ref="M18" authorId="0">
      <text>
        <r>
          <rPr>
            <b/>
            <sz val="10"/>
            <color indexed="81"/>
            <rFont val="Calibri"/>
          </rPr>
          <t>Returns for TD by Opponent</t>
        </r>
      </text>
    </comment>
    <comment ref="C19" authorId="0">
      <text>
        <r>
          <rPr>
            <sz val="10"/>
            <color indexed="81"/>
            <rFont val="Calibri"/>
          </rPr>
          <t>"(Offensive TDs in Passing + Offensive TDs in Rushing + Fumble Returned for TD + Interceptions Returned for TD+Kickoffs Returned for TD + Punts Returned for TD) * 6 + (Field Goals Made) * 3 + (Extra Points Made) * 1"</t>
        </r>
      </text>
    </comment>
    <comment ref="E19" authorId="0">
      <text>
        <r>
          <rPr>
            <b/>
            <sz val="10"/>
            <color indexed="81"/>
            <rFont val="Calibri"/>
          </rPr>
          <t xml:space="preserve">Points for - Points against
</t>
        </r>
      </text>
    </comment>
    <comment ref="F19" authorId="0">
      <text>
        <r>
          <rPr>
            <sz val="10"/>
            <color indexed="81"/>
            <rFont val="Calibri"/>
          </rPr>
          <t xml:space="preserve">(Passing Yards - Sack Yards Lost) / (Passing Attempts + Sacks)
</t>
        </r>
      </text>
    </comment>
    <comment ref="G19" authorId="0">
      <text>
        <r>
          <rPr>
            <b/>
            <sz val="10"/>
            <color indexed="81"/>
            <rFont val="Calibri"/>
          </rPr>
          <t xml:space="preserve">(Defensive Passing Yards - Defensive Sack Yards Lost) / (Defensive Passing Attempts + Defensive Sacks)
</t>
        </r>
      </text>
    </comment>
    <comment ref="H19" authorId="0">
      <text>
        <r>
          <rPr>
            <b/>
            <sz val="10"/>
            <color indexed="81"/>
            <rFont val="Calibri"/>
          </rPr>
          <t xml:space="preserve">Rushing Yards / Rushing Attempts
</t>
        </r>
      </text>
    </comment>
    <comment ref="I19" authorId="0">
      <text>
        <r>
          <rPr>
            <b/>
            <sz val="10"/>
            <color indexed="81"/>
            <rFont val="Calibri"/>
          </rPr>
          <t>Defensive Rushing yards / Defensive Rushing Attempts</t>
        </r>
      </text>
    </comment>
    <comment ref="J19" authorId="0">
      <text>
        <r>
          <rPr>
            <b/>
            <sz val="10"/>
            <color indexed="81"/>
            <rFont val="Calibri"/>
          </rPr>
          <t>Interceptions thrown + Fumbles lost</t>
        </r>
      </text>
    </comment>
    <comment ref="K19" authorId="0">
      <text>
        <r>
          <rPr>
            <b/>
            <sz val="10"/>
            <color indexed="81"/>
            <rFont val="Calibri"/>
          </rPr>
          <t>Interceptions + Fumbles Forced</t>
        </r>
      </text>
    </comment>
    <comment ref="L19" authorId="0">
      <text>
        <r>
          <rPr>
            <b/>
            <sz val="10"/>
            <color indexed="81"/>
            <rFont val="Calibri"/>
          </rPr>
          <t>Team Penalty Yards - Opponent Penalty Yards</t>
        </r>
      </text>
    </comment>
    <comment ref="M19" authorId="0">
      <text>
        <r>
          <rPr>
            <b/>
            <sz val="10"/>
            <color indexed="81"/>
            <rFont val="Calibri"/>
          </rPr>
          <t>Opponent Fumbles returned + Opponent Interceptions returned + Opponent Kickoffs returned + Opponent Punts Returned</t>
        </r>
      </text>
    </comment>
    <comment ref="C20" authorId="0">
      <text>
        <r>
          <rPr>
            <b/>
            <sz val="10"/>
            <color indexed="81"/>
            <rFont val="Calibri"/>
          </rPr>
          <t>"Defensive Allowed TDs in Passing + Defensive Allowed TDs in Rushing + Opponent Fumble Returned for TD + Opponent Interceptions Returned for TD + Opponent Kickoffs Returned for TD + Opponent Punts Returned for TD) * 6 + (Opponent Field Goals Made) * 3 + (Opponent Extra Points Made) * 1"</t>
        </r>
      </text>
    </comment>
  </commentList>
</comments>
</file>

<file path=xl/comments6.xml><?xml version="1.0" encoding="utf-8"?>
<comments xmlns="http://schemas.openxmlformats.org/spreadsheetml/2006/main">
  <authors>
    <author>Microsoft Office User</author>
  </authors>
  <commentList>
    <comment ref="E18" authorId="0">
      <text>
        <r>
          <rPr>
            <b/>
            <sz val="10"/>
            <color indexed="81"/>
            <rFont val="Calibri"/>
          </rPr>
          <t>Actual Scoring Margin</t>
        </r>
      </text>
    </comment>
    <comment ref="F18" authorId="0">
      <text>
        <r>
          <rPr>
            <b/>
            <sz val="10"/>
            <color indexed="81"/>
            <rFont val="Calibri"/>
          </rPr>
          <t>Passing Yards Per Attempt</t>
        </r>
      </text>
    </comment>
    <comment ref="G18" authorId="0">
      <text>
        <r>
          <rPr>
            <b/>
            <sz val="10"/>
            <color indexed="81"/>
            <rFont val="Calibri"/>
          </rPr>
          <t>Defensive Allowed Passing Yards Per Attempt</t>
        </r>
      </text>
    </comment>
    <comment ref="H18" authorId="0">
      <text>
        <r>
          <rPr>
            <b/>
            <sz val="10"/>
            <color indexed="81"/>
            <rFont val="Calibri"/>
          </rPr>
          <t>Rushing Yards Per Attempt</t>
        </r>
      </text>
    </comment>
    <comment ref="I18" authorId="0">
      <text>
        <r>
          <rPr>
            <b/>
            <sz val="10"/>
            <color indexed="81"/>
            <rFont val="Calibri"/>
          </rPr>
          <t>Defensive Allowed Rushing Yards Per Attempt</t>
        </r>
      </text>
    </comment>
    <comment ref="J18" authorId="0">
      <text>
        <r>
          <rPr>
            <b/>
            <sz val="10"/>
            <color indexed="81"/>
            <rFont val="Calibri"/>
          </rPr>
          <t>Turnovers Committed on Offense</t>
        </r>
      </text>
    </comment>
    <comment ref="K18" authorId="0">
      <text>
        <r>
          <rPr>
            <b/>
            <sz val="10"/>
            <color indexed="81"/>
            <rFont val="Calibri"/>
          </rPr>
          <t>Defensive Turnovers</t>
        </r>
      </text>
    </comment>
    <comment ref="L18" authorId="0">
      <text>
        <r>
          <rPr>
            <b/>
            <sz val="10"/>
            <color indexed="81"/>
            <rFont val="Calibri"/>
          </rPr>
          <t>Penalty Differential</t>
        </r>
      </text>
    </comment>
    <comment ref="M18" authorId="0">
      <text>
        <r>
          <rPr>
            <b/>
            <sz val="10"/>
            <color indexed="81"/>
            <rFont val="Calibri"/>
          </rPr>
          <t>Returns for TD by Opponent</t>
        </r>
      </text>
    </comment>
    <comment ref="C19" authorId="0">
      <text>
        <r>
          <rPr>
            <sz val="10"/>
            <color indexed="81"/>
            <rFont val="Calibri"/>
          </rPr>
          <t>"(Offensive TDs in Passing + Offensive TDs in Rushing + Fumble Returned for TD + Interceptions Returned for TD+Kickoffs Returned for TD + Punts Returned for TD) * 6 + (Field Goals Made) * 3 + (Extra Points Made) * 1"</t>
        </r>
      </text>
    </comment>
    <comment ref="E19" authorId="0">
      <text>
        <r>
          <rPr>
            <b/>
            <sz val="10"/>
            <color indexed="81"/>
            <rFont val="Calibri"/>
          </rPr>
          <t xml:space="preserve">Points for - Points against
</t>
        </r>
      </text>
    </comment>
    <comment ref="F19" authorId="0">
      <text>
        <r>
          <rPr>
            <sz val="10"/>
            <color indexed="81"/>
            <rFont val="Calibri"/>
          </rPr>
          <t xml:space="preserve">(Passing Yards - Sack Yards Lost) / (Passing Attempts + Sacks)
</t>
        </r>
      </text>
    </comment>
    <comment ref="G19" authorId="0">
      <text>
        <r>
          <rPr>
            <b/>
            <sz val="10"/>
            <color indexed="81"/>
            <rFont val="Calibri"/>
          </rPr>
          <t xml:space="preserve">(Defensive Passing Yards - Defensive Sack Yards Lost) / (Defensive Passing Attempts + Defensive Sacks)
</t>
        </r>
      </text>
    </comment>
    <comment ref="H19" authorId="0">
      <text>
        <r>
          <rPr>
            <b/>
            <sz val="10"/>
            <color indexed="81"/>
            <rFont val="Calibri"/>
          </rPr>
          <t xml:space="preserve">Rushing Yards / Rushing Attempts
</t>
        </r>
      </text>
    </comment>
    <comment ref="I19" authorId="0">
      <text>
        <r>
          <rPr>
            <b/>
            <sz val="10"/>
            <color indexed="81"/>
            <rFont val="Calibri"/>
          </rPr>
          <t>Defensive Rushing yards / Defensive Rushing Attempts</t>
        </r>
      </text>
    </comment>
    <comment ref="J19" authorId="0">
      <text>
        <r>
          <rPr>
            <b/>
            <sz val="10"/>
            <color indexed="81"/>
            <rFont val="Calibri"/>
          </rPr>
          <t>Interceptions thrown + Fumbles lost</t>
        </r>
      </text>
    </comment>
    <comment ref="K19" authorId="0">
      <text>
        <r>
          <rPr>
            <b/>
            <sz val="10"/>
            <color indexed="81"/>
            <rFont val="Calibri"/>
          </rPr>
          <t>Interceptions + Fumbles Forced</t>
        </r>
      </text>
    </comment>
    <comment ref="L19" authorId="0">
      <text>
        <r>
          <rPr>
            <b/>
            <sz val="10"/>
            <color indexed="81"/>
            <rFont val="Calibri"/>
          </rPr>
          <t>Team Penalty Yards - Opponent Penalty Yards</t>
        </r>
      </text>
    </comment>
    <comment ref="M19" authorId="0">
      <text>
        <r>
          <rPr>
            <b/>
            <sz val="10"/>
            <color indexed="81"/>
            <rFont val="Calibri"/>
          </rPr>
          <t>Opponent Fumbles returned + Opponent Interceptions returned + Opponent Kickoffs returned + Opponent Punts Returned</t>
        </r>
      </text>
    </comment>
    <comment ref="C20" authorId="0">
      <text>
        <r>
          <rPr>
            <b/>
            <sz val="10"/>
            <color indexed="81"/>
            <rFont val="Calibri"/>
          </rPr>
          <t>"Defensive Allowed TDs in Passing + Defensive Allowed TDs in Rushing + Opponent Fumble Returned for TD + Opponent Interceptions Returned for TD + Opponent Kickoffs Returned for TD + Opponent Punts Returned for TD) * 6 + (Opponent Field Goals Made) * 3 + (Opponent Extra Points Made) * 1"</t>
        </r>
      </text>
    </comment>
  </commentList>
</comments>
</file>

<file path=xl/comments7.xml><?xml version="1.0" encoding="utf-8"?>
<comments xmlns="http://schemas.openxmlformats.org/spreadsheetml/2006/main">
  <authors>
    <author>Microsoft Office User</author>
  </authors>
  <commentList>
    <comment ref="E18" authorId="0">
      <text>
        <r>
          <rPr>
            <b/>
            <sz val="10"/>
            <color indexed="81"/>
            <rFont val="Calibri"/>
          </rPr>
          <t>Actual Scoring Margin</t>
        </r>
      </text>
    </comment>
    <comment ref="F18" authorId="0">
      <text>
        <r>
          <rPr>
            <b/>
            <sz val="10"/>
            <color indexed="81"/>
            <rFont val="Calibri"/>
          </rPr>
          <t>Passing Yards Per Attempt</t>
        </r>
      </text>
    </comment>
    <comment ref="G18" authorId="0">
      <text>
        <r>
          <rPr>
            <b/>
            <sz val="10"/>
            <color indexed="81"/>
            <rFont val="Calibri"/>
          </rPr>
          <t>Defensive Allowed Passing Yards Per Attempt</t>
        </r>
      </text>
    </comment>
    <comment ref="H18" authorId="0">
      <text>
        <r>
          <rPr>
            <b/>
            <sz val="10"/>
            <color indexed="81"/>
            <rFont val="Calibri"/>
          </rPr>
          <t>Rushing Yards Per Attempt</t>
        </r>
      </text>
    </comment>
    <comment ref="I18" authorId="0">
      <text>
        <r>
          <rPr>
            <b/>
            <sz val="10"/>
            <color indexed="81"/>
            <rFont val="Calibri"/>
          </rPr>
          <t>Defensive Allowed Rushing Yards Per Attempt</t>
        </r>
      </text>
    </comment>
    <comment ref="J18" authorId="0">
      <text>
        <r>
          <rPr>
            <b/>
            <sz val="10"/>
            <color indexed="81"/>
            <rFont val="Calibri"/>
          </rPr>
          <t>Turnovers Committed on Offense</t>
        </r>
      </text>
    </comment>
    <comment ref="K18" authorId="0">
      <text>
        <r>
          <rPr>
            <b/>
            <sz val="10"/>
            <color indexed="81"/>
            <rFont val="Calibri"/>
          </rPr>
          <t>Defensive Turnovers</t>
        </r>
      </text>
    </comment>
    <comment ref="L18" authorId="0">
      <text>
        <r>
          <rPr>
            <b/>
            <sz val="10"/>
            <color indexed="81"/>
            <rFont val="Calibri"/>
          </rPr>
          <t>Penalty Differential</t>
        </r>
      </text>
    </comment>
    <comment ref="M18" authorId="0">
      <text>
        <r>
          <rPr>
            <b/>
            <sz val="10"/>
            <color indexed="81"/>
            <rFont val="Calibri"/>
          </rPr>
          <t>Returns for TD by Opponent</t>
        </r>
      </text>
    </comment>
    <comment ref="C19" authorId="0">
      <text>
        <r>
          <rPr>
            <sz val="10"/>
            <color indexed="81"/>
            <rFont val="Calibri"/>
          </rPr>
          <t>"(Offensive TDs in Passing + Offensive TDs in Rushing + Fumble Returned for TD + Interceptions Returned for TD+Kickoffs Returned for TD + Punts Returned for TD) * 6 + (Field Goals Made) * 3 + (Extra Points Made) * 1"</t>
        </r>
      </text>
    </comment>
    <comment ref="E19" authorId="0">
      <text>
        <r>
          <rPr>
            <b/>
            <sz val="10"/>
            <color indexed="81"/>
            <rFont val="Calibri"/>
          </rPr>
          <t xml:space="preserve">Points for - Points against
</t>
        </r>
      </text>
    </comment>
    <comment ref="F19" authorId="0">
      <text>
        <r>
          <rPr>
            <sz val="10"/>
            <color indexed="81"/>
            <rFont val="Calibri"/>
          </rPr>
          <t xml:space="preserve">(Passing Yards - Sack Yards Lost) / (Passing Attempts + Sacks)
</t>
        </r>
      </text>
    </comment>
    <comment ref="G19" authorId="0">
      <text>
        <r>
          <rPr>
            <b/>
            <sz val="10"/>
            <color indexed="81"/>
            <rFont val="Calibri"/>
          </rPr>
          <t xml:space="preserve">(Defensive Passing Yards - Defensive Sack Yards Lost) / (Defensive Passing Attempts + Defensive Sacks)
</t>
        </r>
      </text>
    </comment>
    <comment ref="H19" authorId="0">
      <text>
        <r>
          <rPr>
            <b/>
            <sz val="10"/>
            <color indexed="81"/>
            <rFont val="Calibri"/>
          </rPr>
          <t xml:space="preserve">Rushing Yards / Rushing Attempts
</t>
        </r>
      </text>
    </comment>
    <comment ref="I19" authorId="0">
      <text>
        <r>
          <rPr>
            <b/>
            <sz val="10"/>
            <color indexed="81"/>
            <rFont val="Calibri"/>
          </rPr>
          <t>Defensive Rushing yards / Defensive Rushing Attempts</t>
        </r>
      </text>
    </comment>
    <comment ref="J19" authorId="0">
      <text>
        <r>
          <rPr>
            <b/>
            <sz val="10"/>
            <color indexed="81"/>
            <rFont val="Calibri"/>
          </rPr>
          <t>Interceptions thrown + Fumbles lost</t>
        </r>
      </text>
    </comment>
    <comment ref="K19" authorId="0">
      <text>
        <r>
          <rPr>
            <b/>
            <sz val="10"/>
            <color indexed="81"/>
            <rFont val="Calibri"/>
          </rPr>
          <t>Interceptions + Fumbles Forced</t>
        </r>
      </text>
    </comment>
    <comment ref="L19" authorId="0">
      <text>
        <r>
          <rPr>
            <b/>
            <sz val="10"/>
            <color indexed="81"/>
            <rFont val="Calibri"/>
          </rPr>
          <t>Team Penalty Yards - Opponent Penalty Yards</t>
        </r>
      </text>
    </comment>
    <comment ref="M19" authorId="0">
      <text>
        <r>
          <rPr>
            <b/>
            <sz val="10"/>
            <color indexed="81"/>
            <rFont val="Calibri"/>
          </rPr>
          <t>Opponent Fumbles returned + Opponent Interceptions returned + Opponent Kickoffs returned + Opponent Punts Returned</t>
        </r>
      </text>
    </comment>
    <comment ref="C20" authorId="0">
      <text>
        <r>
          <rPr>
            <b/>
            <sz val="10"/>
            <color indexed="81"/>
            <rFont val="Calibri"/>
          </rPr>
          <t>"Defensive Allowed TDs in Passing + Defensive Allowed TDs in Rushing + Opponent Fumble Returned for TD + Opponent Interceptions Returned for TD + Opponent Kickoffs Returned for TD + Opponent Punts Returned for TD) * 6 + (Opponent Field Goals Made) * 3 + (Opponent Extra Points Made) * 1"</t>
        </r>
      </text>
    </comment>
  </commentList>
</comments>
</file>

<file path=xl/comments8.xml><?xml version="1.0" encoding="utf-8"?>
<comments xmlns="http://schemas.openxmlformats.org/spreadsheetml/2006/main">
  <authors>
    <author>Microsoft Office User</author>
  </authors>
  <commentList>
    <comment ref="E18" authorId="0">
      <text>
        <r>
          <rPr>
            <b/>
            <sz val="10"/>
            <color indexed="81"/>
            <rFont val="Calibri"/>
          </rPr>
          <t>Actual Scoring Margin</t>
        </r>
      </text>
    </comment>
    <comment ref="F18" authorId="0">
      <text>
        <r>
          <rPr>
            <b/>
            <sz val="10"/>
            <color indexed="81"/>
            <rFont val="Calibri"/>
          </rPr>
          <t>Passing Yards Per Attempt</t>
        </r>
      </text>
    </comment>
    <comment ref="G18" authorId="0">
      <text>
        <r>
          <rPr>
            <b/>
            <sz val="10"/>
            <color indexed="81"/>
            <rFont val="Calibri"/>
          </rPr>
          <t>Defensive Allowed Passing Yards Per Attempt</t>
        </r>
      </text>
    </comment>
    <comment ref="H18" authorId="0">
      <text>
        <r>
          <rPr>
            <b/>
            <sz val="10"/>
            <color indexed="81"/>
            <rFont val="Calibri"/>
          </rPr>
          <t>Rushing Yards Per Attempt</t>
        </r>
      </text>
    </comment>
    <comment ref="I18" authorId="0">
      <text>
        <r>
          <rPr>
            <b/>
            <sz val="10"/>
            <color indexed="81"/>
            <rFont val="Calibri"/>
          </rPr>
          <t>Defensive Allowed Rushing Yards Per Attempt</t>
        </r>
      </text>
    </comment>
    <comment ref="J18" authorId="0">
      <text>
        <r>
          <rPr>
            <b/>
            <sz val="10"/>
            <color indexed="81"/>
            <rFont val="Calibri"/>
          </rPr>
          <t>Turnovers Committed on Offense</t>
        </r>
      </text>
    </comment>
    <comment ref="K18" authorId="0">
      <text>
        <r>
          <rPr>
            <b/>
            <sz val="10"/>
            <color indexed="81"/>
            <rFont val="Calibri"/>
          </rPr>
          <t>Defensive Turnovers</t>
        </r>
      </text>
    </comment>
    <comment ref="L18" authorId="0">
      <text>
        <r>
          <rPr>
            <b/>
            <sz val="10"/>
            <color indexed="81"/>
            <rFont val="Calibri"/>
          </rPr>
          <t>Penalty Differential</t>
        </r>
      </text>
    </comment>
    <comment ref="M18" authorId="0">
      <text>
        <r>
          <rPr>
            <b/>
            <sz val="10"/>
            <color indexed="81"/>
            <rFont val="Calibri"/>
          </rPr>
          <t>Returns for TD by Opponent</t>
        </r>
      </text>
    </comment>
    <comment ref="C19" authorId="0">
      <text>
        <r>
          <rPr>
            <sz val="10"/>
            <color indexed="81"/>
            <rFont val="Calibri"/>
          </rPr>
          <t>"(Offensive TDs in Passing + Offensive TDs in Rushing + Fumble Returned for TD + Interceptions Returned for TD+Kickoffs Returned for TD + Punts Returned for TD) * 6 + (Field Goals Made) * 3 + (Extra Points Made) * 1"</t>
        </r>
      </text>
    </comment>
    <comment ref="E19" authorId="0">
      <text>
        <r>
          <rPr>
            <b/>
            <sz val="10"/>
            <color indexed="81"/>
            <rFont val="Calibri"/>
          </rPr>
          <t xml:space="preserve">Points for - Points against
</t>
        </r>
      </text>
    </comment>
    <comment ref="F19" authorId="0">
      <text>
        <r>
          <rPr>
            <sz val="10"/>
            <color indexed="81"/>
            <rFont val="Calibri"/>
          </rPr>
          <t xml:space="preserve">(Passing Yards - Sack Yards Lost) / (Passing Attempts + Sacks)
</t>
        </r>
      </text>
    </comment>
    <comment ref="G19" authorId="0">
      <text>
        <r>
          <rPr>
            <b/>
            <sz val="10"/>
            <color indexed="81"/>
            <rFont val="Calibri"/>
          </rPr>
          <t xml:space="preserve">(Defensive Passing Yards - Defensive Sack Yards Lost) / (Defensive Passing Attempts + Defensive Sacks)
</t>
        </r>
      </text>
    </comment>
    <comment ref="H19" authorId="0">
      <text>
        <r>
          <rPr>
            <b/>
            <sz val="10"/>
            <color indexed="81"/>
            <rFont val="Calibri"/>
          </rPr>
          <t xml:space="preserve">Rushing Yards / Rushing Attempts
</t>
        </r>
      </text>
    </comment>
    <comment ref="I19" authorId="0">
      <text>
        <r>
          <rPr>
            <b/>
            <sz val="10"/>
            <color indexed="81"/>
            <rFont val="Calibri"/>
          </rPr>
          <t>Defensive Rushing yards / Defensive Rushing Attempts</t>
        </r>
      </text>
    </comment>
    <comment ref="J19" authorId="0">
      <text>
        <r>
          <rPr>
            <b/>
            <sz val="10"/>
            <color indexed="81"/>
            <rFont val="Calibri"/>
          </rPr>
          <t>Interceptions thrown + Fumbles lost</t>
        </r>
      </text>
    </comment>
    <comment ref="K19" authorId="0">
      <text>
        <r>
          <rPr>
            <b/>
            <sz val="10"/>
            <color indexed="81"/>
            <rFont val="Calibri"/>
          </rPr>
          <t>Interceptions + Fumbles Forced</t>
        </r>
      </text>
    </comment>
    <comment ref="L19" authorId="0">
      <text>
        <r>
          <rPr>
            <b/>
            <sz val="10"/>
            <color indexed="81"/>
            <rFont val="Calibri"/>
          </rPr>
          <t>Team Penalty Yards - Opponent Penalty Yards</t>
        </r>
      </text>
    </comment>
    <comment ref="M19" authorId="0">
      <text>
        <r>
          <rPr>
            <b/>
            <sz val="10"/>
            <color indexed="81"/>
            <rFont val="Calibri"/>
          </rPr>
          <t>Opponent Fumbles returned + Opponent Interceptions returned + Opponent Kickoffs returned + Opponent Punts Returned</t>
        </r>
      </text>
    </comment>
    <comment ref="C20" authorId="0">
      <text>
        <r>
          <rPr>
            <b/>
            <sz val="10"/>
            <color indexed="81"/>
            <rFont val="Calibri"/>
          </rPr>
          <t>"Defensive Allowed TDs in Passing + Defensive Allowed TDs in Rushing + Opponent Fumble Returned for TD + Opponent Interceptions Returned for TD + Opponent Kickoffs Returned for TD + Opponent Punts Returned for TD) * 6 + (Opponent Field Goals Made) * 3 + (Opponent Extra Points Made) * 1"</t>
        </r>
      </text>
    </comment>
  </commentList>
</comments>
</file>

<file path=xl/comments9.xml><?xml version="1.0" encoding="utf-8"?>
<comments xmlns="http://schemas.openxmlformats.org/spreadsheetml/2006/main">
  <authors>
    <author>Microsoft Office User</author>
  </authors>
  <commentList>
    <comment ref="E18" authorId="0">
      <text>
        <r>
          <rPr>
            <b/>
            <sz val="10"/>
            <color indexed="81"/>
            <rFont val="Calibri"/>
          </rPr>
          <t>Actual Scoring Margin</t>
        </r>
      </text>
    </comment>
    <comment ref="F18" authorId="0">
      <text>
        <r>
          <rPr>
            <b/>
            <sz val="10"/>
            <color indexed="81"/>
            <rFont val="Calibri"/>
          </rPr>
          <t>Passing Yards Per Attempt</t>
        </r>
      </text>
    </comment>
    <comment ref="G18" authorId="0">
      <text>
        <r>
          <rPr>
            <b/>
            <sz val="10"/>
            <color indexed="81"/>
            <rFont val="Calibri"/>
          </rPr>
          <t>Defensive Allowed Passing Yards Per Attempt</t>
        </r>
      </text>
    </comment>
    <comment ref="H18" authorId="0">
      <text>
        <r>
          <rPr>
            <b/>
            <sz val="10"/>
            <color indexed="81"/>
            <rFont val="Calibri"/>
          </rPr>
          <t>Rushing Yards Per Attempt</t>
        </r>
      </text>
    </comment>
    <comment ref="I18" authorId="0">
      <text>
        <r>
          <rPr>
            <b/>
            <sz val="10"/>
            <color indexed="81"/>
            <rFont val="Calibri"/>
          </rPr>
          <t>Defensive Allowed Rushing Yards Per Attempt</t>
        </r>
      </text>
    </comment>
    <comment ref="J18" authorId="0">
      <text>
        <r>
          <rPr>
            <b/>
            <sz val="10"/>
            <color indexed="81"/>
            <rFont val="Calibri"/>
          </rPr>
          <t>Turnovers Committed on Offense</t>
        </r>
      </text>
    </comment>
    <comment ref="K18" authorId="0">
      <text>
        <r>
          <rPr>
            <b/>
            <sz val="10"/>
            <color indexed="81"/>
            <rFont val="Calibri"/>
          </rPr>
          <t>Defensive Turnovers</t>
        </r>
      </text>
    </comment>
    <comment ref="L18" authorId="0">
      <text>
        <r>
          <rPr>
            <b/>
            <sz val="10"/>
            <color indexed="81"/>
            <rFont val="Calibri"/>
          </rPr>
          <t>Penalty Differential</t>
        </r>
      </text>
    </comment>
    <comment ref="M18" authorId="0">
      <text>
        <r>
          <rPr>
            <b/>
            <sz val="10"/>
            <color indexed="81"/>
            <rFont val="Calibri"/>
          </rPr>
          <t>Returns for TD by Opponent</t>
        </r>
      </text>
    </comment>
    <comment ref="C19" authorId="0">
      <text>
        <r>
          <rPr>
            <sz val="10"/>
            <color indexed="81"/>
            <rFont val="Calibri"/>
          </rPr>
          <t>"(Offensive TDs in Passing + Offensive TDs in Rushing + Fumble Returned for TD + Interceptions Returned for TD+Kickoffs Returned for TD + Punts Returned for TD) * 6 + (Field Goals Made) * 3 + (Extra Points Made) * 1"</t>
        </r>
      </text>
    </comment>
    <comment ref="E19" authorId="0">
      <text>
        <r>
          <rPr>
            <b/>
            <sz val="10"/>
            <color indexed="81"/>
            <rFont val="Calibri"/>
          </rPr>
          <t xml:space="preserve">Points for - Points against
</t>
        </r>
      </text>
    </comment>
    <comment ref="F19" authorId="0">
      <text>
        <r>
          <rPr>
            <sz val="10"/>
            <color indexed="81"/>
            <rFont val="Calibri"/>
          </rPr>
          <t xml:space="preserve">(Passing Yards - Sack Yards Lost) / (Passing Attempts + Sacks)
</t>
        </r>
      </text>
    </comment>
    <comment ref="G19" authorId="0">
      <text>
        <r>
          <rPr>
            <b/>
            <sz val="10"/>
            <color indexed="81"/>
            <rFont val="Calibri"/>
          </rPr>
          <t xml:space="preserve">(Defensive Passing Yards - Defensive Sack Yards Lost) / (Defensive Passing Attempts + Defensive Sacks)
</t>
        </r>
      </text>
    </comment>
    <comment ref="H19" authorId="0">
      <text>
        <r>
          <rPr>
            <b/>
            <sz val="10"/>
            <color indexed="81"/>
            <rFont val="Calibri"/>
          </rPr>
          <t xml:space="preserve">Rushing Yards / Rushing Attempts
</t>
        </r>
      </text>
    </comment>
    <comment ref="I19" authorId="0">
      <text>
        <r>
          <rPr>
            <b/>
            <sz val="10"/>
            <color indexed="81"/>
            <rFont val="Calibri"/>
          </rPr>
          <t>Defensive Rushing yards / Defensive Rushing Attempts</t>
        </r>
      </text>
    </comment>
    <comment ref="J19" authorId="0">
      <text>
        <r>
          <rPr>
            <b/>
            <sz val="10"/>
            <color indexed="81"/>
            <rFont val="Calibri"/>
          </rPr>
          <t>Interceptions thrown + Fumbles lost</t>
        </r>
      </text>
    </comment>
    <comment ref="K19" authorId="0">
      <text>
        <r>
          <rPr>
            <b/>
            <sz val="10"/>
            <color indexed="81"/>
            <rFont val="Calibri"/>
          </rPr>
          <t>Interceptions + Fumbles Forced</t>
        </r>
      </text>
    </comment>
    <comment ref="L19" authorId="0">
      <text>
        <r>
          <rPr>
            <b/>
            <sz val="10"/>
            <color indexed="81"/>
            <rFont val="Calibri"/>
          </rPr>
          <t>Team Penalty Yards - Opponent Penalty Yards</t>
        </r>
      </text>
    </comment>
    <comment ref="M19" authorId="0">
      <text>
        <r>
          <rPr>
            <b/>
            <sz val="10"/>
            <color indexed="81"/>
            <rFont val="Calibri"/>
          </rPr>
          <t>Opponent Fumbles returned + Opponent Interceptions returned + Opponent Kickoffs returned + Opponent Punts Returned</t>
        </r>
      </text>
    </comment>
    <comment ref="C20" authorId="0">
      <text>
        <r>
          <rPr>
            <b/>
            <sz val="10"/>
            <color indexed="81"/>
            <rFont val="Calibri"/>
          </rPr>
          <t>"Defensive Allowed TDs in Passing + Defensive Allowed TDs in Rushing + Opponent Fumble Returned for TD + Opponent Interceptions Returned for TD + Opponent Kickoffs Returned for TD + Opponent Punts Returned for TD) * 6 + (Opponent Field Goals Made) * 3 + (Opponent Extra Points Made) * 1"</t>
        </r>
      </text>
    </comment>
  </commentList>
</comments>
</file>

<file path=xl/comments10.xml><?xml version="1.0" encoding="utf-8"?>
<comments xmlns="http://schemas.openxmlformats.org/spreadsheetml/2006/main">
  <authors>
    <author>Microsoft Office User</author>
  </authors>
  <commentList>
    <comment ref="E18" authorId="0">
      <text>
        <r>
          <rPr>
            <b/>
            <sz val="10"/>
            <color indexed="81"/>
            <rFont val="Calibri"/>
          </rPr>
          <t>Actual Scoring Margin</t>
        </r>
      </text>
    </comment>
    <comment ref="F18" authorId="0">
      <text>
        <r>
          <rPr>
            <b/>
            <sz val="10"/>
            <color indexed="81"/>
            <rFont val="Calibri"/>
          </rPr>
          <t>Passing Yards Per Attempt</t>
        </r>
      </text>
    </comment>
    <comment ref="G18" authorId="0">
      <text>
        <r>
          <rPr>
            <b/>
            <sz val="10"/>
            <color indexed="81"/>
            <rFont val="Calibri"/>
          </rPr>
          <t>Defensive Allowed Passing Yards Per Attempt</t>
        </r>
      </text>
    </comment>
    <comment ref="H18" authorId="0">
      <text>
        <r>
          <rPr>
            <b/>
            <sz val="10"/>
            <color indexed="81"/>
            <rFont val="Calibri"/>
          </rPr>
          <t>Rushing Yards Per Attempt</t>
        </r>
      </text>
    </comment>
    <comment ref="I18" authorId="0">
      <text>
        <r>
          <rPr>
            <b/>
            <sz val="10"/>
            <color indexed="81"/>
            <rFont val="Calibri"/>
          </rPr>
          <t>Defensive Allowed Rushing Yards Per Attempt</t>
        </r>
      </text>
    </comment>
    <comment ref="J18" authorId="0">
      <text>
        <r>
          <rPr>
            <b/>
            <sz val="10"/>
            <color indexed="81"/>
            <rFont val="Calibri"/>
          </rPr>
          <t>Turnovers Committed on Offense</t>
        </r>
      </text>
    </comment>
    <comment ref="K18" authorId="0">
      <text>
        <r>
          <rPr>
            <b/>
            <sz val="10"/>
            <color indexed="81"/>
            <rFont val="Calibri"/>
          </rPr>
          <t>Defensive Turnovers</t>
        </r>
      </text>
    </comment>
    <comment ref="L18" authorId="0">
      <text>
        <r>
          <rPr>
            <b/>
            <sz val="10"/>
            <color indexed="81"/>
            <rFont val="Calibri"/>
          </rPr>
          <t>Penalty Differential</t>
        </r>
      </text>
    </comment>
    <comment ref="M18" authorId="0">
      <text>
        <r>
          <rPr>
            <b/>
            <sz val="10"/>
            <color indexed="81"/>
            <rFont val="Calibri"/>
          </rPr>
          <t>Returns for TD by Opponent</t>
        </r>
      </text>
    </comment>
    <comment ref="C19" authorId="0">
      <text>
        <r>
          <rPr>
            <sz val="10"/>
            <color indexed="81"/>
            <rFont val="Calibri"/>
          </rPr>
          <t>"(Offensive TDs in Passing + Offensive TDs in Rushing + Fumble Returned for TD + Interceptions Returned for TD+Kickoffs Returned for TD + Punts Returned for TD) * 6 + (Field Goals Made) * 3 + (Extra Points Made) * 1"</t>
        </r>
      </text>
    </comment>
    <comment ref="E19" authorId="0">
      <text>
        <r>
          <rPr>
            <b/>
            <sz val="10"/>
            <color indexed="81"/>
            <rFont val="Calibri"/>
          </rPr>
          <t xml:space="preserve">Points for - Points against
</t>
        </r>
      </text>
    </comment>
    <comment ref="F19" authorId="0">
      <text>
        <r>
          <rPr>
            <sz val="10"/>
            <color indexed="81"/>
            <rFont val="Calibri"/>
          </rPr>
          <t xml:space="preserve">(Passing Yards - Sack Yards Lost) / (Passing Attempts + Sacks)
</t>
        </r>
      </text>
    </comment>
    <comment ref="G19" authorId="0">
      <text>
        <r>
          <rPr>
            <b/>
            <sz val="10"/>
            <color indexed="81"/>
            <rFont val="Calibri"/>
          </rPr>
          <t xml:space="preserve">(Defensive Passing Yards - Defensive Sack Yards Lost) / (Defensive Passing Attempts + Defensive Sacks)
</t>
        </r>
      </text>
    </comment>
    <comment ref="H19" authorId="0">
      <text>
        <r>
          <rPr>
            <b/>
            <sz val="10"/>
            <color indexed="81"/>
            <rFont val="Calibri"/>
          </rPr>
          <t xml:space="preserve">Rushing Yards / Rushing Attempts
</t>
        </r>
      </text>
    </comment>
    <comment ref="I19" authorId="0">
      <text>
        <r>
          <rPr>
            <b/>
            <sz val="10"/>
            <color indexed="81"/>
            <rFont val="Calibri"/>
          </rPr>
          <t>Defensive Rushing yards / Defensive Rushing Attempts</t>
        </r>
      </text>
    </comment>
    <comment ref="J19" authorId="0">
      <text>
        <r>
          <rPr>
            <b/>
            <sz val="10"/>
            <color indexed="81"/>
            <rFont val="Calibri"/>
          </rPr>
          <t>Interceptions thrown + Fumbles lost</t>
        </r>
      </text>
    </comment>
    <comment ref="K19" authorId="0">
      <text>
        <r>
          <rPr>
            <b/>
            <sz val="10"/>
            <color indexed="81"/>
            <rFont val="Calibri"/>
          </rPr>
          <t>Interceptions + Fumbles Forced</t>
        </r>
      </text>
    </comment>
    <comment ref="L19" authorId="0">
      <text>
        <r>
          <rPr>
            <b/>
            <sz val="10"/>
            <color indexed="81"/>
            <rFont val="Calibri"/>
          </rPr>
          <t>Team Penalty Yards - Opponent Penalty Yards</t>
        </r>
      </text>
    </comment>
    <comment ref="M19" authorId="0">
      <text>
        <r>
          <rPr>
            <b/>
            <sz val="10"/>
            <color indexed="81"/>
            <rFont val="Calibri"/>
          </rPr>
          <t>Opponent Fumbles returned + Opponent Interceptions returned + Opponent Kickoffs returned + Opponent Punts Returned</t>
        </r>
      </text>
    </comment>
    <comment ref="C20" authorId="0">
      <text>
        <r>
          <rPr>
            <b/>
            <sz val="10"/>
            <color indexed="81"/>
            <rFont val="Calibri"/>
          </rPr>
          <t>"Defensive Allowed TDs in Passing + Defensive Allowed TDs in Rushing + Opponent Fumble Returned for TD + Opponent Interceptions Returned for TD + Opponent Kickoffs Returned for TD + Opponent Punts Returned for TD) * 6 + (Opponent Field Goals Made) * 3 + (Opponent Extra Points Made) * 1"</t>
        </r>
      </text>
    </comment>
  </commentList>
</comments>
</file>

<file path=xl/comments11.xml><?xml version="1.0" encoding="utf-8"?>
<comments xmlns="http://schemas.openxmlformats.org/spreadsheetml/2006/main">
  <authors>
    <author>Microsoft Office User</author>
  </authors>
  <commentList>
    <comment ref="E18" authorId="0">
      <text>
        <r>
          <rPr>
            <b/>
            <sz val="10"/>
            <color indexed="81"/>
            <rFont val="Calibri"/>
          </rPr>
          <t>Actual Scoring Margin</t>
        </r>
      </text>
    </comment>
    <comment ref="F18" authorId="0">
      <text>
        <r>
          <rPr>
            <b/>
            <sz val="10"/>
            <color indexed="81"/>
            <rFont val="Calibri"/>
          </rPr>
          <t>Passing Yards Per Attempt</t>
        </r>
      </text>
    </comment>
    <comment ref="G18" authorId="0">
      <text>
        <r>
          <rPr>
            <b/>
            <sz val="10"/>
            <color indexed="81"/>
            <rFont val="Calibri"/>
          </rPr>
          <t>Defensive Allowed Passing Yards Per Attempt</t>
        </r>
      </text>
    </comment>
    <comment ref="H18" authorId="0">
      <text>
        <r>
          <rPr>
            <b/>
            <sz val="10"/>
            <color indexed="81"/>
            <rFont val="Calibri"/>
          </rPr>
          <t>Rushing Yards Per Attempt</t>
        </r>
      </text>
    </comment>
    <comment ref="I18" authorId="0">
      <text>
        <r>
          <rPr>
            <b/>
            <sz val="10"/>
            <color indexed="81"/>
            <rFont val="Calibri"/>
          </rPr>
          <t>Defensive Allowed Rushing Yards Per Attempt</t>
        </r>
      </text>
    </comment>
    <comment ref="J18" authorId="0">
      <text>
        <r>
          <rPr>
            <b/>
            <sz val="10"/>
            <color indexed="81"/>
            <rFont val="Calibri"/>
          </rPr>
          <t>Turnovers Committed on Offense</t>
        </r>
      </text>
    </comment>
    <comment ref="K18" authorId="0">
      <text>
        <r>
          <rPr>
            <b/>
            <sz val="10"/>
            <color indexed="81"/>
            <rFont val="Calibri"/>
          </rPr>
          <t>Defensive Turnovers</t>
        </r>
      </text>
    </comment>
    <comment ref="L18" authorId="0">
      <text>
        <r>
          <rPr>
            <b/>
            <sz val="10"/>
            <color indexed="81"/>
            <rFont val="Calibri"/>
          </rPr>
          <t>Penalty Differential</t>
        </r>
      </text>
    </comment>
    <comment ref="M18" authorId="0">
      <text>
        <r>
          <rPr>
            <b/>
            <sz val="10"/>
            <color indexed="81"/>
            <rFont val="Calibri"/>
          </rPr>
          <t>Returns for TD by Opponent</t>
        </r>
      </text>
    </comment>
    <comment ref="C19" authorId="0">
      <text>
        <r>
          <rPr>
            <sz val="10"/>
            <color indexed="81"/>
            <rFont val="Calibri"/>
          </rPr>
          <t>"(Offensive TDs in Passing + Offensive TDs in Rushing + Fumble Returned for TD + Interceptions Returned for TD+Kickoffs Returned for TD + Punts Returned for TD) * 6 + (Field Goals Made) * 3 + (Extra Points Made) * 1"</t>
        </r>
      </text>
    </comment>
    <comment ref="E19" authorId="0">
      <text>
        <r>
          <rPr>
            <b/>
            <sz val="10"/>
            <color indexed="81"/>
            <rFont val="Calibri"/>
          </rPr>
          <t xml:space="preserve">Points for - Points against
</t>
        </r>
      </text>
    </comment>
    <comment ref="F19" authorId="0">
      <text>
        <r>
          <rPr>
            <sz val="10"/>
            <color indexed="81"/>
            <rFont val="Calibri"/>
          </rPr>
          <t xml:space="preserve">(Passing Yards - Sack Yards Lost) / (Passing Attempts + Sacks)
</t>
        </r>
      </text>
    </comment>
    <comment ref="G19" authorId="0">
      <text>
        <r>
          <rPr>
            <b/>
            <sz val="10"/>
            <color indexed="81"/>
            <rFont val="Calibri"/>
          </rPr>
          <t xml:space="preserve">(Defensive Passing Yards - Defensive Sack Yards Lost) / (Defensive Passing Attempts + Defensive Sacks)
</t>
        </r>
      </text>
    </comment>
    <comment ref="H19" authorId="0">
      <text>
        <r>
          <rPr>
            <b/>
            <sz val="10"/>
            <color indexed="81"/>
            <rFont val="Calibri"/>
          </rPr>
          <t xml:space="preserve">Rushing Yards / Rushing Attempts
</t>
        </r>
      </text>
    </comment>
    <comment ref="I19" authorId="0">
      <text>
        <r>
          <rPr>
            <b/>
            <sz val="10"/>
            <color indexed="81"/>
            <rFont val="Calibri"/>
          </rPr>
          <t>Defensive Rushing yards / Defensive Rushing Attempts</t>
        </r>
      </text>
    </comment>
    <comment ref="J19" authorId="0">
      <text>
        <r>
          <rPr>
            <b/>
            <sz val="10"/>
            <color indexed="81"/>
            <rFont val="Calibri"/>
          </rPr>
          <t>Interceptions thrown + Fumbles lost</t>
        </r>
      </text>
    </comment>
    <comment ref="K19" authorId="0">
      <text>
        <r>
          <rPr>
            <b/>
            <sz val="10"/>
            <color indexed="81"/>
            <rFont val="Calibri"/>
          </rPr>
          <t>Interceptions + Fumbles Forced</t>
        </r>
      </text>
    </comment>
    <comment ref="L19" authorId="0">
      <text>
        <r>
          <rPr>
            <b/>
            <sz val="10"/>
            <color indexed="81"/>
            <rFont val="Calibri"/>
          </rPr>
          <t>Team Penalty Yards - Opponent Penalty Yards</t>
        </r>
      </text>
    </comment>
    <comment ref="M19" authorId="0">
      <text>
        <r>
          <rPr>
            <b/>
            <sz val="10"/>
            <color indexed="81"/>
            <rFont val="Calibri"/>
          </rPr>
          <t>Opponent Fumbles returned + Opponent Interceptions returned + Opponent Kickoffs returned + Opponent Punts Returned</t>
        </r>
      </text>
    </comment>
    <comment ref="C20" authorId="0">
      <text>
        <r>
          <rPr>
            <b/>
            <sz val="10"/>
            <color indexed="81"/>
            <rFont val="Calibri"/>
          </rPr>
          <t>"Defensive Allowed TDs in Passing + Defensive Allowed TDs in Rushing + Opponent Fumble Returned for TD + Opponent Interceptions Returned for TD + Opponent Kickoffs Returned for TD + Opponent Punts Returned for TD) * 6 + (Opponent Field Goals Made) * 3 + (Opponent Extra Points Made) * 1"</t>
        </r>
      </text>
    </comment>
  </commentList>
</comments>
</file>

<file path=xl/comments12.xml><?xml version="1.0" encoding="utf-8"?>
<comments xmlns="http://schemas.openxmlformats.org/spreadsheetml/2006/main">
  <authors>
    <author>Microsoft Office User</author>
  </authors>
  <commentList>
    <comment ref="E18" authorId="0">
      <text>
        <r>
          <rPr>
            <b/>
            <sz val="10"/>
            <color indexed="81"/>
            <rFont val="Calibri"/>
          </rPr>
          <t>Actual Scoring Margin</t>
        </r>
      </text>
    </comment>
    <comment ref="F18" authorId="0">
      <text>
        <r>
          <rPr>
            <b/>
            <sz val="10"/>
            <color indexed="81"/>
            <rFont val="Calibri"/>
          </rPr>
          <t>Passing Yards Per Attempt</t>
        </r>
      </text>
    </comment>
    <comment ref="G18" authorId="0">
      <text>
        <r>
          <rPr>
            <b/>
            <sz val="10"/>
            <color indexed="81"/>
            <rFont val="Calibri"/>
          </rPr>
          <t>Defensive Allowed Passing Yards Per Attempt</t>
        </r>
      </text>
    </comment>
    <comment ref="H18" authorId="0">
      <text>
        <r>
          <rPr>
            <b/>
            <sz val="10"/>
            <color indexed="81"/>
            <rFont val="Calibri"/>
          </rPr>
          <t>Rushing Yards Per Attempt</t>
        </r>
      </text>
    </comment>
    <comment ref="I18" authorId="0">
      <text>
        <r>
          <rPr>
            <b/>
            <sz val="10"/>
            <color indexed="81"/>
            <rFont val="Calibri"/>
          </rPr>
          <t>Defensive Allowed Rushing Yards Per Attempt</t>
        </r>
      </text>
    </comment>
    <comment ref="J18" authorId="0">
      <text>
        <r>
          <rPr>
            <b/>
            <sz val="10"/>
            <color indexed="81"/>
            <rFont val="Calibri"/>
          </rPr>
          <t>Turnovers Committed on Offense</t>
        </r>
      </text>
    </comment>
    <comment ref="K18" authorId="0">
      <text>
        <r>
          <rPr>
            <b/>
            <sz val="10"/>
            <color indexed="81"/>
            <rFont val="Calibri"/>
          </rPr>
          <t>Defensive Turnovers</t>
        </r>
      </text>
    </comment>
    <comment ref="L18" authorId="0">
      <text>
        <r>
          <rPr>
            <b/>
            <sz val="10"/>
            <color indexed="81"/>
            <rFont val="Calibri"/>
          </rPr>
          <t>Penalty Differential</t>
        </r>
      </text>
    </comment>
    <comment ref="M18" authorId="0">
      <text>
        <r>
          <rPr>
            <b/>
            <sz val="10"/>
            <color indexed="81"/>
            <rFont val="Calibri"/>
          </rPr>
          <t>Returns for TD by Opponent</t>
        </r>
      </text>
    </comment>
    <comment ref="C19" authorId="0">
      <text>
        <r>
          <rPr>
            <sz val="10"/>
            <color indexed="81"/>
            <rFont val="Calibri"/>
          </rPr>
          <t>"(Offensive TDs in Passing + Offensive TDs in Rushing + Fumble Returned for TD + Interceptions Returned for TD+Kickoffs Returned for TD + Punts Returned for TD) * 6 + (Field Goals Made) * 3 + (Extra Points Made) * 1"</t>
        </r>
      </text>
    </comment>
    <comment ref="E19" authorId="0">
      <text>
        <r>
          <rPr>
            <b/>
            <sz val="10"/>
            <color indexed="81"/>
            <rFont val="Calibri"/>
          </rPr>
          <t xml:space="preserve">Points for - Points against
</t>
        </r>
      </text>
    </comment>
    <comment ref="F19" authorId="0">
      <text>
        <r>
          <rPr>
            <sz val="10"/>
            <color indexed="81"/>
            <rFont val="Calibri"/>
          </rPr>
          <t xml:space="preserve">(Passing Yards - Sack Yards Lost) / (Passing Attempts + Sacks)
</t>
        </r>
      </text>
    </comment>
    <comment ref="G19" authorId="0">
      <text>
        <r>
          <rPr>
            <b/>
            <sz val="10"/>
            <color indexed="81"/>
            <rFont val="Calibri"/>
          </rPr>
          <t xml:space="preserve">(Defensive Passing Yards - Defensive Sack Yards Lost) / (Defensive Passing Attempts + Defensive Sacks)
</t>
        </r>
      </text>
    </comment>
    <comment ref="H19" authorId="0">
      <text>
        <r>
          <rPr>
            <b/>
            <sz val="10"/>
            <color indexed="81"/>
            <rFont val="Calibri"/>
          </rPr>
          <t xml:space="preserve">Rushing Yards / Rushing Attempts
</t>
        </r>
      </text>
    </comment>
    <comment ref="I19" authorId="0">
      <text>
        <r>
          <rPr>
            <b/>
            <sz val="10"/>
            <color indexed="81"/>
            <rFont val="Calibri"/>
          </rPr>
          <t>Defensive Rushing yards / Defensive Rushing Attempts</t>
        </r>
      </text>
    </comment>
    <comment ref="J19" authorId="0">
      <text>
        <r>
          <rPr>
            <b/>
            <sz val="10"/>
            <color indexed="81"/>
            <rFont val="Calibri"/>
          </rPr>
          <t>Interceptions thrown + Fumbles lost</t>
        </r>
      </text>
    </comment>
    <comment ref="K19" authorId="0">
      <text>
        <r>
          <rPr>
            <b/>
            <sz val="10"/>
            <color indexed="81"/>
            <rFont val="Calibri"/>
          </rPr>
          <t>Interceptions + Fumbles Forced</t>
        </r>
      </text>
    </comment>
    <comment ref="L19" authorId="0">
      <text>
        <r>
          <rPr>
            <b/>
            <sz val="10"/>
            <color indexed="81"/>
            <rFont val="Calibri"/>
          </rPr>
          <t>Team Penalty Yards - Opponent Penalty Yards</t>
        </r>
      </text>
    </comment>
    <comment ref="M19" authorId="0">
      <text>
        <r>
          <rPr>
            <b/>
            <sz val="10"/>
            <color indexed="81"/>
            <rFont val="Calibri"/>
          </rPr>
          <t>Opponent Fumbles returned + Opponent Interceptions returned + Opponent Kickoffs returned + Opponent Punts Returned</t>
        </r>
      </text>
    </comment>
    <comment ref="C20" authorId="0">
      <text>
        <r>
          <rPr>
            <b/>
            <sz val="10"/>
            <color indexed="81"/>
            <rFont val="Calibri"/>
          </rPr>
          <t>"Defensive Allowed TDs in Passing + Defensive Allowed TDs in Rushing + Opponent Fumble Returned for TD + Opponent Interceptions Returned for TD + Opponent Kickoffs Returned for TD + Opponent Punts Returned for TD) * 6 + (Opponent Field Goals Made) * 3 + (Opponent Extra Points Made) * 1"</t>
        </r>
      </text>
    </comment>
  </commentList>
</comments>
</file>

<file path=xl/comments13.xml><?xml version="1.0" encoding="utf-8"?>
<comments xmlns="http://schemas.openxmlformats.org/spreadsheetml/2006/main">
  <authors>
    <author>Microsoft Office User</author>
  </authors>
  <commentList>
    <comment ref="E18" authorId="0">
      <text>
        <r>
          <rPr>
            <b/>
            <sz val="10"/>
            <color indexed="81"/>
            <rFont val="Calibri"/>
          </rPr>
          <t>Actual Scoring Margin</t>
        </r>
      </text>
    </comment>
    <comment ref="F18" authorId="0">
      <text>
        <r>
          <rPr>
            <b/>
            <sz val="10"/>
            <color indexed="81"/>
            <rFont val="Calibri"/>
          </rPr>
          <t>Passing Yards Per Attempt</t>
        </r>
      </text>
    </comment>
    <comment ref="G18" authorId="0">
      <text>
        <r>
          <rPr>
            <b/>
            <sz val="10"/>
            <color indexed="81"/>
            <rFont val="Calibri"/>
          </rPr>
          <t>Defensive Allowed Passing Yards Per Attempt</t>
        </r>
      </text>
    </comment>
    <comment ref="H18" authorId="0">
      <text>
        <r>
          <rPr>
            <b/>
            <sz val="10"/>
            <color indexed="81"/>
            <rFont val="Calibri"/>
          </rPr>
          <t>Rushing Yards Per Attempt</t>
        </r>
      </text>
    </comment>
    <comment ref="I18" authorId="0">
      <text>
        <r>
          <rPr>
            <b/>
            <sz val="10"/>
            <color indexed="81"/>
            <rFont val="Calibri"/>
          </rPr>
          <t>Defensive Allowed Rushing Yards Per Attempt</t>
        </r>
      </text>
    </comment>
    <comment ref="J18" authorId="0">
      <text>
        <r>
          <rPr>
            <b/>
            <sz val="10"/>
            <color indexed="81"/>
            <rFont val="Calibri"/>
          </rPr>
          <t>Turnovers Committed on Offense</t>
        </r>
      </text>
    </comment>
    <comment ref="K18" authorId="0">
      <text>
        <r>
          <rPr>
            <b/>
            <sz val="10"/>
            <color indexed="81"/>
            <rFont val="Calibri"/>
          </rPr>
          <t>Defensive Turnovers</t>
        </r>
      </text>
    </comment>
    <comment ref="L18" authorId="0">
      <text>
        <r>
          <rPr>
            <b/>
            <sz val="10"/>
            <color indexed="81"/>
            <rFont val="Calibri"/>
          </rPr>
          <t>Penalty Differential</t>
        </r>
      </text>
    </comment>
    <comment ref="M18" authorId="0">
      <text>
        <r>
          <rPr>
            <b/>
            <sz val="10"/>
            <color indexed="81"/>
            <rFont val="Calibri"/>
          </rPr>
          <t>Returns for TD by Opponent</t>
        </r>
      </text>
    </comment>
    <comment ref="C19" authorId="0">
      <text>
        <r>
          <rPr>
            <sz val="10"/>
            <color indexed="81"/>
            <rFont val="Calibri"/>
          </rPr>
          <t>"(Offensive TDs in Passing + Offensive TDs in Rushing + Fumble Returned for TD + Interceptions Returned for TD+Kickoffs Returned for TD + Punts Returned for TD) * 6 + (Field Goals Made) * 3 + (Extra Points Made) * 1"</t>
        </r>
      </text>
    </comment>
    <comment ref="E19" authorId="0">
      <text>
        <r>
          <rPr>
            <b/>
            <sz val="10"/>
            <color indexed="81"/>
            <rFont val="Calibri"/>
          </rPr>
          <t xml:space="preserve">Points for - Points against
</t>
        </r>
      </text>
    </comment>
    <comment ref="F19" authorId="0">
      <text>
        <r>
          <rPr>
            <sz val="10"/>
            <color indexed="81"/>
            <rFont val="Calibri"/>
          </rPr>
          <t xml:space="preserve">(Passing Yards - Sack Yards Lost) / (Passing Attempts + Sacks)
</t>
        </r>
      </text>
    </comment>
    <comment ref="G19" authorId="0">
      <text>
        <r>
          <rPr>
            <b/>
            <sz val="10"/>
            <color indexed="81"/>
            <rFont val="Calibri"/>
          </rPr>
          <t xml:space="preserve">(Defensive Passing Yards - Defensive Sack Yards Lost) / (Defensive Passing Attempts + Defensive Sacks)
</t>
        </r>
      </text>
    </comment>
    <comment ref="H19" authorId="0">
      <text>
        <r>
          <rPr>
            <b/>
            <sz val="10"/>
            <color indexed="81"/>
            <rFont val="Calibri"/>
          </rPr>
          <t xml:space="preserve">Rushing Yards / Rushing Attempts
</t>
        </r>
      </text>
    </comment>
    <comment ref="I19" authorId="0">
      <text>
        <r>
          <rPr>
            <b/>
            <sz val="10"/>
            <color indexed="81"/>
            <rFont val="Calibri"/>
          </rPr>
          <t>Defensive Rushing yards / Defensive Rushing Attempts</t>
        </r>
      </text>
    </comment>
    <comment ref="J19" authorId="0">
      <text>
        <r>
          <rPr>
            <b/>
            <sz val="10"/>
            <color indexed="81"/>
            <rFont val="Calibri"/>
          </rPr>
          <t>Interceptions thrown + Fumbles lost</t>
        </r>
      </text>
    </comment>
    <comment ref="K19" authorId="0">
      <text>
        <r>
          <rPr>
            <b/>
            <sz val="10"/>
            <color indexed="81"/>
            <rFont val="Calibri"/>
          </rPr>
          <t>Interceptions + Fumbles Forced</t>
        </r>
      </text>
    </comment>
    <comment ref="L19" authorId="0">
      <text>
        <r>
          <rPr>
            <b/>
            <sz val="10"/>
            <color indexed="81"/>
            <rFont val="Calibri"/>
          </rPr>
          <t>Team Penalty Yards - Opponent Penalty Yards</t>
        </r>
      </text>
    </comment>
    <comment ref="M19" authorId="0">
      <text>
        <r>
          <rPr>
            <b/>
            <sz val="10"/>
            <color indexed="81"/>
            <rFont val="Calibri"/>
          </rPr>
          <t>Opponent Fumbles returned + Opponent Interceptions returned + Opponent Kickoffs returned + Opponent Punts Returned</t>
        </r>
      </text>
    </comment>
    <comment ref="C20" authorId="0">
      <text>
        <r>
          <rPr>
            <b/>
            <sz val="10"/>
            <color indexed="81"/>
            <rFont val="Calibri"/>
          </rPr>
          <t>"Defensive Allowed TDs in Passing + Defensive Allowed TDs in Rushing + Opponent Fumble Returned for TD + Opponent Interceptions Returned for TD + Opponent Kickoffs Returned for TD + Opponent Punts Returned for TD) * 6 + (Opponent Field Goals Made) * 3 + (Opponent Extra Points Made) * 1"</t>
        </r>
      </text>
    </comment>
  </commentList>
</comments>
</file>

<file path=xl/comments14.xml><?xml version="1.0" encoding="utf-8"?>
<comments xmlns="http://schemas.openxmlformats.org/spreadsheetml/2006/main">
  <authors>
    <author>Microsoft Office User</author>
  </authors>
  <commentList>
    <comment ref="E18" authorId="0">
      <text>
        <r>
          <rPr>
            <b/>
            <sz val="10"/>
            <color indexed="81"/>
            <rFont val="Calibri"/>
          </rPr>
          <t>Actual Scoring Margin</t>
        </r>
      </text>
    </comment>
    <comment ref="F18" authorId="0">
      <text>
        <r>
          <rPr>
            <b/>
            <sz val="10"/>
            <color indexed="81"/>
            <rFont val="Calibri"/>
          </rPr>
          <t>Passing Yards Per Attempt</t>
        </r>
      </text>
    </comment>
    <comment ref="G18" authorId="0">
      <text>
        <r>
          <rPr>
            <b/>
            <sz val="10"/>
            <color indexed="81"/>
            <rFont val="Calibri"/>
          </rPr>
          <t>Defensive Allowed Passing Yards Per Attempt</t>
        </r>
      </text>
    </comment>
    <comment ref="H18" authorId="0">
      <text>
        <r>
          <rPr>
            <b/>
            <sz val="10"/>
            <color indexed="81"/>
            <rFont val="Calibri"/>
          </rPr>
          <t>Rushing Yards Per Attempt</t>
        </r>
      </text>
    </comment>
    <comment ref="I18" authorId="0">
      <text>
        <r>
          <rPr>
            <b/>
            <sz val="10"/>
            <color indexed="81"/>
            <rFont val="Calibri"/>
          </rPr>
          <t>Defensive Allowed Rushing Yards Per Attempt</t>
        </r>
      </text>
    </comment>
    <comment ref="J18" authorId="0">
      <text>
        <r>
          <rPr>
            <b/>
            <sz val="10"/>
            <color indexed="81"/>
            <rFont val="Calibri"/>
          </rPr>
          <t>Turnovers Committed on Offense</t>
        </r>
      </text>
    </comment>
    <comment ref="K18" authorId="0">
      <text>
        <r>
          <rPr>
            <b/>
            <sz val="10"/>
            <color indexed="81"/>
            <rFont val="Calibri"/>
          </rPr>
          <t>Defensive Turnovers</t>
        </r>
      </text>
    </comment>
    <comment ref="L18" authorId="0">
      <text>
        <r>
          <rPr>
            <b/>
            <sz val="10"/>
            <color indexed="81"/>
            <rFont val="Calibri"/>
          </rPr>
          <t>Penalty Differential</t>
        </r>
      </text>
    </comment>
    <comment ref="M18" authorId="0">
      <text>
        <r>
          <rPr>
            <b/>
            <sz val="10"/>
            <color indexed="81"/>
            <rFont val="Calibri"/>
          </rPr>
          <t>Returns for TD by Opponent</t>
        </r>
      </text>
    </comment>
    <comment ref="C19" authorId="0">
      <text>
        <r>
          <rPr>
            <sz val="10"/>
            <color indexed="81"/>
            <rFont val="Calibri"/>
          </rPr>
          <t>"(Offensive TDs in Passing + Offensive TDs in Rushing + Fumble Returned for TD + Interceptions Returned for TD+Kickoffs Returned for TD + Punts Returned for TD) * 6 + (Field Goals Made) * 3 + (Extra Points Made) * 1"</t>
        </r>
      </text>
    </comment>
    <comment ref="E19" authorId="0">
      <text>
        <r>
          <rPr>
            <b/>
            <sz val="10"/>
            <color indexed="81"/>
            <rFont val="Calibri"/>
          </rPr>
          <t xml:space="preserve">Points for - Points against
</t>
        </r>
      </text>
    </comment>
    <comment ref="F19" authorId="0">
      <text>
        <r>
          <rPr>
            <sz val="10"/>
            <color indexed="81"/>
            <rFont val="Calibri"/>
          </rPr>
          <t xml:space="preserve">(Passing Yards - Sack Yards Lost) / (Passing Attempts + Sacks)
</t>
        </r>
      </text>
    </comment>
    <comment ref="G19" authorId="0">
      <text>
        <r>
          <rPr>
            <b/>
            <sz val="10"/>
            <color indexed="81"/>
            <rFont val="Calibri"/>
          </rPr>
          <t xml:space="preserve">(Defensive Passing Yards - Defensive Sack Yards Lost) / (Defensive Passing Attempts + Defensive Sacks)
</t>
        </r>
      </text>
    </comment>
    <comment ref="H19" authorId="0">
      <text>
        <r>
          <rPr>
            <b/>
            <sz val="10"/>
            <color indexed="81"/>
            <rFont val="Calibri"/>
          </rPr>
          <t xml:space="preserve">Rushing Yards / Rushing Attempts
</t>
        </r>
      </text>
    </comment>
    <comment ref="I19" authorId="0">
      <text>
        <r>
          <rPr>
            <b/>
            <sz val="10"/>
            <color indexed="81"/>
            <rFont val="Calibri"/>
          </rPr>
          <t>Defensive Rushing yards / Defensive Rushing Attempts</t>
        </r>
      </text>
    </comment>
    <comment ref="J19" authorId="0">
      <text>
        <r>
          <rPr>
            <b/>
            <sz val="10"/>
            <color indexed="81"/>
            <rFont val="Calibri"/>
          </rPr>
          <t>Interceptions thrown + Fumbles lost</t>
        </r>
      </text>
    </comment>
    <comment ref="K19" authorId="0">
      <text>
        <r>
          <rPr>
            <b/>
            <sz val="10"/>
            <color indexed="81"/>
            <rFont val="Calibri"/>
          </rPr>
          <t>Interceptions + Fumbles Forced</t>
        </r>
      </text>
    </comment>
    <comment ref="L19" authorId="0">
      <text>
        <r>
          <rPr>
            <b/>
            <sz val="10"/>
            <color indexed="81"/>
            <rFont val="Calibri"/>
          </rPr>
          <t>Team Penalty Yards - Opponent Penalty Yards</t>
        </r>
      </text>
    </comment>
    <comment ref="M19" authorId="0">
      <text>
        <r>
          <rPr>
            <b/>
            <sz val="10"/>
            <color indexed="81"/>
            <rFont val="Calibri"/>
          </rPr>
          <t>Opponent Fumbles returned + Opponent Interceptions returned + Opponent Kickoffs returned + Opponent Punts Returned</t>
        </r>
      </text>
    </comment>
    <comment ref="C20" authorId="0">
      <text>
        <r>
          <rPr>
            <b/>
            <sz val="10"/>
            <color indexed="81"/>
            <rFont val="Calibri"/>
          </rPr>
          <t>"Defensive Allowed TDs in Passing + Defensive Allowed TDs in Rushing + Opponent Fumble Returned for TD + Opponent Interceptions Returned for TD + Opponent Kickoffs Returned for TD + Opponent Punts Returned for TD) * 6 + (Opponent Field Goals Made) * 3 + (Opponent Extra Points Made) * 1"</t>
        </r>
      </text>
    </comment>
  </commentList>
</comments>
</file>

<file path=xl/comments15.xml><?xml version="1.0" encoding="utf-8"?>
<comments xmlns="http://schemas.openxmlformats.org/spreadsheetml/2006/main">
  <authors>
    <author>Microsoft Office User</author>
  </authors>
  <commentList>
    <comment ref="E18" authorId="0">
      <text>
        <r>
          <rPr>
            <b/>
            <sz val="10"/>
            <color indexed="81"/>
            <rFont val="Calibri"/>
          </rPr>
          <t>Actual Scoring Margin</t>
        </r>
      </text>
    </comment>
    <comment ref="F18" authorId="0">
      <text>
        <r>
          <rPr>
            <b/>
            <sz val="10"/>
            <color indexed="81"/>
            <rFont val="Calibri"/>
          </rPr>
          <t>Passing Yards Per Attempt</t>
        </r>
      </text>
    </comment>
    <comment ref="G18" authorId="0">
      <text>
        <r>
          <rPr>
            <b/>
            <sz val="10"/>
            <color indexed="81"/>
            <rFont val="Calibri"/>
          </rPr>
          <t>Defensive Allowed Passing Yards Per Attempt</t>
        </r>
      </text>
    </comment>
    <comment ref="H18" authorId="0">
      <text>
        <r>
          <rPr>
            <b/>
            <sz val="10"/>
            <color indexed="81"/>
            <rFont val="Calibri"/>
          </rPr>
          <t>Rushing Yards Per Attempt</t>
        </r>
      </text>
    </comment>
    <comment ref="I18" authorId="0">
      <text>
        <r>
          <rPr>
            <b/>
            <sz val="10"/>
            <color indexed="81"/>
            <rFont val="Calibri"/>
          </rPr>
          <t>Defensive Allowed Rushing Yards Per Attempt</t>
        </r>
      </text>
    </comment>
    <comment ref="J18" authorId="0">
      <text>
        <r>
          <rPr>
            <b/>
            <sz val="10"/>
            <color indexed="81"/>
            <rFont val="Calibri"/>
          </rPr>
          <t>Turnovers Committed on Offense</t>
        </r>
      </text>
    </comment>
    <comment ref="K18" authorId="0">
      <text>
        <r>
          <rPr>
            <b/>
            <sz val="10"/>
            <color indexed="81"/>
            <rFont val="Calibri"/>
          </rPr>
          <t>Defensive Turnovers</t>
        </r>
      </text>
    </comment>
    <comment ref="L18" authorId="0">
      <text>
        <r>
          <rPr>
            <b/>
            <sz val="10"/>
            <color indexed="81"/>
            <rFont val="Calibri"/>
          </rPr>
          <t>Penalty Differential</t>
        </r>
      </text>
    </comment>
    <comment ref="M18" authorId="0">
      <text>
        <r>
          <rPr>
            <b/>
            <sz val="10"/>
            <color indexed="81"/>
            <rFont val="Calibri"/>
          </rPr>
          <t>Returns for TD by Opponent</t>
        </r>
      </text>
    </comment>
    <comment ref="C19" authorId="0">
      <text>
        <r>
          <rPr>
            <sz val="10"/>
            <color indexed="81"/>
            <rFont val="Calibri"/>
          </rPr>
          <t>"(Offensive TDs in Passing + Offensive TDs in Rushing + Fumble Returned for TD + Interceptions Returned for TD+Kickoffs Returned for TD + Punts Returned for TD) * 6 + (Field Goals Made) * 3 + (Extra Points Made) * 1"</t>
        </r>
      </text>
    </comment>
    <comment ref="E19" authorId="0">
      <text>
        <r>
          <rPr>
            <b/>
            <sz val="10"/>
            <color indexed="81"/>
            <rFont val="Calibri"/>
          </rPr>
          <t xml:space="preserve">Points for - Points against
</t>
        </r>
      </text>
    </comment>
    <comment ref="F19" authorId="0">
      <text>
        <r>
          <rPr>
            <sz val="10"/>
            <color indexed="81"/>
            <rFont val="Calibri"/>
          </rPr>
          <t xml:space="preserve">(Passing Yards - Sack Yards Lost) / (Passing Attempts + Sacks)
</t>
        </r>
      </text>
    </comment>
    <comment ref="G19" authorId="0">
      <text>
        <r>
          <rPr>
            <b/>
            <sz val="10"/>
            <color indexed="81"/>
            <rFont val="Calibri"/>
          </rPr>
          <t xml:space="preserve">(Defensive Passing Yards - Defensive Sack Yards Lost) / (Defensive Passing Attempts + Defensive Sacks)
</t>
        </r>
      </text>
    </comment>
    <comment ref="H19" authorId="0">
      <text>
        <r>
          <rPr>
            <b/>
            <sz val="10"/>
            <color indexed="81"/>
            <rFont val="Calibri"/>
          </rPr>
          <t xml:space="preserve">Rushing Yards / Rushing Attempts
</t>
        </r>
      </text>
    </comment>
    <comment ref="I19" authorId="0">
      <text>
        <r>
          <rPr>
            <b/>
            <sz val="10"/>
            <color indexed="81"/>
            <rFont val="Calibri"/>
          </rPr>
          <t>Defensive Rushing yards / Defensive Rushing Attempts</t>
        </r>
      </text>
    </comment>
    <comment ref="J19" authorId="0">
      <text>
        <r>
          <rPr>
            <b/>
            <sz val="10"/>
            <color indexed="81"/>
            <rFont val="Calibri"/>
          </rPr>
          <t>Interceptions thrown + Fumbles lost</t>
        </r>
      </text>
    </comment>
    <comment ref="K19" authorId="0">
      <text>
        <r>
          <rPr>
            <b/>
            <sz val="10"/>
            <color indexed="81"/>
            <rFont val="Calibri"/>
          </rPr>
          <t>Interceptions + Fumbles Forced</t>
        </r>
      </text>
    </comment>
    <comment ref="L19" authorId="0">
      <text>
        <r>
          <rPr>
            <b/>
            <sz val="10"/>
            <color indexed="81"/>
            <rFont val="Calibri"/>
          </rPr>
          <t>Team Penalty Yards - Opponent Penalty Yards</t>
        </r>
      </text>
    </comment>
    <comment ref="M19" authorId="0">
      <text>
        <r>
          <rPr>
            <b/>
            <sz val="10"/>
            <color indexed="81"/>
            <rFont val="Calibri"/>
          </rPr>
          <t>Opponent Fumbles returned + Opponent Interceptions returned + Opponent Kickoffs returned + Opponent Punts Returned</t>
        </r>
      </text>
    </comment>
    <comment ref="C20" authorId="0">
      <text>
        <r>
          <rPr>
            <b/>
            <sz val="10"/>
            <color indexed="81"/>
            <rFont val="Calibri"/>
          </rPr>
          <t>"Defensive Allowed TDs in Passing + Defensive Allowed TDs in Rushing + Opponent Fumble Returned for TD + Opponent Interceptions Returned for TD + Opponent Kickoffs Returned for TD + Opponent Punts Returned for TD) * 6 + (Opponent Field Goals Made) * 3 + (Opponent Extra Points Made) * 1"</t>
        </r>
      </text>
    </comment>
  </commentList>
</comments>
</file>

<file path=xl/comments16.xml><?xml version="1.0" encoding="utf-8"?>
<comments xmlns="http://schemas.openxmlformats.org/spreadsheetml/2006/main">
  <authors>
    <author>Microsoft Office User</author>
  </authors>
  <commentList>
    <comment ref="E18" authorId="0">
      <text>
        <r>
          <rPr>
            <b/>
            <sz val="10"/>
            <color indexed="81"/>
            <rFont val="Calibri"/>
          </rPr>
          <t>Actual Scoring Margin</t>
        </r>
      </text>
    </comment>
    <comment ref="F18" authorId="0">
      <text>
        <r>
          <rPr>
            <b/>
            <sz val="10"/>
            <color indexed="81"/>
            <rFont val="Calibri"/>
          </rPr>
          <t>Passing Yards Per Attempt</t>
        </r>
      </text>
    </comment>
    <comment ref="G18" authorId="0">
      <text>
        <r>
          <rPr>
            <b/>
            <sz val="10"/>
            <color indexed="81"/>
            <rFont val="Calibri"/>
          </rPr>
          <t>Defensive Allowed Passing Yards Per Attempt</t>
        </r>
      </text>
    </comment>
    <comment ref="H18" authorId="0">
      <text>
        <r>
          <rPr>
            <b/>
            <sz val="10"/>
            <color indexed="81"/>
            <rFont val="Calibri"/>
          </rPr>
          <t>Rushing Yards Per Attempt</t>
        </r>
      </text>
    </comment>
    <comment ref="I18" authorId="0">
      <text>
        <r>
          <rPr>
            <b/>
            <sz val="10"/>
            <color indexed="81"/>
            <rFont val="Calibri"/>
          </rPr>
          <t>Defensive Allowed Rushing Yards Per Attempt</t>
        </r>
      </text>
    </comment>
    <comment ref="J18" authorId="0">
      <text>
        <r>
          <rPr>
            <b/>
            <sz val="10"/>
            <color indexed="81"/>
            <rFont val="Calibri"/>
          </rPr>
          <t>Turnovers Committed on Offense</t>
        </r>
      </text>
    </comment>
    <comment ref="K18" authorId="0">
      <text>
        <r>
          <rPr>
            <b/>
            <sz val="10"/>
            <color indexed="81"/>
            <rFont val="Calibri"/>
          </rPr>
          <t>Defensive Turnovers</t>
        </r>
      </text>
    </comment>
    <comment ref="L18" authorId="0">
      <text>
        <r>
          <rPr>
            <b/>
            <sz val="10"/>
            <color indexed="81"/>
            <rFont val="Calibri"/>
          </rPr>
          <t>Penalty Differential</t>
        </r>
      </text>
    </comment>
    <comment ref="M18" authorId="0">
      <text>
        <r>
          <rPr>
            <b/>
            <sz val="10"/>
            <color indexed="81"/>
            <rFont val="Calibri"/>
          </rPr>
          <t>Returns for TD by Opponent</t>
        </r>
      </text>
    </comment>
    <comment ref="C19" authorId="0">
      <text>
        <r>
          <rPr>
            <sz val="10"/>
            <color indexed="81"/>
            <rFont val="Calibri"/>
          </rPr>
          <t>"(Offensive TDs in Passing + Offensive TDs in Rushing + Fumble Returned for TD + Interceptions Returned for TD+Kickoffs Returned for TD + Punts Returned for TD) * 6 + (Field Goals Made) * 3 + (Extra Points Made) * 1"</t>
        </r>
      </text>
    </comment>
    <comment ref="E19" authorId="0">
      <text>
        <r>
          <rPr>
            <b/>
            <sz val="10"/>
            <color indexed="81"/>
            <rFont val="Calibri"/>
          </rPr>
          <t xml:space="preserve">Points for - Points against
</t>
        </r>
      </text>
    </comment>
    <comment ref="F19" authorId="0">
      <text>
        <r>
          <rPr>
            <sz val="10"/>
            <color indexed="81"/>
            <rFont val="Calibri"/>
          </rPr>
          <t xml:space="preserve">(Passing Yards - Sack Yards Lost) / (Passing Attempts + Sacks)
</t>
        </r>
      </text>
    </comment>
    <comment ref="G19" authorId="0">
      <text>
        <r>
          <rPr>
            <b/>
            <sz val="10"/>
            <color indexed="81"/>
            <rFont val="Calibri"/>
          </rPr>
          <t xml:space="preserve">(Defensive Passing Yards - Defensive Sack Yards Lost) / (Defensive Passing Attempts + Defensive Sacks)
</t>
        </r>
      </text>
    </comment>
    <comment ref="H19" authorId="0">
      <text>
        <r>
          <rPr>
            <b/>
            <sz val="10"/>
            <color indexed="81"/>
            <rFont val="Calibri"/>
          </rPr>
          <t xml:space="preserve">Rushing Yards / Rushing Attempts
</t>
        </r>
      </text>
    </comment>
    <comment ref="I19" authorId="0">
      <text>
        <r>
          <rPr>
            <b/>
            <sz val="10"/>
            <color indexed="81"/>
            <rFont val="Calibri"/>
          </rPr>
          <t>Defensive Rushing yards / Defensive Rushing Attempts</t>
        </r>
      </text>
    </comment>
    <comment ref="J19" authorId="0">
      <text>
        <r>
          <rPr>
            <b/>
            <sz val="10"/>
            <color indexed="81"/>
            <rFont val="Calibri"/>
          </rPr>
          <t>Interceptions thrown + Fumbles lost</t>
        </r>
      </text>
    </comment>
    <comment ref="K19" authorId="0">
      <text>
        <r>
          <rPr>
            <b/>
            <sz val="10"/>
            <color indexed="81"/>
            <rFont val="Calibri"/>
          </rPr>
          <t>Interceptions + Fumbles Forced</t>
        </r>
      </text>
    </comment>
    <comment ref="L19" authorId="0">
      <text>
        <r>
          <rPr>
            <b/>
            <sz val="10"/>
            <color indexed="81"/>
            <rFont val="Calibri"/>
          </rPr>
          <t>Team Penalty Yards - Opponent Penalty Yards</t>
        </r>
      </text>
    </comment>
    <comment ref="M19" authorId="0">
      <text>
        <r>
          <rPr>
            <b/>
            <sz val="10"/>
            <color indexed="81"/>
            <rFont val="Calibri"/>
          </rPr>
          <t>Opponent Fumbles returned + Opponent Interceptions returned + Opponent Kickoffs returned + Opponent Punts Returned</t>
        </r>
      </text>
    </comment>
    <comment ref="C20" authorId="0">
      <text>
        <r>
          <rPr>
            <b/>
            <sz val="10"/>
            <color indexed="81"/>
            <rFont val="Calibri"/>
          </rPr>
          <t>"Defensive Allowed TDs in Passing + Defensive Allowed TDs in Rushing + Opponent Fumble Returned for TD + Opponent Interceptions Returned for TD + Opponent Kickoffs Returned for TD + Opponent Punts Returned for TD) * 6 + (Opponent Field Goals Made) * 3 + (Opponent Extra Points Made) * 1"</t>
        </r>
      </text>
    </comment>
  </commentList>
</comments>
</file>

<file path=xl/comments17.xml><?xml version="1.0" encoding="utf-8"?>
<comments xmlns="http://schemas.openxmlformats.org/spreadsheetml/2006/main">
  <authors>
    <author>Microsoft Office User</author>
  </authors>
  <commentList>
    <comment ref="E18" authorId="0">
      <text>
        <r>
          <rPr>
            <b/>
            <sz val="10"/>
            <color indexed="81"/>
            <rFont val="Calibri"/>
          </rPr>
          <t>Actual Scoring Margin</t>
        </r>
      </text>
    </comment>
    <comment ref="F18" authorId="0">
      <text>
        <r>
          <rPr>
            <b/>
            <sz val="10"/>
            <color indexed="81"/>
            <rFont val="Calibri"/>
          </rPr>
          <t>Passing Yards Per Attempt</t>
        </r>
      </text>
    </comment>
    <comment ref="G18" authorId="0">
      <text>
        <r>
          <rPr>
            <b/>
            <sz val="10"/>
            <color indexed="81"/>
            <rFont val="Calibri"/>
          </rPr>
          <t>Defensive Allowed Passing Yards Per Attempt</t>
        </r>
      </text>
    </comment>
    <comment ref="H18" authorId="0">
      <text>
        <r>
          <rPr>
            <b/>
            <sz val="10"/>
            <color indexed="81"/>
            <rFont val="Calibri"/>
          </rPr>
          <t>Rushing Yards Per Attempt</t>
        </r>
      </text>
    </comment>
    <comment ref="I18" authorId="0">
      <text>
        <r>
          <rPr>
            <b/>
            <sz val="10"/>
            <color indexed="81"/>
            <rFont val="Calibri"/>
          </rPr>
          <t>Defensive Allowed Rushing Yards Per Attempt</t>
        </r>
      </text>
    </comment>
    <comment ref="J18" authorId="0">
      <text>
        <r>
          <rPr>
            <b/>
            <sz val="10"/>
            <color indexed="81"/>
            <rFont val="Calibri"/>
          </rPr>
          <t>Turnovers Committed on Offense</t>
        </r>
      </text>
    </comment>
    <comment ref="K18" authorId="0">
      <text>
        <r>
          <rPr>
            <b/>
            <sz val="10"/>
            <color indexed="81"/>
            <rFont val="Calibri"/>
          </rPr>
          <t>Defensive Turnovers</t>
        </r>
      </text>
    </comment>
    <comment ref="L18" authorId="0">
      <text>
        <r>
          <rPr>
            <b/>
            <sz val="10"/>
            <color indexed="81"/>
            <rFont val="Calibri"/>
          </rPr>
          <t>Penalty Differential</t>
        </r>
      </text>
    </comment>
    <comment ref="M18" authorId="0">
      <text>
        <r>
          <rPr>
            <b/>
            <sz val="10"/>
            <color indexed="81"/>
            <rFont val="Calibri"/>
          </rPr>
          <t>Returns for TD by Opponent</t>
        </r>
      </text>
    </comment>
    <comment ref="C19" authorId="0">
      <text>
        <r>
          <rPr>
            <sz val="10"/>
            <color indexed="81"/>
            <rFont val="Calibri"/>
          </rPr>
          <t>"(Offensive TDs in Passing + Offensive TDs in Rushing + Fumble Returned for TD + Interceptions Returned for TD+Kickoffs Returned for TD + Punts Returned for TD) * 6 + (Field Goals Made) * 3 + (Extra Points Made) * 1"</t>
        </r>
      </text>
    </comment>
    <comment ref="E19" authorId="0">
      <text>
        <r>
          <rPr>
            <b/>
            <sz val="10"/>
            <color indexed="81"/>
            <rFont val="Calibri"/>
          </rPr>
          <t xml:space="preserve">Points for - Points against
</t>
        </r>
      </text>
    </comment>
    <comment ref="F19" authorId="0">
      <text>
        <r>
          <rPr>
            <sz val="10"/>
            <color indexed="81"/>
            <rFont val="Calibri"/>
          </rPr>
          <t xml:space="preserve">(Passing Yards - Sack Yards Lost) / (Passing Attempts + Sacks)
</t>
        </r>
      </text>
    </comment>
    <comment ref="G19" authorId="0">
      <text>
        <r>
          <rPr>
            <b/>
            <sz val="10"/>
            <color indexed="81"/>
            <rFont val="Calibri"/>
          </rPr>
          <t xml:space="preserve">(Defensive Passing Yards - Defensive Sack Yards Lost) / (Defensive Passing Attempts + Defensive Sacks)
</t>
        </r>
      </text>
    </comment>
    <comment ref="H19" authorId="0">
      <text>
        <r>
          <rPr>
            <b/>
            <sz val="10"/>
            <color indexed="81"/>
            <rFont val="Calibri"/>
          </rPr>
          <t xml:space="preserve">Rushing Yards / Rushing Attempts
</t>
        </r>
      </text>
    </comment>
    <comment ref="I19" authorId="0">
      <text>
        <r>
          <rPr>
            <b/>
            <sz val="10"/>
            <color indexed="81"/>
            <rFont val="Calibri"/>
          </rPr>
          <t>Defensive Rushing yards / Defensive Rushing Attempts</t>
        </r>
      </text>
    </comment>
    <comment ref="J19" authorId="0">
      <text>
        <r>
          <rPr>
            <b/>
            <sz val="10"/>
            <color indexed="81"/>
            <rFont val="Calibri"/>
          </rPr>
          <t>Interceptions thrown + Fumbles lost</t>
        </r>
      </text>
    </comment>
    <comment ref="K19" authorId="0">
      <text>
        <r>
          <rPr>
            <b/>
            <sz val="10"/>
            <color indexed="81"/>
            <rFont val="Calibri"/>
          </rPr>
          <t>Interceptions + Fumbles Forced</t>
        </r>
      </text>
    </comment>
    <comment ref="L19" authorId="0">
      <text>
        <r>
          <rPr>
            <b/>
            <sz val="10"/>
            <color indexed="81"/>
            <rFont val="Calibri"/>
          </rPr>
          <t>Team Penalty Yards - Opponent Penalty Yards</t>
        </r>
      </text>
    </comment>
    <comment ref="M19" authorId="0">
      <text>
        <r>
          <rPr>
            <b/>
            <sz val="10"/>
            <color indexed="81"/>
            <rFont val="Calibri"/>
          </rPr>
          <t>Opponent Fumbles returned + Opponent Interceptions returned + Opponent Kickoffs returned + Opponent Punts Returned</t>
        </r>
      </text>
    </comment>
    <comment ref="C20" authorId="0">
      <text>
        <r>
          <rPr>
            <b/>
            <sz val="10"/>
            <color indexed="81"/>
            <rFont val="Calibri"/>
          </rPr>
          <t>"Defensive Allowed TDs in Passing + Defensive Allowed TDs in Rushing + Opponent Fumble Returned for TD + Opponent Interceptions Returned for TD + Opponent Kickoffs Returned for TD + Opponent Punts Returned for TD) * 6 + (Opponent Field Goals Made) * 3 + (Opponent Extra Points Made) * 1"</t>
        </r>
      </text>
    </comment>
  </commentList>
</comments>
</file>

<file path=xl/comments18.xml><?xml version="1.0" encoding="utf-8"?>
<comments xmlns="http://schemas.openxmlformats.org/spreadsheetml/2006/main">
  <authors>
    <author>Microsoft Office User</author>
  </authors>
  <commentList>
    <comment ref="E18" authorId="0">
      <text>
        <r>
          <rPr>
            <b/>
            <sz val="10"/>
            <color indexed="81"/>
            <rFont val="Calibri"/>
          </rPr>
          <t>Actual Scoring Margin</t>
        </r>
      </text>
    </comment>
    <comment ref="F18" authorId="0">
      <text>
        <r>
          <rPr>
            <b/>
            <sz val="10"/>
            <color indexed="81"/>
            <rFont val="Calibri"/>
          </rPr>
          <t>Passing Yards Per Attempt</t>
        </r>
      </text>
    </comment>
    <comment ref="G18" authorId="0">
      <text>
        <r>
          <rPr>
            <b/>
            <sz val="10"/>
            <color indexed="81"/>
            <rFont val="Calibri"/>
          </rPr>
          <t>Defensive Allowed Passing Yards Per Attempt</t>
        </r>
      </text>
    </comment>
    <comment ref="H18" authorId="0">
      <text>
        <r>
          <rPr>
            <b/>
            <sz val="10"/>
            <color indexed="81"/>
            <rFont val="Calibri"/>
          </rPr>
          <t>Rushing Yards Per Attempt</t>
        </r>
      </text>
    </comment>
    <comment ref="I18" authorId="0">
      <text>
        <r>
          <rPr>
            <b/>
            <sz val="10"/>
            <color indexed="81"/>
            <rFont val="Calibri"/>
          </rPr>
          <t>Defensive Allowed Rushing Yards Per Attempt</t>
        </r>
      </text>
    </comment>
    <comment ref="J18" authorId="0">
      <text>
        <r>
          <rPr>
            <b/>
            <sz val="10"/>
            <color indexed="81"/>
            <rFont val="Calibri"/>
          </rPr>
          <t>Turnovers Committed on Offense</t>
        </r>
      </text>
    </comment>
    <comment ref="K18" authorId="0">
      <text>
        <r>
          <rPr>
            <b/>
            <sz val="10"/>
            <color indexed="81"/>
            <rFont val="Calibri"/>
          </rPr>
          <t>Defensive Turnovers</t>
        </r>
      </text>
    </comment>
    <comment ref="L18" authorId="0">
      <text>
        <r>
          <rPr>
            <b/>
            <sz val="10"/>
            <color indexed="81"/>
            <rFont val="Calibri"/>
          </rPr>
          <t>Penalty Differential</t>
        </r>
      </text>
    </comment>
    <comment ref="M18" authorId="0">
      <text>
        <r>
          <rPr>
            <b/>
            <sz val="10"/>
            <color indexed="81"/>
            <rFont val="Calibri"/>
          </rPr>
          <t>Returns for TD by Opponent</t>
        </r>
      </text>
    </comment>
    <comment ref="C19" authorId="0">
      <text>
        <r>
          <rPr>
            <sz val="10"/>
            <color indexed="81"/>
            <rFont val="Calibri"/>
          </rPr>
          <t>"(Offensive TDs in Passing + Offensive TDs in Rushing + Fumble Returned for TD + Interceptions Returned for TD+Kickoffs Returned for TD + Punts Returned for TD) * 6 + (Field Goals Made) * 3 + (Extra Points Made) * 1"</t>
        </r>
      </text>
    </comment>
    <comment ref="E19" authorId="0">
      <text>
        <r>
          <rPr>
            <b/>
            <sz val="10"/>
            <color indexed="81"/>
            <rFont val="Calibri"/>
          </rPr>
          <t xml:space="preserve">Points for - Points against
</t>
        </r>
      </text>
    </comment>
    <comment ref="F19" authorId="0">
      <text>
        <r>
          <rPr>
            <sz val="10"/>
            <color indexed="81"/>
            <rFont val="Calibri"/>
          </rPr>
          <t xml:space="preserve">(Passing Yards - Sack Yards Lost) / (Passing Attempts + Sacks)
</t>
        </r>
      </text>
    </comment>
    <comment ref="G19" authorId="0">
      <text>
        <r>
          <rPr>
            <b/>
            <sz val="10"/>
            <color indexed="81"/>
            <rFont val="Calibri"/>
          </rPr>
          <t xml:space="preserve">(Defensive Passing Yards - Defensive Sack Yards Lost) / (Defensive Passing Attempts + Defensive Sacks)
</t>
        </r>
      </text>
    </comment>
    <comment ref="H19" authorId="0">
      <text>
        <r>
          <rPr>
            <b/>
            <sz val="10"/>
            <color indexed="81"/>
            <rFont val="Calibri"/>
          </rPr>
          <t xml:space="preserve">Rushing Yards / Rushing Attempts
</t>
        </r>
      </text>
    </comment>
    <comment ref="I19" authorId="0">
      <text>
        <r>
          <rPr>
            <b/>
            <sz val="10"/>
            <color indexed="81"/>
            <rFont val="Calibri"/>
          </rPr>
          <t>Defensive Rushing yards / Defensive Rushing Attempts</t>
        </r>
      </text>
    </comment>
    <comment ref="J19" authorId="0">
      <text>
        <r>
          <rPr>
            <b/>
            <sz val="10"/>
            <color indexed="81"/>
            <rFont val="Calibri"/>
          </rPr>
          <t>Interceptions thrown + Fumbles lost</t>
        </r>
      </text>
    </comment>
    <comment ref="K19" authorId="0">
      <text>
        <r>
          <rPr>
            <b/>
            <sz val="10"/>
            <color indexed="81"/>
            <rFont val="Calibri"/>
          </rPr>
          <t>Interceptions + Fumbles Forced</t>
        </r>
      </text>
    </comment>
    <comment ref="L19" authorId="0">
      <text>
        <r>
          <rPr>
            <b/>
            <sz val="10"/>
            <color indexed="81"/>
            <rFont val="Calibri"/>
          </rPr>
          <t>Team Penalty Yards - Opponent Penalty Yards</t>
        </r>
      </text>
    </comment>
    <comment ref="M19" authorId="0">
      <text>
        <r>
          <rPr>
            <b/>
            <sz val="10"/>
            <color indexed="81"/>
            <rFont val="Calibri"/>
          </rPr>
          <t>Opponent Fumbles returned + Opponent Interceptions returned + Opponent Kickoffs returned + Opponent Punts Returned</t>
        </r>
      </text>
    </comment>
    <comment ref="C20" authorId="0">
      <text>
        <r>
          <rPr>
            <b/>
            <sz val="10"/>
            <color indexed="81"/>
            <rFont val="Calibri"/>
          </rPr>
          <t>"Defensive Allowed TDs in Passing + Defensive Allowed TDs in Rushing + Opponent Fumble Returned for TD + Opponent Interceptions Returned for TD + Opponent Kickoffs Returned for TD + Opponent Punts Returned for TD) * 6 + (Opponent Field Goals Made) * 3 + (Opponent Extra Points Made) * 1"</t>
        </r>
      </text>
    </comment>
  </commentList>
</comments>
</file>

<file path=xl/comments19.xml><?xml version="1.0" encoding="utf-8"?>
<comments xmlns="http://schemas.openxmlformats.org/spreadsheetml/2006/main">
  <authors>
    <author>Microsoft Office User</author>
  </authors>
  <commentList>
    <comment ref="E18" authorId="0">
      <text>
        <r>
          <rPr>
            <b/>
            <sz val="10"/>
            <color indexed="81"/>
            <rFont val="Calibri"/>
          </rPr>
          <t>Actual Scoring Margin</t>
        </r>
      </text>
    </comment>
    <comment ref="F18" authorId="0">
      <text>
        <r>
          <rPr>
            <b/>
            <sz val="10"/>
            <color indexed="81"/>
            <rFont val="Calibri"/>
          </rPr>
          <t>Passing Yards Per Attempt</t>
        </r>
      </text>
    </comment>
    <comment ref="G18" authorId="0">
      <text>
        <r>
          <rPr>
            <b/>
            <sz val="10"/>
            <color indexed="81"/>
            <rFont val="Calibri"/>
          </rPr>
          <t>Defensive Allowed Passing Yards Per Attempt</t>
        </r>
      </text>
    </comment>
    <comment ref="H18" authorId="0">
      <text>
        <r>
          <rPr>
            <b/>
            <sz val="10"/>
            <color indexed="81"/>
            <rFont val="Calibri"/>
          </rPr>
          <t>Rushing Yards Per Attempt</t>
        </r>
      </text>
    </comment>
    <comment ref="I18" authorId="0">
      <text>
        <r>
          <rPr>
            <b/>
            <sz val="10"/>
            <color indexed="81"/>
            <rFont val="Calibri"/>
          </rPr>
          <t>Defensive Allowed Rushing Yards Per Attempt</t>
        </r>
      </text>
    </comment>
    <comment ref="J18" authorId="0">
      <text>
        <r>
          <rPr>
            <b/>
            <sz val="10"/>
            <color indexed="81"/>
            <rFont val="Calibri"/>
          </rPr>
          <t>Turnovers Committed on Offense</t>
        </r>
      </text>
    </comment>
    <comment ref="K18" authorId="0">
      <text>
        <r>
          <rPr>
            <b/>
            <sz val="10"/>
            <color indexed="81"/>
            <rFont val="Calibri"/>
          </rPr>
          <t>Defensive Turnovers</t>
        </r>
      </text>
    </comment>
    <comment ref="L18" authorId="0">
      <text>
        <r>
          <rPr>
            <b/>
            <sz val="10"/>
            <color indexed="81"/>
            <rFont val="Calibri"/>
          </rPr>
          <t>Penalty Differential</t>
        </r>
      </text>
    </comment>
    <comment ref="M18" authorId="0">
      <text>
        <r>
          <rPr>
            <b/>
            <sz val="10"/>
            <color indexed="81"/>
            <rFont val="Calibri"/>
          </rPr>
          <t>Returns for TD by Opponent</t>
        </r>
      </text>
    </comment>
    <comment ref="C19" authorId="0">
      <text>
        <r>
          <rPr>
            <sz val="10"/>
            <color indexed="81"/>
            <rFont val="Calibri"/>
          </rPr>
          <t>"(Offensive TDs in Passing + Offensive TDs in Rushing + Fumble Returned for TD + Interceptions Returned for TD+Kickoffs Returned for TD + Punts Returned for TD) * 6 + (Field Goals Made) * 3 + (Extra Points Made) * 1"</t>
        </r>
      </text>
    </comment>
    <comment ref="E19" authorId="0">
      <text>
        <r>
          <rPr>
            <b/>
            <sz val="10"/>
            <color indexed="81"/>
            <rFont val="Calibri"/>
          </rPr>
          <t xml:space="preserve">Points for - Points against
</t>
        </r>
      </text>
    </comment>
    <comment ref="F19" authorId="0">
      <text>
        <r>
          <rPr>
            <sz val="10"/>
            <color indexed="81"/>
            <rFont val="Calibri"/>
          </rPr>
          <t xml:space="preserve">(Passing Yards - Sack Yards Lost) / (Passing Attempts + Sacks)
</t>
        </r>
      </text>
    </comment>
    <comment ref="G19" authorId="0">
      <text>
        <r>
          <rPr>
            <b/>
            <sz val="10"/>
            <color indexed="81"/>
            <rFont val="Calibri"/>
          </rPr>
          <t xml:space="preserve">(Defensive Passing Yards - Defensive Sack Yards Lost) / (Defensive Passing Attempts + Defensive Sacks)
</t>
        </r>
      </text>
    </comment>
    <comment ref="H19" authorId="0">
      <text>
        <r>
          <rPr>
            <b/>
            <sz val="10"/>
            <color indexed="81"/>
            <rFont val="Calibri"/>
          </rPr>
          <t xml:space="preserve">Rushing Yards / Rushing Attempts
</t>
        </r>
      </text>
    </comment>
    <comment ref="I19" authorId="0">
      <text>
        <r>
          <rPr>
            <b/>
            <sz val="10"/>
            <color indexed="81"/>
            <rFont val="Calibri"/>
          </rPr>
          <t>Defensive Rushing yards / Defensive Rushing Attempts</t>
        </r>
      </text>
    </comment>
    <comment ref="J19" authorId="0">
      <text>
        <r>
          <rPr>
            <b/>
            <sz val="10"/>
            <color indexed="81"/>
            <rFont val="Calibri"/>
          </rPr>
          <t>Interceptions thrown + Fumbles lost</t>
        </r>
      </text>
    </comment>
    <comment ref="K19" authorId="0">
      <text>
        <r>
          <rPr>
            <b/>
            <sz val="10"/>
            <color indexed="81"/>
            <rFont val="Calibri"/>
          </rPr>
          <t>Interceptions + Fumbles Forced</t>
        </r>
      </text>
    </comment>
    <comment ref="L19" authorId="0">
      <text>
        <r>
          <rPr>
            <b/>
            <sz val="10"/>
            <color indexed="81"/>
            <rFont val="Calibri"/>
          </rPr>
          <t>Team Penalty Yards - Opponent Penalty Yards</t>
        </r>
      </text>
    </comment>
    <comment ref="M19" authorId="0">
      <text>
        <r>
          <rPr>
            <b/>
            <sz val="10"/>
            <color indexed="81"/>
            <rFont val="Calibri"/>
          </rPr>
          <t>Opponent Fumbles returned + Opponent Interceptions returned + Opponent Kickoffs returned + Opponent Punts Returned</t>
        </r>
      </text>
    </comment>
    <comment ref="C20" authorId="0">
      <text>
        <r>
          <rPr>
            <b/>
            <sz val="10"/>
            <color indexed="81"/>
            <rFont val="Calibri"/>
          </rPr>
          <t>"Defensive Allowed TDs in Passing + Defensive Allowed TDs in Rushing + Opponent Fumble Returned for TD + Opponent Interceptions Returned for TD + Opponent Kickoffs Returned for TD + Opponent Punts Returned for TD) * 6 + (Opponent Field Goals Made) * 3 + (Opponent Extra Points Made) * 1"</t>
        </r>
      </text>
    </comment>
  </commentList>
</comments>
</file>

<file path=xl/comments20.xml><?xml version="1.0" encoding="utf-8"?>
<comments xmlns="http://schemas.openxmlformats.org/spreadsheetml/2006/main">
  <authors>
    <author>Microsoft Office User</author>
  </authors>
  <commentList>
    <comment ref="E18" authorId="0">
      <text>
        <r>
          <rPr>
            <b/>
            <sz val="10"/>
            <color indexed="81"/>
            <rFont val="Calibri"/>
          </rPr>
          <t>Actual Scoring Margin</t>
        </r>
      </text>
    </comment>
    <comment ref="F18" authorId="0">
      <text>
        <r>
          <rPr>
            <b/>
            <sz val="10"/>
            <color indexed="81"/>
            <rFont val="Calibri"/>
          </rPr>
          <t>Passing Yards Per Attempt</t>
        </r>
      </text>
    </comment>
    <comment ref="G18" authorId="0">
      <text>
        <r>
          <rPr>
            <b/>
            <sz val="10"/>
            <color indexed="81"/>
            <rFont val="Calibri"/>
          </rPr>
          <t>Defensive Allowed Passing Yards Per Attempt</t>
        </r>
      </text>
    </comment>
    <comment ref="H18" authorId="0">
      <text>
        <r>
          <rPr>
            <b/>
            <sz val="10"/>
            <color indexed="81"/>
            <rFont val="Calibri"/>
          </rPr>
          <t>Rushing Yards Per Attempt</t>
        </r>
      </text>
    </comment>
    <comment ref="I18" authorId="0">
      <text>
        <r>
          <rPr>
            <b/>
            <sz val="10"/>
            <color indexed="81"/>
            <rFont val="Calibri"/>
          </rPr>
          <t>Defensive Allowed Rushing Yards Per Attempt</t>
        </r>
      </text>
    </comment>
    <comment ref="J18" authorId="0">
      <text>
        <r>
          <rPr>
            <b/>
            <sz val="10"/>
            <color indexed="81"/>
            <rFont val="Calibri"/>
          </rPr>
          <t>Turnovers Committed on Offense</t>
        </r>
      </text>
    </comment>
    <comment ref="K18" authorId="0">
      <text>
        <r>
          <rPr>
            <b/>
            <sz val="10"/>
            <color indexed="81"/>
            <rFont val="Calibri"/>
          </rPr>
          <t>Defensive Turnovers</t>
        </r>
      </text>
    </comment>
    <comment ref="L18" authorId="0">
      <text>
        <r>
          <rPr>
            <b/>
            <sz val="10"/>
            <color indexed="81"/>
            <rFont val="Calibri"/>
          </rPr>
          <t>Penalty Differential</t>
        </r>
      </text>
    </comment>
    <comment ref="M18" authorId="0">
      <text>
        <r>
          <rPr>
            <b/>
            <sz val="10"/>
            <color indexed="81"/>
            <rFont val="Calibri"/>
          </rPr>
          <t>Returns for TD by Opponent</t>
        </r>
      </text>
    </comment>
    <comment ref="C19" authorId="0">
      <text>
        <r>
          <rPr>
            <sz val="10"/>
            <color indexed="81"/>
            <rFont val="Calibri"/>
          </rPr>
          <t>"(Offensive TDs in Passing + Offensive TDs in Rushing + Fumble Returned for TD + Interceptions Returned for TD+Kickoffs Returned for TD + Punts Returned for TD) * 6 + (Field Goals Made) * 3 + (Extra Points Made) * 1"</t>
        </r>
      </text>
    </comment>
    <comment ref="E19" authorId="0">
      <text>
        <r>
          <rPr>
            <b/>
            <sz val="10"/>
            <color indexed="81"/>
            <rFont val="Calibri"/>
          </rPr>
          <t xml:space="preserve">Points for - Points against
</t>
        </r>
      </text>
    </comment>
    <comment ref="F19" authorId="0">
      <text>
        <r>
          <rPr>
            <sz val="10"/>
            <color indexed="81"/>
            <rFont val="Calibri"/>
          </rPr>
          <t xml:space="preserve">(Passing Yards - Sack Yards Lost) / (Passing Attempts + Sacks)
</t>
        </r>
      </text>
    </comment>
    <comment ref="G19" authorId="0">
      <text>
        <r>
          <rPr>
            <b/>
            <sz val="10"/>
            <color indexed="81"/>
            <rFont val="Calibri"/>
          </rPr>
          <t xml:space="preserve">(Defensive Passing Yards - Defensive Sack Yards Lost) / (Defensive Passing Attempts + Defensive Sacks)
</t>
        </r>
      </text>
    </comment>
    <comment ref="H19" authorId="0">
      <text>
        <r>
          <rPr>
            <b/>
            <sz val="10"/>
            <color indexed="81"/>
            <rFont val="Calibri"/>
          </rPr>
          <t xml:space="preserve">Rushing Yards / Rushing Attempts
</t>
        </r>
      </text>
    </comment>
    <comment ref="I19" authorId="0">
      <text>
        <r>
          <rPr>
            <b/>
            <sz val="10"/>
            <color indexed="81"/>
            <rFont val="Calibri"/>
          </rPr>
          <t>Defensive Rushing yards / Defensive Rushing Attempts</t>
        </r>
      </text>
    </comment>
    <comment ref="J19" authorId="0">
      <text>
        <r>
          <rPr>
            <b/>
            <sz val="10"/>
            <color indexed="81"/>
            <rFont val="Calibri"/>
          </rPr>
          <t>Interceptions thrown + Fumbles lost</t>
        </r>
      </text>
    </comment>
    <comment ref="K19" authorId="0">
      <text>
        <r>
          <rPr>
            <b/>
            <sz val="10"/>
            <color indexed="81"/>
            <rFont val="Calibri"/>
          </rPr>
          <t>Interceptions + Fumbles Forced</t>
        </r>
      </text>
    </comment>
    <comment ref="L19" authorId="0">
      <text>
        <r>
          <rPr>
            <b/>
            <sz val="10"/>
            <color indexed="81"/>
            <rFont val="Calibri"/>
          </rPr>
          <t>Team Penalty Yards - Opponent Penalty Yards</t>
        </r>
      </text>
    </comment>
    <comment ref="M19" authorId="0">
      <text>
        <r>
          <rPr>
            <b/>
            <sz val="10"/>
            <color indexed="81"/>
            <rFont val="Calibri"/>
          </rPr>
          <t>Opponent Fumbles returned + Opponent Interceptions returned + Opponent Kickoffs returned + Opponent Punts Returned</t>
        </r>
      </text>
    </comment>
    <comment ref="C20" authorId="0">
      <text>
        <r>
          <rPr>
            <b/>
            <sz val="10"/>
            <color indexed="81"/>
            <rFont val="Calibri"/>
          </rPr>
          <t>"Defensive Allowed TDs in Passing + Defensive Allowed TDs in Rushing + Opponent Fumble Returned for TD + Opponent Interceptions Returned for TD + Opponent Kickoffs Returned for TD + Opponent Punts Returned for TD) * 6 + (Opponent Field Goals Made) * 3 + (Opponent Extra Points Made) * 1"</t>
        </r>
      </text>
    </comment>
  </commentList>
</comments>
</file>

<file path=xl/comments21.xml><?xml version="1.0" encoding="utf-8"?>
<comments xmlns="http://schemas.openxmlformats.org/spreadsheetml/2006/main">
  <authors>
    <author>Microsoft Office User</author>
  </authors>
  <commentList>
    <comment ref="E18" authorId="0">
      <text>
        <r>
          <rPr>
            <b/>
            <sz val="10"/>
            <color indexed="81"/>
            <rFont val="Calibri"/>
          </rPr>
          <t>Actual Scoring Margin</t>
        </r>
      </text>
    </comment>
    <comment ref="F18" authorId="0">
      <text>
        <r>
          <rPr>
            <b/>
            <sz val="10"/>
            <color indexed="81"/>
            <rFont val="Calibri"/>
          </rPr>
          <t>Passing Yards Per Attempt</t>
        </r>
      </text>
    </comment>
    <comment ref="G18" authorId="0">
      <text>
        <r>
          <rPr>
            <b/>
            <sz val="10"/>
            <color indexed="81"/>
            <rFont val="Calibri"/>
          </rPr>
          <t>Defensive Allowed Passing Yards Per Attempt</t>
        </r>
      </text>
    </comment>
    <comment ref="H18" authorId="0">
      <text>
        <r>
          <rPr>
            <b/>
            <sz val="10"/>
            <color indexed="81"/>
            <rFont val="Calibri"/>
          </rPr>
          <t>Rushing Yards Per Attempt</t>
        </r>
      </text>
    </comment>
    <comment ref="I18" authorId="0">
      <text>
        <r>
          <rPr>
            <b/>
            <sz val="10"/>
            <color indexed="81"/>
            <rFont val="Calibri"/>
          </rPr>
          <t>Defensive Allowed Rushing Yards Per Attempt</t>
        </r>
      </text>
    </comment>
    <comment ref="J18" authorId="0">
      <text>
        <r>
          <rPr>
            <b/>
            <sz val="10"/>
            <color indexed="81"/>
            <rFont val="Calibri"/>
          </rPr>
          <t>Turnovers Committed on Offense</t>
        </r>
      </text>
    </comment>
    <comment ref="K18" authorId="0">
      <text>
        <r>
          <rPr>
            <b/>
            <sz val="10"/>
            <color indexed="81"/>
            <rFont val="Calibri"/>
          </rPr>
          <t>Defensive Turnovers</t>
        </r>
      </text>
    </comment>
    <comment ref="L18" authorId="0">
      <text>
        <r>
          <rPr>
            <b/>
            <sz val="10"/>
            <color indexed="81"/>
            <rFont val="Calibri"/>
          </rPr>
          <t>Penalty Differential</t>
        </r>
      </text>
    </comment>
    <comment ref="M18" authorId="0">
      <text>
        <r>
          <rPr>
            <b/>
            <sz val="10"/>
            <color indexed="81"/>
            <rFont val="Calibri"/>
          </rPr>
          <t>Returns for TD by Opponent</t>
        </r>
      </text>
    </comment>
    <comment ref="C19" authorId="0">
      <text>
        <r>
          <rPr>
            <sz val="10"/>
            <color indexed="81"/>
            <rFont val="Calibri"/>
          </rPr>
          <t>"(Offensive TDs in Passing + Offensive TDs in Rushing + Fumble Returned for TD + Interceptions Returned for TD+Kickoffs Returned for TD + Punts Returned for TD) * 6 + (Field Goals Made) * 3 + (Extra Points Made) * 1"</t>
        </r>
      </text>
    </comment>
    <comment ref="E19" authorId="0">
      <text>
        <r>
          <rPr>
            <b/>
            <sz val="10"/>
            <color indexed="81"/>
            <rFont val="Calibri"/>
          </rPr>
          <t xml:space="preserve">Points for - Points against
</t>
        </r>
      </text>
    </comment>
    <comment ref="F19" authorId="0">
      <text>
        <r>
          <rPr>
            <sz val="10"/>
            <color indexed="81"/>
            <rFont val="Calibri"/>
          </rPr>
          <t xml:space="preserve">(Passing Yards - Sack Yards Lost) / (Passing Attempts + Sacks)
</t>
        </r>
      </text>
    </comment>
    <comment ref="G19" authorId="0">
      <text>
        <r>
          <rPr>
            <b/>
            <sz val="10"/>
            <color indexed="81"/>
            <rFont val="Calibri"/>
          </rPr>
          <t xml:space="preserve">(Defensive Passing Yards - Defensive Sack Yards Lost) / (Defensive Passing Attempts + Defensive Sacks)
</t>
        </r>
      </text>
    </comment>
    <comment ref="H19" authorId="0">
      <text>
        <r>
          <rPr>
            <b/>
            <sz val="10"/>
            <color indexed="81"/>
            <rFont val="Calibri"/>
          </rPr>
          <t xml:space="preserve">Rushing Yards / Rushing Attempts
</t>
        </r>
      </text>
    </comment>
    <comment ref="I19" authorId="0">
      <text>
        <r>
          <rPr>
            <b/>
            <sz val="10"/>
            <color indexed="81"/>
            <rFont val="Calibri"/>
          </rPr>
          <t>Defensive Rushing yards / Defensive Rushing Attempts</t>
        </r>
      </text>
    </comment>
    <comment ref="J19" authorId="0">
      <text>
        <r>
          <rPr>
            <b/>
            <sz val="10"/>
            <color indexed="81"/>
            <rFont val="Calibri"/>
          </rPr>
          <t>Interceptions thrown + Fumbles lost</t>
        </r>
      </text>
    </comment>
    <comment ref="K19" authorId="0">
      <text>
        <r>
          <rPr>
            <b/>
            <sz val="10"/>
            <color indexed="81"/>
            <rFont val="Calibri"/>
          </rPr>
          <t>Interceptions + Fumbles Forced</t>
        </r>
      </text>
    </comment>
    <comment ref="L19" authorId="0">
      <text>
        <r>
          <rPr>
            <b/>
            <sz val="10"/>
            <color indexed="81"/>
            <rFont val="Calibri"/>
          </rPr>
          <t>Team Penalty Yards - Opponent Penalty Yards</t>
        </r>
      </text>
    </comment>
    <comment ref="M19" authorId="0">
      <text>
        <r>
          <rPr>
            <b/>
            <sz val="10"/>
            <color indexed="81"/>
            <rFont val="Calibri"/>
          </rPr>
          <t>Opponent Fumbles returned + Opponent Interceptions returned + Opponent Kickoffs returned + Opponent Punts Returned</t>
        </r>
      </text>
    </comment>
    <comment ref="C20" authorId="0">
      <text>
        <r>
          <rPr>
            <b/>
            <sz val="10"/>
            <color indexed="81"/>
            <rFont val="Calibri"/>
          </rPr>
          <t>"Defensive Allowed TDs in Passing + Defensive Allowed TDs in Rushing + Opponent Fumble Returned for TD + Opponent Interceptions Returned for TD + Opponent Kickoffs Returned for TD + Opponent Punts Returned for TD) * 6 + (Opponent Field Goals Made) * 3 + (Opponent Extra Points Made) * 1"</t>
        </r>
      </text>
    </comment>
  </commentList>
</comments>
</file>

<file path=xl/comments22.xml><?xml version="1.0" encoding="utf-8"?>
<comments xmlns="http://schemas.openxmlformats.org/spreadsheetml/2006/main">
  <authors>
    <author>Microsoft Office User</author>
  </authors>
  <commentList>
    <comment ref="E18" authorId="0">
      <text>
        <r>
          <rPr>
            <b/>
            <sz val="10"/>
            <color indexed="81"/>
            <rFont val="Calibri"/>
          </rPr>
          <t>Actual Scoring Margin</t>
        </r>
      </text>
    </comment>
    <comment ref="F18" authorId="0">
      <text>
        <r>
          <rPr>
            <b/>
            <sz val="10"/>
            <color indexed="81"/>
            <rFont val="Calibri"/>
          </rPr>
          <t>Passing Yards Per Attempt</t>
        </r>
      </text>
    </comment>
    <comment ref="G18" authorId="0">
      <text>
        <r>
          <rPr>
            <b/>
            <sz val="10"/>
            <color indexed="81"/>
            <rFont val="Calibri"/>
          </rPr>
          <t>Defensive Allowed Passing Yards Per Attempt</t>
        </r>
      </text>
    </comment>
    <comment ref="H18" authorId="0">
      <text>
        <r>
          <rPr>
            <b/>
            <sz val="10"/>
            <color indexed="81"/>
            <rFont val="Calibri"/>
          </rPr>
          <t>Rushing Yards Per Attempt</t>
        </r>
      </text>
    </comment>
    <comment ref="I18" authorId="0">
      <text>
        <r>
          <rPr>
            <b/>
            <sz val="10"/>
            <color indexed="81"/>
            <rFont val="Calibri"/>
          </rPr>
          <t>Defensive Allowed Rushing Yards Per Attempt</t>
        </r>
      </text>
    </comment>
    <comment ref="J18" authorId="0">
      <text>
        <r>
          <rPr>
            <b/>
            <sz val="10"/>
            <color indexed="81"/>
            <rFont val="Calibri"/>
          </rPr>
          <t>Turnovers Committed on Offense</t>
        </r>
      </text>
    </comment>
    <comment ref="K18" authorId="0">
      <text>
        <r>
          <rPr>
            <b/>
            <sz val="10"/>
            <color indexed="81"/>
            <rFont val="Calibri"/>
          </rPr>
          <t>Defensive Turnovers</t>
        </r>
      </text>
    </comment>
    <comment ref="L18" authorId="0">
      <text>
        <r>
          <rPr>
            <b/>
            <sz val="10"/>
            <color indexed="81"/>
            <rFont val="Calibri"/>
          </rPr>
          <t>Penalty Differential</t>
        </r>
      </text>
    </comment>
    <comment ref="M18" authorId="0">
      <text>
        <r>
          <rPr>
            <b/>
            <sz val="10"/>
            <color indexed="81"/>
            <rFont val="Calibri"/>
          </rPr>
          <t>Returns for TD by Opponent</t>
        </r>
      </text>
    </comment>
    <comment ref="C19" authorId="0">
      <text>
        <r>
          <rPr>
            <sz val="10"/>
            <color indexed="81"/>
            <rFont val="Calibri"/>
          </rPr>
          <t>"(Offensive TDs in Passing + Offensive TDs in Rushing + Fumble Returned for TD + Interceptions Returned for TD+Kickoffs Returned for TD + Punts Returned for TD) * 6 + (Field Goals Made) * 3 + (Extra Points Made) * 1"</t>
        </r>
      </text>
    </comment>
    <comment ref="E19" authorId="0">
      <text>
        <r>
          <rPr>
            <b/>
            <sz val="10"/>
            <color indexed="81"/>
            <rFont val="Calibri"/>
          </rPr>
          <t xml:space="preserve">Points for - Points against
</t>
        </r>
      </text>
    </comment>
    <comment ref="F19" authorId="0">
      <text>
        <r>
          <rPr>
            <sz val="10"/>
            <color indexed="81"/>
            <rFont val="Calibri"/>
          </rPr>
          <t xml:space="preserve">(Passing Yards - Sack Yards Lost) / (Passing Attempts + Sacks)
</t>
        </r>
      </text>
    </comment>
    <comment ref="G19" authorId="0">
      <text>
        <r>
          <rPr>
            <b/>
            <sz val="10"/>
            <color indexed="81"/>
            <rFont val="Calibri"/>
          </rPr>
          <t xml:space="preserve">(Defensive Passing Yards - Defensive Sack Yards Lost) / (Defensive Passing Attempts + Defensive Sacks)
</t>
        </r>
      </text>
    </comment>
    <comment ref="H19" authorId="0">
      <text>
        <r>
          <rPr>
            <b/>
            <sz val="10"/>
            <color indexed="81"/>
            <rFont val="Calibri"/>
          </rPr>
          <t xml:space="preserve">Rushing Yards / Rushing Attempts
</t>
        </r>
      </text>
    </comment>
    <comment ref="I19" authorId="0">
      <text>
        <r>
          <rPr>
            <b/>
            <sz val="10"/>
            <color indexed="81"/>
            <rFont val="Calibri"/>
          </rPr>
          <t>Defensive Rushing yards / Defensive Rushing Attempts</t>
        </r>
      </text>
    </comment>
    <comment ref="J19" authorId="0">
      <text>
        <r>
          <rPr>
            <b/>
            <sz val="10"/>
            <color indexed="81"/>
            <rFont val="Calibri"/>
          </rPr>
          <t>Interceptions thrown + Fumbles lost</t>
        </r>
      </text>
    </comment>
    <comment ref="K19" authorId="0">
      <text>
        <r>
          <rPr>
            <b/>
            <sz val="10"/>
            <color indexed="81"/>
            <rFont val="Calibri"/>
          </rPr>
          <t>Interceptions + Fumbles Forced</t>
        </r>
      </text>
    </comment>
    <comment ref="L19" authorId="0">
      <text>
        <r>
          <rPr>
            <b/>
            <sz val="10"/>
            <color indexed="81"/>
            <rFont val="Calibri"/>
          </rPr>
          <t>Team Penalty Yards - Opponent Penalty Yards</t>
        </r>
      </text>
    </comment>
    <comment ref="M19" authorId="0">
      <text>
        <r>
          <rPr>
            <b/>
            <sz val="10"/>
            <color indexed="81"/>
            <rFont val="Calibri"/>
          </rPr>
          <t>Opponent Fumbles returned + Opponent Interceptions returned + Opponent Kickoffs returned + Opponent Punts Returned</t>
        </r>
      </text>
    </comment>
    <comment ref="C20" authorId="0">
      <text>
        <r>
          <rPr>
            <b/>
            <sz val="10"/>
            <color indexed="81"/>
            <rFont val="Calibri"/>
          </rPr>
          <t>"Defensive Allowed TDs in Passing + Defensive Allowed TDs in Rushing + Opponent Fumble Returned for TD + Opponent Interceptions Returned for TD + Opponent Kickoffs Returned for TD + Opponent Punts Returned for TD) * 6 + (Opponent Field Goals Made) * 3 + (Opponent Extra Points Made) * 1"</t>
        </r>
      </text>
    </comment>
  </commentList>
</comments>
</file>

<file path=xl/comments23.xml><?xml version="1.0" encoding="utf-8"?>
<comments xmlns="http://schemas.openxmlformats.org/spreadsheetml/2006/main">
  <authors>
    <author>Microsoft Office User</author>
  </authors>
  <commentList>
    <comment ref="E18" authorId="0">
      <text>
        <r>
          <rPr>
            <b/>
            <sz val="10"/>
            <color indexed="81"/>
            <rFont val="Calibri"/>
          </rPr>
          <t>Actual Scoring Margin</t>
        </r>
      </text>
    </comment>
    <comment ref="F18" authorId="0">
      <text>
        <r>
          <rPr>
            <b/>
            <sz val="10"/>
            <color indexed="81"/>
            <rFont val="Calibri"/>
          </rPr>
          <t>Passing Yards Per Attempt</t>
        </r>
      </text>
    </comment>
    <comment ref="G18" authorId="0">
      <text>
        <r>
          <rPr>
            <b/>
            <sz val="10"/>
            <color indexed="81"/>
            <rFont val="Calibri"/>
          </rPr>
          <t>Defensive Allowed Passing Yards Per Attempt</t>
        </r>
      </text>
    </comment>
    <comment ref="H18" authorId="0">
      <text>
        <r>
          <rPr>
            <b/>
            <sz val="10"/>
            <color indexed="81"/>
            <rFont val="Calibri"/>
          </rPr>
          <t>Rushing Yards Per Attempt</t>
        </r>
      </text>
    </comment>
    <comment ref="I18" authorId="0">
      <text>
        <r>
          <rPr>
            <b/>
            <sz val="10"/>
            <color indexed="81"/>
            <rFont val="Calibri"/>
          </rPr>
          <t>Defensive Allowed Rushing Yards Per Attempt</t>
        </r>
      </text>
    </comment>
    <comment ref="J18" authorId="0">
      <text>
        <r>
          <rPr>
            <b/>
            <sz val="10"/>
            <color indexed="81"/>
            <rFont val="Calibri"/>
          </rPr>
          <t>Turnovers Committed on Offense</t>
        </r>
      </text>
    </comment>
    <comment ref="K18" authorId="0">
      <text>
        <r>
          <rPr>
            <b/>
            <sz val="10"/>
            <color indexed="81"/>
            <rFont val="Calibri"/>
          </rPr>
          <t>Defensive Turnovers</t>
        </r>
      </text>
    </comment>
    <comment ref="L18" authorId="0">
      <text>
        <r>
          <rPr>
            <b/>
            <sz val="10"/>
            <color indexed="81"/>
            <rFont val="Calibri"/>
          </rPr>
          <t>Penalty Differential</t>
        </r>
      </text>
    </comment>
    <comment ref="M18" authorId="0">
      <text>
        <r>
          <rPr>
            <b/>
            <sz val="10"/>
            <color indexed="81"/>
            <rFont val="Calibri"/>
          </rPr>
          <t>Returns for TD by Opponent</t>
        </r>
      </text>
    </comment>
    <comment ref="C19" authorId="0">
      <text>
        <r>
          <rPr>
            <sz val="10"/>
            <color indexed="81"/>
            <rFont val="Calibri"/>
          </rPr>
          <t>"(Offensive TDs in Passing + Offensive TDs in Rushing + Fumble Returned for TD + Interceptions Returned for TD+Kickoffs Returned for TD + Punts Returned for TD) * 6 + (Field Goals Made) * 3 + (Extra Points Made) * 1"</t>
        </r>
      </text>
    </comment>
    <comment ref="E19" authorId="0">
      <text>
        <r>
          <rPr>
            <b/>
            <sz val="10"/>
            <color indexed="81"/>
            <rFont val="Calibri"/>
          </rPr>
          <t xml:space="preserve">Points for - Points against
</t>
        </r>
      </text>
    </comment>
    <comment ref="F19" authorId="0">
      <text>
        <r>
          <rPr>
            <sz val="10"/>
            <color indexed="81"/>
            <rFont val="Calibri"/>
          </rPr>
          <t xml:space="preserve">(Passing Yards - Sack Yards Lost) / (Passing Attempts + Sacks)
</t>
        </r>
      </text>
    </comment>
    <comment ref="G19" authorId="0">
      <text>
        <r>
          <rPr>
            <b/>
            <sz val="10"/>
            <color indexed="81"/>
            <rFont val="Calibri"/>
          </rPr>
          <t xml:space="preserve">(Defensive Passing Yards - Defensive Sack Yards Lost) / (Defensive Passing Attempts + Defensive Sacks)
</t>
        </r>
      </text>
    </comment>
    <comment ref="H19" authorId="0">
      <text>
        <r>
          <rPr>
            <b/>
            <sz val="10"/>
            <color indexed="81"/>
            <rFont val="Calibri"/>
          </rPr>
          <t xml:space="preserve">Rushing Yards / Rushing Attempts
</t>
        </r>
      </text>
    </comment>
    <comment ref="I19" authorId="0">
      <text>
        <r>
          <rPr>
            <b/>
            <sz val="10"/>
            <color indexed="81"/>
            <rFont val="Calibri"/>
          </rPr>
          <t>Defensive Rushing yards / Defensive Rushing Attempts</t>
        </r>
      </text>
    </comment>
    <comment ref="J19" authorId="0">
      <text>
        <r>
          <rPr>
            <b/>
            <sz val="10"/>
            <color indexed="81"/>
            <rFont val="Calibri"/>
          </rPr>
          <t>Interceptions thrown + Fumbles lost</t>
        </r>
      </text>
    </comment>
    <comment ref="K19" authorId="0">
      <text>
        <r>
          <rPr>
            <b/>
            <sz val="10"/>
            <color indexed="81"/>
            <rFont val="Calibri"/>
          </rPr>
          <t>Interceptions + Fumbles Forced</t>
        </r>
      </text>
    </comment>
    <comment ref="L19" authorId="0">
      <text>
        <r>
          <rPr>
            <b/>
            <sz val="10"/>
            <color indexed="81"/>
            <rFont val="Calibri"/>
          </rPr>
          <t>Team Penalty Yards - Opponent Penalty Yards</t>
        </r>
      </text>
    </comment>
    <comment ref="M19" authorId="0">
      <text>
        <r>
          <rPr>
            <b/>
            <sz val="10"/>
            <color indexed="81"/>
            <rFont val="Calibri"/>
          </rPr>
          <t>Opponent Fumbles returned + Opponent Interceptions returned + Opponent Kickoffs returned + Opponent Punts Returned</t>
        </r>
      </text>
    </comment>
    <comment ref="C20" authorId="0">
      <text>
        <r>
          <rPr>
            <b/>
            <sz val="10"/>
            <color indexed="81"/>
            <rFont val="Calibri"/>
          </rPr>
          <t>"Defensive Allowed TDs in Passing + Defensive Allowed TDs in Rushing + Opponent Fumble Returned for TD + Opponent Interceptions Returned for TD + Opponent Kickoffs Returned for TD + Opponent Punts Returned for TD) * 6 + (Opponent Field Goals Made) * 3 + (Opponent Extra Points Made) * 1"</t>
        </r>
      </text>
    </comment>
  </commentList>
</comments>
</file>

<file path=xl/comments24.xml><?xml version="1.0" encoding="utf-8"?>
<comments xmlns="http://schemas.openxmlformats.org/spreadsheetml/2006/main">
  <authors>
    <author>Microsoft Office User</author>
  </authors>
  <commentList>
    <comment ref="E18" authorId="0">
      <text>
        <r>
          <rPr>
            <b/>
            <sz val="10"/>
            <color indexed="81"/>
            <rFont val="Calibri"/>
          </rPr>
          <t>Actual Scoring Margin</t>
        </r>
      </text>
    </comment>
    <comment ref="F18" authorId="0">
      <text>
        <r>
          <rPr>
            <b/>
            <sz val="10"/>
            <color indexed="81"/>
            <rFont val="Calibri"/>
          </rPr>
          <t>Passing Yards Per Attempt</t>
        </r>
      </text>
    </comment>
    <comment ref="G18" authorId="0">
      <text>
        <r>
          <rPr>
            <b/>
            <sz val="10"/>
            <color indexed="81"/>
            <rFont val="Calibri"/>
          </rPr>
          <t>Defensive Allowed Passing Yards Per Attempt</t>
        </r>
      </text>
    </comment>
    <comment ref="H18" authorId="0">
      <text>
        <r>
          <rPr>
            <b/>
            <sz val="10"/>
            <color indexed="81"/>
            <rFont val="Calibri"/>
          </rPr>
          <t>Rushing Yards Per Attempt</t>
        </r>
      </text>
    </comment>
    <comment ref="I18" authorId="0">
      <text>
        <r>
          <rPr>
            <b/>
            <sz val="10"/>
            <color indexed="81"/>
            <rFont val="Calibri"/>
          </rPr>
          <t>Defensive Allowed Rushing Yards Per Attempt</t>
        </r>
      </text>
    </comment>
    <comment ref="J18" authorId="0">
      <text>
        <r>
          <rPr>
            <b/>
            <sz val="10"/>
            <color indexed="81"/>
            <rFont val="Calibri"/>
          </rPr>
          <t>Turnovers Committed on Offense</t>
        </r>
      </text>
    </comment>
    <comment ref="K18" authorId="0">
      <text>
        <r>
          <rPr>
            <b/>
            <sz val="10"/>
            <color indexed="81"/>
            <rFont val="Calibri"/>
          </rPr>
          <t>Defensive Turnovers</t>
        </r>
      </text>
    </comment>
    <comment ref="L18" authorId="0">
      <text>
        <r>
          <rPr>
            <b/>
            <sz val="10"/>
            <color indexed="81"/>
            <rFont val="Calibri"/>
          </rPr>
          <t>Penalty Differential</t>
        </r>
      </text>
    </comment>
    <comment ref="M18" authorId="0">
      <text>
        <r>
          <rPr>
            <b/>
            <sz val="10"/>
            <color indexed="81"/>
            <rFont val="Calibri"/>
          </rPr>
          <t>Returns for TD by Opponent</t>
        </r>
      </text>
    </comment>
    <comment ref="C19" authorId="0">
      <text>
        <r>
          <rPr>
            <sz val="10"/>
            <color indexed="81"/>
            <rFont val="Calibri"/>
          </rPr>
          <t>"(Offensive TDs in Passing + Offensive TDs in Rushing + Fumble Returned for TD + Interceptions Returned for TD+Kickoffs Returned for TD + Punts Returned for TD) * 6 + (Field Goals Made) * 3 + (Extra Points Made) * 1"</t>
        </r>
      </text>
    </comment>
    <comment ref="E19" authorId="0">
      <text>
        <r>
          <rPr>
            <b/>
            <sz val="10"/>
            <color indexed="81"/>
            <rFont val="Calibri"/>
          </rPr>
          <t xml:space="preserve">Points for - Points against
</t>
        </r>
      </text>
    </comment>
    <comment ref="F19" authorId="0">
      <text>
        <r>
          <rPr>
            <sz val="10"/>
            <color indexed="81"/>
            <rFont val="Calibri"/>
          </rPr>
          <t xml:space="preserve">(Passing Yards - Sack Yards Lost) / (Passing Attempts + Sacks)
</t>
        </r>
      </text>
    </comment>
    <comment ref="G19" authorId="0">
      <text>
        <r>
          <rPr>
            <b/>
            <sz val="10"/>
            <color indexed="81"/>
            <rFont val="Calibri"/>
          </rPr>
          <t xml:space="preserve">(Defensive Passing Yards - Defensive Sack Yards Lost) / (Defensive Passing Attempts + Defensive Sacks)
</t>
        </r>
      </text>
    </comment>
    <comment ref="H19" authorId="0">
      <text>
        <r>
          <rPr>
            <b/>
            <sz val="10"/>
            <color indexed="81"/>
            <rFont val="Calibri"/>
          </rPr>
          <t xml:space="preserve">Rushing Yards / Rushing Attempts
</t>
        </r>
      </text>
    </comment>
    <comment ref="I19" authorId="0">
      <text>
        <r>
          <rPr>
            <b/>
            <sz val="10"/>
            <color indexed="81"/>
            <rFont val="Calibri"/>
          </rPr>
          <t>Defensive Rushing yards / Defensive Rushing Attempts</t>
        </r>
      </text>
    </comment>
    <comment ref="J19" authorId="0">
      <text>
        <r>
          <rPr>
            <b/>
            <sz val="10"/>
            <color indexed="81"/>
            <rFont val="Calibri"/>
          </rPr>
          <t>Interceptions thrown + Fumbles lost</t>
        </r>
      </text>
    </comment>
    <comment ref="K19" authorId="0">
      <text>
        <r>
          <rPr>
            <b/>
            <sz val="10"/>
            <color indexed="81"/>
            <rFont val="Calibri"/>
          </rPr>
          <t>Interceptions + Fumbles Forced</t>
        </r>
      </text>
    </comment>
    <comment ref="L19" authorId="0">
      <text>
        <r>
          <rPr>
            <b/>
            <sz val="10"/>
            <color indexed="81"/>
            <rFont val="Calibri"/>
          </rPr>
          <t>Team Penalty Yards - Opponent Penalty Yards</t>
        </r>
      </text>
    </comment>
    <comment ref="M19" authorId="0">
      <text>
        <r>
          <rPr>
            <b/>
            <sz val="10"/>
            <color indexed="81"/>
            <rFont val="Calibri"/>
          </rPr>
          <t>Opponent Fumbles returned + Opponent Interceptions returned + Opponent Kickoffs returned + Opponent Punts Returned</t>
        </r>
      </text>
    </comment>
    <comment ref="C20" authorId="0">
      <text>
        <r>
          <rPr>
            <b/>
            <sz val="10"/>
            <color indexed="81"/>
            <rFont val="Calibri"/>
          </rPr>
          <t>"Defensive Allowed TDs in Passing + Defensive Allowed TDs in Rushing + Opponent Fumble Returned for TD + Opponent Interceptions Returned for TD + Opponent Kickoffs Returned for TD + Opponent Punts Returned for TD) * 6 + (Opponent Field Goals Made) * 3 + (Opponent Extra Points Made) * 1"</t>
        </r>
      </text>
    </comment>
  </commentList>
</comments>
</file>

<file path=xl/comments25.xml><?xml version="1.0" encoding="utf-8"?>
<comments xmlns="http://schemas.openxmlformats.org/spreadsheetml/2006/main">
  <authors>
    <author>Microsoft Office User</author>
  </authors>
  <commentList>
    <comment ref="E18" authorId="0">
      <text>
        <r>
          <rPr>
            <b/>
            <sz val="10"/>
            <color indexed="81"/>
            <rFont val="Calibri"/>
          </rPr>
          <t>Actual Scoring Margin</t>
        </r>
      </text>
    </comment>
    <comment ref="F18" authorId="0">
      <text>
        <r>
          <rPr>
            <b/>
            <sz val="10"/>
            <color indexed="81"/>
            <rFont val="Calibri"/>
          </rPr>
          <t>Passing Yards Per Attempt</t>
        </r>
      </text>
    </comment>
    <comment ref="G18" authorId="0">
      <text>
        <r>
          <rPr>
            <b/>
            <sz val="10"/>
            <color indexed="81"/>
            <rFont val="Calibri"/>
          </rPr>
          <t>Defensive Allowed Passing Yards Per Attempt</t>
        </r>
      </text>
    </comment>
    <comment ref="H18" authorId="0">
      <text>
        <r>
          <rPr>
            <b/>
            <sz val="10"/>
            <color indexed="81"/>
            <rFont val="Calibri"/>
          </rPr>
          <t>Rushing Yards Per Attempt</t>
        </r>
      </text>
    </comment>
    <comment ref="I18" authorId="0">
      <text>
        <r>
          <rPr>
            <b/>
            <sz val="10"/>
            <color indexed="81"/>
            <rFont val="Calibri"/>
          </rPr>
          <t>Defensive Allowed Rushing Yards Per Attempt</t>
        </r>
      </text>
    </comment>
    <comment ref="J18" authorId="0">
      <text>
        <r>
          <rPr>
            <b/>
            <sz val="10"/>
            <color indexed="81"/>
            <rFont val="Calibri"/>
          </rPr>
          <t>Turnovers Committed on Offense</t>
        </r>
      </text>
    </comment>
    <comment ref="K18" authorId="0">
      <text>
        <r>
          <rPr>
            <b/>
            <sz val="10"/>
            <color indexed="81"/>
            <rFont val="Calibri"/>
          </rPr>
          <t>Defensive Turnovers</t>
        </r>
      </text>
    </comment>
    <comment ref="L18" authorId="0">
      <text>
        <r>
          <rPr>
            <b/>
            <sz val="10"/>
            <color indexed="81"/>
            <rFont val="Calibri"/>
          </rPr>
          <t>Penalty Differential</t>
        </r>
      </text>
    </comment>
    <comment ref="M18" authorId="0">
      <text>
        <r>
          <rPr>
            <b/>
            <sz val="10"/>
            <color indexed="81"/>
            <rFont val="Calibri"/>
          </rPr>
          <t>Returns for TD by Opponent</t>
        </r>
      </text>
    </comment>
    <comment ref="C19" authorId="0">
      <text>
        <r>
          <rPr>
            <sz val="10"/>
            <color indexed="81"/>
            <rFont val="Calibri"/>
          </rPr>
          <t>"(Offensive TDs in Passing + Offensive TDs in Rushing + Fumble Returned for TD + Interceptions Returned for TD+Kickoffs Returned for TD + Punts Returned for TD) * 6 + (Field Goals Made) * 3 + (Extra Points Made) * 1"</t>
        </r>
      </text>
    </comment>
    <comment ref="E19" authorId="0">
      <text>
        <r>
          <rPr>
            <b/>
            <sz val="10"/>
            <color indexed="81"/>
            <rFont val="Calibri"/>
          </rPr>
          <t xml:space="preserve">Points for - Points against
</t>
        </r>
      </text>
    </comment>
    <comment ref="F19" authorId="0">
      <text>
        <r>
          <rPr>
            <sz val="10"/>
            <color indexed="81"/>
            <rFont val="Calibri"/>
          </rPr>
          <t xml:space="preserve">(Passing Yards - Sack Yards Lost) / (Passing Attempts + Sacks)
</t>
        </r>
      </text>
    </comment>
    <comment ref="G19" authorId="0">
      <text>
        <r>
          <rPr>
            <b/>
            <sz val="10"/>
            <color indexed="81"/>
            <rFont val="Calibri"/>
          </rPr>
          <t xml:space="preserve">(Defensive Passing Yards - Defensive Sack Yards Lost) / (Defensive Passing Attempts + Defensive Sacks)
</t>
        </r>
      </text>
    </comment>
    <comment ref="H19" authorId="0">
      <text>
        <r>
          <rPr>
            <b/>
            <sz val="10"/>
            <color indexed="81"/>
            <rFont val="Calibri"/>
          </rPr>
          <t xml:space="preserve">Rushing Yards / Rushing Attempts
</t>
        </r>
      </text>
    </comment>
    <comment ref="I19" authorId="0">
      <text>
        <r>
          <rPr>
            <b/>
            <sz val="10"/>
            <color indexed="81"/>
            <rFont val="Calibri"/>
          </rPr>
          <t>Defensive Rushing yards / Defensive Rushing Attempts</t>
        </r>
      </text>
    </comment>
    <comment ref="J19" authorId="0">
      <text>
        <r>
          <rPr>
            <b/>
            <sz val="10"/>
            <color indexed="81"/>
            <rFont val="Calibri"/>
          </rPr>
          <t>Interceptions thrown + Fumbles lost</t>
        </r>
      </text>
    </comment>
    <comment ref="K19" authorId="0">
      <text>
        <r>
          <rPr>
            <b/>
            <sz val="10"/>
            <color indexed="81"/>
            <rFont val="Calibri"/>
          </rPr>
          <t>Interceptions + Fumbles Forced</t>
        </r>
      </text>
    </comment>
    <comment ref="L19" authorId="0">
      <text>
        <r>
          <rPr>
            <b/>
            <sz val="10"/>
            <color indexed="81"/>
            <rFont val="Calibri"/>
          </rPr>
          <t>Team Penalty Yards - Opponent Penalty Yards</t>
        </r>
      </text>
    </comment>
    <comment ref="M19" authorId="0">
      <text>
        <r>
          <rPr>
            <b/>
            <sz val="10"/>
            <color indexed="81"/>
            <rFont val="Calibri"/>
          </rPr>
          <t>Opponent Fumbles returned + Opponent Interceptions returned + Opponent Kickoffs returned + Opponent Punts Returned</t>
        </r>
      </text>
    </comment>
    <comment ref="C20" authorId="0">
      <text>
        <r>
          <rPr>
            <b/>
            <sz val="10"/>
            <color indexed="81"/>
            <rFont val="Calibri"/>
          </rPr>
          <t>"Defensive Allowed TDs in Passing + Defensive Allowed TDs in Rushing + Opponent Fumble Returned for TD + Opponent Interceptions Returned for TD + Opponent Kickoffs Returned for TD + Opponent Punts Returned for TD) * 6 + (Opponent Field Goals Made) * 3 + (Opponent Extra Points Made) * 1"</t>
        </r>
      </text>
    </comment>
  </commentList>
</comments>
</file>

<file path=xl/comments26.xml><?xml version="1.0" encoding="utf-8"?>
<comments xmlns="http://schemas.openxmlformats.org/spreadsheetml/2006/main">
  <authors>
    <author>Microsoft Office User</author>
  </authors>
  <commentList>
    <comment ref="E18" authorId="0">
      <text>
        <r>
          <rPr>
            <b/>
            <sz val="10"/>
            <color indexed="81"/>
            <rFont val="Calibri"/>
          </rPr>
          <t>Actual Scoring Margin</t>
        </r>
      </text>
    </comment>
    <comment ref="F18" authorId="0">
      <text>
        <r>
          <rPr>
            <b/>
            <sz val="10"/>
            <color indexed="81"/>
            <rFont val="Calibri"/>
          </rPr>
          <t>Passing Yards Per Attempt</t>
        </r>
      </text>
    </comment>
    <comment ref="G18" authorId="0">
      <text>
        <r>
          <rPr>
            <b/>
            <sz val="10"/>
            <color indexed="81"/>
            <rFont val="Calibri"/>
          </rPr>
          <t>Defensive Allowed Passing Yards Per Attempt</t>
        </r>
      </text>
    </comment>
    <comment ref="H18" authorId="0">
      <text>
        <r>
          <rPr>
            <b/>
            <sz val="10"/>
            <color indexed="81"/>
            <rFont val="Calibri"/>
          </rPr>
          <t>Rushing Yards Per Attempt</t>
        </r>
      </text>
    </comment>
    <comment ref="I18" authorId="0">
      <text>
        <r>
          <rPr>
            <b/>
            <sz val="10"/>
            <color indexed="81"/>
            <rFont val="Calibri"/>
          </rPr>
          <t>Defensive Allowed Rushing Yards Per Attempt</t>
        </r>
      </text>
    </comment>
    <comment ref="J18" authorId="0">
      <text>
        <r>
          <rPr>
            <b/>
            <sz val="10"/>
            <color indexed="81"/>
            <rFont val="Calibri"/>
          </rPr>
          <t>Turnovers Committed on Offense</t>
        </r>
      </text>
    </comment>
    <comment ref="K18" authorId="0">
      <text>
        <r>
          <rPr>
            <b/>
            <sz val="10"/>
            <color indexed="81"/>
            <rFont val="Calibri"/>
          </rPr>
          <t>Defensive Turnovers</t>
        </r>
      </text>
    </comment>
    <comment ref="L18" authorId="0">
      <text>
        <r>
          <rPr>
            <b/>
            <sz val="10"/>
            <color indexed="81"/>
            <rFont val="Calibri"/>
          </rPr>
          <t>Penalty Differential</t>
        </r>
      </text>
    </comment>
    <comment ref="M18" authorId="0">
      <text>
        <r>
          <rPr>
            <b/>
            <sz val="10"/>
            <color indexed="81"/>
            <rFont val="Calibri"/>
          </rPr>
          <t>Returns for TD by Opponent</t>
        </r>
      </text>
    </comment>
    <comment ref="C19" authorId="0">
      <text>
        <r>
          <rPr>
            <sz val="10"/>
            <color indexed="81"/>
            <rFont val="Calibri"/>
          </rPr>
          <t>"(Offensive TDs in Passing + Offensive TDs in Rushing + Fumble Returned for TD + Interceptions Returned for TD+Kickoffs Returned for TD + Punts Returned for TD) * 6 + (Field Goals Made) * 3 + (Extra Points Made) * 1"</t>
        </r>
      </text>
    </comment>
    <comment ref="E19" authorId="0">
      <text>
        <r>
          <rPr>
            <b/>
            <sz val="10"/>
            <color indexed="81"/>
            <rFont val="Calibri"/>
          </rPr>
          <t xml:space="preserve">Points for - Points against
</t>
        </r>
      </text>
    </comment>
    <comment ref="F19" authorId="0">
      <text>
        <r>
          <rPr>
            <sz val="10"/>
            <color indexed="81"/>
            <rFont val="Calibri"/>
          </rPr>
          <t xml:space="preserve">(Passing Yards - Sack Yards Lost) / (Passing Attempts + Sacks)
</t>
        </r>
      </text>
    </comment>
    <comment ref="G19" authorId="0">
      <text>
        <r>
          <rPr>
            <b/>
            <sz val="10"/>
            <color indexed="81"/>
            <rFont val="Calibri"/>
          </rPr>
          <t xml:space="preserve">(Defensive Passing Yards - Defensive Sack Yards Lost) / (Defensive Passing Attempts + Defensive Sacks)
</t>
        </r>
      </text>
    </comment>
    <comment ref="H19" authorId="0">
      <text>
        <r>
          <rPr>
            <b/>
            <sz val="10"/>
            <color indexed="81"/>
            <rFont val="Calibri"/>
          </rPr>
          <t xml:space="preserve">Rushing Yards / Rushing Attempts
</t>
        </r>
      </text>
    </comment>
    <comment ref="I19" authorId="0">
      <text>
        <r>
          <rPr>
            <b/>
            <sz val="10"/>
            <color indexed="81"/>
            <rFont val="Calibri"/>
          </rPr>
          <t>Defensive Rushing yards / Defensive Rushing Attempts</t>
        </r>
      </text>
    </comment>
    <comment ref="J19" authorId="0">
      <text>
        <r>
          <rPr>
            <b/>
            <sz val="10"/>
            <color indexed="81"/>
            <rFont val="Calibri"/>
          </rPr>
          <t>Interceptions thrown + Fumbles lost</t>
        </r>
      </text>
    </comment>
    <comment ref="K19" authorId="0">
      <text>
        <r>
          <rPr>
            <b/>
            <sz val="10"/>
            <color indexed="81"/>
            <rFont val="Calibri"/>
          </rPr>
          <t>Interceptions + Fumbles Forced</t>
        </r>
      </text>
    </comment>
    <comment ref="L19" authorId="0">
      <text>
        <r>
          <rPr>
            <b/>
            <sz val="10"/>
            <color indexed="81"/>
            <rFont val="Calibri"/>
          </rPr>
          <t>Team Penalty Yards - Opponent Penalty Yards</t>
        </r>
      </text>
    </comment>
    <comment ref="M19" authorId="0">
      <text>
        <r>
          <rPr>
            <b/>
            <sz val="10"/>
            <color indexed="81"/>
            <rFont val="Calibri"/>
          </rPr>
          <t>Opponent Fumbles returned + Opponent Interceptions returned + Opponent Kickoffs returned + Opponent Punts Returned</t>
        </r>
      </text>
    </comment>
    <comment ref="C20" authorId="0">
      <text>
        <r>
          <rPr>
            <b/>
            <sz val="10"/>
            <color indexed="81"/>
            <rFont val="Calibri"/>
          </rPr>
          <t>"Defensive Allowed TDs in Passing + Defensive Allowed TDs in Rushing + Opponent Fumble Returned for TD + Opponent Interceptions Returned for TD + Opponent Kickoffs Returned for TD + Opponent Punts Returned for TD) * 6 + (Opponent Field Goals Made) * 3 + (Opponent Extra Points Made) * 1"</t>
        </r>
      </text>
    </comment>
  </commentList>
</comments>
</file>

<file path=xl/comments27.xml><?xml version="1.0" encoding="utf-8"?>
<comments xmlns="http://schemas.openxmlformats.org/spreadsheetml/2006/main">
  <authors>
    <author>Microsoft Office User</author>
  </authors>
  <commentList>
    <comment ref="E18" authorId="0">
      <text>
        <r>
          <rPr>
            <b/>
            <sz val="10"/>
            <color indexed="81"/>
            <rFont val="Calibri"/>
          </rPr>
          <t>Actual Scoring Margin</t>
        </r>
      </text>
    </comment>
    <comment ref="F18" authorId="0">
      <text>
        <r>
          <rPr>
            <b/>
            <sz val="10"/>
            <color indexed="81"/>
            <rFont val="Calibri"/>
          </rPr>
          <t>Passing Yards Per Attempt</t>
        </r>
      </text>
    </comment>
    <comment ref="G18" authorId="0">
      <text>
        <r>
          <rPr>
            <b/>
            <sz val="10"/>
            <color indexed="81"/>
            <rFont val="Calibri"/>
          </rPr>
          <t>Defensive Allowed Passing Yards Per Attempt</t>
        </r>
      </text>
    </comment>
    <comment ref="H18" authorId="0">
      <text>
        <r>
          <rPr>
            <b/>
            <sz val="10"/>
            <color indexed="81"/>
            <rFont val="Calibri"/>
          </rPr>
          <t>Rushing Yards Per Attempt</t>
        </r>
      </text>
    </comment>
    <comment ref="I18" authorId="0">
      <text>
        <r>
          <rPr>
            <b/>
            <sz val="10"/>
            <color indexed="81"/>
            <rFont val="Calibri"/>
          </rPr>
          <t>Defensive Allowed Rushing Yards Per Attempt</t>
        </r>
      </text>
    </comment>
    <comment ref="J18" authorId="0">
      <text>
        <r>
          <rPr>
            <b/>
            <sz val="10"/>
            <color indexed="81"/>
            <rFont val="Calibri"/>
          </rPr>
          <t>Turnovers Committed on Offense</t>
        </r>
      </text>
    </comment>
    <comment ref="K18" authorId="0">
      <text>
        <r>
          <rPr>
            <b/>
            <sz val="10"/>
            <color indexed="81"/>
            <rFont val="Calibri"/>
          </rPr>
          <t>Defensive Turnovers</t>
        </r>
      </text>
    </comment>
    <comment ref="L18" authorId="0">
      <text>
        <r>
          <rPr>
            <b/>
            <sz val="10"/>
            <color indexed="81"/>
            <rFont val="Calibri"/>
          </rPr>
          <t>Penalty Differential</t>
        </r>
      </text>
    </comment>
    <comment ref="M18" authorId="0">
      <text>
        <r>
          <rPr>
            <b/>
            <sz val="10"/>
            <color indexed="81"/>
            <rFont val="Calibri"/>
          </rPr>
          <t>Returns for TD by Opponent</t>
        </r>
      </text>
    </comment>
    <comment ref="C19" authorId="0">
      <text>
        <r>
          <rPr>
            <sz val="10"/>
            <color indexed="81"/>
            <rFont val="Calibri"/>
          </rPr>
          <t>"(Offensive TDs in Passing + Offensive TDs in Rushing + Fumble Returned for TD + Interceptions Returned for TD+Kickoffs Returned for TD + Punts Returned for TD) * 6 + (Field Goals Made) * 3 + (Extra Points Made) * 1"</t>
        </r>
      </text>
    </comment>
    <comment ref="E19" authorId="0">
      <text>
        <r>
          <rPr>
            <b/>
            <sz val="10"/>
            <color indexed="81"/>
            <rFont val="Calibri"/>
          </rPr>
          <t xml:space="preserve">Points for - Points against
</t>
        </r>
      </text>
    </comment>
    <comment ref="F19" authorId="0">
      <text>
        <r>
          <rPr>
            <sz val="10"/>
            <color indexed="81"/>
            <rFont val="Calibri"/>
          </rPr>
          <t xml:space="preserve">(Passing Yards - Sack Yards Lost) / (Passing Attempts + Sacks)
</t>
        </r>
      </text>
    </comment>
    <comment ref="G19" authorId="0">
      <text>
        <r>
          <rPr>
            <b/>
            <sz val="10"/>
            <color indexed="81"/>
            <rFont val="Calibri"/>
          </rPr>
          <t xml:space="preserve">(Defensive Passing Yards - Defensive Sack Yards Lost) / (Defensive Passing Attempts + Defensive Sacks)
</t>
        </r>
      </text>
    </comment>
    <comment ref="H19" authorId="0">
      <text>
        <r>
          <rPr>
            <b/>
            <sz val="10"/>
            <color indexed="81"/>
            <rFont val="Calibri"/>
          </rPr>
          <t xml:space="preserve">Rushing Yards / Rushing Attempts
</t>
        </r>
      </text>
    </comment>
    <comment ref="I19" authorId="0">
      <text>
        <r>
          <rPr>
            <b/>
            <sz val="10"/>
            <color indexed="81"/>
            <rFont val="Calibri"/>
          </rPr>
          <t>Defensive Rushing yards / Defensive Rushing Attempts</t>
        </r>
      </text>
    </comment>
    <comment ref="J19" authorId="0">
      <text>
        <r>
          <rPr>
            <b/>
            <sz val="10"/>
            <color indexed="81"/>
            <rFont val="Calibri"/>
          </rPr>
          <t>Interceptions thrown + Fumbles lost</t>
        </r>
      </text>
    </comment>
    <comment ref="K19" authorId="0">
      <text>
        <r>
          <rPr>
            <b/>
            <sz val="10"/>
            <color indexed="81"/>
            <rFont val="Calibri"/>
          </rPr>
          <t>Interceptions + Fumbles Forced</t>
        </r>
      </text>
    </comment>
    <comment ref="L19" authorId="0">
      <text>
        <r>
          <rPr>
            <b/>
            <sz val="10"/>
            <color indexed="81"/>
            <rFont val="Calibri"/>
          </rPr>
          <t>Team Penalty Yards - Opponent Penalty Yards</t>
        </r>
      </text>
    </comment>
    <comment ref="M19" authorId="0">
      <text>
        <r>
          <rPr>
            <b/>
            <sz val="10"/>
            <color indexed="81"/>
            <rFont val="Calibri"/>
          </rPr>
          <t>Opponent Fumbles returned + Opponent Interceptions returned + Opponent Kickoffs returned + Opponent Punts Returned</t>
        </r>
      </text>
    </comment>
    <comment ref="C20" authorId="0">
      <text>
        <r>
          <rPr>
            <b/>
            <sz val="10"/>
            <color indexed="81"/>
            <rFont val="Calibri"/>
          </rPr>
          <t>"Defensive Allowed TDs in Passing + Defensive Allowed TDs in Rushing + Opponent Fumble Returned for TD + Opponent Interceptions Returned for TD + Opponent Kickoffs Returned for TD + Opponent Punts Returned for TD) * 6 + (Opponent Field Goals Made) * 3 + (Opponent Extra Points Made) * 1"</t>
        </r>
      </text>
    </comment>
  </commentList>
</comments>
</file>

<file path=xl/comments28.xml><?xml version="1.0" encoding="utf-8"?>
<comments xmlns="http://schemas.openxmlformats.org/spreadsheetml/2006/main">
  <authors>
    <author>Microsoft Office User</author>
  </authors>
  <commentList>
    <comment ref="E18" authorId="0">
      <text>
        <r>
          <rPr>
            <b/>
            <sz val="10"/>
            <color indexed="81"/>
            <rFont val="Calibri"/>
          </rPr>
          <t>Actual Scoring Margin</t>
        </r>
      </text>
    </comment>
    <comment ref="F18" authorId="0">
      <text>
        <r>
          <rPr>
            <b/>
            <sz val="10"/>
            <color indexed="81"/>
            <rFont val="Calibri"/>
          </rPr>
          <t>Passing Yards Per Attempt</t>
        </r>
      </text>
    </comment>
    <comment ref="G18" authorId="0">
      <text>
        <r>
          <rPr>
            <b/>
            <sz val="10"/>
            <color indexed="81"/>
            <rFont val="Calibri"/>
          </rPr>
          <t>Defensive Allowed Passing Yards Per Attempt</t>
        </r>
      </text>
    </comment>
    <comment ref="H18" authorId="0">
      <text>
        <r>
          <rPr>
            <b/>
            <sz val="10"/>
            <color indexed="81"/>
            <rFont val="Calibri"/>
          </rPr>
          <t>Rushing Yards Per Attempt</t>
        </r>
      </text>
    </comment>
    <comment ref="I18" authorId="0">
      <text>
        <r>
          <rPr>
            <b/>
            <sz val="10"/>
            <color indexed="81"/>
            <rFont val="Calibri"/>
          </rPr>
          <t>Defensive Allowed Rushing Yards Per Attempt</t>
        </r>
      </text>
    </comment>
    <comment ref="J18" authorId="0">
      <text>
        <r>
          <rPr>
            <b/>
            <sz val="10"/>
            <color indexed="81"/>
            <rFont val="Calibri"/>
          </rPr>
          <t>Turnovers Committed on Offense</t>
        </r>
      </text>
    </comment>
    <comment ref="K18" authorId="0">
      <text>
        <r>
          <rPr>
            <b/>
            <sz val="10"/>
            <color indexed="81"/>
            <rFont val="Calibri"/>
          </rPr>
          <t>Defensive Turnovers</t>
        </r>
      </text>
    </comment>
    <comment ref="L18" authorId="0">
      <text>
        <r>
          <rPr>
            <b/>
            <sz val="10"/>
            <color indexed="81"/>
            <rFont val="Calibri"/>
          </rPr>
          <t>Penalty Differential</t>
        </r>
      </text>
    </comment>
    <comment ref="M18" authorId="0">
      <text>
        <r>
          <rPr>
            <b/>
            <sz val="10"/>
            <color indexed="81"/>
            <rFont val="Calibri"/>
          </rPr>
          <t>Returns for TD by Opponent</t>
        </r>
      </text>
    </comment>
    <comment ref="C19" authorId="0">
      <text>
        <r>
          <rPr>
            <sz val="10"/>
            <color indexed="81"/>
            <rFont val="Calibri"/>
          </rPr>
          <t>"(Offensive TDs in Passing + Offensive TDs in Rushing + Fumble Returned for TD + Interceptions Returned for TD+Kickoffs Returned for TD + Punts Returned for TD) * 6 + (Field Goals Made) * 3 + (Extra Points Made) * 1"</t>
        </r>
      </text>
    </comment>
    <comment ref="E19" authorId="0">
      <text>
        <r>
          <rPr>
            <b/>
            <sz val="10"/>
            <color indexed="81"/>
            <rFont val="Calibri"/>
          </rPr>
          <t xml:space="preserve">Points for - Points against
</t>
        </r>
      </text>
    </comment>
    <comment ref="F19" authorId="0">
      <text>
        <r>
          <rPr>
            <sz val="10"/>
            <color indexed="81"/>
            <rFont val="Calibri"/>
          </rPr>
          <t xml:space="preserve">(Passing Yards - Sack Yards Lost) / (Passing Attempts + Sacks)
</t>
        </r>
      </text>
    </comment>
    <comment ref="G19" authorId="0">
      <text>
        <r>
          <rPr>
            <b/>
            <sz val="10"/>
            <color indexed="81"/>
            <rFont val="Calibri"/>
          </rPr>
          <t xml:space="preserve">(Defensive Passing Yards - Defensive Sack Yards Lost) / (Defensive Passing Attempts + Defensive Sacks)
</t>
        </r>
      </text>
    </comment>
    <comment ref="H19" authorId="0">
      <text>
        <r>
          <rPr>
            <b/>
            <sz val="10"/>
            <color indexed="81"/>
            <rFont val="Calibri"/>
          </rPr>
          <t xml:space="preserve">Rushing Yards / Rushing Attempts
</t>
        </r>
      </text>
    </comment>
    <comment ref="I19" authorId="0">
      <text>
        <r>
          <rPr>
            <b/>
            <sz val="10"/>
            <color indexed="81"/>
            <rFont val="Calibri"/>
          </rPr>
          <t>Defensive Rushing yards / Defensive Rushing Attempts</t>
        </r>
      </text>
    </comment>
    <comment ref="J19" authorId="0">
      <text>
        <r>
          <rPr>
            <b/>
            <sz val="10"/>
            <color indexed="81"/>
            <rFont val="Calibri"/>
          </rPr>
          <t>Interceptions thrown + Fumbles lost</t>
        </r>
      </text>
    </comment>
    <comment ref="K19" authorId="0">
      <text>
        <r>
          <rPr>
            <b/>
            <sz val="10"/>
            <color indexed="81"/>
            <rFont val="Calibri"/>
          </rPr>
          <t>Interceptions + Fumbles Forced</t>
        </r>
      </text>
    </comment>
    <comment ref="L19" authorId="0">
      <text>
        <r>
          <rPr>
            <b/>
            <sz val="10"/>
            <color indexed="81"/>
            <rFont val="Calibri"/>
          </rPr>
          <t>Team Penalty Yards - Opponent Penalty Yards</t>
        </r>
      </text>
    </comment>
    <comment ref="M19" authorId="0">
      <text>
        <r>
          <rPr>
            <b/>
            <sz val="10"/>
            <color indexed="81"/>
            <rFont val="Calibri"/>
          </rPr>
          <t>Opponent Fumbles returned + Opponent Interceptions returned + Opponent Kickoffs returned + Opponent Punts Returned</t>
        </r>
      </text>
    </comment>
    <comment ref="C20" authorId="0">
      <text>
        <r>
          <rPr>
            <b/>
            <sz val="10"/>
            <color indexed="81"/>
            <rFont val="Calibri"/>
          </rPr>
          <t>"Defensive Allowed TDs in Passing + Defensive Allowed TDs in Rushing + Opponent Fumble Returned for TD + Opponent Interceptions Returned for TD + Opponent Kickoffs Returned for TD + Opponent Punts Returned for TD) * 6 + (Opponent Field Goals Made) * 3 + (Opponent Extra Points Made) * 1"</t>
        </r>
      </text>
    </comment>
  </commentList>
</comments>
</file>

<file path=xl/comments29.xml><?xml version="1.0" encoding="utf-8"?>
<comments xmlns="http://schemas.openxmlformats.org/spreadsheetml/2006/main">
  <authors>
    <author>Microsoft Office User</author>
  </authors>
  <commentList>
    <comment ref="E18" authorId="0">
      <text>
        <r>
          <rPr>
            <b/>
            <sz val="10"/>
            <color indexed="81"/>
            <rFont val="Calibri"/>
          </rPr>
          <t>Actual Scoring Margin</t>
        </r>
      </text>
    </comment>
    <comment ref="F18" authorId="0">
      <text>
        <r>
          <rPr>
            <b/>
            <sz val="10"/>
            <color indexed="81"/>
            <rFont val="Calibri"/>
          </rPr>
          <t>Passing Yards Per Attempt</t>
        </r>
      </text>
    </comment>
    <comment ref="G18" authorId="0">
      <text>
        <r>
          <rPr>
            <b/>
            <sz val="10"/>
            <color indexed="81"/>
            <rFont val="Calibri"/>
          </rPr>
          <t>Defensive Allowed Passing Yards Per Attempt</t>
        </r>
      </text>
    </comment>
    <comment ref="H18" authorId="0">
      <text>
        <r>
          <rPr>
            <b/>
            <sz val="10"/>
            <color indexed="81"/>
            <rFont val="Calibri"/>
          </rPr>
          <t>Rushing Yards Per Attempt</t>
        </r>
      </text>
    </comment>
    <comment ref="I18" authorId="0">
      <text>
        <r>
          <rPr>
            <b/>
            <sz val="10"/>
            <color indexed="81"/>
            <rFont val="Calibri"/>
          </rPr>
          <t>Defensive Allowed Rushing Yards Per Attempt</t>
        </r>
      </text>
    </comment>
    <comment ref="J18" authorId="0">
      <text>
        <r>
          <rPr>
            <b/>
            <sz val="10"/>
            <color indexed="81"/>
            <rFont val="Calibri"/>
          </rPr>
          <t>Turnovers Committed on Offense</t>
        </r>
      </text>
    </comment>
    <comment ref="K18" authorId="0">
      <text>
        <r>
          <rPr>
            <b/>
            <sz val="10"/>
            <color indexed="81"/>
            <rFont val="Calibri"/>
          </rPr>
          <t>Defensive Turnovers</t>
        </r>
      </text>
    </comment>
    <comment ref="L18" authorId="0">
      <text>
        <r>
          <rPr>
            <b/>
            <sz val="10"/>
            <color indexed="81"/>
            <rFont val="Calibri"/>
          </rPr>
          <t>Penalty Differential</t>
        </r>
      </text>
    </comment>
    <comment ref="M18" authorId="0">
      <text>
        <r>
          <rPr>
            <b/>
            <sz val="10"/>
            <color indexed="81"/>
            <rFont val="Calibri"/>
          </rPr>
          <t>Returns for TD by Opponent</t>
        </r>
      </text>
    </comment>
    <comment ref="C19" authorId="0">
      <text>
        <r>
          <rPr>
            <sz val="10"/>
            <color indexed="81"/>
            <rFont val="Calibri"/>
          </rPr>
          <t>"(Offensive TDs in Passing + Offensive TDs in Rushing + Fumble Returned for TD + Interceptions Returned for TD+Kickoffs Returned for TD + Punts Returned for TD) * 6 + (Field Goals Made) * 3 + (Extra Points Made) * 1"</t>
        </r>
      </text>
    </comment>
    <comment ref="E19" authorId="0">
      <text>
        <r>
          <rPr>
            <b/>
            <sz val="10"/>
            <color indexed="81"/>
            <rFont val="Calibri"/>
          </rPr>
          <t xml:space="preserve">Points for - Points against
</t>
        </r>
      </text>
    </comment>
    <comment ref="F19" authorId="0">
      <text>
        <r>
          <rPr>
            <sz val="10"/>
            <color indexed="81"/>
            <rFont val="Calibri"/>
          </rPr>
          <t xml:space="preserve">(Passing Yards - Sack Yards Lost) / (Passing Attempts + Sacks)
</t>
        </r>
      </text>
    </comment>
    <comment ref="G19" authorId="0">
      <text>
        <r>
          <rPr>
            <b/>
            <sz val="10"/>
            <color indexed="81"/>
            <rFont val="Calibri"/>
          </rPr>
          <t xml:space="preserve">(Defensive Passing Yards - Defensive Sack Yards Lost) / (Defensive Passing Attempts + Defensive Sacks)
</t>
        </r>
      </text>
    </comment>
    <comment ref="H19" authorId="0">
      <text>
        <r>
          <rPr>
            <b/>
            <sz val="10"/>
            <color indexed="81"/>
            <rFont val="Calibri"/>
          </rPr>
          <t xml:space="preserve">Rushing Yards / Rushing Attempts
</t>
        </r>
      </text>
    </comment>
    <comment ref="I19" authorId="0">
      <text>
        <r>
          <rPr>
            <b/>
            <sz val="10"/>
            <color indexed="81"/>
            <rFont val="Calibri"/>
          </rPr>
          <t>Defensive Rushing yards / Defensive Rushing Attempts</t>
        </r>
      </text>
    </comment>
    <comment ref="J19" authorId="0">
      <text>
        <r>
          <rPr>
            <b/>
            <sz val="10"/>
            <color indexed="81"/>
            <rFont val="Calibri"/>
          </rPr>
          <t>Interceptions thrown + Fumbles lost</t>
        </r>
      </text>
    </comment>
    <comment ref="K19" authorId="0">
      <text>
        <r>
          <rPr>
            <b/>
            <sz val="10"/>
            <color indexed="81"/>
            <rFont val="Calibri"/>
          </rPr>
          <t>Interceptions + Fumbles Forced</t>
        </r>
      </text>
    </comment>
    <comment ref="L19" authorId="0">
      <text>
        <r>
          <rPr>
            <b/>
            <sz val="10"/>
            <color indexed="81"/>
            <rFont val="Calibri"/>
          </rPr>
          <t>Team Penalty Yards - Opponent Penalty Yards</t>
        </r>
      </text>
    </comment>
    <comment ref="M19" authorId="0">
      <text>
        <r>
          <rPr>
            <b/>
            <sz val="10"/>
            <color indexed="81"/>
            <rFont val="Calibri"/>
          </rPr>
          <t>Opponent Fumbles returned + Opponent Interceptions returned + Opponent Kickoffs returned + Opponent Punts Returned</t>
        </r>
      </text>
    </comment>
    <comment ref="C20" authorId="0">
      <text>
        <r>
          <rPr>
            <b/>
            <sz val="10"/>
            <color indexed="81"/>
            <rFont val="Calibri"/>
          </rPr>
          <t>"Defensive Allowed TDs in Passing + Defensive Allowed TDs in Rushing + Opponent Fumble Returned for TD + Opponent Interceptions Returned for TD + Opponent Kickoffs Returned for TD + Opponent Punts Returned for TD) * 6 + (Opponent Field Goals Made) * 3 + (Opponent Extra Points Made) * 1"</t>
        </r>
      </text>
    </comment>
  </commentList>
</comments>
</file>

<file path=xl/comments30.xml><?xml version="1.0" encoding="utf-8"?>
<comments xmlns="http://schemas.openxmlformats.org/spreadsheetml/2006/main">
  <authors>
    <author>Microsoft Office User</author>
  </authors>
  <commentList>
    <comment ref="E18" authorId="0">
      <text>
        <r>
          <rPr>
            <b/>
            <sz val="10"/>
            <color indexed="81"/>
            <rFont val="Calibri"/>
          </rPr>
          <t>Actual Scoring Margin</t>
        </r>
      </text>
    </comment>
    <comment ref="F18" authorId="0">
      <text>
        <r>
          <rPr>
            <b/>
            <sz val="10"/>
            <color indexed="81"/>
            <rFont val="Calibri"/>
          </rPr>
          <t>Passing Yards Per Attempt</t>
        </r>
      </text>
    </comment>
    <comment ref="G18" authorId="0">
      <text>
        <r>
          <rPr>
            <b/>
            <sz val="10"/>
            <color indexed="81"/>
            <rFont val="Calibri"/>
          </rPr>
          <t>Defensive Allowed Passing Yards Per Attempt</t>
        </r>
      </text>
    </comment>
    <comment ref="H18" authorId="0">
      <text>
        <r>
          <rPr>
            <b/>
            <sz val="10"/>
            <color indexed="81"/>
            <rFont val="Calibri"/>
          </rPr>
          <t>Rushing Yards Per Attempt</t>
        </r>
      </text>
    </comment>
    <comment ref="I18" authorId="0">
      <text>
        <r>
          <rPr>
            <b/>
            <sz val="10"/>
            <color indexed="81"/>
            <rFont val="Calibri"/>
          </rPr>
          <t>Defensive Allowed Rushing Yards Per Attempt</t>
        </r>
      </text>
    </comment>
    <comment ref="J18" authorId="0">
      <text>
        <r>
          <rPr>
            <b/>
            <sz val="10"/>
            <color indexed="81"/>
            <rFont val="Calibri"/>
          </rPr>
          <t>Turnovers Committed on Offense</t>
        </r>
      </text>
    </comment>
    <comment ref="K18" authorId="0">
      <text>
        <r>
          <rPr>
            <b/>
            <sz val="10"/>
            <color indexed="81"/>
            <rFont val="Calibri"/>
          </rPr>
          <t>Defensive Turnovers</t>
        </r>
      </text>
    </comment>
    <comment ref="L18" authorId="0">
      <text>
        <r>
          <rPr>
            <b/>
            <sz val="10"/>
            <color indexed="81"/>
            <rFont val="Calibri"/>
          </rPr>
          <t>Penalty Differential</t>
        </r>
      </text>
    </comment>
    <comment ref="M18" authorId="0">
      <text>
        <r>
          <rPr>
            <b/>
            <sz val="10"/>
            <color indexed="81"/>
            <rFont val="Calibri"/>
          </rPr>
          <t>Returns for TD by Opponent</t>
        </r>
      </text>
    </comment>
    <comment ref="C19" authorId="0">
      <text>
        <r>
          <rPr>
            <sz val="10"/>
            <color indexed="81"/>
            <rFont val="Calibri"/>
          </rPr>
          <t>"(Offensive TDs in Passing + Offensive TDs in Rushing + Fumble Returned for TD + Interceptions Returned for TD+Kickoffs Returned for TD + Punts Returned for TD) * 6 + (Field Goals Made) * 3 + (Extra Points Made) * 1"</t>
        </r>
      </text>
    </comment>
    <comment ref="E19" authorId="0">
      <text>
        <r>
          <rPr>
            <b/>
            <sz val="10"/>
            <color indexed="81"/>
            <rFont val="Calibri"/>
          </rPr>
          <t xml:space="preserve">Points for - Points against
</t>
        </r>
      </text>
    </comment>
    <comment ref="F19" authorId="0">
      <text>
        <r>
          <rPr>
            <sz val="10"/>
            <color indexed="81"/>
            <rFont val="Calibri"/>
          </rPr>
          <t xml:space="preserve">(Passing Yards - Sack Yards Lost) / (Passing Attempts + Sacks)
</t>
        </r>
      </text>
    </comment>
    <comment ref="G19" authorId="0">
      <text>
        <r>
          <rPr>
            <b/>
            <sz val="10"/>
            <color indexed="81"/>
            <rFont val="Calibri"/>
          </rPr>
          <t xml:space="preserve">(Defensive Passing Yards - Defensive Sack Yards Lost) / (Defensive Passing Attempts + Defensive Sacks)
</t>
        </r>
      </text>
    </comment>
    <comment ref="H19" authorId="0">
      <text>
        <r>
          <rPr>
            <b/>
            <sz val="10"/>
            <color indexed="81"/>
            <rFont val="Calibri"/>
          </rPr>
          <t xml:space="preserve">Rushing Yards / Rushing Attempts
</t>
        </r>
      </text>
    </comment>
    <comment ref="I19" authorId="0">
      <text>
        <r>
          <rPr>
            <b/>
            <sz val="10"/>
            <color indexed="81"/>
            <rFont val="Calibri"/>
          </rPr>
          <t>Defensive Rushing yards / Defensive Rushing Attempts</t>
        </r>
      </text>
    </comment>
    <comment ref="J19" authorId="0">
      <text>
        <r>
          <rPr>
            <b/>
            <sz val="10"/>
            <color indexed="81"/>
            <rFont val="Calibri"/>
          </rPr>
          <t>Interceptions thrown + Fumbles lost</t>
        </r>
      </text>
    </comment>
    <comment ref="K19" authorId="0">
      <text>
        <r>
          <rPr>
            <b/>
            <sz val="10"/>
            <color indexed="81"/>
            <rFont val="Calibri"/>
          </rPr>
          <t>Interceptions + Fumbles Forced</t>
        </r>
      </text>
    </comment>
    <comment ref="L19" authorId="0">
      <text>
        <r>
          <rPr>
            <b/>
            <sz val="10"/>
            <color indexed="81"/>
            <rFont val="Calibri"/>
          </rPr>
          <t>Team Penalty Yards - Opponent Penalty Yards</t>
        </r>
      </text>
    </comment>
    <comment ref="M19" authorId="0">
      <text>
        <r>
          <rPr>
            <b/>
            <sz val="10"/>
            <color indexed="81"/>
            <rFont val="Calibri"/>
          </rPr>
          <t>Opponent Fumbles returned + Opponent Interceptions returned + Opponent Kickoffs returned + Opponent Punts Returned</t>
        </r>
      </text>
    </comment>
    <comment ref="C20" authorId="0">
      <text>
        <r>
          <rPr>
            <b/>
            <sz val="10"/>
            <color indexed="81"/>
            <rFont val="Calibri"/>
          </rPr>
          <t>"Defensive Allowed TDs in Passing + Defensive Allowed TDs in Rushing + Opponent Fumble Returned for TD + Opponent Interceptions Returned for TD + Opponent Kickoffs Returned for TD + Opponent Punts Returned for TD) * 6 + (Opponent Field Goals Made) * 3 + (Opponent Extra Points Made) * 1"</t>
        </r>
      </text>
    </comment>
  </commentList>
</comments>
</file>

<file path=xl/comments31.xml><?xml version="1.0" encoding="utf-8"?>
<comments xmlns="http://schemas.openxmlformats.org/spreadsheetml/2006/main">
  <authors>
    <author>Microsoft Office User</author>
  </authors>
  <commentList>
    <comment ref="E18" authorId="0">
      <text>
        <r>
          <rPr>
            <b/>
            <sz val="10"/>
            <color indexed="81"/>
            <rFont val="Calibri"/>
          </rPr>
          <t>Actual Scoring Margin</t>
        </r>
      </text>
    </comment>
    <comment ref="F18" authorId="0">
      <text>
        <r>
          <rPr>
            <b/>
            <sz val="10"/>
            <color indexed="81"/>
            <rFont val="Calibri"/>
          </rPr>
          <t>Passing Yards Per Attempt</t>
        </r>
      </text>
    </comment>
    <comment ref="G18" authorId="0">
      <text>
        <r>
          <rPr>
            <b/>
            <sz val="10"/>
            <color indexed="81"/>
            <rFont val="Calibri"/>
          </rPr>
          <t>Defensive Allowed Passing Yards Per Attempt</t>
        </r>
      </text>
    </comment>
    <comment ref="H18" authorId="0">
      <text>
        <r>
          <rPr>
            <b/>
            <sz val="10"/>
            <color indexed="81"/>
            <rFont val="Calibri"/>
          </rPr>
          <t>Rushing Yards Per Attempt</t>
        </r>
      </text>
    </comment>
    <comment ref="I18" authorId="0">
      <text>
        <r>
          <rPr>
            <b/>
            <sz val="10"/>
            <color indexed="81"/>
            <rFont val="Calibri"/>
          </rPr>
          <t>Defensive Allowed Rushing Yards Per Attempt</t>
        </r>
      </text>
    </comment>
    <comment ref="J18" authorId="0">
      <text>
        <r>
          <rPr>
            <b/>
            <sz val="10"/>
            <color indexed="81"/>
            <rFont val="Calibri"/>
          </rPr>
          <t>Turnovers Committed on Offense</t>
        </r>
      </text>
    </comment>
    <comment ref="K18" authorId="0">
      <text>
        <r>
          <rPr>
            <b/>
            <sz val="10"/>
            <color indexed="81"/>
            <rFont val="Calibri"/>
          </rPr>
          <t>Defensive Turnovers</t>
        </r>
      </text>
    </comment>
    <comment ref="L18" authorId="0">
      <text>
        <r>
          <rPr>
            <b/>
            <sz val="10"/>
            <color indexed="81"/>
            <rFont val="Calibri"/>
          </rPr>
          <t>Penalty Differential</t>
        </r>
      </text>
    </comment>
    <comment ref="M18" authorId="0">
      <text>
        <r>
          <rPr>
            <b/>
            <sz val="10"/>
            <color indexed="81"/>
            <rFont val="Calibri"/>
          </rPr>
          <t>Returns for TD by Opponent</t>
        </r>
      </text>
    </comment>
    <comment ref="C19" authorId="0">
      <text>
        <r>
          <rPr>
            <sz val="10"/>
            <color indexed="81"/>
            <rFont val="Calibri"/>
          </rPr>
          <t>"(Offensive TDs in Passing + Offensive TDs in Rushing + Fumble Returned for TD + Interceptions Returned for TD+Kickoffs Returned for TD + Punts Returned for TD) * 6 + (Field Goals Made) * 3 + (Extra Points Made) * 1"</t>
        </r>
      </text>
    </comment>
    <comment ref="E19" authorId="0">
      <text>
        <r>
          <rPr>
            <b/>
            <sz val="10"/>
            <color indexed="81"/>
            <rFont val="Calibri"/>
          </rPr>
          <t xml:space="preserve">Points for - Points against
</t>
        </r>
      </text>
    </comment>
    <comment ref="F19" authorId="0">
      <text>
        <r>
          <rPr>
            <sz val="10"/>
            <color indexed="81"/>
            <rFont val="Calibri"/>
          </rPr>
          <t xml:space="preserve">(Passing Yards - Sack Yards Lost) / (Passing Attempts + Sacks)
</t>
        </r>
      </text>
    </comment>
    <comment ref="G19" authorId="0">
      <text>
        <r>
          <rPr>
            <b/>
            <sz val="10"/>
            <color indexed="81"/>
            <rFont val="Calibri"/>
          </rPr>
          <t xml:space="preserve">(Defensive Passing Yards - Defensive Sack Yards Lost) / (Defensive Passing Attempts + Defensive Sacks)
</t>
        </r>
      </text>
    </comment>
    <comment ref="H19" authorId="0">
      <text>
        <r>
          <rPr>
            <b/>
            <sz val="10"/>
            <color indexed="81"/>
            <rFont val="Calibri"/>
          </rPr>
          <t xml:space="preserve">Rushing Yards / Rushing Attempts
</t>
        </r>
      </text>
    </comment>
    <comment ref="I19" authorId="0">
      <text>
        <r>
          <rPr>
            <b/>
            <sz val="10"/>
            <color indexed="81"/>
            <rFont val="Calibri"/>
          </rPr>
          <t>Defensive Rushing yards / Defensive Rushing Attempts</t>
        </r>
      </text>
    </comment>
    <comment ref="J19" authorId="0">
      <text>
        <r>
          <rPr>
            <b/>
            <sz val="10"/>
            <color indexed="81"/>
            <rFont val="Calibri"/>
          </rPr>
          <t>Interceptions thrown + Fumbles lost</t>
        </r>
      </text>
    </comment>
    <comment ref="K19" authorId="0">
      <text>
        <r>
          <rPr>
            <b/>
            <sz val="10"/>
            <color indexed="81"/>
            <rFont val="Calibri"/>
          </rPr>
          <t>Interceptions + Fumbles Forced</t>
        </r>
      </text>
    </comment>
    <comment ref="L19" authorId="0">
      <text>
        <r>
          <rPr>
            <b/>
            <sz val="10"/>
            <color indexed="81"/>
            <rFont val="Calibri"/>
          </rPr>
          <t>Team Penalty Yards - Opponent Penalty Yards</t>
        </r>
      </text>
    </comment>
    <comment ref="M19" authorId="0">
      <text>
        <r>
          <rPr>
            <b/>
            <sz val="10"/>
            <color indexed="81"/>
            <rFont val="Calibri"/>
          </rPr>
          <t>Opponent Fumbles returned + Opponent Interceptions returned + Opponent Kickoffs returned + Opponent Punts Returned</t>
        </r>
      </text>
    </comment>
    <comment ref="C20" authorId="0">
      <text>
        <r>
          <rPr>
            <b/>
            <sz val="10"/>
            <color indexed="81"/>
            <rFont val="Calibri"/>
          </rPr>
          <t>"Defensive Allowed TDs in Passing + Defensive Allowed TDs in Rushing + Opponent Fumble Returned for TD + Opponent Interceptions Returned for TD + Opponent Kickoffs Returned for TD + Opponent Punts Returned for TD) * 6 + (Opponent Field Goals Made) * 3 + (Opponent Extra Points Made) * 1"</t>
        </r>
      </text>
    </comment>
  </commentList>
</comments>
</file>

<file path=xl/comments32.xml><?xml version="1.0" encoding="utf-8"?>
<comments xmlns="http://schemas.openxmlformats.org/spreadsheetml/2006/main">
  <authors>
    <author>Microsoft Office User</author>
  </authors>
  <commentList>
    <comment ref="E18" authorId="0">
      <text>
        <r>
          <rPr>
            <b/>
            <sz val="10"/>
            <color indexed="81"/>
            <rFont val="Calibri"/>
          </rPr>
          <t>Actual Scoring Margin</t>
        </r>
      </text>
    </comment>
    <comment ref="F18" authorId="0">
      <text>
        <r>
          <rPr>
            <b/>
            <sz val="10"/>
            <color indexed="81"/>
            <rFont val="Calibri"/>
          </rPr>
          <t>Passing Yards Per Attempt</t>
        </r>
      </text>
    </comment>
    <comment ref="G18" authorId="0">
      <text>
        <r>
          <rPr>
            <b/>
            <sz val="10"/>
            <color indexed="81"/>
            <rFont val="Calibri"/>
          </rPr>
          <t>Defensive Allowed Passing Yards Per Attempt</t>
        </r>
      </text>
    </comment>
    <comment ref="H18" authorId="0">
      <text>
        <r>
          <rPr>
            <b/>
            <sz val="10"/>
            <color indexed="81"/>
            <rFont val="Calibri"/>
          </rPr>
          <t>Rushing Yards Per Attempt</t>
        </r>
      </text>
    </comment>
    <comment ref="I18" authorId="0">
      <text>
        <r>
          <rPr>
            <b/>
            <sz val="10"/>
            <color indexed="81"/>
            <rFont val="Calibri"/>
          </rPr>
          <t>Defensive Allowed Rushing Yards Per Attempt</t>
        </r>
      </text>
    </comment>
    <comment ref="J18" authorId="0">
      <text>
        <r>
          <rPr>
            <b/>
            <sz val="10"/>
            <color indexed="81"/>
            <rFont val="Calibri"/>
          </rPr>
          <t>Turnovers Committed on Offense</t>
        </r>
      </text>
    </comment>
    <comment ref="K18" authorId="0">
      <text>
        <r>
          <rPr>
            <b/>
            <sz val="10"/>
            <color indexed="81"/>
            <rFont val="Calibri"/>
          </rPr>
          <t>Defensive Turnovers</t>
        </r>
      </text>
    </comment>
    <comment ref="L18" authorId="0">
      <text>
        <r>
          <rPr>
            <b/>
            <sz val="10"/>
            <color indexed="81"/>
            <rFont val="Calibri"/>
          </rPr>
          <t>Penalty Differential</t>
        </r>
      </text>
    </comment>
    <comment ref="M18" authorId="0">
      <text>
        <r>
          <rPr>
            <b/>
            <sz val="10"/>
            <color indexed="81"/>
            <rFont val="Calibri"/>
          </rPr>
          <t>Returns for TD by Opponent</t>
        </r>
      </text>
    </comment>
    <comment ref="C19" authorId="0">
      <text>
        <r>
          <rPr>
            <sz val="10"/>
            <color indexed="81"/>
            <rFont val="Calibri"/>
          </rPr>
          <t>"(Offensive TDs in Passing + Offensive TDs in Rushing + Fumble Returned for TD + Interceptions Returned for TD+Kickoffs Returned for TD + Punts Returned for TD) * 6 + (Field Goals Made) * 3 + (Extra Points Made) * 1"</t>
        </r>
      </text>
    </comment>
    <comment ref="E19" authorId="0">
      <text>
        <r>
          <rPr>
            <b/>
            <sz val="10"/>
            <color indexed="81"/>
            <rFont val="Calibri"/>
          </rPr>
          <t xml:space="preserve">Points for - Points against
</t>
        </r>
      </text>
    </comment>
    <comment ref="F19" authorId="0">
      <text>
        <r>
          <rPr>
            <sz val="10"/>
            <color indexed="81"/>
            <rFont val="Calibri"/>
          </rPr>
          <t xml:space="preserve">(Passing Yards - Sack Yards Lost) / (Passing Attempts + Sacks)
</t>
        </r>
      </text>
    </comment>
    <comment ref="G19" authorId="0">
      <text>
        <r>
          <rPr>
            <b/>
            <sz val="10"/>
            <color indexed="81"/>
            <rFont val="Calibri"/>
          </rPr>
          <t xml:space="preserve">(Defensive Passing Yards - Defensive Sack Yards Lost) / (Defensive Passing Attempts + Defensive Sacks)
</t>
        </r>
      </text>
    </comment>
    <comment ref="H19" authorId="0">
      <text>
        <r>
          <rPr>
            <b/>
            <sz val="10"/>
            <color indexed="81"/>
            <rFont val="Calibri"/>
          </rPr>
          <t xml:space="preserve">Rushing Yards / Rushing Attempts
</t>
        </r>
      </text>
    </comment>
    <comment ref="I19" authorId="0">
      <text>
        <r>
          <rPr>
            <b/>
            <sz val="10"/>
            <color indexed="81"/>
            <rFont val="Calibri"/>
          </rPr>
          <t>Defensive Rushing yards / Defensive Rushing Attempts</t>
        </r>
      </text>
    </comment>
    <comment ref="J19" authorId="0">
      <text>
        <r>
          <rPr>
            <b/>
            <sz val="10"/>
            <color indexed="81"/>
            <rFont val="Calibri"/>
          </rPr>
          <t>Interceptions thrown + Fumbles lost</t>
        </r>
      </text>
    </comment>
    <comment ref="K19" authorId="0">
      <text>
        <r>
          <rPr>
            <b/>
            <sz val="10"/>
            <color indexed="81"/>
            <rFont val="Calibri"/>
          </rPr>
          <t>Interceptions + Fumbles Forced</t>
        </r>
      </text>
    </comment>
    <comment ref="L19" authorId="0">
      <text>
        <r>
          <rPr>
            <b/>
            <sz val="10"/>
            <color indexed="81"/>
            <rFont val="Calibri"/>
          </rPr>
          <t>Team Penalty Yards - Opponent Penalty Yards</t>
        </r>
      </text>
    </comment>
    <comment ref="M19" authorId="0">
      <text>
        <r>
          <rPr>
            <b/>
            <sz val="10"/>
            <color indexed="81"/>
            <rFont val="Calibri"/>
          </rPr>
          <t>Opponent Fumbles returned + Opponent Interceptions returned + Opponent Kickoffs returned + Opponent Punts Returned</t>
        </r>
      </text>
    </comment>
    <comment ref="C20" authorId="0">
      <text>
        <r>
          <rPr>
            <b/>
            <sz val="10"/>
            <color indexed="81"/>
            <rFont val="Calibri"/>
          </rPr>
          <t>"Defensive Allowed TDs in Passing + Defensive Allowed TDs in Rushing + Opponent Fumble Returned for TD + Opponent Interceptions Returned for TD + Opponent Kickoffs Returned for TD + Opponent Punts Returned for TD) * 6 + (Opponent Field Goals Made) * 3 + (Opponent Extra Points Made) * 1"</t>
        </r>
      </text>
    </comment>
  </commentList>
</comments>
</file>

<file path=xl/sharedStrings.xml><?xml version="1.0" encoding="utf-8"?>
<sst xmlns="http://schemas.openxmlformats.org/spreadsheetml/2006/main" count="11264" uniqueCount="379">
  <si>
    <t>Dallas Cowboys</t>
  </si>
  <si>
    <t>NFC East</t>
  </si>
  <si>
    <t>Clubhouse</t>
  </si>
  <si>
    <t>Stats</t>
  </si>
  <si>
    <t>Schedule</t>
  </si>
  <si>
    <t>Roster</t>
  </si>
  <si>
    <t>Splits</t>
  </si>
  <si>
    <t>Depth Chart</t>
  </si>
  <si>
    <t>Transactions</t>
  </si>
  <si>
    <t>Rankings</t>
  </si>
  <si>
    <t>Photos</t>
  </si>
  <si>
    <t>Stadium</t>
  </si>
  <si>
    <t>Blog</t>
  </si>
  <si>
    <t>Dallas Cowboys Stats - 2015</t>
  </si>
  <si>
    <t>ASM:</t>
  </si>
  <si>
    <t>PY/A:</t>
  </si>
  <si>
    <t>DPY/A:</t>
  </si>
  <si>
    <t>RY/A:</t>
  </si>
  <si>
    <t>DRY/A:</t>
  </si>
  <si>
    <t>TO:</t>
  </si>
  <si>
    <t>DTO:</t>
  </si>
  <si>
    <t>PENDIF:</t>
  </si>
  <si>
    <t>RETTD:</t>
  </si>
  <si>
    <t>Season:</t>
  </si>
  <si>
    <t>Points for:</t>
  </si>
  <si>
    <t>Points against:</t>
  </si>
  <si>
    <t>Player</t>
  </si>
  <si>
    <t>Team</t>
  </si>
  <si>
    <t>PASSING</t>
  </si>
  <si>
    <t>TEAM</t>
  </si>
  <si>
    <t>ATT</t>
  </si>
  <si>
    <t>COMP</t>
  </si>
  <si>
    <t>PCT</t>
  </si>
  <si>
    <t>YDS</t>
  </si>
  <si>
    <t>AVG</t>
  </si>
  <si>
    <t>YDS/G</t>
  </si>
  <si>
    <t>LONG</t>
  </si>
  <si>
    <t>TD</t>
  </si>
  <si>
    <t>TD%</t>
  </si>
  <si>
    <t>INT</t>
  </si>
  <si>
    <t>INT%</t>
  </si>
  <si>
    <t>SACK</t>
  </si>
  <si>
    <t>YDSL</t>
  </si>
  <si>
    <t>RATE</t>
  </si>
  <si>
    <t>Cowboys</t>
  </si>
  <si>
    <t>Opponents</t>
  </si>
  <si>
    <t>RUSHING</t>
  </si>
  <si>
    <t>20+</t>
  </si>
  <si>
    <t>FUM</t>
  </si>
  <si>
    <t>FUML</t>
  </si>
  <si>
    <t>1DN</t>
  </si>
  <si>
    <t>RECEIVING</t>
  </si>
  <si>
    <t>REC</t>
  </si>
  <si>
    <t>TAR</t>
  </si>
  <si>
    <t>YAC</t>
  </si>
  <si>
    <t>DOWNS</t>
  </si>
  <si>
    <t>FIRST DOWNS</t>
  </si>
  <si>
    <t>THIRD DOWNS</t>
  </si>
  <si>
    <t>FOURTH DOWNS</t>
  </si>
  <si>
    <t>PENALTIES</t>
  </si>
  <si>
    <t>TOTAL</t>
  </si>
  <si>
    <t>RUSH</t>
  </si>
  <si>
    <t>PASS</t>
  </si>
  <si>
    <t>PEN</t>
  </si>
  <si>
    <t>MADE</t>
  </si>
  <si>
    <t>DEFENSE</t>
  </si>
  <si>
    <t>TACKLES</t>
  </si>
  <si>
    <t>SACKS</t>
  </si>
  <si>
    <t>INTERCEPTIONS</t>
  </si>
  <si>
    <t>FUMBLES</t>
  </si>
  <si>
    <t>SOLO</t>
  </si>
  <si>
    <t>AST</t>
  </si>
  <si>
    <t>TOT</t>
  </si>
  <si>
    <t>TLOSS</t>
  </si>
  <si>
    <t>PD</t>
  </si>
  <si>
    <t>FF</t>
  </si>
  <si>
    <t>BK</t>
  </si>
  <si>
    <t>RETURNING</t>
  </si>
  <si>
    <t>KICKOFFS</t>
  </si>
  <si>
    <t>PUNTS</t>
  </si>
  <si>
    <t>RET</t>
  </si>
  <si>
    <t>RETY</t>
  </si>
  <si>
    <t>FC</t>
  </si>
  <si>
    <t>KICKING</t>
  </si>
  <si>
    <t>FIELD GOALS</t>
  </si>
  <si>
    <t>EXTRA POINTS</t>
  </si>
  <si>
    <t>FGM</t>
  </si>
  <si>
    <t>FGA</t>
  </si>
  <si>
    <t>20-29</t>
  </si>
  <si>
    <t>30-39</t>
  </si>
  <si>
    <t>40-49</t>
  </si>
  <si>
    <t>50+</t>
  </si>
  <si>
    <t>XPM</t>
  </si>
  <si>
    <t>XPA</t>
  </si>
  <si>
    <t>0-0</t>
  </si>
  <si>
    <t>PUNTING</t>
  </si>
  <si>
    <t>NET</t>
  </si>
  <si>
    <t>BP</t>
  </si>
  <si>
    <t>IN20</t>
  </si>
  <si>
    <t>TB</t>
  </si>
  <si>
    <t>GLOSSARY</t>
  </si>
  <si>
    <t>ATT: Passing attempts</t>
  </si>
  <si>
    <t>COMP: Completions</t>
  </si>
  <si>
    <t>PCT: Completion percentage</t>
  </si>
  <si>
    <t>YDS: Net passing yards</t>
  </si>
  <si>
    <t>AVG: Yards per pass attempt</t>
  </si>
  <si>
    <t>YDS/G: Net passing yards per game</t>
  </si>
  <si>
    <t>LONG: Longest pass</t>
  </si>
  <si>
    <t>TD: Passing touchdowns</t>
  </si>
  <si>
    <t>TD%: Passing touchdown percentage</t>
  </si>
  <si>
    <t>INT: Interceptions</t>
  </si>
  <si>
    <t>INT%: Interception percentage</t>
  </si>
  <si>
    <t>SACK: Sacks</t>
  </si>
  <si>
    <t>YDSL: Sacked yards lost</t>
  </si>
  <si>
    <t>RATE: Passer (QB) rating</t>
  </si>
  <si>
    <t>ATT: Rushing attempts</t>
  </si>
  <si>
    <t>YDS: Rushing yards</t>
  </si>
  <si>
    <t>AVG: Yards per rush attempt</t>
  </si>
  <si>
    <t>LONG: Longest rush</t>
  </si>
  <si>
    <t>20+: Carries over 20 yards</t>
  </si>
  <si>
    <t>TD: Rushing touchdowns</t>
  </si>
  <si>
    <t>YDS/G: Rushing yards per game</t>
  </si>
  <si>
    <t>FUM: Rushing fumbles</t>
  </si>
  <si>
    <t>FUML: Rushing fumbles lost</t>
  </si>
  <si>
    <t>1DN: Rushing first downs</t>
  </si>
  <si>
    <t>REC: Receptions</t>
  </si>
  <si>
    <t>TAR: Receiving targets</t>
  </si>
  <si>
    <t>YDS: Receiving yards</t>
  </si>
  <si>
    <t>AVG: Average yards per reception</t>
  </si>
  <si>
    <t>TD: Receiving touchdowns</t>
  </si>
  <si>
    <t>LONG: Longest reception</t>
  </si>
  <si>
    <t>20+: Receptions over 20 yards</t>
  </si>
  <si>
    <t>YDS/G: Receiving yards per game</t>
  </si>
  <si>
    <t>FUM: Receiving fumbles</t>
  </si>
  <si>
    <t>FUML: Receiving fumbles lost</t>
  </si>
  <si>
    <t>YAC: Yards after catch</t>
  </si>
  <si>
    <t>1DN: Receiving first downs</t>
  </si>
  <si>
    <t>TOTAL: First downs</t>
  </si>
  <si>
    <t>RUSH: Rushing first downs</t>
  </si>
  <si>
    <t>PASS: Passing first downs</t>
  </si>
  <si>
    <t>PEN: Penalty first downs</t>
  </si>
  <si>
    <t>MADE: Third down conversions</t>
  </si>
  <si>
    <t>ATT: Third down attempts</t>
  </si>
  <si>
    <t>PCT: Percentage of third downs converted</t>
  </si>
  <si>
    <t>MADE: Fourth down conversions</t>
  </si>
  <si>
    <t>ATT: Fourth down attempts</t>
  </si>
  <si>
    <t>PCT: Percentage of fourth downs converted</t>
  </si>
  <si>
    <t>TOTAL: Total penalties</t>
  </si>
  <si>
    <t>YDS: Total penalty yards</t>
  </si>
  <si>
    <t>SOLO: Unassisted tackles</t>
  </si>
  <si>
    <t>AST: Assisted tackles</t>
  </si>
  <si>
    <t>TOT: Tackles</t>
  </si>
  <si>
    <t>YDSL: Yards lost on sack</t>
  </si>
  <si>
    <t>TLOSS: Tackles for a loss</t>
  </si>
  <si>
    <t>PD: Passes defended</t>
  </si>
  <si>
    <t>YDS: Intercepted returned yards</t>
  </si>
  <si>
    <t>LONG: Longest interception return</t>
  </si>
  <si>
    <t>TD: Interceptions returned for touchdowns</t>
  </si>
  <si>
    <t>FF: Forced fumbles</t>
  </si>
  <si>
    <t>REC: Fumbles recovered</t>
  </si>
  <si>
    <t>TD: Fumbles returned for touchdowns</t>
  </si>
  <si>
    <t>BK: Blocked kicks both punts and field goal attempts</t>
  </si>
  <si>
    <t>ATT: Kickoff return attempts</t>
  </si>
  <si>
    <t>YDS: Kickoff return yards</t>
  </si>
  <si>
    <t>AVG: Average yards per kickoff return</t>
  </si>
  <si>
    <t>LONG: Longest kickoff return</t>
  </si>
  <si>
    <t>TD: Kickoff return touchdowns</t>
  </si>
  <si>
    <t>RET: Punts returned</t>
  </si>
  <si>
    <t>RETY: Yards returned on punts</t>
  </si>
  <si>
    <t>AVG: Average yards per punt return</t>
  </si>
  <si>
    <t>LONG: Longest punt return</t>
  </si>
  <si>
    <t>TD: Punt return touchdowns</t>
  </si>
  <si>
    <t>FC: Fair catches</t>
  </si>
  <si>
    <t>FGM: Field goals made</t>
  </si>
  <si>
    <t>FGA: Field goal attempts</t>
  </si>
  <si>
    <t>PCT: Percentage of field goals made</t>
  </si>
  <si>
    <t>LONG: Longest field goal made</t>
  </si>
  <si>
    <t>1-19: 1-19 yard field goals</t>
  </si>
  <si>
    <t>20-29: 20-29 yard field goals</t>
  </si>
  <si>
    <t>30-39: 30-39 yard field goals</t>
  </si>
  <si>
    <t>40-49: 40-49 yard field goals</t>
  </si>
  <si>
    <t>50+: 50+ yard field goals</t>
  </si>
  <si>
    <t>XPM: Extra points made</t>
  </si>
  <si>
    <t>XPA: Extra point attempts</t>
  </si>
  <si>
    <t>PCT: Percentage of extra points made</t>
  </si>
  <si>
    <t>PUNTS: Total punts</t>
  </si>
  <si>
    <t>YDS: Gross punt yards</t>
  </si>
  <si>
    <t>LONG: Longest punt</t>
  </si>
  <si>
    <t>AVG: Gross punting average</t>
  </si>
  <si>
    <t>NET: Net punting average</t>
  </si>
  <si>
    <t>BP: Blocked punts</t>
  </si>
  <si>
    <t>IN20: Punts inside the 20 yard line</t>
  </si>
  <si>
    <t>TB: Touchbacks</t>
  </si>
  <si>
    <t>AVG: Average return yards on punts</t>
  </si>
  <si>
    <t>SPONSORED HEADLINES</t>
  </si>
  <si>
    <t>Menu</t>
  </si>
  <si>
    <t>ESPN</t>
  </si>
  <si>
    <t>Scores</t>
  </si>
  <si>
    <t>NFL</t>
  </si>
  <si>
    <t>NBA</t>
  </si>
  <si>
    <t>MLB</t>
  </si>
  <si>
    <t>NCAAM</t>
  </si>
  <si>
    <t>Soccer</t>
  </si>
  <si>
    <t>NHL</t>
  </si>
  <si>
    <t>…</t>
  </si>
  <si>
    <t>esports</t>
  </si>
  <si>
    <t>NCAAF</t>
  </si>
  <si>
    <t>NASCAR</t>
  </si>
  <si>
    <t>Golf</t>
  </si>
  <si>
    <t>Tennis</t>
  </si>
  <si>
    <t>Racing</t>
  </si>
  <si>
    <t>Olympics</t>
  </si>
  <si>
    <t>Special Olympics</t>
  </si>
  <si>
    <t>NCAA</t>
  </si>
  <si>
    <t>NCAAW</t>
  </si>
  <si>
    <t>Horse</t>
  </si>
  <si>
    <t>MMA</t>
  </si>
  <si>
    <t>Boxing</t>
  </si>
  <si>
    <t>WNBA</t>
  </si>
  <si>
    <t>RN FB</t>
  </si>
  <si>
    <t>RN BB</t>
  </si>
  <si>
    <t>Cricket</t>
  </si>
  <si>
    <t>Rugby</t>
  </si>
  <si>
    <t>X Games</t>
  </si>
  <si>
    <t>Chalk</t>
  </si>
  <si>
    <t>Endurance</t>
  </si>
  <si>
    <t>CFL</t>
  </si>
  <si>
    <t>ESPYS</t>
  </si>
  <si>
    <t>More ESPN</t>
  </si>
  <si>
    <t>Fantasy</t>
  </si>
  <si>
    <t>Listen</t>
  </si>
  <si>
    <t>Watch</t>
  </si>
  <si>
    <t>HomeHome</t>
  </si>
  <si>
    <t>ScoresScores</t>
  </si>
  <si>
    <t>ScheduleSchedule</t>
  </si>
  <si>
    <t>NFL NationNFL Nation</t>
  </si>
  <si>
    <t>PlayoffsPlayoffs</t>
  </si>
  <si>
    <t>DraftDraft</t>
  </si>
  <si>
    <t>StandingsStandings</t>
  </si>
  <si>
    <t>TeamsTeams</t>
  </si>
  <si>
    <t>More</t>
  </si>
  <si>
    <t>StatsStats</t>
  </si>
  <si>
    <t>ChalkChalk</t>
  </si>
  <si>
    <t>TransactionsTransactions</t>
  </si>
  <si>
    <t>PlayersPlayers</t>
  </si>
  <si>
    <t>PhotosPhotos</t>
  </si>
  <si>
    <t>MNF HQMNF HQ</t>
  </si>
  <si>
    <t>RumorsRumors</t>
  </si>
  <si>
    <t>Fantasy FootballFantasy</t>
  </si>
  <si>
    <t>Odds &amp; InfoOdds &amp; Info</t>
  </si>
  <si>
    <t>Power RankingsPower Rankings</t>
  </si>
  <si>
    <t>QBRQBR</t>
  </si>
  <si>
    <t>Weekly LeadersWeekly Leaders</t>
  </si>
  <si>
    <t>AttendanceAttendance</t>
  </si>
  <si>
    <t>CoachesCoaches</t>
  </si>
  <si>
    <t>PickCenterPickCenter</t>
  </si>
  <si>
    <t>Daily LinesDaily Lines</t>
  </si>
  <si>
    <t>ShopShop</t>
  </si>
  <si>
    <t>TicketsTickets</t>
  </si>
  <si>
    <t>AFLAFL</t>
  </si>
  <si>
    <t>ESPN.com: Help | Press | Advertise on ESPN.com | Sales Media Kit | Interest-Based Ads | Corrections | Contact Us | Site Map | Jobs at ESPN | Go.com</t>
  </si>
  <si>
    <t>© 2016 ESPN Internet Ventures. Terms of Use, Privacy Policy, Your California Privacy Rights, Children's Online Privacy Policy and Interest-Based Ads are applicable to you. All rights reserved.</t>
  </si>
  <si>
    <t>New York Giants</t>
  </si>
  <si>
    <t>New York Giants Stats - 2015</t>
  </si>
  <si>
    <t>Giants</t>
  </si>
  <si>
    <t>Philadelphia Eagles</t>
  </si>
  <si>
    <t>Philadelphia Eagles Stats - 2015</t>
  </si>
  <si>
    <t>Eagles</t>
  </si>
  <si>
    <t>Washington Redskins</t>
  </si>
  <si>
    <t>Washington Redskins Stats - 2015</t>
  </si>
  <si>
    <t>Redskins</t>
  </si>
  <si>
    <t>Chicago Bears</t>
  </si>
  <si>
    <t>NFC North</t>
  </si>
  <si>
    <t>Chicago Bears Stats - 2015</t>
  </si>
  <si>
    <t>Bears</t>
  </si>
  <si>
    <t>Detroit Lions</t>
  </si>
  <si>
    <t>Detroit Lions Stats - 2015</t>
  </si>
  <si>
    <t>Lions</t>
  </si>
  <si>
    <t>Green Bay Packers</t>
  </si>
  <si>
    <t>Green Bay Packers Stats - 2015</t>
  </si>
  <si>
    <t>Packers</t>
  </si>
  <si>
    <t>Minnesota Vikings</t>
  </si>
  <si>
    <t>Minnesota Vikings Stats - 2015</t>
  </si>
  <si>
    <t>Vikings</t>
  </si>
  <si>
    <t>13-15</t>
  </si>
  <si>
    <t>Atlanta Falcons</t>
  </si>
  <si>
    <t>NFC South</t>
  </si>
  <si>
    <t>Atlanta Falcons Stats - 2015</t>
  </si>
  <si>
    <t>Falcons</t>
  </si>
  <si>
    <t>Carolina Panthers</t>
  </si>
  <si>
    <t>Carolina Panthers Stats - 2015</t>
  </si>
  <si>
    <t>Panthers</t>
  </si>
  <si>
    <t>13-16</t>
  </si>
  <si>
    <t>New Orleans Saints</t>
  </si>
  <si>
    <t>New Orleans Saints Stats - 2015</t>
  </si>
  <si>
    <t>Saints</t>
  </si>
  <si>
    <t>Tampa Bay Buccaneers</t>
  </si>
  <si>
    <t>Tampa Bay Buccaneers Stats - 2015</t>
  </si>
  <si>
    <t>Buccaneers</t>
  </si>
  <si>
    <t>Arizona Cardinals</t>
  </si>
  <si>
    <t>NFC West</t>
  </si>
  <si>
    <t>Arizona Cardinals Stats - 2015</t>
  </si>
  <si>
    <t>Cardinals</t>
  </si>
  <si>
    <t>0-2</t>
  </si>
  <si>
    <t>San Francisco 49ers</t>
  </si>
  <si>
    <t>San Francisco 49ers Stats - 2015</t>
  </si>
  <si>
    <t>49ers</t>
  </si>
  <si>
    <t>Seattle Seahawks</t>
  </si>
  <si>
    <t>Seattle Seahawks Stats - 2015</t>
  </si>
  <si>
    <t>Seahawks</t>
  </si>
  <si>
    <t>St. Louis Rams</t>
  </si>
  <si>
    <t>St. Louis Rams Stats - 2015</t>
  </si>
  <si>
    <t>Rams</t>
  </si>
  <si>
    <t>17-17</t>
  </si>
  <si>
    <t>Miami Dolphins</t>
  </si>
  <si>
    <t>AFC East</t>
  </si>
  <si>
    <t>Miami Dolphins Stats - 2015</t>
  </si>
  <si>
    <t>Dolphins</t>
  </si>
  <si>
    <t>New England Patriots</t>
  </si>
  <si>
    <t>New England Patriots Stats - 2015</t>
  </si>
  <si>
    <t>Patriots</t>
  </si>
  <si>
    <t>Buffalo Bills</t>
  </si>
  <si>
    <t>Buffalo Bills Stats - 2015</t>
  </si>
  <si>
    <t>Bills</t>
  </si>
  <si>
    <t>New York Jets</t>
  </si>
  <si>
    <t>New York Jets Stats - 2015</t>
  </si>
  <si>
    <t>Jets</t>
  </si>
  <si>
    <t>Baltimore Ravens</t>
  </si>
  <si>
    <t>AFC North</t>
  </si>
  <si>
    <t>Baltimore Ravens Stats - 2015</t>
  </si>
  <si>
    <t>Ravens</t>
  </si>
  <si>
    <t>Cincinnati Bengals</t>
  </si>
  <si>
    <t>Cincinnati Bengals Stats - 2015</t>
  </si>
  <si>
    <t>Bengals</t>
  </si>
  <si>
    <t>Cleveland Browns</t>
  </si>
  <si>
    <t>Cleveland Browns Stats - 2015</t>
  </si>
  <si>
    <t>Browns</t>
  </si>
  <si>
    <t>0-3</t>
  </si>
  <si>
    <t>Pittsburgh Steelers</t>
  </si>
  <si>
    <t>Pittsburgh Steelers Stats - 2015</t>
  </si>
  <si>
    <t>Steelers</t>
  </si>
  <si>
    <t>Houston Texans</t>
  </si>
  <si>
    <t>AFC South</t>
  </si>
  <si>
    <t>Houston Texans Stats - 2015</t>
  </si>
  <si>
    <t>Texans</t>
  </si>
  <si>
    <t>Indianapolis Colts</t>
  </si>
  <si>
    <t>Indianapolis Colts Stats - 2015</t>
  </si>
  <si>
    <t>Colts</t>
  </si>
  <si>
    <t>Jacksonville Jaguars</t>
  </si>
  <si>
    <t>Jacksonville Jaguars Stats - 2015</t>
  </si>
  <si>
    <t>Jaguars</t>
  </si>
  <si>
    <t>Tennessee Titans</t>
  </si>
  <si>
    <t>Tennessee Titans Stats - 2015</t>
  </si>
  <si>
    <t>Titans</t>
  </si>
  <si>
    <t>Denver Broncos</t>
  </si>
  <si>
    <t>AFC West</t>
  </si>
  <si>
    <t>Denver Broncos Stats - 2015</t>
  </si>
  <si>
    <t>Broncos</t>
  </si>
  <si>
    <t>Kansas City Chiefs</t>
  </si>
  <si>
    <t>Kansas City Chiefs Stats - 2015</t>
  </si>
  <si>
    <t>Chiefs</t>
  </si>
  <si>
    <t>Oakland Raiders</t>
  </si>
  <si>
    <t>Oakland Raiders Stats - 2015</t>
  </si>
  <si>
    <t>Raiders</t>
  </si>
  <si>
    <t>San Diego Chargers</t>
  </si>
  <si>
    <t>San Diego Chargers Stats - 2015</t>
  </si>
  <si>
    <t>Chargers</t>
  </si>
  <si>
    <t>13-13</t>
  </si>
  <si>
    <t>Name</t>
  </si>
  <si>
    <t>ASM</t>
  </si>
  <si>
    <t>PY/A</t>
  </si>
  <si>
    <t>DPY/A</t>
  </si>
  <si>
    <t>RY/A</t>
  </si>
  <si>
    <t>DRY/A</t>
  </si>
  <si>
    <t>TO</t>
  </si>
  <si>
    <t>DTO</t>
  </si>
  <si>
    <t>PENDIF</t>
  </si>
  <si>
    <t>RETTD</t>
  </si>
  <si>
    <t>PSM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</si>
</sst>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1"/>
      <name val="Calibri"/>
    </font>
    <font>
      <b/>
      <sz val="10"/>
      <color indexed="8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37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1" name="Table1" displayName="Table1" ref="A1:K33" totalsRowShown="0">
  <autoFilter ref="A1:K33"/>
  <sortState ref="A2:K33">
    <sortCondition ref="A1:A33"/>
  </sortState>
  <tableColumns count="11">
    <tableColumn id="1" name="Name"/>
    <tableColumn id="2" name="ASM">
      <calculatedColumnFormula>INDIRECT("'"&amp;$A2&amp;"'!$E$19")</calculatedColumnFormula>
    </tableColumn>
    <tableColumn id="3" name="PY/A" dataDxfId="8">
      <calculatedColumnFormula>INDIRECT("'"&amp;$A2&amp;"'!$F$19")</calculatedColumnFormula>
    </tableColumn>
    <tableColumn id="4" name="DPY/A" dataDxfId="7">
      <calculatedColumnFormula>INDIRECT("'"&amp;$A2&amp;"'!$G$19")</calculatedColumnFormula>
    </tableColumn>
    <tableColumn id="5" name="RY/A" dataDxfId="6">
      <calculatedColumnFormula>INDIRECT("'"&amp;$A2&amp;"'!$H$19")</calculatedColumnFormula>
    </tableColumn>
    <tableColumn id="6" name="DRY/A" dataDxfId="5">
      <calculatedColumnFormula>INDIRECT("'"&amp;$A2&amp;"'!$I$19")</calculatedColumnFormula>
    </tableColumn>
    <tableColumn id="7" name="TO" dataDxfId="4">
      <calculatedColumnFormula>INDIRECT("'"&amp;$A2&amp;"'!$J$19")</calculatedColumnFormula>
    </tableColumn>
    <tableColumn id="8" name="DTO" dataDxfId="3">
      <calculatedColumnFormula>INDIRECT("'"&amp;$A2&amp;"'!$K$19")</calculatedColumnFormula>
    </tableColumn>
    <tableColumn id="9" name="PENDIF" dataDxfId="2">
      <calculatedColumnFormula>INDIRECT("'"&amp;$A2&amp;"'!$L$19")</calculatedColumnFormula>
    </tableColumn>
    <tableColumn id="10" name="RETTD" dataDxfId="1">
      <calculatedColumnFormula>INDIRECT("'"&amp;$A2&amp;"'!$M$19")</calculatedColumnFormula>
    </tableColumn>
    <tableColumn id="11" name="PSM" dataDxfId="0">
      <calculatedColumnFormula>(3.17*$J2) - (0.06*$I2) + (61.67*$C2) + (26.44*$E2) - (2.77*$G2) - (67.5*$D2) - (22.79*$F2)+(3.49*$H2)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comments" Target="../comments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8.vml"/><Relationship Id="rId2" Type="http://schemas.openxmlformats.org/officeDocument/2006/relationships/comments" Target="../comments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9.vml"/><Relationship Id="rId2" Type="http://schemas.openxmlformats.org/officeDocument/2006/relationships/comments" Target="../comments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0.vml"/><Relationship Id="rId2" Type="http://schemas.openxmlformats.org/officeDocument/2006/relationships/comments" Target="../comments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1.vml"/><Relationship Id="rId2" Type="http://schemas.openxmlformats.org/officeDocument/2006/relationships/comments" Target="../comments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2.vml"/><Relationship Id="rId2" Type="http://schemas.openxmlformats.org/officeDocument/2006/relationships/comments" Target="../comments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3.vml"/><Relationship Id="rId2" Type="http://schemas.openxmlformats.org/officeDocument/2006/relationships/comments" Target="../comments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4.vml"/><Relationship Id="rId2" Type="http://schemas.openxmlformats.org/officeDocument/2006/relationships/comments" Target="../comments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5.vml"/><Relationship Id="rId2" Type="http://schemas.openxmlformats.org/officeDocument/2006/relationships/comments" Target="../comments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6.vml"/><Relationship Id="rId2" Type="http://schemas.openxmlformats.org/officeDocument/2006/relationships/comments" Target="../comments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7.vml"/><Relationship Id="rId2" Type="http://schemas.openxmlformats.org/officeDocument/2006/relationships/comments" Target="../comments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8.vml"/><Relationship Id="rId2" Type="http://schemas.openxmlformats.org/officeDocument/2006/relationships/comments" Target="../comments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9.vml"/><Relationship Id="rId2" Type="http://schemas.openxmlformats.org/officeDocument/2006/relationships/comments" Target="../comments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0.vml"/><Relationship Id="rId2" Type="http://schemas.openxmlformats.org/officeDocument/2006/relationships/comments" Target="../comments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1.vml"/><Relationship Id="rId2" Type="http://schemas.openxmlformats.org/officeDocument/2006/relationships/comments" Target="../comments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2.vml"/><Relationship Id="rId2" Type="http://schemas.openxmlformats.org/officeDocument/2006/relationships/comments" Target="../comments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3.vml"/><Relationship Id="rId2" Type="http://schemas.openxmlformats.org/officeDocument/2006/relationships/comments" Target="../comments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4.vml"/><Relationship Id="rId2" Type="http://schemas.openxmlformats.org/officeDocument/2006/relationships/comments" Target="../comments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5.vml"/><Relationship Id="rId2" Type="http://schemas.openxmlformats.org/officeDocument/2006/relationships/comments" Target="../comments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6.vml"/><Relationship Id="rId2" Type="http://schemas.openxmlformats.org/officeDocument/2006/relationships/comments" Target="../comments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7.vml"/><Relationship Id="rId2" Type="http://schemas.openxmlformats.org/officeDocument/2006/relationships/comments" Target="../comments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8.vml"/><Relationship Id="rId2" Type="http://schemas.openxmlformats.org/officeDocument/2006/relationships/comments" Target="../comments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9.vml"/><Relationship Id="rId2" Type="http://schemas.openxmlformats.org/officeDocument/2006/relationships/comments" Target="../comments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0.vml"/><Relationship Id="rId2" Type="http://schemas.openxmlformats.org/officeDocument/2006/relationships/comments" Target="../comments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1.vml"/><Relationship Id="rId2" Type="http://schemas.openxmlformats.org/officeDocument/2006/relationships/comments" Target="../comments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2.vml"/><Relationship Id="rId2" Type="http://schemas.openxmlformats.org/officeDocument/2006/relationships/comments" Target="../comments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 enableFormatConditionsCalculation="0"/>
  <dimension ref="A1:P259"/>
  <sheetViews>
    <sheetView topLeftCell="A14" workbookViewId="0">
      <selection activeCell="A18" sqref="A18:XFD20"/>
    </sheetView>
  </sheetViews>
  <sheetFormatPr baseColWidth="10" defaultColWidth="8.83203125" defaultRowHeight="15" x14ac:dyDescent="0.2"/>
  <cols>
    <col min="1" max="1" width="11.33203125" bestFit="1" customWidth="1"/>
    <col min="2" max="2" width="13.33203125" bestFit="1" customWidth="1"/>
    <col min="3" max="3" width="6.5" customWidth="1"/>
    <col min="4" max="4" width="6" customWidth="1"/>
    <col min="5" max="5" width="6.5" customWidth="1"/>
    <col min="6" max="6" width="13.83203125" bestFit="1" customWidth="1"/>
    <col min="7" max="7" width="6.83203125" customWidth="1"/>
    <col min="8" max="8" width="15" bestFit="1" customWidth="1"/>
    <col min="9" max="9" width="15.6640625" bestFit="1" customWidth="1"/>
    <col min="10" max="10" width="6.5" customWidth="1"/>
    <col min="11" max="11" width="13.6640625" bestFit="1" customWidth="1"/>
    <col min="12" max="12" width="10.33203125" bestFit="1" customWidth="1"/>
    <col min="13" max="13" width="9" customWidth="1"/>
    <col min="14" max="14" width="5.1640625" customWidth="1"/>
    <col min="15" max="15" width="5.5" customWidth="1"/>
    <col min="16" max="16" width="3.33203125" customWidth="1"/>
  </cols>
  <sheetData>
    <row r="1" spans="1:1" x14ac:dyDescent="0.2">
      <c r="A1" t="s">
        <v>0</v>
      </c>
    </row>
    <row r="3" spans="1:1" x14ac:dyDescent="0.2">
      <c r="A3" t="s">
        <v>1</v>
      </c>
    </row>
    <row r="5" spans="1:1" x14ac:dyDescent="0.2">
      <c r="A5" t="s">
        <v>2</v>
      </c>
    </row>
    <row r="6" spans="1:1" x14ac:dyDescent="0.2">
      <c r="A6" t="s">
        <v>3</v>
      </c>
    </row>
    <row r="7" spans="1:1" x14ac:dyDescent="0.2">
      <c r="A7" t="s">
        <v>4</v>
      </c>
    </row>
    <row r="8" spans="1:1" x14ac:dyDescent="0.2">
      <c r="A8" t="s">
        <v>5</v>
      </c>
    </row>
    <row r="9" spans="1:1" x14ac:dyDescent="0.2">
      <c r="A9" t="s">
        <v>6</v>
      </c>
    </row>
    <row r="10" spans="1:1" x14ac:dyDescent="0.2">
      <c r="A10" t="s">
        <v>7</v>
      </c>
    </row>
    <row r="11" spans="1:1" x14ac:dyDescent="0.2">
      <c r="A11" t="s">
        <v>8</v>
      </c>
    </row>
    <row r="12" spans="1:1" x14ac:dyDescent="0.2">
      <c r="A12" t="s">
        <v>9</v>
      </c>
    </row>
    <row r="13" spans="1:1" x14ac:dyDescent="0.2">
      <c r="A13" t="s">
        <v>10</v>
      </c>
    </row>
    <row r="14" spans="1:1" x14ac:dyDescent="0.2">
      <c r="A14" t="s">
        <v>11</v>
      </c>
    </row>
    <row r="15" spans="1:1" x14ac:dyDescent="0.2">
      <c r="A15" t="s">
        <v>12</v>
      </c>
    </row>
    <row r="17" spans="1:15" x14ac:dyDescent="0.2">
      <c r="A17" t="s">
        <v>13</v>
      </c>
    </row>
    <row r="18" spans="1:15" x14ac:dyDescent="0.2">
      <c r="E18" t="s">
        <v>14</v>
      </c>
      <c r="F18" t="s">
        <v>15</v>
      </c>
      <c r="G18" t="s">
        <v>16</v>
      </c>
      <c r="H18" t="s">
        <v>17</v>
      </c>
      <c r="I18" t="s">
        <v>18</v>
      </c>
      <c r="J18" t="s">
        <v>19</v>
      </c>
      <c r="K18" t="s">
        <v>20</v>
      </c>
      <c r="L18" t="s">
        <v>21</v>
      </c>
      <c r="M18" t="s">
        <v>22</v>
      </c>
    </row>
    <row r="19" spans="1:15" x14ac:dyDescent="0.2">
      <c r="A19" t="s">
        <v>23</v>
      </c>
      <c r="B19" t="s">
        <v>24</v>
      </c>
      <c r="C19">
        <f>((($I$26+$G$30+$L$44+$F$49+$K$49+$O$44) * 6)+($K$54)+($B$54 * 3))</f>
        <v>265</v>
      </c>
      <c r="E19">
        <f>$C$19-$C$20</f>
        <v>-107</v>
      </c>
      <c r="F19">
        <f>($E$26-$N$26)/($B$26+$M$26)</f>
        <v>5.8199643493761144</v>
      </c>
      <c r="G19">
        <f>($E$27-$N$27)/($B$27+$M$27)</f>
        <v>6.344506517690875</v>
      </c>
      <c r="H19">
        <f>$C$30/$B$30</f>
        <v>4.632352941176471</v>
      </c>
      <c r="I19">
        <f>$C$31/$B$31</f>
        <v>4.1952277657266812</v>
      </c>
      <c r="J19">
        <f>$I$45+$M$45</f>
        <v>37</v>
      </c>
      <c r="K19">
        <f>$I$44+$M$44</f>
        <v>15</v>
      </c>
      <c r="L19">
        <f>$M$39-$M$40</f>
        <v>-19</v>
      </c>
      <c r="M19">
        <f>$L$45+$O$45+$F$50+$K$50</f>
        <v>6</v>
      </c>
    </row>
    <row r="20" spans="1:15" x14ac:dyDescent="0.2">
      <c r="B20" t="s">
        <v>25</v>
      </c>
      <c r="C20">
        <f xml:space="preserve"> ((($I$27+$G$31+$L$45+$F$50+$K$50+$O$45) * 6)+($K$55)+($B$55*3))</f>
        <v>372</v>
      </c>
    </row>
    <row r="21" spans="1:15" x14ac:dyDescent="0.2">
      <c r="A21" t="s">
        <v>26</v>
      </c>
    </row>
    <row r="22" spans="1:15" x14ac:dyDescent="0.2">
      <c r="A22" t="s">
        <v>27</v>
      </c>
    </row>
    <row r="24" spans="1:15" x14ac:dyDescent="0.2">
      <c r="A24" t="s">
        <v>28</v>
      </c>
    </row>
    <row r="25" spans="1:15" x14ac:dyDescent="0.2">
      <c r="A25" t="s">
        <v>29</v>
      </c>
      <c r="B25" t="s">
        <v>30</v>
      </c>
      <c r="C25" t="s">
        <v>31</v>
      </c>
      <c r="D25" t="s">
        <v>32</v>
      </c>
      <c r="E25" t="s">
        <v>33</v>
      </c>
      <c r="F25" t="s">
        <v>34</v>
      </c>
      <c r="G25" t="s">
        <v>35</v>
      </c>
      <c r="H25" t="s">
        <v>36</v>
      </c>
      <c r="I25" t="s">
        <v>37</v>
      </c>
      <c r="J25" t="s">
        <v>38</v>
      </c>
      <c r="K25" t="s">
        <v>39</v>
      </c>
      <c r="L25" t="s">
        <v>40</v>
      </c>
      <c r="M25" t="s">
        <v>41</v>
      </c>
      <c r="N25" t="s">
        <v>42</v>
      </c>
      <c r="O25" t="s">
        <v>43</v>
      </c>
    </row>
    <row r="26" spans="1:15" x14ac:dyDescent="0.2">
      <c r="A26" t="s">
        <v>44</v>
      </c>
      <c r="B26">
        <v>528</v>
      </c>
      <c r="C26">
        <v>334</v>
      </c>
      <c r="D26">
        <v>63.3</v>
      </c>
      <c r="E26">
        <v>3471</v>
      </c>
      <c r="F26">
        <v>7</v>
      </c>
      <c r="G26">
        <v>216.9</v>
      </c>
      <c r="H26">
        <v>67</v>
      </c>
      <c r="I26">
        <v>16</v>
      </c>
      <c r="J26">
        <v>3</v>
      </c>
      <c r="K26">
        <v>22</v>
      </c>
      <c r="L26">
        <v>4.2</v>
      </c>
      <c r="M26">
        <v>33</v>
      </c>
      <c r="N26">
        <v>206</v>
      </c>
      <c r="O26">
        <v>76.599999999999994</v>
      </c>
    </row>
    <row r="27" spans="1:15" x14ac:dyDescent="0.2">
      <c r="A27" t="s">
        <v>45</v>
      </c>
      <c r="B27">
        <v>506</v>
      </c>
      <c r="C27">
        <v>330</v>
      </c>
      <c r="D27">
        <v>65.2</v>
      </c>
      <c r="E27">
        <v>3636</v>
      </c>
      <c r="F27">
        <v>7.6</v>
      </c>
      <c r="G27">
        <v>227.3</v>
      </c>
      <c r="H27">
        <v>80</v>
      </c>
      <c r="I27">
        <v>19</v>
      </c>
      <c r="J27">
        <v>3.8</v>
      </c>
      <c r="K27">
        <v>8</v>
      </c>
      <c r="L27">
        <v>1.6</v>
      </c>
      <c r="M27">
        <v>31</v>
      </c>
      <c r="N27">
        <v>229</v>
      </c>
      <c r="O27">
        <v>94.2</v>
      </c>
    </row>
    <row r="28" spans="1:15" x14ac:dyDescent="0.2">
      <c r="A28" t="s">
        <v>46</v>
      </c>
    </row>
    <row r="29" spans="1:15" x14ac:dyDescent="0.2">
      <c r="A29" t="s">
        <v>29</v>
      </c>
      <c r="B29" t="s">
        <v>30</v>
      </c>
      <c r="C29" t="s">
        <v>33</v>
      </c>
      <c r="D29" t="s">
        <v>34</v>
      </c>
      <c r="E29" t="s">
        <v>36</v>
      </c>
      <c r="F29" t="s">
        <v>47</v>
      </c>
      <c r="G29" t="s">
        <v>37</v>
      </c>
      <c r="H29" t="s">
        <v>35</v>
      </c>
      <c r="I29" t="s">
        <v>48</v>
      </c>
      <c r="J29" t="s">
        <v>49</v>
      </c>
      <c r="K29" t="s">
        <v>50</v>
      </c>
    </row>
    <row r="30" spans="1:15" x14ac:dyDescent="0.2">
      <c r="A30" t="s">
        <v>44</v>
      </c>
      <c r="B30">
        <v>408</v>
      </c>
      <c r="C30">
        <v>1890</v>
      </c>
      <c r="D30">
        <v>4.5999999999999996</v>
      </c>
      <c r="E30">
        <v>50</v>
      </c>
      <c r="F30">
        <v>17</v>
      </c>
      <c r="G30">
        <v>8</v>
      </c>
      <c r="H30">
        <v>118.1</v>
      </c>
      <c r="I30">
        <v>7</v>
      </c>
      <c r="J30">
        <v>4</v>
      </c>
      <c r="K30">
        <v>94</v>
      </c>
    </row>
    <row r="31" spans="1:15" x14ac:dyDescent="0.2">
      <c r="A31" t="s">
        <v>45</v>
      </c>
      <c r="B31">
        <v>461</v>
      </c>
      <c r="C31">
        <v>1934</v>
      </c>
      <c r="D31">
        <v>4.2</v>
      </c>
      <c r="E31">
        <v>50</v>
      </c>
      <c r="F31">
        <v>10</v>
      </c>
      <c r="G31">
        <v>16</v>
      </c>
      <c r="H31">
        <v>120.9</v>
      </c>
      <c r="I31">
        <v>2</v>
      </c>
      <c r="J31">
        <v>1</v>
      </c>
      <c r="K31">
        <v>113</v>
      </c>
    </row>
    <row r="32" spans="1:15" x14ac:dyDescent="0.2">
      <c r="A32" t="s">
        <v>51</v>
      </c>
    </row>
    <row r="33" spans="1:16" x14ac:dyDescent="0.2">
      <c r="A33" t="s">
        <v>29</v>
      </c>
      <c r="B33" t="s">
        <v>52</v>
      </c>
      <c r="C33" t="s">
        <v>53</v>
      </c>
      <c r="D33" t="s">
        <v>33</v>
      </c>
      <c r="E33" t="s">
        <v>34</v>
      </c>
      <c r="F33" t="s">
        <v>37</v>
      </c>
      <c r="G33" t="s">
        <v>36</v>
      </c>
      <c r="H33" t="s">
        <v>47</v>
      </c>
      <c r="I33" t="s">
        <v>35</v>
      </c>
      <c r="J33" t="s">
        <v>48</v>
      </c>
      <c r="K33" t="s">
        <v>49</v>
      </c>
      <c r="L33" t="s">
        <v>54</v>
      </c>
      <c r="M33" t="s">
        <v>50</v>
      </c>
    </row>
    <row r="34" spans="1:16" x14ac:dyDescent="0.2">
      <c r="A34" t="s">
        <v>44</v>
      </c>
      <c r="B34">
        <v>334</v>
      </c>
      <c r="C34">
        <v>528</v>
      </c>
      <c r="D34">
        <v>3677</v>
      </c>
      <c r="E34">
        <v>11</v>
      </c>
      <c r="F34">
        <v>16</v>
      </c>
      <c r="G34">
        <v>67</v>
      </c>
      <c r="H34">
        <v>40</v>
      </c>
      <c r="I34">
        <v>229.8</v>
      </c>
      <c r="J34">
        <v>4</v>
      </c>
      <c r="K34">
        <v>4</v>
      </c>
      <c r="L34">
        <v>1593</v>
      </c>
      <c r="M34">
        <v>175</v>
      </c>
    </row>
    <row r="35" spans="1:16" x14ac:dyDescent="0.2">
      <c r="A35" t="s">
        <v>45</v>
      </c>
      <c r="B35">
        <v>330</v>
      </c>
      <c r="C35">
        <v>506</v>
      </c>
      <c r="D35">
        <v>3865</v>
      </c>
      <c r="E35">
        <v>11.7</v>
      </c>
      <c r="F35">
        <v>19</v>
      </c>
      <c r="G35">
        <v>80</v>
      </c>
      <c r="H35">
        <v>55</v>
      </c>
      <c r="I35">
        <v>241.6</v>
      </c>
      <c r="J35">
        <v>2</v>
      </c>
      <c r="K35">
        <v>1</v>
      </c>
      <c r="L35">
        <v>1898</v>
      </c>
      <c r="M35">
        <v>172</v>
      </c>
    </row>
    <row r="36" spans="1:16" x14ac:dyDescent="0.2">
      <c r="A36" t="s">
        <v>55</v>
      </c>
    </row>
    <row r="37" spans="1:16" x14ac:dyDescent="0.2">
      <c r="B37" t="s">
        <v>56</v>
      </c>
      <c r="F37" t="s">
        <v>57</v>
      </c>
      <c r="I37" t="s">
        <v>58</v>
      </c>
      <c r="L37" t="s">
        <v>59</v>
      </c>
    </row>
    <row r="38" spans="1:16" x14ac:dyDescent="0.2">
      <c r="A38" t="s">
        <v>29</v>
      </c>
      <c r="B38" t="s">
        <v>60</v>
      </c>
      <c r="C38" t="s">
        <v>61</v>
      </c>
      <c r="D38" t="s">
        <v>62</v>
      </c>
      <c r="E38" t="s">
        <v>63</v>
      </c>
      <c r="F38" t="s">
        <v>64</v>
      </c>
      <c r="G38" t="s">
        <v>30</v>
      </c>
      <c r="H38" t="s">
        <v>32</v>
      </c>
      <c r="I38" t="s">
        <v>64</v>
      </c>
      <c r="J38" t="s">
        <v>30</v>
      </c>
      <c r="K38" t="s">
        <v>32</v>
      </c>
      <c r="L38" t="s">
        <v>60</v>
      </c>
      <c r="M38" t="s">
        <v>33</v>
      </c>
    </row>
    <row r="39" spans="1:16" x14ac:dyDescent="0.2">
      <c r="A39" t="s">
        <v>44</v>
      </c>
      <c r="B39">
        <v>307</v>
      </c>
      <c r="C39">
        <v>94</v>
      </c>
      <c r="D39">
        <v>175</v>
      </c>
      <c r="E39">
        <v>38</v>
      </c>
      <c r="F39">
        <v>66</v>
      </c>
      <c r="G39">
        <v>191</v>
      </c>
      <c r="H39">
        <v>34.6</v>
      </c>
      <c r="I39">
        <v>8</v>
      </c>
      <c r="J39">
        <v>16</v>
      </c>
      <c r="K39">
        <v>50</v>
      </c>
      <c r="L39">
        <v>112</v>
      </c>
      <c r="M39">
        <v>879</v>
      </c>
    </row>
    <row r="40" spans="1:16" x14ac:dyDescent="0.2">
      <c r="A40" t="s">
        <v>45</v>
      </c>
      <c r="B40">
        <v>317</v>
      </c>
      <c r="C40">
        <v>113</v>
      </c>
      <c r="D40">
        <v>172</v>
      </c>
      <c r="E40">
        <v>32</v>
      </c>
      <c r="F40">
        <v>81</v>
      </c>
      <c r="G40">
        <v>208</v>
      </c>
      <c r="H40">
        <v>38.9</v>
      </c>
      <c r="I40">
        <v>5</v>
      </c>
      <c r="J40">
        <v>10</v>
      </c>
      <c r="K40">
        <v>50</v>
      </c>
      <c r="L40">
        <v>113</v>
      </c>
      <c r="M40">
        <v>898</v>
      </c>
    </row>
    <row r="41" spans="1:16" x14ac:dyDescent="0.2">
      <c r="A41" t="s">
        <v>65</v>
      </c>
    </row>
    <row r="42" spans="1:16" x14ac:dyDescent="0.2">
      <c r="B42" t="s">
        <v>66</v>
      </c>
      <c r="E42" t="s">
        <v>67</v>
      </c>
      <c r="H42" t="s">
        <v>68</v>
      </c>
      <c r="M42" t="s">
        <v>69</v>
      </c>
    </row>
    <row r="43" spans="1:16" x14ac:dyDescent="0.2">
      <c r="A43" t="s">
        <v>29</v>
      </c>
      <c r="B43" t="s">
        <v>70</v>
      </c>
      <c r="C43" t="s">
        <v>71</v>
      </c>
      <c r="D43" t="s">
        <v>72</v>
      </c>
      <c r="E43" t="s">
        <v>41</v>
      </c>
      <c r="F43" t="s">
        <v>42</v>
      </c>
      <c r="G43" t="s">
        <v>73</v>
      </c>
      <c r="H43" t="s">
        <v>74</v>
      </c>
      <c r="I43" t="s">
        <v>39</v>
      </c>
      <c r="J43" t="s">
        <v>33</v>
      </c>
      <c r="K43" t="s">
        <v>36</v>
      </c>
      <c r="L43" t="s">
        <v>37</v>
      </c>
      <c r="M43" t="s">
        <v>75</v>
      </c>
      <c r="N43" t="s">
        <v>52</v>
      </c>
      <c r="O43" t="s">
        <v>37</v>
      </c>
      <c r="P43" t="s">
        <v>76</v>
      </c>
    </row>
    <row r="44" spans="1:16" x14ac:dyDescent="0.2">
      <c r="A44" t="s">
        <v>44</v>
      </c>
      <c r="B44">
        <v>738</v>
      </c>
      <c r="C44">
        <v>329</v>
      </c>
      <c r="D44">
        <v>1067</v>
      </c>
      <c r="E44">
        <v>31</v>
      </c>
      <c r="F44">
        <v>229</v>
      </c>
      <c r="G44">
        <v>63</v>
      </c>
      <c r="H44">
        <v>52</v>
      </c>
      <c r="I44">
        <v>8</v>
      </c>
      <c r="J44">
        <v>62</v>
      </c>
      <c r="K44">
        <v>24</v>
      </c>
      <c r="L44">
        <v>1</v>
      </c>
      <c r="M44">
        <v>7</v>
      </c>
      <c r="N44">
        <v>3</v>
      </c>
      <c r="O44">
        <v>0</v>
      </c>
      <c r="P44">
        <v>3</v>
      </c>
    </row>
    <row r="45" spans="1:16" x14ac:dyDescent="0.2">
      <c r="A45" t="s">
        <v>45</v>
      </c>
      <c r="B45">
        <v>748</v>
      </c>
      <c r="C45">
        <v>245</v>
      </c>
      <c r="D45">
        <v>993</v>
      </c>
      <c r="E45">
        <v>33</v>
      </c>
      <c r="F45">
        <v>206</v>
      </c>
      <c r="G45">
        <v>49</v>
      </c>
      <c r="H45">
        <v>65</v>
      </c>
      <c r="I45">
        <v>22</v>
      </c>
      <c r="J45">
        <v>428</v>
      </c>
      <c r="K45">
        <v>67</v>
      </c>
      <c r="L45">
        <v>4</v>
      </c>
      <c r="M45">
        <v>15</v>
      </c>
      <c r="N45">
        <v>10</v>
      </c>
      <c r="O45">
        <v>1</v>
      </c>
      <c r="P45">
        <v>0</v>
      </c>
    </row>
    <row r="46" spans="1:16" x14ac:dyDescent="0.2">
      <c r="A46" t="s">
        <v>77</v>
      </c>
    </row>
    <row r="47" spans="1:16" x14ac:dyDescent="0.2">
      <c r="B47" t="s">
        <v>78</v>
      </c>
      <c r="G47" t="s">
        <v>79</v>
      </c>
    </row>
    <row r="48" spans="1:16" x14ac:dyDescent="0.2">
      <c r="A48" t="s">
        <v>29</v>
      </c>
      <c r="B48" t="s">
        <v>30</v>
      </c>
      <c r="C48" t="s">
        <v>33</v>
      </c>
      <c r="D48" t="s">
        <v>34</v>
      </c>
      <c r="E48" t="s">
        <v>36</v>
      </c>
      <c r="F48" t="s">
        <v>37</v>
      </c>
      <c r="G48" t="s">
        <v>80</v>
      </c>
      <c r="H48" t="s">
        <v>81</v>
      </c>
      <c r="I48" t="s">
        <v>34</v>
      </c>
      <c r="J48" t="s">
        <v>36</v>
      </c>
      <c r="K48" t="s">
        <v>37</v>
      </c>
      <c r="L48" t="s">
        <v>82</v>
      </c>
    </row>
    <row r="49" spans="1:13" x14ac:dyDescent="0.2">
      <c r="A49" t="s">
        <v>44</v>
      </c>
      <c r="B49">
        <v>28</v>
      </c>
      <c r="C49">
        <v>704</v>
      </c>
      <c r="D49">
        <v>25.1</v>
      </c>
      <c r="E49">
        <v>79</v>
      </c>
      <c r="F49">
        <v>0</v>
      </c>
      <c r="G49">
        <v>33</v>
      </c>
      <c r="H49">
        <v>183</v>
      </c>
      <c r="I49">
        <v>5.5</v>
      </c>
      <c r="J49">
        <v>28</v>
      </c>
      <c r="K49">
        <v>0</v>
      </c>
      <c r="L49">
        <v>21</v>
      </c>
    </row>
    <row r="50" spans="1:13" x14ac:dyDescent="0.2">
      <c r="A50" t="s">
        <v>45</v>
      </c>
      <c r="B50">
        <v>23</v>
      </c>
      <c r="C50">
        <v>549</v>
      </c>
      <c r="D50">
        <v>23.9</v>
      </c>
      <c r="E50">
        <v>100</v>
      </c>
      <c r="F50">
        <v>1</v>
      </c>
      <c r="G50">
        <v>24</v>
      </c>
      <c r="H50">
        <v>162</v>
      </c>
      <c r="I50">
        <v>6.8</v>
      </c>
      <c r="J50">
        <v>25</v>
      </c>
      <c r="K50">
        <v>0</v>
      </c>
      <c r="L50">
        <v>22</v>
      </c>
    </row>
    <row r="51" spans="1:13" x14ac:dyDescent="0.2">
      <c r="A51" t="s">
        <v>83</v>
      </c>
    </row>
    <row r="52" spans="1:13" x14ac:dyDescent="0.2">
      <c r="B52" t="s">
        <v>84</v>
      </c>
      <c r="K52" t="s">
        <v>85</v>
      </c>
    </row>
    <row r="53" spans="1:13" x14ac:dyDescent="0.2">
      <c r="A53" t="s">
        <v>29</v>
      </c>
      <c r="B53" t="s">
        <v>86</v>
      </c>
      <c r="C53" t="s">
        <v>87</v>
      </c>
      <c r="D53" t="s">
        <v>32</v>
      </c>
      <c r="E53" t="s">
        <v>36</v>
      </c>
      <c r="F53" s="1">
        <v>42388</v>
      </c>
      <c r="G53" t="s">
        <v>88</v>
      </c>
      <c r="H53" t="s">
        <v>89</v>
      </c>
      <c r="I53" t="s">
        <v>90</v>
      </c>
      <c r="J53" t="s">
        <v>91</v>
      </c>
      <c r="K53" t="s">
        <v>92</v>
      </c>
      <c r="L53" t="s">
        <v>93</v>
      </c>
      <c r="M53" t="s">
        <v>32</v>
      </c>
    </row>
    <row r="54" spans="1:13" x14ac:dyDescent="0.2">
      <c r="A54" t="s">
        <v>44</v>
      </c>
      <c r="B54">
        <v>30</v>
      </c>
      <c r="C54">
        <v>32</v>
      </c>
      <c r="D54">
        <v>93.8</v>
      </c>
      <c r="E54">
        <v>54</v>
      </c>
      <c r="F54" t="s">
        <v>94</v>
      </c>
      <c r="G54" s="1">
        <v>42622</v>
      </c>
      <c r="H54" s="1">
        <v>42653</v>
      </c>
      <c r="I54" s="1">
        <v>42528</v>
      </c>
      <c r="J54" s="1">
        <v>42496</v>
      </c>
      <c r="K54">
        <v>25</v>
      </c>
      <c r="L54">
        <v>25</v>
      </c>
      <c r="M54">
        <v>100</v>
      </c>
    </row>
    <row r="55" spans="1:13" x14ac:dyDescent="0.2">
      <c r="A55" t="s">
        <v>45</v>
      </c>
      <c r="B55">
        <v>30</v>
      </c>
      <c r="C55">
        <v>36</v>
      </c>
      <c r="D55">
        <v>83.3</v>
      </c>
      <c r="E55">
        <v>57</v>
      </c>
      <c r="F55" s="1">
        <v>42370</v>
      </c>
      <c r="G55" s="1">
        <v>42495</v>
      </c>
      <c r="H55" s="1">
        <v>42623</v>
      </c>
      <c r="I55" s="1">
        <v>42627</v>
      </c>
      <c r="J55" s="1">
        <v>42527</v>
      </c>
      <c r="K55">
        <v>36</v>
      </c>
      <c r="L55">
        <v>38</v>
      </c>
      <c r="M55">
        <v>94.7</v>
      </c>
    </row>
    <row r="56" spans="1:13" x14ac:dyDescent="0.2">
      <c r="A56" t="s">
        <v>95</v>
      </c>
    </row>
    <row r="57" spans="1:13" x14ac:dyDescent="0.2">
      <c r="A57" t="s">
        <v>29</v>
      </c>
      <c r="B57" t="s">
        <v>79</v>
      </c>
      <c r="C57" t="s">
        <v>33</v>
      </c>
      <c r="D57" t="s">
        <v>36</v>
      </c>
      <c r="E57" t="s">
        <v>34</v>
      </c>
      <c r="F57" t="s">
        <v>96</v>
      </c>
      <c r="G57" t="s">
        <v>97</v>
      </c>
      <c r="H57" t="s">
        <v>98</v>
      </c>
      <c r="I57" t="s">
        <v>99</v>
      </c>
      <c r="J57" t="s">
        <v>82</v>
      </c>
      <c r="K57" t="s">
        <v>80</v>
      </c>
      <c r="L57" t="s">
        <v>81</v>
      </c>
      <c r="M57" t="s">
        <v>34</v>
      </c>
    </row>
    <row r="58" spans="1:13" x14ac:dyDescent="0.2">
      <c r="A58" t="s">
        <v>44</v>
      </c>
      <c r="B58">
        <v>69</v>
      </c>
      <c r="C58">
        <v>3117</v>
      </c>
      <c r="D58">
        <v>61</v>
      </c>
      <c r="E58">
        <v>45.2</v>
      </c>
      <c r="F58">
        <v>42.8</v>
      </c>
      <c r="G58">
        <v>0</v>
      </c>
      <c r="H58">
        <v>27</v>
      </c>
      <c r="I58">
        <v>1</v>
      </c>
      <c r="J58">
        <v>22</v>
      </c>
      <c r="K58">
        <v>24</v>
      </c>
      <c r="L58">
        <v>162</v>
      </c>
      <c r="M58">
        <v>6.8</v>
      </c>
    </row>
    <row r="59" spans="1:13" x14ac:dyDescent="0.2">
      <c r="A59" t="s">
        <v>45</v>
      </c>
      <c r="B59">
        <v>73</v>
      </c>
      <c r="C59">
        <v>3329</v>
      </c>
      <c r="D59">
        <v>63</v>
      </c>
      <c r="E59">
        <v>45.6</v>
      </c>
      <c r="F59">
        <v>42.5</v>
      </c>
      <c r="G59">
        <v>1</v>
      </c>
      <c r="H59">
        <v>30</v>
      </c>
      <c r="I59">
        <v>5</v>
      </c>
      <c r="J59">
        <v>21</v>
      </c>
      <c r="K59">
        <v>33</v>
      </c>
      <c r="L59">
        <v>183</v>
      </c>
      <c r="M59">
        <v>5.5</v>
      </c>
    </row>
    <row r="61" spans="1:13" x14ac:dyDescent="0.2">
      <c r="A61" t="s">
        <v>100</v>
      </c>
    </row>
    <row r="63" spans="1:13" x14ac:dyDescent="0.2">
      <c r="A63" t="s">
        <v>101</v>
      </c>
    </row>
    <row r="64" spans="1:13" x14ac:dyDescent="0.2">
      <c r="A64" t="s">
        <v>102</v>
      </c>
    </row>
    <row r="65" spans="1:1" x14ac:dyDescent="0.2">
      <c r="A65" t="s">
        <v>103</v>
      </c>
    </row>
    <row r="66" spans="1:1" x14ac:dyDescent="0.2">
      <c r="A66" t="s">
        <v>104</v>
      </c>
    </row>
    <row r="67" spans="1:1" x14ac:dyDescent="0.2">
      <c r="A67" t="s">
        <v>105</v>
      </c>
    </row>
    <row r="68" spans="1:1" x14ac:dyDescent="0.2">
      <c r="A68" t="s">
        <v>106</v>
      </c>
    </row>
    <row r="69" spans="1:1" x14ac:dyDescent="0.2">
      <c r="A69" t="s">
        <v>107</v>
      </c>
    </row>
    <row r="70" spans="1:1" x14ac:dyDescent="0.2">
      <c r="A70" t="s">
        <v>108</v>
      </c>
    </row>
    <row r="71" spans="1:1" x14ac:dyDescent="0.2">
      <c r="A71" t="s">
        <v>109</v>
      </c>
    </row>
    <row r="72" spans="1:1" x14ac:dyDescent="0.2">
      <c r="A72" t="s">
        <v>110</v>
      </c>
    </row>
    <row r="73" spans="1:1" x14ac:dyDescent="0.2">
      <c r="A73" t="s">
        <v>111</v>
      </c>
    </row>
    <row r="74" spans="1:1" x14ac:dyDescent="0.2">
      <c r="A74" t="s">
        <v>112</v>
      </c>
    </row>
    <row r="75" spans="1:1" x14ac:dyDescent="0.2">
      <c r="A75" t="s">
        <v>113</v>
      </c>
    </row>
    <row r="76" spans="1:1" x14ac:dyDescent="0.2">
      <c r="A76" t="s">
        <v>114</v>
      </c>
    </row>
    <row r="78" spans="1:1" x14ac:dyDescent="0.2">
      <c r="A78" t="s">
        <v>115</v>
      </c>
    </row>
    <row r="79" spans="1:1" x14ac:dyDescent="0.2">
      <c r="A79" t="s">
        <v>116</v>
      </c>
    </row>
    <row r="80" spans="1:1" x14ac:dyDescent="0.2">
      <c r="A80" t="s">
        <v>117</v>
      </c>
    </row>
    <row r="81" spans="1:1" x14ac:dyDescent="0.2">
      <c r="A81" t="s">
        <v>118</v>
      </c>
    </row>
    <row r="82" spans="1:1" x14ac:dyDescent="0.2">
      <c r="A82" t="s">
        <v>119</v>
      </c>
    </row>
    <row r="83" spans="1:1" x14ac:dyDescent="0.2">
      <c r="A83" t="s">
        <v>120</v>
      </c>
    </row>
    <row r="84" spans="1:1" x14ac:dyDescent="0.2">
      <c r="A84" t="s">
        <v>121</v>
      </c>
    </row>
    <row r="85" spans="1:1" x14ac:dyDescent="0.2">
      <c r="A85" t="s">
        <v>122</v>
      </c>
    </row>
    <row r="86" spans="1:1" x14ac:dyDescent="0.2">
      <c r="A86" t="s">
        <v>123</v>
      </c>
    </row>
    <row r="87" spans="1:1" x14ac:dyDescent="0.2">
      <c r="A87" t="s">
        <v>124</v>
      </c>
    </row>
    <row r="89" spans="1:1" x14ac:dyDescent="0.2">
      <c r="A89" t="s">
        <v>125</v>
      </c>
    </row>
    <row r="90" spans="1:1" x14ac:dyDescent="0.2">
      <c r="A90" t="s">
        <v>126</v>
      </c>
    </row>
    <row r="91" spans="1:1" x14ac:dyDescent="0.2">
      <c r="A91" t="s">
        <v>127</v>
      </c>
    </row>
    <row r="92" spans="1:1" x14ac:dyDescent="0.2">
      <c r="A92" t="s">
        <v>128</v>
      </c>
    </row>
    <row r="93" spans="1:1" x14ac:dyDescent="0.2">
      <c r="A93" t="s">
        <v>129</v>
      </c>
    </row>
    <row r="94" spans="1:1" x14ac:dyDescent="0.2">
      <c r="A94" t="s">
        <v>130</v>
      </c>
    </row>
    <row r="95" spans="1:1" x14ac:dyDescent="0.2">
      <c r="A95" t="s">
        <v>131</v>
      </c>
    </row>
    <row r="96" spans="1:1" x14ac:dyDescent="0.2">
      <c r="A96" t="s">
        <v>132</v>
      </c>
    </row>
    <row r="97" spans="1:1" x14ac:dyDescent="0.2">
      <c r="A97" t="s">
        <v>133</v>
      </c>
    </row>
    <row r="98" spans="1:1" x14ac:dyDescent="0.2">
      <c r="A98" t="s">
        <v>134</v>
      </c>
    </row>
    <row r="99" spans="1:1" x14ac:dyDescent="0.2">
      <c r="A99" t="s">
        <v>135</v>
      </c>
    </row>
    <row r="100" spans="1:1" x14ac:dyDescent="0.2">
      <c r="A100" t="s">
        <v>136</v>
      </c>
    </row>
    <row r="102" spans="1:1" x14ac:dyDescent="0.2">
      <c r="A102" t="s">
        <v>137</v>
      </c>
    </row>
    <row r="103" spans="1:1" x14ac:dyDescent="0.2">
      <c r="A103" t="s">
        <v>138</v>
      </c>
    </row>
    <row r="104" spans="1:1" x14ac:dyDescent="0.2">
      <c r="A104" t="s">
        <v>139</v>
      </c>
    </row>
    <row r="105" spans="1:1" x14ac:dyDescent="0.2">
      <c r="A105" t="s">
        <v>140</v>
      </c>
    </row>
    <row r="106" spans="1:1" x14ac:dyDescent="0.2">
      <c r="A106" t="s">
        <v>141</v>
      </c>
    </row>
    <row r="107" spans="1:1" x14ac:dyDescent="0.2">
      <c r="A107" t="s">
        <v>142</v>
      </c>
    </row>
    <row r="108" spans="1:1" x14ac:dyDescent="0.2">
      <c r="A108" t="s">
        <v>143</v>
      </c>
    </row>
    <row r="109" spans="1:1" x14ac:dyDescent="0.2">
      <c r="A109" t="s">
        <v>144</v>
      </c>
    </row>
    <row r="110" spans="1:1" x14ac:dyDescent="0.2">
      <c r="A110" t="s">
        <v>145</v>
      </c>
    </row>
    <row r="111" spans="1:1" x14ac:dyDescent="0.2">
      <c r="A111" t="s">
        <v>146</v>
      </c>
    </row>
    <row r="112" spans="1:1" x14ac:dyDescent="0.2">
      <c r="A112" t="s">
        <v>147</v>
      </c>
    </row>
    <row r="113" spans="1:1" x14ac:dyDescent="0.2">
      <c r="A113" t="s">
        <v>148</v>
      </c>
    </row>
    <row r="115" spans="1:1" x14ac:dyDescent="0.2">
      <c r="A115" t="s">
        <v>149</v>
      </c>
    </row>
    <row r="116" spans="1:1" x14ac:dyDescent="0.2">
      <c r="A116" t="s">
        <v>150</v>
      </c>
    </row>
    <row r="117" spans="1:1" x14ac:dyDescent="0.2">
      <c r="A117" t="s">
        <v>151</v>
      </c>
    </row>
    <row r="118" spans="1:1" x14ac:dyDescent="0.2">
      <c r="A118" t="s">
        <v>112</v>
      </c>
    </row>
    <row r="119" spans="1:1" x14ac:dyDescent="0.2">
      <c r="A119" t="s">
        <v>152</v>
      </c>
    </row>
    <row r="120" spans="1:1" x14ac:dyDescent="0.2">
      <c r="A120" t="s">
        <v>153</v>
      </c>
    </row>
    <row r="121" spans="1:1" x14ac:dyDescent="0.2">
      <c r="A121" t="s">
        <v>154</v>
      </c>
    </row>
    <row r="122" spans="1:1" x14ac:dyDescent="0.2">
      <c r="A122" t="s">
        <v>110</v>
      </c>
    </row>
    <row r="123" spans="1:1" x14ac:dyDescent="0.2">
      <c r="A123" t="s">
        <v>155</v>
      </c>
    </row>
    <row r="124" spans="1:1" x14ac:dyDescent="0.2">
      <c r="A124" t="s">
        <v>156</v>
      </c>
    </row>
    <row r="125" spans="1:1" x14ac:dyDescent="0.2">
      <c r="A125" t="s">
        <v>157</v>
      </c>
    </row>
    <row r="126" spans="1:1" x14ac:dyDescent="0.2">
      <c r="A126" t="s">
        <v>158</v>
      </c>
    </row>
    <row r="127" spans="1:1" x14ac:dyDescent="0.2">
      <c r="A127" t="s">
        <v>159</v>
      </c>
    </row>
    <row r="128" spans="1:1" x14ac:dyDescent="0.2">
      <c r="A128" t="s">
        <v>160</v>
      </c>
    </row>
    <row r="129" spans="1:1" x14ac:dyDescent="0.2">
      <c r="A129" t="s">
        <v>161</v>
      </c>
    </row>
    <row r="131" spans="1:1" x14ac:dyDescent="0.2">
      <c r="A131" t="s">
        <v>162</v>
      </c>
    </row>
    <row r="132" spans="1:1" x14ac:dyDescent="0.2">
      <c r="A132" t="s">
        <v>163</v>
      </c>
    </row>
    <row r="133" spans="1:1" x14ac:dyDescent="0.2">
      <c r="A133" t="s">
        <v>164</v>
      </c>
    </row>
    <row r="134" spans="1:1" x14ac:dyDescent="0.2">
      <c r="A134" t="s">
        <v>165</v>
      </c>
    </row>
    <row r="135" spans="1:1" x14ac:dyDescent="0.2">
      <c r="A135" t="s">
        <v>166</v>
      </c>
    </row>
    <row r="136" spans="1:1" x14ac:dyDescent="0.2">
      <c r="A136" t="s">
        <v>167</v>
      </c>
    </row>
    <row r="137" spans="1:1" x14ac:dyDescent="0.2">
      <c r="A137" t="s">
        <v>168</v>
      </c>
    </row>
    <row r="138" spans="1:1" x14ac:dyDescent="0.2">
      <c r="A138" t="s">
        <v>169</v>
      </c>
    </row>
    <row r="139" spans="1:1" x14ac:dyDescent="0.2">
      <c r="A139" t="s">
        <v>170</v>
      </c>
    </row>
    <row r="140" spans="1:1" x14ac:dyDescent="0.2">
      <c r="A140" t="s">
        <v>171</v>
      </c>
    </row>
    <row r="141" spans="1:1" x14ac:dyDescent="0.2">
      <c r="A141" t="s">
        <v>172</v>
      </c>
    </row>
    <row r="143" spans="1:1" x14ac:dyDescent="0.2">
      <c r="A143" t="s">
        <v>173</v>
      </c>
    </row>
    <row r="144" spans="1:1" x14ac:dyDescent="0.2">
      <c r="A144" t="s">
        <v>174</v>
      </c>
    </row>
    <row r="145" spans="1:1" x14ac:dyDescent="0.2">
      <c r="A145" t="s">
        <v>175</v>
      </c>
    </row>
    <row r="146" spans="1:1" x14ac:dyDescent="0.2">
      <c r="A146" t="s">
        <v>176</v>
      </c>
    </row>
    <row r="147" spans="1:1" x14ac:dyDescent="0.2">
      <c r="A147" t="s">
        <v>177</v>
      </c>
    </row>
    <row r="148" spans="1:1" x14ac:dyDescent="0.2">
      <c r="A148" t="s">
        <v>178</v>
      </c>
    </row>
    <row r="149" spans="1:1" x14ac:dyDescent="0.2">
      <c r="A149" t="s">
        <v>179</v>
      </c>
    </row>
    <row r="150" spans="1:1" x14ac:dyDescent="0.2">
      <c r="A150" t="s">
        <v>180</v>
      </c>
    </row>
    <row r="151" spans="1:1" x14ac:dyDescent="0.2">
      <c r="A151" t="s">
        <v>181</v>
      </c>
    </row>
    <row r="152" spans="1:1" x14ac:dyDescent="0.2">
      <c r="A152" t="s">
        <v>182</v>
      </c>
    </row>
    <row r="153" spans="1:1" x14ac:dyDescent="0.2">
      <c r="A153" t="s">
        <v>183</v>
      </c>
    </row>
    <row r="154" spans="1:1" x14ac:dyDescent="0.2">
      <c r="A154" t="s">
        <v>184</v>
      </c>
    </row>
    <row r="156" spans="1:1" x14ac:dyDescent="0.2">
      <c r="A156" t="s">
        <v>185</v>
      </c>
    </row>
    <row r="157" spans="1:1" x14ac:dyDescent="0.2">
      <c r="A157" t="s">
        <v>186</v>
      </c>
    </row>
    <row r="158" spans="1:1" x14ac:dyDescent="0.2">
      <c r="A158" t="s">
        <v>187</v>
      </c>
    </row>
    <row r="159" spans="1:1" x14ac:dyDescent="0.2">
      <c r="A159" t="s">
        <v>188</v>
      </c>
    </row>
    <row r="160" spans="1:1" x14ac:dyDescent="0.2">
      <c r="A160" t="s">
        <v>189</v>
      </c>
    </row>
    <row r="161" spans="1:1" x14ac:dyDescent="0.2">
      <c r="A161" t="s">
        <v>190</v>
      </c>
    </row>
    <row r="162" spans="1:1" x14ac:dyDescent="0.2">
      <c r="A162" t="s">
        <v>191</v>
      </c>
    </row>
    <row r="163" spans="1:1" x14ac:dyDescent="0.2">
      <c r="A163" t="s">
        <v>192</v>
      </c>
    </row>
    <row r="164" spans="1:1" x14ac:dyDescent="0.2">
      <c r="A164" t="s">
        <v>172</v>
      </c>
    </row>
    <row r="165" spans="1:1" x14ac:dyDescent="0.2">
      <c r="A165" t="s">
        <v>167</v>
      </c>
    </row>
    <row r="166" spans="1:1" x14ac:dyDescent="0.2">
      <c r="A166" t="s">
        <v>168</v>
      </c>
    </row>
    <row r="167" spans="1:1" x14ac:dyDescent="0.2">
      <c r="A167" t="s">
        <v>193</v>
      </c>
    </row>
    <row r="169" spans="1:1" x14ac:dyDescent="0.2">
      <c r="A169" t="s">
        <v>194</v>
      </c>
    </row>
    <row r="171" spans="1:1" x14ac:dyDescent="0.2">
      <c r="A171" t="s">
        <v>0</v>
      </c>
    </row>
    <row r="173" spans="1:1" x14ac:dyDescent="0.2">
      <c r="A173" t="s">
        <v>2</v>
      </c>
    </row>
    <row r="174" spans="1:1" x14ac:dyDescent="0.2">
      <c r="A174" t="s">
        <v>3</v>
      </c>
    </row>
    <row r="175" spans="1:1" x14ac:dyDescent="0.2">
      <c r="A175" t="s">
        <v>4</v>
      </c>
    </row>
    <row r="176" spans="1:1" x14ac:dyDescent="0.2">
      <c r="A176" t="s">
        <v>5</v>
      </c>
    </row>
    <row r="177" spans="1:1" x14ac:dyDescent="0.2">
      <c r="A177" t="s">
        <v>6</v>
      </c>
    </row>
    <row r="178" spans="1:1" x14ac:dyDescent="0.2">
      <c r="A178" t="s">
        <v>7</v>
      </c>
    </row>
    <row r="179" spans="1:1" x14ac:dyDescent="0.2">
      <c r="A179" t="s">
        <v>8</v>
      </c>
    </row>
    <row r="180" spans="1:1" x14ac:dyDescent="0.2">
      <c r="A180" t="s">
        <v>9</v>
      </c>
    </row>
    <row r="181" spans="1:1" x14ac:dyDescent="0.2">
      <c r="A181" t="s">
        <v>10</v>
      </c>
    </row>
    <row r="182" spans="1:1" x14ac:dyDescent="0.2">
      <c r="A182" t="s">
        <v>11</v>
      </c>
    </row>
    <row r="183" spans="1:1" x14ac:dyDescent="0.2">
      <c r="A183" t="s">
        <v>12</v>
      </c>
    </row>
    <row r="185" spans="1:1" x14ac:dyDescent="0.2">
      <c r="A185" t="s">
        <v>195</v>
      </c>
    </row>
    <row r="187" spans="1:1" x14ac:dyDescent="0.2">
      <c r="A187" t="s">
        <v>196</v>
      </c>
    </row>
    <row r="189" spans="1:1" x14ac:dyDescent="0.2">
      <c r="A189" t="s">
        <v>197</v>
      </c>
    </row>
    <row r="191" spans="1:1" x14ac:dyDescent="0.2">
      <c r="A191" t="s">
        <v>198</v>
      </c>
    </row>
    <row r="192" spans="1:1" x14ac:dyDescent="0.2">
      <c r="A192" t="s">
        <v>199</v>
      </c>
    </row>
    <row r="193" spans="1:1" x14ac:dyDescent="0.2">
      <c r="A193" t="s">
        <v>200</v>
      </c>
    </row>
    <row r="194" spans="1:1" x14ac:dyDescent="0.2">
      <c r="A194" t="s">
        <v>201</v>
      </c>
    </row>
    <row r="195" spans="1:1" x14ac:dyDescent="0.2">
      <c r="A195" t="s">
        <v>202</v>
      </c>
    </row>
    <row r="196" spans="1:1" x14ac:dyDescent="0.2">
      <c r="A196" t="s">
        <v>203</v>
      </c>
    </row>
    <row r="197" spans="1:1" x14ac:dyDescent="0.2">
      <c r="A197" t="s">
        <v>204</v>
      </c>
    </row>
    <row r="199" spans="1:1" x14ac:dyDescent="0.2">
      <c r="A199" t="s">
        <v>205</v>
      </c>
    </row>
    <row r="200" spans="1:1" x14ac:dyDescent="0.2">
      <c r="A200" t="s">
        <v>206</v>
      </c>
    </row>
    <row r="201" spans="1:1" x14ac:dyDescent="0.2">
      <c r="A201" t="s">
        <v>207</v>
      </c>
    </row>
    <row r="202" spans="1:1" x14ac:dyDescent="0.2">
      <c r="A202" t="s">
        <v>208</v>
      </c>
    </row>
    <row r="203" spans="1:1" x14ac:dyDescent="0.2">
      <c r="A203" t="s">
        <v>209</v>
      </c>
    </row>
    <row r="204" spans="1:1" x14ac:dyDescent="0.2">
      <c r="A204" t="s">
        <v>210</v>
      </c>
    </row>
    <row r="205" spans="1:1" x14ac:dyDescent="0.2">
      <c r="A205" t="s">
        <v>211</v>
      </c>
    </row>
    <row r="206" spans="1:1" x14ac:dyDescent="0.2">
      <c r="A206" t="s">
        <v>212</v>
      </c>
    </row>
    <row r="207" spans="1:1" x14ac:dyDescent="0.2">
      <c r="A207" t="s">
        <v>213</v>
      </c>
    </row>
    <row r="208" spans="1:1" x14ac:dyDescent="0.2">
      <c r="A208" t="s">
        <v>214</v>
      </c>
    </row>
    <row r="209" spans="1:1" x14ac:dyDescent="0.2">
      <c r="A209" t="s">
        <v>215</v>
      </c>
    </row>
    <row r="210" spans="1:1" x14ac:dyDescent="0.2">
      <c r="A210" t="s">
        <v>216</v>
      </c>
    </row>
    <row r="211" spans="1:1" x14ac:dyDescent="0.2">
      <c r="A211" t="s">
        <v>217</v>
      </c>
    </row>
    <row r="212" spans="1:1" x14ac:dyDescent="0.2">
      <c r="A212" t="s">
        <v>218</v>
      </c>
    </row>
    <row r="213" spans="1:1" x14ac:dyDescent="0.2">
      <c r="A213" t="s">
        <v>219</v>
      </c>
    </row>
    <row r="214" spans="1:1" x14ac:dyDescent="0.2">
      <c r="A214" t="s">
        <v>220</v>
      </c>
    </row>
    <row r="215" spans="1:1" x14ac:dyDescent="0.2">
      <c r="A215" t="s">
        <v>221</v>
      </c>
    </row>
    <row r="216" spans="1:1" x14ac:dyDescent="0.2">
      <c r="A216" t="s">
        <v>222</v>
      </c>
    </row>
    <row r="217" spans="1:1" x14ac:dyDescent="0.2">
      <c r="A217" t="s">
        <v>223</v>
      </c>
    </row>
    <row r="218" spans="1:1" x14ac:dyDescent="0.2">
      <c r="A218" t="s">
        <v>224</v>
      </c>
    </row>
    <row r="219" spans="1:1" x14ac:dyDescent="0.2">
      <c r="A219" t="s">
        <v>225</v>
      </c>
    </row>
    <row r="220" spans="1:1" x14ac:dyDescent="0.2">
      <c r="A220" t="s">
        <v>226</v>
      </c>
    </row>
    <row r="221" spans="1:1" x14ac:dyDescent="0.2">
      <c r="A221" t="s">
        <v>227</v>
      </c>
    </row>
    <row r="222" spans="1:1" x14ac:dyDescent="0.2">
      <c r="A222" t="s">
        <v>228</v>
      </c>
    </row>
    <row r="223" spans="1:1" x14ac:dyDescent="0.2">
      <c r="A223" t="s">
        <v>229</v>
      </c>
    </row>
    <row r="224" spans="1:1" x14ac:dyDescent="0.2">
      <c r="A224" t="s">
        <v>230</v>
      </c>
    </row>
    <row r="225" spans="1:1" x14ac:dyDescent="0.2">
      <c r="A225" t="s">
        <v>231</v>
      </c>
    </row>
    <row r="227" spans="1:1" x14ac:dyDescent="0.2">
      <c r="A227" t="s">
        <v>198</v>
      </c>
    </row>
    <row r="228" spans="1:1" x14ac:dyDescent="0.2">
      <c r="A228" t="s">
        <v>232</v>
      </c>
    </row>
    <row r="229" spans="1:1" x14ac:dyDescent="0.2">
      <c r="A229" t="s">
        <v>233</v>
      </c>
    </row>
    <row r="230" spans="1:1" x14ac:dyDescent="0.2">
      <c r="A230" t="s">
        <v>234</v>
      </c>
    </row>
    <row r="231" spans="1:1" x14ac:dyDescent="0.2">
      <c r="A231" t="s">
        <v>235</v>
      </c>
    </row>
    <row r="232" spans="1:1" x14ac:dyDescent="0.2">
      <c r="A232" t="s">
        <v>236</v>
      </c>
    </row>
    <row r="233" spans="1:1" x14ac:dyDescent="0.2">
      <c r="A233" t="s">
        <v>237</v>
      </c>
    </row>
    <row r="234" spans="1:1" x14ac:dyDescent="0.2">
      <c r="A234" t="s">
        <v>238</v>
      </c>
    </row>
    <row r="235" spans="1:1" x14ac:dyDescent="0.2">
      <c r="A235" t="s">
        <v>239</v>
      </c>
    </row>
    <row r="236" spans="1:1" x14ac:dyDescent="0.2">
      <c r="A236" t="s">
        <v>240</v>
      </c>
    </row>
    <row r="238" spans="1:1" x14ac:dyDescent="0.2">
      <c r="A238" t="s">
        <v>241</v>
      </c>
    </row>
    <row r="239" spans="1:1" x14ac:dyDescent="0.2">
      <c r="A239" t="s">
        <v>242</v>
      </c>
    </row>
    <row r="240" spans="1:1" x14ac:dyDescent="0.2">
      <c r="A240" t="s">
        <v>243</v>
      </c>
    </row>
    <row r="241" spans="1:1" x14ac:dyDescent="0.2">
      <c r="A241" t="s">
        <v>244</v>
      </c>
    </row>
    <row r="242" spans="1:1" x14ac:dyDescent="0.2">
      <c r="A242" t="s">
        <v>245</v>
      </c>
    </row>
    <row r="243" spans="1:1" x14ac:dyDescent="0.2">
      <c r="A243" t="s">
        <v>246</v>
      </c>
    </row>
    <row r="244" spans="1:1" x14ac:dyDescent="0.2">
      <c r="A244" t="s">
        <v>247</v>
      </c>
    </row>
    <row r="245" spans="1:1" x14ac:dyDescent="0.2">
      <c r="A245" t="s">
        <v>248</v>
      </c>
    </row>
    <row r="246" spans="1:1" x14ac:dyDescent="0.2">
      <c r="A246" t="s">
        <v>249</v>
      </c>
    </row>
    <row r="247" spans="1:1" x14ac:dyDescent="0.2">
      <c r="A247" t="s">
        <v>250</v>
      </c>
    </row>
    <row r="248" spans="1:1" x14ac:dyDescent="0.2">
      <c r="A248" t="s">
        <v>251</v>
      </c>
    </row>
    <row r="249" spans="1:1" x14ac:dyDescent="0.2">
      <c r="A249" t="s">
        <v>252</v>
      </c>
    </row>
    <row r="250" spans="1:1" x14ac:dyDescent="0.2">
      <c r="A250" t="s">
        <v>253</v>
      </c>
    </row>
    <row r="251" spans="1:1" x14ac:dyDescent="0.2">
      <c r="A251" t="s">
        <v>254</v>
      </c>
    </row>
    <row r="252" spans="1:1" x14ac:dyDescent="0.2">
      <c r="A252" t="s">
        <v>255</v>
      </c>
    </row>
    <row r="253" spans="1:1" x14ac:dyDescent="0.2">
      <c r="A253" t="s">
        <v>256</v>
      </c>
    </row>
    <row r="254" spans="1:1" x14ac:dyDescent="0.2">
      <c r="A254" t="s">
        <v>257</v>
      </c>
    </row>
    <row r="255" spans="1:1" x14ac:dyDescent="0.2">
      <c r="A255" t="s">
        <v>258</v>
      </c>
    </row>
    <row r="256" spans="1:1" x14ac:dyDescent="0.2">
      <c r="A256" t="s">
        <v>259</v>
      </c>
    </row>
    <row r="258" spans="1:1" x14ac:dyDescent="0.2">
      <c r="A258" t="s">
        <v>260</v>
      </c>
    </row>
    <row r="259" spans="1:1" x14ac:dyDescent="0.2">
      <c r="A259" t="s">
        <v>261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 enableFormatConditionsCalculation="0"/>
  <dimension ref="A1:P259"/>
  <sheetViews>
    <sheetView workbookViewId="0">
      <selection activeCell="F19" sqref="F19"/>
    </sheetView>
  </sheetViews>
  <sheetFormatPr baseColWidth="10" defaultColWidth="8.83203125" defaultRowHeight="15" x14ac:dyDescent="0.2"/>
  <cols>
    <col min="1" max="1" width="11.33203125" bestFit="1" customWidth="1"/>
    <col min="2" max="2" width="13.33203125" bestFit="1" customWidth="1"/>
    <col min="3" max="3" width="6.5" customWidth="1"/>
    <col min="4" max="4" width="6" customWidth="1"/>
    <col min="5" max="5" width="6.5" customWidth="1"/>
    <col min="6" max="6" width="13.83203125" bestFit="1" customWidth="1"/>
    <col min="7" max="7" width="6.83203125" customWidth="1"/>
    <col min="8" max="8" width="15" bestFit="1" customWidth="1"/>
    <col min="9" max="9" width="15.6640625" bestFit="1" customWidth="1"/>
    <col min="10" max="10" width="6.1640625" customWidth="1"/>
    <col min="11" max="11" width="13.6640625" bestFit="1" customWidth="1"/>
    <col min="12" max="12" width="10.33203125" bestFit="1" customWidth="1"/>
    <col min="13" max="13" width="9" customWidth="1"/>
    <col min="14" max="14" width="5.1640625" customWidth="1"/>
    <col min="15" max="15" width="5.5" customWidth="1"/>
    <col min="16" max="16" width="3.33203125" customWidth="1"/>
  </cols>
  <sheetData>
    <row r="1" spans="1:1" x14ac:dyDescent="0.2">
      <c r="A1" t="s">
        <v>262</v>
      </c>
    </row>
    <row r="3" spans="1:1" x14ac:dyDescent="0.2">
      <c r="A3" t="s">
        <v>1</v>
      </c>
    </row>
    <row r="5" spans="1:1" x14ac:dyDescent="0.2">
      <c r="A5" t="s">
        <v>2</v>
      </c>
    </row>
    <row r="6" spans="1:1" x14ac:dyDescent="0.2">
      <c r="A6" t="s">
        <v>3</v>
      </c>
    </row>
    <row r="7" spans="1:1" x14ac:dyDescent="0.2">
      <c r="A7" t="s">
        <v>4</v>
      </c>
    </row>
    <row r="8" spans="1:1" x14ac:dyDescent="0.2">
      <c r="A8" t="s">
        <v>5</v>
      </c>
    </row>
    <row r="9" spans="1:1" x14ac:dyDescent="0.2">
      <c r="A9" t="s">
        <v>6</v>
      </c>
    </row>
    <row r="10" spans="1:1" x14ac:dyDescent="0.2">
      <c r="A10" t="s">
        <v>7</v>
      </c>
    </row>
    <row r="11" spans="1:1" x14ac:dyDescent="0.2">
      <c r="A11" t="s">
        <v>8</v>
      </c>
    </row>
    <row r="12" spans="1:1" x14ac:dyDescent="0.2">
      <c r="A12" t="s">
        <v>9</v>
      </c>
    </row>
    <row r="13" spans="1:1" x14ac:dyDescent="0.2">
      <c r="A13" t="s">
        <v>10</v>
      </c>
    </row>
    <row r="14" spans="1:1" x14ac:dyDescent="0.2">
      <c r="A14" t="s">
        <v>11</v>
      </c>
    </row>
    <row r="15" spans="1:1" x14ac:dyDescent="0.2">
      <c r="A15" t="s">
        <v>12</v>
      </c>
    </row>
    <row r="17" spans="1:15" x14ac:dyDescent="0.2">
      <c r="A17" t="s">
        <v>263</v>
      </c>
    </row>
    <row r="18" spans="1:15" x14ac:dyDescent="0.2">
      <c r="E18" t="s">
        <v>14</v>
      </c>
      <c r="F18" t="s">
        <v>15</v>
      </c>
      <c r="G18" t="s">
        <v>16</v>
      </c>
      <c r="H18" t="s">
        <v>17</v>
      </c>
      <c r="I18" t="s">
        <v>18</v>
      </c>
      <c r="J18" t="s">
        <v>19</v>
      </c>
      <c r="K18" t="s">
        <v>20</v>
      </c>
      <c r="L18" t="s">
        <v>21</v>
      </c>
      <c r="M18" t="s">
        <v>22</v>
      </c>
    </row>
    <row r="19" spans="1:15" x14ac:dyDescent="0.2">
      <c r="A19" t="s">
        <v>23</v>
      </c>
      <c r="B19" t="s">
        <v>24</v>
      </c>
      <c r="C19">
        <f>((($I$26+$G$30+$L$44+$F$49+$K$49+$O$44) * 6)+($K$54)+($B$54 * 3))</f>
        <v>416</v>
      </c>
      <c r="E19">
        <f>$C$19-$C$20</f>
        <v>-24</v>
      </c>
      <c r="F19">
        <f>($E$26-$N$26)/($B$26+$M$26)</f>
        <v>6.4461538461538463</v>
      </c>
      <c r="G19">
        <f>($E$27-$N$27)/($B$27+$M$27)</f>
        <v>7.02874432677761</v>
      </c>
      <c r="H19">
        <f>$C$30/$B$30</f>
        <v>3.9925558312655087</v>
      </c>
      <c r="I19">
        <f>$C$31/$B$31</f>
        <v>4.3738738738738743</v>
      </c>
      <c r="J19">
        <f>$I$45+$M$45</f>
        <v>26</v>
      </c>
      <c r="K19">
        <f>$I$44+$M$44</f>
        <v>34</v>
      </c>
      <c r="L19">
        <f>$M$39-$M$40</f>
        <v>-298</v>
      </c>
      <c r="M19">
        <f>$L$45+$O$45+$F$50+$K$50</f>
        <v>4</v>
      </c>
    </row>
    <row r="20" spans="1:15" x14ac:dyDescent="0.2">
      <c r="B20" t="s">
        <v>25</v>
      </c>
      <c r="C20">
        <f xml:space="preserve"> ((($I$27+$G$31+$L$45+$F$50+$K$50+$O$45) * 6)+($K$55)+($B$55*3))</f>
        <v>440</v>
      </c>
    </row>
    <row r="21" spans="1:15" x14ac:dyDescent="0.2">
      <c r="A21" t="s">
        <v>26</v>
      </c>
    </row>
    <row r="22" spans="1:15" x14ac:dyDescent="0.2">
      <c r="A22" t="s">
        <v>27</v>
      </c>
    </row>
    <row r="24" spans="1:15" x14ac:dyDescent="0.2">
      <c r="A24" t="s">
        <v>28</v>
      </c>
    </row>
    <row r="25" spans="1:15" x14ac:dyDescent="0.2">
      <c r="A25" t="s">
        <v>29</v>
      </c>
      <c r="B25" t="s">
        <v>30</v>
      </c>
      <c r="C25" t="s">
        <v>31</v>
      </c>
      <c r="D25" t="s">
        <v>32</v>
      </c>
      <c r="E25" t="s">
        <v>33</v>
      </c>
      <c r="F25" t="s">
        <v>34</v>
      </c>
      <c r="G25" t="s">
        <v>35</v>
      </c>
      <c r="H25" t="s">
        <v>36</v>
      </c>
      <c r="I25" t="s">
        <v>37</v>
      </c>
      <c r="J25" t="s">
        <v>38</v>
      </c>
      <c r="K25" t="s">
        <v>39</v>
      </c>
      <c r="L25" t="s">
        <v>40</v>
      </c>
      <c r="M25" t="s">
        <v>41</v>
      </c>
      <c r="N25" t="s">
        <v>42</v>
      </c>
      <c r="O25" t="s">
        <v>43</v>
      </c>
    </row>
    <row r="26" spans="1:15" x14ac:dyDescent="0.2">
      <c r="A26" t="s">
        <v>264</v>
      </c>
      <c r="B26">
        <v>623</v>
      </c>
      <c r="C26">
        <v>392</v>
      </c>
      <c r="D26">
        <v>62.9</v>
      </c>
      <c r="E26">
        <v>4347</v>
      </c>
      <c r="F26">
        <v>7.2</v>
      </c>
      <c r="G26">
        <v>271.7</v>
      </c>
      <c r="H26">
        <v>87</v>
      </c>
      <c r="I26">
        <v>36</v>
      </c>
      <c r="J26">
        <v>5.8</v>
      </c>
      <c r="K26">
        <v>14</v>
      </c>
      <c r="L26">
        <v>2.2000000000000002</v>
      </c>
      <c r="M26">
        <v>27</v>
      </c>
      <c r="N26">
        <v>157</v>
      </c>
      <c r="O26">
        <v>94.5</v>
      </c>
    </row>
    <row r="27" spans="1:15" x14ac:dyDescent="0.2">
      <c r="A27" t="s">
        <v>45</v>
      </c>
      <c r="B27">
        <v>638</v>
      </c>
      <c r="C27">
        <v>423</v>
      </c>
      <c r="D27">
        <v>66.3</v>
      </c>
      <c r="E27">
        <v>4783</v>
      </c>
      <c r="F27">
        <v>7.7</v>
      </c>
      <c r="G27">
        <v>298.89999999999998</v>
      </c>
      <c r="H27">
        <v>76</v>
      </c>
      <c r="I27">
        <v>31</v>
      </c>
      <c r="J27">
        <v>4.9000000000000004</v>
      </c>
      <c r="K27">
        <v>15</v>
      </c>
      <c r="L27">
        <v>2.4</v>
      </c>
      <c r="M27">
        <v>23</v>
      </c>
      <c r="N27">
        <v>137</v>
      </c>
      <c r="O27">
        <v>95.9</v>
      </c>
    </row>
    <row r="28" spans="1:15" x14ac:dyDescent="0.2">
      <c r="A28" t="s">
        <v>46</v>
      </c>
    </row>
    <row r="29" spans="1:15" x14ac:dyDescent="0.2">
      <c r="A29" t="s">
        <v>29</v>
      </c>
      <c r="B29" t="s">
        <v>30</v>
      </c>
      <c r="C29" t="s">
        <v>33</v>
      </c>
      <c r="D29" t="s">
        <v>34</v>
      </c>
      <c r="E29" t="s">
        <v>36</v>
      </c>
      <c r="F29" t="s">
        <v>47</v>
      </c>
      <c r="G29" t="s">
        <v>37</v>
      </c>
      <c r="H29" t="s">
        <v>35</v>
      </c>
      <c r="I29" t="s">
        <v>48</v>
      </c>
      <c r="J29" t="s">
        <v>49</v>
      </c>
      <c r="K29" t="s">
        <v>50</v>
      </c>
    </row>
    <row r="30" spans="1:15" x14ac:dyDescent="0.2">
      <c r="A30" t="s">
        <v>264</v>
      </c>
      <c r="B30">
        <v>403</v>
      </c>
      <c r="C30">
        <v>1609</v>
      </c>
      <c r="D30">
        <v>4</v>
      </c>
      <c r="E30">
        <v>39</v>
      </c>
      <c r="F30">
        <v>8</v>
      </c>
      <c r="G30">
        <v>5</v>
      </c>
      <c r="H30">
        <v>100.6</v>
      </c>
      <c r="I30">
        <v>4</v>
      </c>
      <c r="J30">
        <v>2</v>
      </c>
      <c r="K30">
        <v>77</v>
      </c>
    </row>
    <row r="31" spans="1:15" x14ac:dyDescent="0.2">
      <c r="A31" t="s">
        <v>45</v>
      </c>
      <c r="B31">
        <v>444</v>
      </c>
      <c r="C31">
        <v>1942</v>
      </c>
      <c r="D31">
        <v>4.4000000000000004</v>
      </c>
      <c r="E31">
        <v>68</v>
      </c>
      <c r="F31">
        <v>12</v>
      </c>
      <c r="G31">
        <v>15</v>
      </c>
      <c r="H31">
        <v>121.4</v>
      </c>
      <c r="I31">
        <v>11</v>
      </c>
      <c r="J31">
        <v>6</v>
      </c>
      <c r="K31">
        <v>104</v>
      </c>
    </row>
    <row r="32" spans="1:15" x14ac:dyDescent="0.2">
      <c r="A32" t="s">
        <v>51</v>
      </c>
    </row>
    <row r="33" spans="1:16" x14ac:dyDescent="0.2">
      <c r="A33" t="s">
        <v>29</v>
      </c>
      <c r="B33" t="s">
        <v>52</v>
      </c>
      <c r="C33" t="s">
        <v>53</v>
      </c>
      <c r="D33" t="s">
        <v>33</v>
      </c>
      <c r="E33" t="s">
        <v>34</v>
      </c>
      <c r="F33" t="s">
        <v>37</v>
      </c>
      <c r="G33" t="s">
        <v>36</v>
      </c>
      <c r="H33" t="s">
        <v>47</v>
      </c>
      <c r="I33" t="s">
        <v>35</v>
      </c>
      <c r="J33" t="s">
        <v>48</v>
      </c>
      <c r="K33" t="s">
        <v>49</v>
      </c>
      <c r="L33" t="s">
        <v>54</v>
      </c>
      <c r="M33" t="s">
        <v>50</v>
      </c>
    </row>
    <row r="34" spans="1:16" x14ac:dyDescent="0.2">
      <c r="A34" t="s">
        <v>264</v>
      </c>
      <c r="B34">
        <v>392</v>
      </c>
      <c r="C34">
        <v>623</v>
      </c>
      <c r="D34">
        <v>4504</v>
      </c>
      <c r="E34">
        <v>11.5</v>
      </c>
      <c r="F34">
        <v>36</v>
      </c>
      <c r="G34">
        <v>87</v>
      </c>
      <c r="H34">
        <v>54</v>
      </c>
      <c r="I34">
        <v>281.5</v>
      </c>
      <c r="J34">
        <v>5</v>
      </c>
      <c r="K34">
        <v>2</v>
      </c>
      <c r="L34">
        <v>1957</v>
      </c>
      <c r="M34">
        <v>208</v>
      </c>
    </row>
    <row r="35" spans="1:16" x14ac:dyDescent="0.2">
      <c r="A35" t="s">
        <v>45</v>
      </c>
      <c r="B35">
        <v>423</v>
      </c>
      <c r="C35">
        <v>638</v>
      </c>
      <c r="D35">
        <v>4920</v>
      </c>
      <c r="E35">
        <v>11.6</v>
      </c>
      <c r="F35">
        <v>31</v>
      </c>
      <c r="G35">
        <v>76</v>
      </c>
      <c r="H35">
        <v>62</v>
      </c>
      <c r="I35">
        <v>307.5</v>
      </c>
      <c r="J35">
        <v>8</v>
      </c>
      <c r="K35">
        <v>5</v>
      </c>
      <c r="L35">
        <v>2101</v>
      </c>
      <c r="M35">
        <v>236</v>
      </c>
    </row>
    <row r="36" spans="1:16" x14ac:dyDescent="0.2">
      <c r="A36" t="s">
        <v>55</v>
      </c>
    </row>
    <row r="37" spans="1:16" x14ac:dyDescent="0.2">
      <c r="B37" t="s">
        <v>56</v>
      </c>
      <c r="F37" t="s">
        <v>57</v>
      </c>
      <c r="I37" t="s">
        <v>58</v>
      </c>
      <c r="L37" t="s">
        <v>59</v>
      </c>
    </row>
    <row r="38" spans="1:16" x14ac:dyDescent="0.2">
      <c r="A38" t="s">
        <v>29</v>
      </c>
      <c r="B38" t="s">
        <v>60</v>
      </c>
      <c r="C38" t="s">
        <v>61</v>
      </c>
      <c r="D38" t="s">
        <v>62</v>
      </c>
      <c r="E38" t="s">
        <v>63</v>
      </c>
      <c r="F38" t="s">
        <v>64</v>
      </c>
      <c r="G38" t="s">
        <v>30</v>
      </c>
      <c r="H38" t="s">
        <v>32</v>
      </c>
      <c r="I38" t="s">
        <v>64</v>
      </c>
      <c r="J38" t="s">
        <v>30</v>
      </c>
      <c r="K38" t="s">
        <v>32</v>
      </c>
      <c r="L38" t="s">
        <v>60</v>
      </c>
      <c r="M38" t="s">
        <v>33</v>
      </c>
    </row>
    <row r="39" spans="1:16" x14ac:dyDescent="0.2">
      <c r="A39" t="s">
        <v>264</v>
      </c>
      <c r="B39">
        <v>331</v>
      </c>
      <c r="C39">
        <v>77</v>
      </c>
      <c r="D39">
        <v>208</v>
      </c>
      <c r="E39">
        <v>46</v>
      </c>
      <c r="F39">
        <v>82</v>
      </c>
      <c r="G39">
        <v>217</v>
      </c>
      <c r="H39">
        <v>37.799999999999997</v>
      </c>
      <c r="I39">
        <v>9</v>
      </c>
      <c r="J39">
        <v>16</v>
      </c>
      <c r="K39">
        <v>56.3</v>
      </c>
      <c r="L39">
        <v>102</v>
      </c>
      <c r="M39">
        <v>779</v>
      </c>
    </row>
    <row r="40" spans="1:16" x14ac:dyDescent="0.2">
      <c r="A40" t="s">
        <v>45</v>
      </c>
      <c r="B40">
        <v>367</v>
      </c>
      <c r="C40">
        <v>104</v>
      </c>
      <c r="D40">
        <v>236</v>
      </c>
      <c r="E40">
        <v>27</v>
      </c>
      <c r="F40">
        <v>108</v>
      </c>
      <c r="G40">
        <v>230</v>
      </c>
      <c r="H40">
        <v>47</v>
      </c>
      <c r="I40">
        <v>8</v>
      </c>
      <c r="J40">
        <v>14</v>
      </c>
      <c r="K40">
        <v>57.1</v>
      </c>
      <c r="L40">
        <v>120</v>
      </c>
      <c r="M40">
        <v>1077</v>
      </c>
    </row>
    <row r="41" spans="1:16" x14ac:dyDescent="0.2">
      <c r="A41" t="s">
        <v>65</v>
      </c>
    </row>
    <row r="42" spans="1:16" x14ac:dyDescent="0.2">
      <c r="B42" t="s">
        <v>66</v>
      </c>
      <c r="E42" t="s">
        <v>67</v>
      </c>
      <c r="H42" t="s">
        <v>68</v>
      </c>
      <c r="M42" t="s">
        <v>69</v>
      </c>
    </row>
    <row r="43" spans="1:16" x14ac:dyDescent="0.2">
      <c r="A43" t="s">
        <v>29</v>
      </c>
      <c r="B43" t="s">
        <v>70</v>
      </c>
      <c r="C43" t="s">
        <v>71</v>
      </c>
      <c r="D43" t="s">
        <v>72</v>
      </c>
      <c r="E43" t="s">
        <v>41</v>
      </c>
      <c r="F43" t="s">
        <v>42</v>
      </c>
      <c r="G43" t="s">
        <v>73</v>
      </c>
      <c r="H43" t="s">
        <v>74</v>
      </c>
      <c r="I43" t="s">
        <v>39</v>
      </c>
      <c r="J43" t="s">
        <v>33</v>
      </c>
      <c r="K43" t="s">
        <v>36</v>
      </c>
      <c r="L43" t="s">
        <v>37</v>
      </c>
      <c r="M43" t="s">
        <v>75</v>
      </c>
      <c r="N43" t="s">
        <v>52</v>
      </c>
      <c r="O43" t="s">
        <v>37</v>
      </c>
      <c r="P43" t="s">
        <v>76</v>
      </c>
    </row>
    <row r="44" spans="1:16" x14ac:dyDescent="0.2">
      <c r="A44" t="s">
        <v>264</v>
      </c>
      <c r="B44">
        <v>893</v>
      </c>
      <c r="C44">
        <v>323</v>
      </c>
      <c r="D44">
        <v>1216</v>
      </c>
      <c r="E44">
        <v>23</v>
      </c>
      <c r="F44">
        <v>137</v>
      </c>
      <c r="G44">
        <v>43</v>
      </c>
      <c r="H44">
        <v>82</v>
      </c>
      <c r="I44">
        <v>15</v>
      </c>
      <c r="J44">
        <v>206</v>
      </c>
      <c r="K44">
        <v>63</v>
      </c>
      <c r="L44">
        <v>2</v>
      </c>
      <c r="M44">
        <v>19</v>
      </c>
      <c r="N44">
        <v>12</v>
      </c>
      <c r="O44">
        <v>2</v>
      </c>
      <c r="P44">
        <v>3</v>
      </c>
    </row>
    <row r="45" spans="1:16" x14ac:dyDescent="0.2">
      <c r="A45" t="s">
        <v>45</v>
      </c>
      <c r="B45">
        <v>849</v>
      </c>
      <c r="C45">
        <v>321</v>
      </c>
      <c r="D45">
        <v>1170</v>
      </c>
      <c r="E45">
        <v>27</v>
      </c>
      <c r="F45">
        <v>157</v>
      </c>
      <c r="G45">
        <v>44</v>
      </c>
      <c r="H45">
        <v>74</v>
      </c>
      <c r="I45">
        <v>14</v>
      </c>
      <c r="J45">
        <v>180</v>
      </c>
      <c r="K45">
        <v>35</v>
      </c>
      <c r="L45">
        <v>2</v>
      </c>
      <c r="M45">
        <v>12</v>
      </c>
      <c r="N45">
        <v>7</v>
      </c>
      <c r="O45">
        <v>1</v>
      </c>
      <c r="P45">
        <v>0</v>
      </c>
    </row>
    <row r="46" spans="1:16" x14ac:dyDescent="0.2">
      <c r="A46" t="s">
        <v>77</v>
      </c>
    </row>
    <row r="47" spans="1:16" x14ac:dyDescent="0.2">
      <c r="B47" t="s">
        <v>78</v>
      </c>
      <c r="G47" t="s">
        <v>79</v>
      </c>
    </row>
    <row r="48" spans="1:16" x14ac:dyDescent="0.2">
      <c r="A48" t="s">
        <v>29</v>
      </c>
      <c r="B48" t="s">
        <v>30</v>
      </c>
      <c r="C48" t="s">
        <v>33</v>
      </c>
      <c r="D48" t="s">
        <v>34</v>
      </c>
      <c r="E48" t="s">
        <v>36</v>
      </c>
      <c r="F48" t="s">
        <v>37</v>
      </c>
      <c r="G48" t="s">
        <v>80</v>
      </c>
      <c r="H48" t="s">
        <v>81</v>
      </c>
      <c r="I48" t="s">
        <v>34</v>
      </c>
      <c r="J48" t="s">
        <v>36</v>
      </c>
      <c r="K48" t="s">
        <v>37</v>
      </c>
      <c r="L48" t="s">
        <v>82</v>
      </c>
    </row>
    <row r="49" spans="1:13" x14ac:dyDescent="0.2">
      <c r="A49" t="s">
        <v>264</v>
      </c>
      <c r="B49">
        <v>39</v>
      </c>
      <c r="C49">
        <v>971</v>
      </c>
      <c r="D49">
        <v>24.9</v>
      </c>
      <c r="E49">
        <v>100</v>
      </c>
      <c r="F49">
        <v>1</v>
      </c>
      <c r="G49">
        <v>36</v>
      </c>
      <c r="H49">
        <v>367</v>
      </c>
      <c r="I49">
        <v>10.199999999999999</v>
      </c>
      <c r="J49">
        <v>80</v>
      </c>
      <c r="K49">
        <v>1</v>
      </c>
      <c r="L49">
        <v>9</v>
      </c>
    </row>
    <row r="50" spans="1:13" x14ac:dyDescent="0.2">
      <c r="A50" t="s">
        <v>45</v>
      </c>
      <c r="B50">
        <v>54</v>
      </c>
      <c r="C50">
        <v>1095</v>
      </c>
      <c r="D50">
        <v>20.3</v>
      </c>
      <c r="E50">
        <v>101</v>
      </c>
      <c r="F50">
        <v>1</v>
      </c>
      <c r="G50">
        <v>30</v>
      </c>
      <c r="H50">
        <v>300</v>
      </c>
      <c r="I50">
        <v>10</v>
      </c>
      <c r="J50">
        <v>82</v>
      </c>
      <c r="K50">
        <v>0</v>
      </c>
      <c r="L50">
        <v>21</v>
      </c>
    </row>
    <row r="51" spans="1:13" x14ac:dyDescent="0.2">
      <c r="A51" t="s">
        <v>83</v>
      </c>
    </row>
    <row r="52" spans="1:13" x14ac:dyDescent="0.2">
      <c r="B52" t="s">
        <v>84</v>
      </c>
      <c r="K52" t="s">
        <v>85</v>
      </c>
    </row>
    <row r="53" spans="1:13" x14ac:dyDescent="0.2">
      <c r="A53" t="s">
        <v>29</v>
      </c>
      <c r="B53" t="s">
        <v>86</v>
      </c>
      <c r="C53" t="s">
        <v>87</v>
      </c>
      <c r="D53" t="s">
        <v>32</v>
      </c>
      <c r="E53" t="s">
        <v>36</v>
      </c>
      <c r="F53" s="1">
        <v>42388</v>
      </c>
      <c r="G53" t="s">
        <v>88</v>
      </c>
      <c r="H53" t="s">
        <v>89</v>
      </c>
      <c r="I53" t="s">
        <v>90</v>
      </c>
      <c r="J53" t="s">
        <v>91</v>
      </c>
      <c r="K53" t="s">
        <v>92</v>
      </c>
      <c r="L53" t="s">
        <v>93</v>
      </c>
      <c r="M53" t="s">
        <v>32</v>
      </c>
    </row>
    <row r="54" spans="1:13" x14ac:dyDescent="0.2">
      <c r="A54" t="s">
        <v>264</v>
      </c>
      <c r="B54">
        <v>30</v>
      </c>
      <c r="C54">
        <v>32</v>
      </c>
      <c r="D54">
        <v>93.8</v>
      </c>
      <c r="E54">
        <v>53</v>
      </c>
      <c r="F54" s="1">
        <v>42370</v>
      </c>
      <c r="G54" s="1">
        <v>42527</v>
      </c>
      <c r="H54" s="1">
        <v>42716</v>
      </c>
      <c r="I54" s="1">
        <v>42592</v>
      </c>
      <c r="J54" s="1">
        <v>42432</v>
      </c>
      <c r="K54">
        <v>44</v>
      </c>
      <c r="L54">
        <v>45</v>
      </c>
      <c r="M54">
        <v>97.8</v>
      </c>
    </row>
    <row r="55" spans="1:13" x14ac:dyDescent="0.2">
      <c r="A55" t="s">
        <v>45</v>
      </c>
      <c r="B55">
        <v>31</v>
      </c>
      <c r="C55">
        <v>35</v>
      </c>
      <c r="D55">
        <v>88.6</v>
      </c>
      <c r="E55">
        <v>54</v>
      </c>
      <c r="F55" t="s">
        <v>94</v>
      </c>
      <c r="G55" s="1">
        <v>42622</v>
      </c>
      <c r="H55" s="1">
        <v>42655</v>
      </c>
      <c r="I55" s="1">
        <v>42528</v>
      </c>
      <c r="J55" s="1">
        <v>42528</v>
      </c>
      <c r="K55">
        <v>47</v>
      </c>
      <c r="L55">
        <v>48</v>
      </c>
      <c r="M55">
        <v>97.9</v>
      </c>
    </row>
    <row r="56" spans="1:13" x14ac:dyDescent="0.2">
      <c r="A56" t="s">
        <v>95</v>
      </c>
    </row>
    <row r="57" spans="1:13" x14ac:dyDescent="0.2">
      <c r="A57" t="s">
        <v>29</v>
      </c>
      <c r="B57" t="s">
        <v>79</v>
      </c>
      <c r="C57" t="s">
        <v>33</v>
      </c>
      <c r="D57" t="s">
        <v>36</v>
      </c>
      <c r="E57" t="s">
        <v>34</v>
      </c>
      <c r="F57" t="s">
        <v>96</v>
      </c>
      <c r="G57" t="s">
        <v>97</v>
      </c>
      <c r="H57" t="s">
        <v>98</v>
      </c>
      <c r="I57" t="s">
        <v>99</v>
      </c>
      <c r="J57" t="s">
        <v>82</v>
      </c>
      <c r="K57" t="s">
        <v>80</v>
      </c>
      <c r="L57" t="s">
        <v>81</v>
      </c>
      <c r="M57" t="s">
        <v>34</v>
      </c>
    </row>
    <row r="58" spans="1:13" x14ac:dyDescent="0.2">
      <c r="A58" t="s">
        <v>264</v>
      </c>
      <c r="B58">
        <v>76</v>
      </c>
      <c r="C58">
        <v>3380</v>
      </c>
      <c r="D58">
        <v>64</v>
      </c>
      <c r="E58">
        <v>44.5</v>
      </c>
      <c r="F58">
        <v>40.5</v>
      </c>
      <c r="G58">
        <v>0</v>
      </c>
      <c r="H58">
        <v>33</v>
      </c>
      <c r="I58">
        <v>6</v>
      </c>
      <c r="J58">
        <v>21</v>
      </c>
      <c r="K58">
        <v>30</v>
      </c>
      <c r="L58">
        <v>300</v>
      </c>
      <c r="M58">
        <v>10</v>
      </c>
    </row>
    <row r="59" spans="1:13" x14ac:dyDescent="0.2">
      <c r="A59" t="s">
        <v>45</v>
      </c>
      <c r="B59">
        <v>63</v>
      </c>
      <c r="C59">
        <v>2956</v>
      </c>
      <c r="D59">
        <v>69</v>
      </c>
      <c r="E59">
        <v>46.9</v>
      </c>
      <c r="F59">
        <v>40.5</v>
      </c>
      <c r="G59">
        <v>1</v>
      </c>
      <c r="H59">
        <v>17</v>
      </c>
      <c r="I59">
        <v>5</v>
      </c>
      <c r="J59">
        <v>9</v>
      </c>
      <c r="K59">
        <v>36</v>
      </c>
      <c r="L59">
        <v>367</v>
      </c>
      <c r="M59">
        <v>10.199999999999999</v>
      </c>
    </row>
    <row r="61" spans="1:13" x14ac:dyDescent="0.2">
      <c r="A61" t="s">
        <v>100</v>
      </c>
    </row>
    <row r="63" spans="1:13" x14ac:dyDescent="0.2">
      <c r="A63" t="s">
        <v>101</v>
      </c>
    </row>
    <row r="64" spans="1:13" x14ac:dyDescent="0.2">
      <c r="A64" t="s">
        <v>102</v>
      </c>
    </row>
    <row r="65" spans="1:1" x14ac:dyDescent="0.2">
      <c r="A65" t="s">
        <v>103</v>
      </c>
    </row>
    <row r="66" spans="1:1" x14ac:dyDescent="0.2">
      <c r="A66" t="s">
        <v>104</v>
      </c>
    </row>
    <row r="67" spans="1:1" x14ac:dyDescent="0.2">
      <c r="A67" t="s">
        <v>105</v>
      </c>
    </row>
    <row r="68" spans="1:1" x14ac:dyDescent="0.2">
      <c r="A68" t="s">
        <v>106</v>
      </c>
    </row>
    <row r="69" spans="1:1" x14ac:dyDescent="0.2">
      <c r="A69" t="s">
        <v>107</v>
      </c>
    </row>
    <row r="70" spans="1:1" x14ac:dyDescent="0.2">
      <c r="A70" t="s">
        <v>108</v>
      </c>
    </row>
    <row r="71" spans="1:1" x14ac:dyDescent="0.2">
      <c r="A71" t="s">
        <v>109</v>
      </c>
    </row>
    <row r="72" spans="1:1" x14ac:dyDescent="0.2">
      <c r="A72" t="s">
        <v>110</v>
      </c>
    </row>
    <row r="73" spans="1:1" x14ac:dyDescent="0.2">
      <c r="A73" t="s">
        <v>111</v>
      </c>
    </row>
    <row r="74" spans="1:1" x14ac:dyDescent="0.2">
      <c r="A74" t="s">
        <v>112</v>
      </c>
    </row>
    <row r="75" spans="1:1" x14ac:dyDescent="0.2">
      <c r="A75" t="s">
        <v>113</v>
      </c>
    </row>
    <row r="76" spans="1:1" x14ac:dyDescent="0.2">
      <c r="A76" t="s">
        <v>114</v>
      </c>
    </row>
    <row r="78" spans="1:1" x14ac:dyDescent="0.2">
      <c r="A78" t="s">
        <v>115</v>
      </c>
    </row>
    <row r="79" spans="1:1" x14ac:dyDescent="0.2">
      <c r="A79" t="s">
        <v>116</v>
      </c>
    </row>
    <row r="80" spans="1:1" x14ac:dyDescent="0.2">
      <c r="A80" t="s">
        <v>117</v>
      </c>
    </row>
    <row r="81" spans="1:1" x14ac:dyDescent="0.2">
      <c r="A81" t="s">
        <v>118</v>
      </c>
    </row>
    <row r="82" spans="1:1" x14ac:dyDescent="0.2">
      <c r="A82" t="s">
        <v>119</v>
      </c>
    </row>
    <row r="83" spans="1:1" x14ac:dyDescent="0.2">
      <c r="A83" t="s">
        <v>120</v>
      </c>
    </row>
    <row r="84" spans="1:1" x14ac:dyDescent="0.2">
      <c r="A84" t="s">
        <v>121</v>
      </c>
    </row>
    <row r="85" spans="1:1" x14ac:dyDescent="0.2">
      <c r="A85" t="s">
        <v>122</v>
      </c>
    </row>
    <row r="86" spans="1:1" x14ac:dyDescent="0.2">
      <c r="A86" t="s">
        <v>123</v>
      </c>
    </row>
    <row r="87" spans="1:1" x14ac:dyDescent="0.2">
      <c r="A87" t="s">
        <v>124</v>
      </c>
    </row>
    <row r="89" spans="1:1" x14ac:dyDescent="0.2">
      <c r="A89" t="s">
        <v>125</v>
      </c>
    </row>
    <row r="90" spans="1:1" x14ac:dyDescent="0.2">
      <c r="A90" t="s">
        <v>126</v>
      </c>
    </row>
    <row r="91" spans="1:1" x14ac:dyDescent="0.2">
      <c r="A91" t="s">
        <v>127</v>
      </c>
    </row>
    <row r="92" spans="1:1" x14ac:dyDescent="0.2">
      <c r="A92" t="s">
        <v>128</v>
      </c>
    </row>
    <row r="93" spans="1:1" x14ac:dyDescent="0.2">
      <c r="A93" t="s">
        <v>129</v>
      </c>
    </row>
    <row r="94" spans="1:1" x14ac:dyDescent="0.2">
      <c r="A94" t="s">
        <v>130</v>
      </c>
    </row>
    <row r="95" spans="1:1" x14ac:dyDescent="0.2">
      <c r="A95" t="s">
        <v>131</v>
      </c>
    </row>
    <row r="96" spans="1:1" x14ac:dyDescent="0.2">
      <c r="A96" t="s">
        <v>132</v>
      </c>
    </row>
    <row r="97" spans="1:1" x14ac:dyDescent="0.2">
      <c r="A97" t="s">
        <v>133</v>
      </c>
    </row>
    <row r="98" spans="1:1" x14ac:dyDescent="0.2">
      <c r="A98" t="s">
        <v>134</v>
      </c>
    </row>
    <row r="99" spans="1:1" x14ac:dyDescent="0.2">
      <c r="A99" t="s">
        <v>135</v>
      </c>
    </row>
    <row r="100" spans="1:1" x14ac:dyDescent="0.2">
      <c r="A100" t="s">
        <v>136</v>
      </c>
    </row>
    <row r="102" spans="1:1" x14ac:dyDescent="0.2">
      <c r="A102" t="s">
        <v>137</v>
      </c>
    </row>
    <row r="103" spans="1:1" x14ac:dyDescent="0.2">
      <c r="A103" t="s">
        <v>138</v>
      </c>
    </row>
    <row r="104" spans="1:1" x14ac:dyDescent="0.2">
      <c r="A104" t="s">
        <v>139</v>
      </c>
    </row>
    <row r="105" spans="1:1" x14ac:dyDescent="0.2">
      <c r="A105" t="s">
        <v>140</v>
      </c>
    </row>
    <row r="106" spans="1:1" x14ac:dyDescent="0.2">
      <c r="A106" t="s">
        <v>141</v>
      </c>
    </row>
    <row r="107" spans="1:1" x14ac:dyDescent="0.2">
      <c r="A107" t="s">
        <v>142</v>
      </c>
    </row>
    <row r="108" spans="1:1" x14ac:dyDescent="0.2">
      <c r="A108" t="s">
        <v>143</v>
      </c>
    </row>
    <row r="109" spans="1:1" x14ac:dyDescent="0.2">
      <c r="A109" t="s">
        <v>144</v>
      </c>
    </row>
    <row r="110" spans="1:1" x14ac:dyDescent="0.2">
      <c r="A110" t="s">
        <v>145</v>
      </c>
    </row>
    <row r="111" spans="1:1" x14ac:dyDescent="0.2">
      <c r="A111" t="s">
        <v>146</v>
      </c>
    </row>
    <row r="112" spans="1:1" x14ac:dyDescent="0.2">
      <c r="A112" t="s">
        <v>147</v>
      </c>
    </row>
    <row r="113" spans="1:1" x14ac:dyDescent="0.2">
      <c r="A113" t="s">
        <v>148</v>
      </c>
    </row>
    <row r="115" spans="1:1" x14ac:dyDescent="0.2">
      <c r="A115" t="s">
        <v>149</v>
      </c>
    </row>
    <row r="116" spans="1:1" x14ac:dyDescent="0.2">
      <c r="A116" t="s">
        <v>150</v>
      </c>
    </row>
    <row r="117" spans="1:1" x14ac:dyDescent="0.2">
      <c r="A117" t="s">
        <v>151</v>
      </c>
    </row>
    <row r="118" spans="1:1" x14ac:dyDescent="0.2">
      <c r="A118" t="s">
        <v>112</v>
      </c>
    </row>
    <row r="119" spans="1:1" x14ac:dyDescent="0.2">
      <c r="A119" t="s">
        <v>152</v>
      </c>
    </row>
    <row r="120" spans="1:1" x14ac:dyDescent="0.2">
      <c r="A120" t="s">
        <v>153</v>
      </c>
    </row>
    <row r="121" spans="1:1" x14ac:dyDescent="0.2">
      <c r="A121" t="s">
        <v>154</v>
      </c>
    </row>
    <row r="122" spans="1:1" x14ac:dyDescent="0.2">
      <c r="A122" t="s">
        <v>110</v>
      </c>
    </row>
    <row r="123" spans="1:1" x14ac:dyDescent="0.2">
      <c r="A123" t="s">
        <v>155</v>
      </c>
    </row>
    <row r="124" spans="1:1" x14ac:dyDescent="0.2">
      <c r="A124" t="s">
        <v>156</v>
      </c>
    </row>
    <row r="125" spans="1:1" x14ac:dyDescent="0.2">
      <c r="A125" t="s">
        <v>157</v>
      </c>
    </row>
    <row r="126" spans="1:1" x14ac:dyDescent="0.2">
      <c r="A126" t="s">
        <v>158</v>
      </c>
    </row>
    <row r="127" spans="1:1" x14ac:dyDescent="0.2">
      <c r="A127" t="s">
        <v>159</v>
      </c>
    </row>
    <row r="128" spans="1:1" x14ac:dyDescent="0.2">
      <c r="A128" t="s">
        <v>160</v>
      </c>
    </row>
    <row r="129" spans="1:1" x14ac:dyDescent="0.2">
      <c r="A129" t="s">
        <v>161</v>
      </c>
    </row>
    <row r="131" spans="1:1" x14ac:dyDescent="0.2">
      <c r="A131" t="s">
        <v>162</v>
      </c>
    </row>
    <row r="132" spans="1:1" x14ac:dyDescent="0.2">
      <c r="A132" t="s">
        <v>163</v>
      </c>
    </row>
    <row r="133" spans="1:1" x14ac:dyDescent="0.2">
      <c r="A133" t="s">
        <v>164</v>
      </c>
    </row>
    <row r="134" spans="1:1" x14ac:dyDescent="0.2">
      <c r="A134" t="s">
        <v>165</v>
      </c>
    </row>
    <row r="135" spans="1:1" x14ac:dyDescent="0.2">
      <c r="A135" t="s">
        <v>166</v>
      </c>
    </row>
    <row r="136" spans="1:1" x14ac:dyDescent="0.2">
      <c r="A136" t="s">
        <v>167</v>
      </c>
    </row>
    <row r="137" spans="1:1" x14ac:dyDescent="0.2">
      <c r="A137" t="s">
        <v>168</v>
      </c>
    </row>
    <row r="138" spans="1:1" x14ac:dyDescent="0.2">
      <c r="A138" t="s">
        <v>169</v>
      </c>
    </row>
    <row r="139" spans="1:1" x14ac:dyDescent="0.2">
      <c r="A139" t="s">
        <v>170</v>
      </c>
    </row>
    <row r="140" spans="1:1" x14ac:dyDescent="0.2">
      <c r="A140" t="s">
        <v>171</v>
      </c>
    </row>
    <row r="141" spans="1:1" x14ac:dyDescent="0.2">
      <c r="A141" t="s">
        <v>172</v>
      </c>
    </row>
    <row r="143" spans="1:1" x14ac:dyDescent="0.2">
      <c r="A143" t="s">
        <v>173</v>
      </c>
    </row>
    <row r="144" spans="1:1" x14ac:dyDescent="0.2">
      <c r="A144" t="s">
        <v>174</v>
      </c>
    </row>
    <row r="145" spans="1:1" x14ac:dyDescent="0.2">
      <c r="A145" t="s">
        <v>175</v>
      </c>
    </row>
    <row r="146" spans="1:1" x14ac:dyDescent="0.2">
      <c r="A146" t="s">
        <v>176</v>
      </c>
    </row>
    <row r="147" spans="1:1" x14ac:dyDescent="0.2">
      <c r="A147" t="s">
        <v>177</v>
      </c>
    </row>
    <row r="148" spans="1:1" x14ac:dyDescent="0.2">
      <c r="A148" t="s">
        <v>178</v>
      </c>
    </row>
    <row r="149" spans="1:1" x14ac:dyDescent="0.2">
      <c r="A149" t="s">
        <v>179</v>
      </c>
    </row>
    <row r="150" spans="1:1" x14ac:dyDescent="0.2">
      <c r="A150" t="s">
        <v>180</v>
      </c>
    </row>
    <row r="151" spans="1:1" x14ac:dyDescent="0.2">
      <c r="A151" t="s">
        <v>181</v>
      </c>
    </row>
    <row r="152" spans="1:1" x14ac:dyDescent="0.2">
      <c r="A152" t="s">
        <v>182</v>
      </c>
    </row>
    <row r="153" spans="1:1" x14ac:dyDescent="0.2">
      <c r="A153" t="s">
        <v>183</v>
      </c>
    </row>
    <row r="154" spans="1:1" x14ac:dyDescent="0.2">
      <c r="A154" t="s">
        <v>184</v>
      </c>
    </row>
    <row r="156" spans="1:1" x14ac:dyDescent="0.2">
      <c r="A156" t="s">
        <v>185</v>
      </c>
    </row>
    <row r="157" spans="1:1" x14ac:dyDescent="0.2">
      <c r="A157" t="s">
        <v>186</v>
      </c>
    </row>
    <row r="158" spans="1:1" x14ac:dyDescent="0.2">
      <c r="A158" t="s">
        <v>187</v>
      </c>
    </row>
    <row r="159" spans="1:1" x14ac:dyDescent="0.2">
      <c r="A159" t="s">
        <v>188</v>
      </c>
    </row>
    <row r="160" spans="1:1" x14ac:dyDescent="0.2">
      <c r="A160" t="s">
        <v>189</v>
      </c>
    </row>
    <row r="161" spans="1:1" x14ac:dyDescent="0.2">
      <c r="A161" t="s">
        <v>190</v>
      </c>
    </row>
    <row r="162" spans="1:1" x14ac:dyDescent="0.2">
      <c r="A162" t="s">
        <v>191</v>
      </c>
    </row>
    <row r="163" spans="1:1" x14ac:dyDescent="0.2">
      <c r="A163" t="s">
        <v>192</v>
      </c>
    </row>
    <row r="164" spans="1:1" x14ac:dyDescent="0.2">
      <c r="A164" t="s">
        <v>172</v>
      </c>
    </row>
    <row r="165" spans="1:1" x14ac:dyDescent="0.2">
      <c r="A165" t="s">
        <v>167</v>
      </c>
    </row>
    <row r="166" spans="1:1" x14ac:dyDescent="0.2">
      <c r="A166" t="s">
        <v>168</v>
      </c>
    </row>
    <row r="167" spans="1:1" x14ac:dyDescent="0.2">
      <c r="A167" t="s">
        <v>193</v>
      </c>
    </row>
    <row r="169" spans="1:1" x14ac:dyDescent="0.2">
      <c r="A169" t="s">
        <v>194</v>
      </c>
    </row>
    <row r="171" spans="1:1" x14ac:dyDescent="0.2">
      <c r="A171" t="s">
        <v>262</v>
      </c>
    </row>
    <row r="173" spans="1:1" x14ac:dyDescent="0.2">
      <c r="A173" t="s">
        <v>2</v>
      </c>
    </row>
    <row r="174" spans="1:1" x14ac:dyDescent="0.2">
      <c r="A174" t="s">
        <v>3</v>
      </c>
    </row>
    <row r="175" spans="1:1" x14ac:dyDescent="0.2">
      <c r="A175" t="s">
        <v>4</v>
      </c>
    </row>
    <row r="176" spans="1:1" x14ac:dyDescent="0.2">
      <c r="A176" t="s">
        <v>5</v>
      </c>
    </row>
    <row r="177" spans="1:1" x14ac:dyDescent="0.2">
      <c r="A177" t="s">
        <v>6</v>
      </c>
    </row>
    <row r="178" spans="1:1" x14ac:dyDescent="0.2">
      <c r="A178" t="s">
        <v>7</v>
      </c>
    </row>
    <row r="179" spans="1:1" x14ac:dyDescent="0.2">
      <c r="A179" t="s">
        <v>8</v>
      </c>
    </row>
    <row r="180" spans="1:1" x14ac:dyDescent="0.2">
      <c r="A180" t="s">
        <v>9</v>
      </c>
    </row>
    <row r="181" spans="1:1" x14ac:dyDescent="0.2">
      <c r="A181" t="s">
        <v>10</v>
      </c>
    </row>
    <row r="182" spans="1:1" x14ac:dyDescent="0.2">
      <c r="A182" t="s">
        <v>11</v>
      </c>
    </row>
    <row r="183" spans="1:1" x14ac:dyDescent="0.2">
      <c r="A183" t="s">
        <v>12</v>
      </c>
    </row>
    <row r="185" spans="1:1" x14ac:dyDescent="0.2">
      <c r="A185" t="s">
        <v>195</v>
      </c>
    </row>
    <row r="187" spans="1:1" x14ac:dyDescent="0.2">
      <c r="A187" t="s">
        <v>196</v>
      </c>
    </row>
    <row r="189" spans="1:1" x14ac:dyDescent="0.2">
      <c r="A189" t="s">
        <v>197</v>
      </c>
    </row>
    <row r="191" spans="1:1" x14ac:dyDescent="0.2">
      <c r="A191" t="s">
        <v>198</v>
      </c>
    </row>
    <row r="192" spans="1:1" x14ac:dyDescent="0.2">
      <c r="A192" t="s">
        <v>199</v>
      </c>
    </row>
    <row r="193" spans="1:1" x14ac:dyDescent="0.2">
      <c r="A193" t="s">
        <v>200</v>
      </c>
    </row>
    <row r="194" spans="1:1" x14ac:dyDescent="0.2">
      <c r="A194" t="s">
        <v>201</v>
      </c>
    </row>
    <row r="195" spans="1:1" x14ac:dyDescent="0.2">
      <c r="A195" t="s">
        <v>202</v>
      </c>
    </row>
    <row r="196" spans="1:1" x14ac:dyDescent="0.2">
      <c r="A196" t="s">
        <v>203</v>
      </c>
    </row>
    <row r="197" spans="1:1" x14ac:dyDescent="0.2">
      <c r="A197" t="s">
        <v>204</v>
      </c>
    </row>
    <row r="199" spans="1:1" x14ac:dyDescent="0.2">
      <c r="A199" t="s">
        <v>205</v>
      </c>
    </row>
    <row r="200" spans="1:1" x14ac:dyDescent="0.2">
      <c r="A200" t="s">
        <v>206</v>
      </c>
    </row>
    <row r="201" spans="1:1" x14ac:dyDescent="0.2">
      <c r="A201" t="s">
        <v>207</v>
      </c>
    </row>
    <row r="202" spans="1:1" x14ac:dyDescent="0.2">
      <c r="A202" t="s">
        <v>208</v>
      </c>
    </row>
    <row r="203" spans="1:1" x14ac:dyDescent="0.2">
      <c r="A203" t="s">
        <v>209</v>
      </c>
    </row>
    <row r="204" spans="1:1" x14ac:dyDescent="0.2">
      <c r="A204" t="s">
        <v>210</v>
      </c>
    </row>
    <row r="205" spans="1:1" x14ac:dyDescent="0.2">
      <c r="A205" t="s">
        <v>211</v>
      </c>
    </row>
    <row r="206" spans="1:1" x14ac:dyDescent="0.2">
      <c r="A206" t="s">
        <v>212</v>
      </c>
    </row>
    <row r="207" spans="1:1" x14ac:dyDescent="0.2">
      <c r="A207" t="s">
        <v>213</v>
      </c>
    </row>
    <row r="208" spans="1:1" x14ac:dyDescent="0.2">
      <c r="A208" t="s">
        <v>214</v>
      </c>
    </row>
    <row r="209" spans="1:1" x14ac:dyDescent="0.2">
      <c r="A209" t="s">
        <v>215</v>
      </c>
    </row>
    <row r="210" spans="1:1" x14ac:dyDescent="0.2">
      <c r="A210" t="s">
        <v>216</v>
      </c>
    </row>
    <row r="211" spans="1:1" x14ac:dyDescent="0.2">
      <c r="A211" t="s">
        <v>217</v>
      </c>
    </row>
    <row r="212" spans="1:1" x14ac:dyDescent="0.2">
      <c r="A212" t="s">
        <v>218</v>
      </c>
    </row>
    <row r="213" spans="1:1" x14ac:dyDescent="0.2">
      <c r="A213" t="s">
        <v>219</v>
      </c>
    </row>
    <row r="214" spans="1:1" x14ac:dyDescent="0.2">
      <c r="A214" t="s">
        <v>220</v>
      </c>
    </row>
    <row r="215" spans="1:1" x14ac:dyDescent="0.2">
      <c r="A215" t="s">
        <v>221</v>
      </c>
    </row>
    <row r="216" spans="1:1" x14ac:dyDescent="0.2">
      <c r="A216" t="s">
        <v>222</v>
      </c>
    </row>
    <row r="217" spans="1:1" x14ac:dyDescent="0.2">
      <c r="A217" t="s">
        <v>223</v>
      </c>
    </row>
    <row r="218" spans="1:1" x14ac:dyDescent="0.2">
      <c r="A218" t="s">
        <v>224</v>
      </c>
    </row>
    <row r="219" spans="1:1" x14ac:dyDescent="0.2">
      <c r="A219" t="s">
        <v>225</v>
      </c>
    </row>
    <row r="220" spans="1:1" x14ac:dyDescent="0.2">
      <c r="A220" t="s">
        <v>226</v>
      </c>
    </row>
    <row r="221" spans="1:1" x14ac:dyDescent="0.2">
      <c r="A221" t="s">
        <v>227</v>
      </c>
    </row>
    <row r="222" spans="1:1" x14ac:dyDescent="0.2">
      <c r="A222" t="s">
        <v>228</v>
      </c>
    </row>
    <row r="223" spans="1:1" x14ac:dyDescent="0.2">
      <c r="A223" t="s">
        <v>229</v>
      </c>
    </row>
    <row r="224" spans="1:1" x14ac:dyDescent="0.2">
      <c r="A224" t="s">
        <v>230</v>
      </c>
    </row>
    <row r="225" spans="1:1" x14ac:dyDescent="0.2">
      <c r="A225" t="s">
        <v>231</v>
      </c>
    </row>
    <row r="227" spans="1:1" x14ac:dyDescent="0.2">
      <c r="A227" t="s">
        <v>198</v>
      </c>
    </row>
    <row r="228" spans="1:1" x14ac:dyDescent="0.2">
      <c r="A228" t="s">
        <v>232</v>
      </c>
    </row>
    <row r="229" spans="1:1" x14ac:dyDescent="0.2">
      <c r="A229" t="s">
        <v>233</v>
      </c>
    </row>
    <row r="230" spans="1:1" x14ac:dyDescent="0.2">
      <c r="A230" t="s">
        <v>234</v>
      </c>
    </row>
    <row r="231" spans="1:1" x14ac:dyDescent="0.2">
      <c r="A231" t="s">
        <v>235</v>
      </c>
    </row>
    <row r="232" spans="1:1" x14ac:dyDescent="0.2">
      <c r="A232" t="s">
        <v>236</v>
      </c>
    </row>
    <row r="233" spans="1:1" x14ac:dyDescent="0.2">
      <c r="A233" t="s">
        <v>237</v>
      </c>
    </row>
    <row r="234" spans="1:1" x14ac:dyDescent="0.2">
      <c r="A234" t="s">
        <v>238</v>
      </c>
    </row>
    <row r="235" spans="1:1" x14ac:dyDescent="0.2">
      <c r="A235" t="s">
        <v>239</v>
      </c>
    </row>
    <row r="236" spans="1:1" x14ac:dyDescent="0.2">
      <c r="A236" t="s">
        <v>240</v>
      </c>
    </row>
    <row r="238" spans="1:1" x14ac:dyDescent="0.2">
      <c r="A238" t="s">
        <v>241</v>
      </c>
    </row>
    <row r="239" spans="1:1" x14ac:dyDescent="0.2">
      <c r="A239" t="s">
        <v>242</v>
      </c>
    </row>
    <row r="240" spans="1:1" x14ac:dyDescent="0.2">
      <c r="A240" t="s">
        <v>243</v>
      </c>
    </row>
    <row r="241" spans="1:1" x14ac:dyDescent="0.2">
      <c r="A241" t="s">
        <v>244</v>
      </c>
    </row>
    <row r="242" spans="1:1" x14ac:dyDescent="0.2">
      <c r="A242" t="s">
        <v>245</v>
      </c>
    </row>
    <row r="243" spans="1:1" x14ac:dyDescent="0.2">
      <c r="A243" t="s">
        <v>246</v>
      </c>
    </row>
    <row r="244" spans="1:1" x14ac:dyDescent="0.2">
      <c r="A244" t="s">
        <v>247</v>
      </c>
    </row>
    <row r="245" spans="1:1" x14ac:dyDescent="0.2">
      <c r="A245" t="s">
        <v>248</v>
      </c>
    </row>
    <row r="246" spans="1:1" x14ac:dyDescent="0.2">
      <c r="A246" t="s">
        <v>249</v>
      </c>
    </row>
    <row r="247" spans="1:1" x14ac:dyDescent="0.2">
      <c r="A247" t="s">
        <v>250</v>
      </c>
    </row>
    <row r="248" spans="1:1" x14ac:dyDescent="0.2">
      <c r="A248" t="s">
        <v>251</v>
      </c>
    </row>
    <row r="249" spans="1:1" x14ac:dyDescent="0.2">
      <c r="A249" t="s">
        <v>252</v>
      </c>
    </row>
    <row r="250" spans="1:1" x14ac:dyDescent="0.2">
      <c r="A250" t="s">
        <v>253</v>
      </c>
    </row>
    <row r="251" spans="1:1" x14ac:dyDescent="0.2">
      <c r="A251" t="s">
        <v>254</v>
      </c>
    </row>
    <row r="252" spans="1:1" x14ac:dyDescent="0.2">
      <c r="A252" t="s">
        <v>255</v>
      </c>
    </row>
    <row r="253" spans="1:1" x14ac:dyDescent="0.2">
      <c r="A253" t="s">
        <v>256</v>
      </c>
    </row>
    <row r="254" spans="1:1" x14ac:dyDescent="0.2">
      <c r="A254" t="s">
        <v>257</v>
      </c>
    </row>
    <row r="255" spans="1:1" x14ac:dyDescent="0.2">
      <c r="A255" t="s">
        <v>258</v>
      </c>
    </row>
    <row r="256" spans="1:1" x14ac:dyDescent="0.2">
      <c r="A256" t="s">
        <v>259</v>
      </c>
    </row>
    <row r="258" spans="1:1" x14ac:dyDescent="0.2">
      <c r="A258" t="s">
        <v>260</v>
      </c>
    </row>
    <row r="259" spans="1:1" x14ac:dyDescent="0.2">
      <c r="A259" t="s">
        <v>261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 enableFormatConditionsCalculation="0"/>
  <dimension ref="A1:P259"/>
  <sheetViews>
    <sheetView workbookViewId="0">
      <selection activeCell="A18" sqref="A18:XFD20"/>
    </sheetView>
  </sheetViews>
  <sheetFormatPr baseColWidth="10" defaultColWidth="8.83203125" defaultRowHeight="15" x14ac:dyDescent="0.2"/>
  <cols>
    <col min="1" max="1" width="11.33203125" bestFit="1" customWidth="1"/>
    <col min="2" max="2" width="13.33203125" bestFit="1" customWidth="1"/>
    <col min="3" max="3" width="6.5" customWidth="1"/>
    <col min="4" max="4" width="6" customWidth="1"/>
    <col min="5" max="5" width="6.5" customWidth="1"/>
    <col min="6" max="6" width="13.83203125" bestFit="1" customWidth="1"/>
    <col min="7" max="7" width="6.83203125" customWidth="1"/>
    <col min="8" max="8" width="15" bestFit="1" customWidth="1"/>
    <col min="9" max="9" width="15.6640625" bestFit="1" customWidth="1"/>
    <col min="10" max="10" width="6" customWidth="1"/>
    <col min="11" max="11" width="13.6640625" bestFit="1" customWidth="1"/>
    <col min="12" max="12" width="10.33203125" bestFit="1" customWidth="1"/>
    <col min="13" max="13" width="9" customWidth="1"/>
    <col min="14" max="14" width="5.1640625" customWidth="1"/>
    <col min="15" max="15" width="5.5" customWidth="1"/>
    <col min="16" max="16" width="3.33203125" customWidth="1"/>
  </cols>
  <sheetData>
    <row r="1" spans="1:1" x14ac:dyDescent="0.2">
      <c r="A1" t="s">
        <v>265</v>
      </c>
    </row>
    <row r="3" spans="1:1" x14ac:dyDescent="0.2">
      <c r="A3" t="s">
        <v>1</v>
      </c>
    </row>
    <row r="5" spans="1:1" x14ac:dyDescent="0.2">
      <c r="A5" t="s">
        <v>2</v>
      </c>
    </row>
    <row r="6" spans="1:1" x14ac:dyDescent="0.2">
      <c r="A6" t="s">
        <v>3</v>
      </c>
    </row>
    <row r="7" spans="1:1" x14ac:dyDescent="0.2">
      <c r="A7" t="s">
        <v>4</v>
      </c>
    </row>
    <row r="8" spans="1:1" x14ac:dyDescent="0.2">
      <c r="A8" t="s">
        <v>5</v>
      </c>
    </row>
    <row r="9" spans="1:1" x14ac:dyDescent="0.2">
      <c r="A9" t="s">
        <v>6</v>
      </c>
    </row>
    <row r="10" spans="1:1" x14ac:dyDescent="0.2">
      <c r="A10" t="s">
        <v>7</v>
      </c>
    </row>
    <row r="11" spans="1:1" x14ac:dyDescent="0.2">
      <c r="A11" t="s">
        <v>8</v>
      </c>
    </row>
    <row r="12" spans="1:1" x14ac:dyDescent="0.2">
      <c r="A12" t="s">
        <v>9</v>
      </c>
    </row>
    <row r="13" spans="1:1" x14ac:dyDescent="0.2">
      <c r="A13" t="s">
        <v>10</v>
      </c>
    </row>
    <row r="14" spans="1:1" x14ac:dyDescent="0.2">
      <c r="A14" t="s">
        <v>11</v>
      </c>
    </row>
    <row r="15" spans="1:1" x14ac:dyDescent="0.2">
      <c r="A15" t="s">
        <v>12</v>
      </c>
    </row>
    <row r="17" spans="1:15" x14ac:dyDescent="0.2">
      <c r="A17" t="s">
        <v>266</v>
      </c>
    </row>
    <row r="18" spans="1:15" x14ac:dyDescent="0.2">
      <c r="E18" t="s">
        <v>14</v>
      </c>
      <c r="F18" t="s">
        <v>15</v>
      </c>
      <c r="G18" t="s">
        <v>16</v>
      </c>
      <c r="H18" t="s">
        <v>17</v>
      </c>
      <c r="I18" t="s">
        <v>18</v>
      </c>
      <c r="J18" t="s">
        <v>19</v>
      </c>
      <c r="K18" t="s">
        <v>20</v>
      </c>
      <c r="L18" t="s">
        <v>21</v>
      </c>
      <c r="M18" t="s">
        <v>22</v>
      </c>
    </row>
    <row r="19" spans="1:15" x14ac:dyDescent="0.2">
      <c r="A19" t="s">
        <v>23</v>
      </c>
      <c r="B19" t="s">
        <v>24</v>
      </c>
      <c r="C19">
        <f>((($I$26+$G$30+$L$44+$F$49+$K$49+$O$44) * 6)+($K$54)+($B$54 * 3))</f>
        <v>369</v>
      </c>
      <c r="E19">
        <f>$C$19-$C$20</f>
        <v>-53</v>
      </c>
      <c r="F19">
        <f>($E$26-$N$26)/($B$26+$M$26)</f>
        <v>5.8075757575757576</v>
      </c>
      <c r="G19">
        <f>($E$27-$N$27)/($B$27+$M$27)</f>
        <v>6.0149253731343286</v>
      </c>
      <c r="H19">
        <f>$C$30/$B$30</f>
        <v>3.9434389140271495</v>
      </c>
      <c r="I19">
        <f>$C$31/$B$31</f>
        <v>4.50418410041841</v>
      </c>
      <c r="J19">
        <f>$I$45+$M$45</f>
        <v>34</v>
      </c>
      <c r="K19">
        <f>$I$44+$M$44</f>
        <v>34</v>
      </c>
      <c r="L19">
        <f>$M$39-$M$40</f>
        <v>-232</v>
      </c>
      <c r="M19">
        <f>$L$45+$O$45+$F$50+$K$50</f>
        <v>3</v>
      </c>
    </row>
    <row r="20" spans="1:15" x14ac:dyDescent="0.2">
      <c r="B20" t="s">
        <v>25</v>
      </c>
      <c r="C20">
        <f xml:space="preserve"> ((($I$27+$G$31+$L$45+$F$50+$K$50+$O$45) * 6)+($K$55)+($B$55*3))</f>
        <v>422</v>
      </c>
    </row>
    <row r="21" spans="1:15" x14ac:dyDescent="0.2">
      <c r="A21" t="s">
        <v>26</v>
      </c>
    </row>
    <row r="22" spans="1:15" x14ac:dyDescent="0.2">
      <c r="A22" t="s">
        <v>27</v>
      </c>
    </row>
    <row r="24" spans="1:15" x14ac:dyDescent="0.2">
      <c r="A24" t="s">
        <v>28</v>
      </c>
    </row>
    <row r="25" spans="1:15" x14ac:dyDescent="0.2">
      <c r="A25" t="s">
        <v>29</v>
      </c>
      <c r="B25" t="s">
        <v>30</v>
      </c>
      <c r="C25" t="s">
        <v>31</v>
      </c>
      <c r="D25" t="s">
        <v>32</v>
      </c>
      <c r="E25" t="s">
        <v>33</v>
      </c>
      <c r="F25" t="s">
        <v>34</v>
      </c>
      <c r="G25" t="s">
        <v>35</v>
      </c>
      <c r="H25" t="s">
        <v>36</v>
      </c>
      <c r="I25" t="s">
        <v>37</v>
      </c>
      <c r="J25" t="s">
        <v>38</v>
      </c>
      <c r="K25" t="s">
        <v>39</v>
      </c>
      <c r="L25" t="s">
        <v>40</v>
      </c>
      <c r="M25" t="s">
        <v>41</v>
      </c>
      <c r="N25" t="s">
        <v>42</v>
      </c>
      <c r="O25" t="s">
        <v>43</v>
      </c>
    </row>
    <row r="26" spans="1:15" x14ac:dyDescent="0.2">
      <c r="A26" t="s">
        <v>267</v>
      </c>
      <c r="B26">
        <v>623</v>
      </c>
      <c r="C26">
        <v>405</v>
      </c>
      <c r="D26">
        <v>65</v>
      </c>
      <c r="E26">
        <v>4087</v>
      </c>
      <c r="F26">
        <v>7</v>
      </c>
      <c r="G26">
        <v>255.4</v>
      </c>
      <c r="H26">
        <v>78</v>
      </c>
      <c r="I26">
        <v>23</v>
      </c>
      <c r="J26">
        <v>3.7</v>
      </c>
      <c r="K26">
        <v>18</v>
      </c>
      <c r="L26">
        <v>2.9</v>
      </c>
      <c r="M26">
        <v>37</v>
      </c>
      <c r="N26">
        <v>254</v>
      </c>
      <c r="O26">
        <v>85.6</v>
      </c>
    </row>
    <row r="27" spans="1:15" x14ac:dyDescent="0.2">
      <c r="A27" t="s">
        <v>45</v>
      </c>
      <c r="B27">
        <v>633</v>
      </c>
      <c r="C27">
        <v>394</v>
      </c>
      <c r="D27">
        <v>62.2</v>
      </c>
      <c r="E27">
        <v>4273</v>
      </c>
      <c r="F27">
        <v>7.1</v>
      </c>
      <c r="G27">
        <v>267.10000000000002</v>
      </c>
      <c r="H27">
        <v>59</v>
      </c>
      <c r="I27">
        <v>36</v>
      </c>
      <c r="J27">
        <v>5.7</v>
      </c>
      <c r="K27">
        <v>15</v>
      </c>
      <c r="L27">
        <v>2.4</v>
      </c>
      <c r="M27">
        <v>37</v>
      </c>
      <c r="N27">
        <v>243</v>
      </c>
      <c r="O27">
        <v>92.8</v>
      </c>
    </row>
    <row r="28" spans="1:15" x14ac:dyDescent="0.2">
      <c r="A28" t="s">
        <v>46</v>
      </c>
    </row>
    <row r="29" spans="1:15" x14ac:dyDescent="0.2">
      <c r="A29" t="s">
        <v>29</v>
      </c>
      <c r="B29" t="s">
        <v>30</v>
      </c>
      <c r="C29" t="s">
        <v>33</v>
      </c>
      <c r="D29" t="s">
        <v>34</v>
      </c>
      <c r="E29" t="s">
        <v>36</v>
      </c>
      <c r="F29" t="s">
        <v>47</v>
      </c>
      <c r="G29" t="s">
        <v>37</v>
      </c>
      <c r="H29" t="s">
        <v>35</v>
      </c>
      <c r="I29" t="s">
        <v>48</v>
      </c>
      <c r="J29" t="s">
        <v>49</v>
      </c>
      <c r="K29" t="s">
        <v>50</v>
      </c>
    </row>
    <row r="30" spans="1:15" x14ac:dyDescent="0.2">
      <c r="A30" t="s">
        <v>267</v>
      </c>
      <c r="B30">
        <v>442</v>
      </c>
      <c r="C30">
        <v>1743</v>
      </c>
      <c r="D30">
        <v>3.9</v>
      </c>
      <c r="E30">
        <v>63</v>
      </c>
      <c r="F30">
        <v>12</v>
      </c>
      <c r="G30">
        <v>15</v>
      </c>
      <c r="H30">
        <v>108.9</v>
      </c>
      <c r="I30">
        <v>10</v>
      </c>
      <c r="J30">
        <v>8</v>
      </c>
      <c r="K30">
        <v>110</v>
      </c>
    </row>
    <row r="31" spans="1:15" x14ac:dyDescent="0.2">
      <c r="A31" t="s">
        <v>45</v>
      </c>
      <c r="B31">
        <v>478</v>
      </c>
      <c r="C31">
        <v>2153</v>
      </c>
      <c r="D31">
        <v>4.5</v>
      </c>
      <c r="E31">
        <v>84</v>
      </c>
      <c r="F31">
        <v>15</v>
      </c>
      <c r="G31">
        <v>10</v>
      </c>
      <c r="H31">
        <v>134.6</v>
      </c>
      <c r="I31">
        <v>3</v>
      </c>
      <c r="J31">
        <v>0</v>
      </c>
      <c r="K31">
        <v>100</v>
      </c>
    </row>
    <row r="32" spans="1:15" x14ac:dyDescent="0.2">
      <c r="A32" t="s">
        <v>51</v>
      </c>
    </row>
    <row r="33" spans="1:16" x14ac:dyDescent="0.2">
      <c r="A33" t="s">
        <v>29</v>
      </c>
      <c r="B33" t="s">
        <v>52</v>
      </c>
      <c r="C33" t="s">
        <v>53</v>
      </c>
      <c r="D33" t="s">
        <v>33</v>
      </c>
      <c r="E33" t="s">
        <v>34</v>
      </c>
      <c r="F33" t="s">
        <v>37</v>
      </c>
      <c r="G33" t="s">
        <v>36</v>
      </c>
      <c r="H33" t="s">
        <v>47</v>
      </c>
      <c r="I33" t="s">
        <v>35</v>
      </c>
      <c r="J33" t="s">
        <v>48</v>
      </c>
      <c r="K33" t="s">
        <v>49</v>
      </c>
      <c r="L33" t="s">
        <v>54</v>
      </c>
      <c r="M33" t="s">
        <v>50</v>
      </c>
    </row>
    <row r="34" spans="1:16" x14ac:dyDescent="0.2">
      <c r="A34" t="s">
        <v>267</v>
      </c>
      <c r="B34">
        <v>405</v>
      </c>
      <c r="C34">
        <v>623</v>
      </c>
      <c r="D34">
        <v>4341</v>
      </c>
      <c r="E34">
        <v>10.7</v>
      </c>
      <c r="F34">
        <v>23</v>
      </c>
      <c r="G34">
        <v>78</v>
      </c>
      <c r="H34">
        <v>53</v>
      </c>
      <c r="I34">
        <v>271.3</v>
      </c>
      <c r="J34">
        <v>6</v>
      </c>
      <c r="K34">
        <v>3</v>
      </c>
      <c r="L34">
        <v>2183</v>
      </c>
      <c r="M34">
        <v>193</v>
      </c>
    </row>
    <row r="35" spans="1:16" x14ac:dyDescent="0.2">
      <c r="A35" t="s">
        <v>45</v>
      </c>
      <c r="B35">
        <v>394</v>
      </c>
      <c r="C35">
        <v>633</v>
      </c>
      <c r="D35">
        <v>4516</v>
      </c>
      <c r="E35">
        <v>11.5</v>
      </c>
      <c r="F35">
        <v>36</v>
      </c>
      <c r="G35">
        <v>59</v>
      </c>
      <c r="H35">
        <v>55</v>
      </c>
      <c r="I35">
        <v>282.3</v>
      </c>
      <c r="J35">
        <v>7</v>
      </c>
      <c r="K35">
        <v>5</v>
      </c>
      <c r="L35">
        <v>1877</v>
      </c>
      <c r="M35">
        <v>239</v>
      </c>
    </row>
    <row r="36" spans="1:16" x14ac:dyDescent="0.2">
      <c r="A36" t="s">
        <v>55</v>
      </c>
    </row>
    <row r="37" spans="1:16" x14ac:dyDescent="0.2">
      <c r="B37" t="s">
        <v>56</v>
      </c>
      <c r="F37" t="s">
        <v>57</v>
      </c>
      <c r="I37" t="s">
        <v>58</v>
      </c>
      <c r="L37" t="s">
        <v>59</v>
      </c>
    </row>
    <row r="38" spans="1:16" x14ac:dyDescent="0.2">
      <c r="A38" t="s">
        <v>29</v>
      </c>
      <c r="B38" t="s">
        <v>60</v>
      </c>
      <c r="C38" t="s">
        <v>61</v>
      </c>
      <c r="D38" t="s">
        <v>62</v>
      </c>
      <c r="E38" t="s">
        <v>63</v>
      </c>
      <c r="F38" t="s">
        <v>64</v>
      </c>
      <c r="G38" t="s">
        <v>30</v>
      </c>
      <c r="H38" t="s">
        <v>32</v>
      </c>
      <c r="I38" t="s">
        <v>64</v>
      </c>
      <c r="J38" t="s">
        <v>30</v>
      </c>
      <c r="K38" t="s">
        <v>32</v>
      </c>
      <c r="L38" t="s">
        <v>60</v>
      </c>
      <c r="M38" t="s">
        <v>33</v>
      </c>
    </row>
    <row r="39" spans="1:16" x14ac:dyDescent="0.2">
      <c r="A39" t="s">
        <v>267</v>
      </c>
      <c r="B39">
        <v>339</v>
      </c>
      <c r="C39">
        <v>110</v>
      </c>
      <c r="D39">
        <v>193</v>
      </c>
      <c r="E39">
        <v>36</v>
      </c>
      <c r="F39">
        <v>91</v>
      </c>
      <c r="G39">
        <v>230</v>
      </c>
      <c r="H39">
        <v>39.6</v>
      </c>
      <c r="I39">
        <v>8</v>
      </c>
      <c r="J39">
        <v>16</v>
      </c>
      <c r="K39">
        <v>50</v>
      </c>
      <c r="L39">
        <v>104</v>
      </c>
      <c r="M39">
        <v>819</v>
      </c>
    </row>
    <row r="40" spans="1:16" x14ac:dyDescent="0.2">
      <c r="A40" t="s">
        <v>45</v>
      </c>
      <c r="B40">
        <v>365</v>
      </c>
      <c r="C40">
        <v>100</v>
      </c>
      <c r="D40">
        <v>239</v>
      </c>
      <c r="E40">
        <v>26</v>
      </c>
      <c r="F40">
        <v>99</v>
      </c>
      <c r="G40">
        <v>231</v>
      </c>
      <c r="H40">
        <v>42.9</v>
      </c>
      <c r="I40">
        <v>6</v>
      </c>
      <c r="J40">
        <v>9</v>
      </c>
      <c r="K40">
        <v>66.7</v>
      </c>
      <c r="L40">
        <v>123</v>
      </c>
      <c r="M40">
        <v>1051</v>
      </c>
    </row>
    <row r="41" spans="1:16" x14ac:dyDescent="0.2">
      <c r="A41" t="s">
        <v>65</v>
      </c>
    </row>
    <row r="42" spans="1:16" x14ac:dyDescent="0.2">
      <c r="B42" t="s">
        <v>66</v>
      </c>
      <c r="E42" t="s">
        <v>67</v>
      </c>
      <c r="H42" t="s">
        <v>68</v>
      </c>
      <c r="M42" t="s">
        <v>69</v>
      </c>
    </row>
    <row r="43" spans="1:16" x14ac:dyDescent="0.2">
      <c r="A43" t="s">
        <v>29</v>
      </c>
      <c r="B43" t="s">
        <v>70</v>
      </c>
      <c r="C43" t="s">
        <v>71</v>
      </c>
      <c r="D43" t="s">
        <v>72</v>
      </c>
      <c r="E43" t="s">
        <v>41</v>
      </c>
      <c r="F43" t="s">
        <v>42</v>
      </c>
      <c r="G43" t="s">
        <v>73</v>
      </c>
      <c r="H43" t="s">
        <v>74</v>
      </c>
      <c r="I43" t="s">
        <v>39</v>
      </c>
      <c r="J43" t="s">
        <v>33</v>
      </c>
      <c r="K43" t="s">
        <v>36</v>
      </c>
      <c r="L43" t="s">
        <v>37</v>
      </c>
      <c r="M43" t="s">
        <v>75</v>
      </c>
      <c r="N43" t="s">
        <v>52</v>
      </c>
      <c r="O43" t="s">
        <v>37</v>
      </c>
      <c r="P43" t="s">
        <v>76</v>
      </c>
    </row>
    <row r="44" spans="1:16" x14ac:dyDescent="0.2">
      <c r="A44" t="s">
        <v>267</v>
      </c>
      <c r="B44">
        <v>858</v>
      </c>
      <c r="C44">
        <v>266</v>
      </c>
      <c r="D44">
        <v>1124</v>
      </c>
      <c r="E44">
        <v>37</v>
      </c>
      <c r="F44">
        <v>243</v>
      </c>
      <c r="G44">
        <v>58</v>
      </c>
      <c r="H44">
        <v>79</v>
      </c>
      <c r="I44">
        <v>15</v>
      </c>
      <c r="J44">
        <v>280</v>
      </c>
      <c r="K44">
        <v>99</v>
      </c>
      <c r="L44">
        <v>3</v>
      </c>
      <c r="M44">
        <v>19</v>
      </c>
      <c r="N44">
        <v>11</v>
      </c>
      <c r="O44">
        <v>1</v>
      </c>
      <c r="P44">
        <v>1</v>
      </c>
    </row>
    <row r="45" spans="1:16" x14ac:dyDescent="0.2">
      <c r="A45" t="s">
        <v>45</v>
      </c>
      <c r="B45">
        <v>814</v>
      </c>
      <c r="C45">
        <v>280</v>
      </c>
      <c r="D45">
        <v>1094</v>
      </c>
      <c r="E45">
        <v>37</v>
      </c>
      <c r="F45">
        <v>254</v>
      </c>
      <c r="G45">
        <v>61</v>
      </c>
      <c r="H45">
        <v>75</v>
      </c>
      <c r="I45">
        <v>18</v>
      </c>
      <c r="J45">
        <v>141</v>
      </c>
      <c r="K45">
        <v>39</v>
      </c>
      <c r="L45">
        <v>2</v>
      </c>
      <c r="M45">
        <v>16</v>
      </c>
      <c r="N45">
        <v>13</v>
      </c>
      <c r="O45">
        <v>1</v>
      </c>
      <c r="P45">
        <v>2</v>
      </c>
    </row>
    <row r="46" spans="1:16" x14ac:dyDescent="0.2">
      <c r="A46" t="s">
        <v>77</v>
      </c>
    </row>
    <row r="47" spans="1:16" x14ac:dyDescent="0.2">
      <c r="B47" t="s">
        <v>78</v>
      </c>
      <c r="G47" t="s">
        <v>79</v>
      </c>
    </row>
    <row r="48" spans="1:16" x14ac:dyDescent="0.2">
      <c r="A48" t="s">
        <v>29</v>
      </c>
      <c r="B48" t="s">
        <v>30</v>
      </c>
      <c r="C48" t="s">
        <v>33</v>
      </c>
      <c r="D48" t="s">
        <v>34</v>
      </c>
      <c r="E48" t="s">
        <v>36</v>
      </c>
      <c r="F48" t="s">
        <v>37</v>
      </c>
      <c r="G48" t="s">
        <v>80</v>
      </c>
      <c r="H48" t="s">
        <v>81</v>
      </c>
      <c r="I48" t="s">
        <v>34</v>
      </c>
      <c r="J48" t="s">
        <v>36</v>
      </c>
      <c r="K48" t="s">
        <v>37</v>
      </c>
      <c r="L48" t="s">
        <v>82</v>
      </c>
    </row>
    <row r="49" spans="1:13" x14ac:dyDescent="0.2">
      <c r="A49" t="s">
        <v>267</v>
      </c>
      <c r="B49">
        <v>27</v>
      </c>
      <c r="C49">
        <v>565</v>
      </c>
      <c r="D49">
        <v>20.9</v>
      </c>
      <c r="E49">
        <v>49</v>
      </c>
      <c r="F49">
        <v>0</v>
      </c>
      <c r="G49">
        <v>39</v>
      </c>
      <c r="H49">
        <v>443</v>
      </c>
      <c r="I49">
        <v>11.4</v>
      </c>
      <c r="J49">
        <v>89</v>
      </c>
      <c r="K49">
        <v>2</v>
      </c>
      <c r="L49">
        <v>18</v>
      </c>
    </row>
    <row r="50" spans="1:13" x14ac:dyDescent="0.2">
      <c r="A50" t="s">
        <v>45</v>
      </c>
      <c r="B50">
        <v>34</v>
      </c>
      <c r="C50">
        <v>705</v>
      </c>
      <c r="D50">
        <v>20.7</v>
      </c>
      <c r="E50">
        <v>79</v>
      </c>
      <c r="F50">
        <v>0</v>
      </c>
      <c r="G50">
        <v>42</v>
      </c>
      <c r="H50">
        <v>215</v>
      </c>
      <c r="I50">
        <v>5.0999999999999996</v>
      </c>
      <c r="J50">
        <v>19</v>
      </c>
      <c r="K50">
        <v>0</v>
      </c>
      <c r="L50">
        <v>23</v>
      </c>
    </row>
    <row r="51" spans="1:13" x14ac:dyDescent="0.2">
      <c r="A51" t="s">
        <v>83</v>
      </c>
    </row>
    <row r="52" spans="1:13" x14ac:dyDescent="0.2">
      <c r="B52" t="s">
        <v>84</v>
      </c>
      <c r="K52" t="s">
        <v>85</v>
      </c>
    </row>
    <row r="53" spans="1:13" x14ac:dyDescent="0.2">
      <c r="A53" t="s">
        <v>29</v>
      </c>
      <c r="B53" t="s">
        <v>86</v>
      </c>
      <c r="C53" t="s">
        <v>87</v>
      </c>
      <c r="D53" t="s">
        <v>32</v>
      </c>
      <c r="E53" t="s">
        <v>36</v>
      </c>
      <c r="F53" s="1">
        <v>42388</v>
      </c>
      <c r="G53" t="s">
        <v>88</v>
      </c>
      <c r="H53" t="s">
        <v>89</v>
      </c>
      <c r="I53" t="s">
        <v>90</v>
      </c>
      <c r="J53" t="s">
        <v>91</v>
      </c>
      <c r="K53" t="s">
        <v>92</v>
      </c>
      <c r="L53" t="s">
        <v>93</v>
      </c>
      <c r="M53" t="s">
        <v>32</v>
      </c>
    </row>
    <row r="54" spans="1:13" x14ac:dyDescent="0.2">
      <c r="A54" t="s">
        <v>267</v>
      </c>
      <c r="B54">
        <v>21</v>
      </c>
      <c r="C54">
        <v>26</v>
      </c>
      <c r="D54">
        <v>80.8</v>
      </c>
      <c r="E54">
        <v>53</v>
      </c>
      <c r="F54" t="s">
        <v>94</v>
      </c>
      <c r="G54" s="1">
        <v>42495</v>
      </c>
      <c r="H54" s="1">
        <v>42624</v>
      </c>
      <c r="I54" s="1">
        <v>42496</v>
      </c>
      <c r="J54" s="1">
        <v>42404</v>
      </c>
      <c r="K54">
        <v>42</v>
      </c>
      <c r="L54">
        <v>44</v>
      </c>
      <c r="M54">
        <v>95.5</v>
      </c>
    </row>
    <row r="55" spans="1:13" x14ac:dyDescent="0.2">
      <c r="A55" t="s">
        <v>45</v>
      </c>
      <c r="B55">
        <v>27</v>
      </c>
      <c r="C55">
        <v>27</v>
      </c>
      <c r="D55">
        <v>100</v>
      </c>
      <c r="E55">
        <v>53</v>
      </c>
      <c r="F55" t="s">
        <v>94</v>
      </c>
      <c r="G55" s="1">
        <v>42653</v>
      </c>
      <c r="H55" s="1">
        <v>42558</v>
      </c>
      <c r="I55" s="1">
        <v>42622</v>
      </c>
      <c r="J55" s="1">
        <v>42370</v>
      </c>
      <c r="K55">
        <v>47</v>
      </c>
      <c r="L55">
        <v>49</v>
      </c>
      <c r="M55">
        <v>95.9</v>
      </c>
    </row>
    <row r="56" spans="1:13" x14ac:dyDescent="0.2">
      <c r="A56" t="s">
        <v>95</v>
      </c>
    </row>
    <row r="57" spans="1:13" x14ac:dyDescent="0.2">
      <c r="A57" t="s">
        <v>29</v>
      </c>
      <c r="B57" t="s">
        <v>79</v>
      </c>
      <c r="C57" t="s">
        <v>33</v>
      </c>
      <c r="D57" t="s">
        <v>36</v>
      </c>
      <c r="E57" t="s">
        <v>34</v>
      </c>
      <c r="F57" t="s">
        <v>96</v>
      </c>
      <c r="G57" t="s">
        <v>97</v>
      </c>
      <c r="H57" t="s">
        <v>98</v>
      </c>
      <c r="I57" t="s">
        <v>99</v>
      </c>
      <c r="J57" t="s">
        <v>82</v>
      </c>
      <c r="K57" t="s">
        <v>80</v>
      </c>
      <c r="L57" t="s">
        <v>81</v>
      </c>
      <c r="M57" t="s">
        <v>34</v>
      </c>
    </row>
    <row r="58" spans="1:13" x14ac:dyDescent="0.2">
      <c r="A58" t="s">
        <v>267</v>
      </c>
      <c r="B58">
        <v>86</v>
      </c>
      <c r="C58">
        <v>4038</v>
      </c>
      <c r="D58">
        <v>64</v>
      </c>
      <c r="E58">
        <v>47</v>
      </c>
      <c r="F58">
        <v>43.4</v>
      </c>
      <c r="G58">
        <v>2</v>
      </c>
      <c r="H58">
        <v>29</v>
      </c>
      <c r="I58">
        <v>8</v>
      </c>
      <c r="J58">
        <v>23</v>
      </c>
      <c r="K58">
        <v>42</v>
      </c>
      <c r="L58">
        <v>215</v>
      </c>
      <c r="M58">
        <v>5.0999999999999996</v>
      </c>
    </row>
    <row r="59" spans="1:13" x14ac:dyDescent="0.2">
      <c r="A59" t="s">
        <v>45</v>
      </c>
      <c r="B59">
        <v>88</v>
      </c>
      <c r="C59">
        <v>4030</v>
      </c>
      <c r="D59">
        <v>64</v>
      </c>
      <c r="E59">
        <v>45.8</v>
      </c>
      <c r="F59">
        <v>40.299999999999997</v>
      </c>
      <c r="G59">
        <v>1</v>
      </c>
      <c r="H59">
        <v>30</v>
      </c>
      <c r="I59">
        <v>6</v>
      </c>
      <c r="J59">
        <v>18</v>
      </c>
      <c r="K59">
        <v>39</v>
      </c>
      <c r="L59">
        <v>443</v>
      </c>
      <c r="M59">
        <v>11.4</v>
      </c>
    </row>
    <row r="61" spans="1:13" x14ac:dyDescent="0.2">
      <c r="A61" t="s">
        <v>100</v>
      </c>
    </row>
    <row r="63" spans="1:13" x14ac:dyDescent="0.2">
      <c r="A63" t="s">
        <v>101</v>
      </c>
    </row>
    <row r="64" spans="1:13" x14ac:dyDescent="0.2">
      <c r="A64" t="s">
        <v>102</v>
      </c>
    </row>
    <row r="65" spans="1:1" x14ac:dyDescent="0.2">
      <c r="A65" t="s">
        <v>103</v>
      </c>
    </row>
    <row r="66" spans="1:1" x14ac:dyDescent="0.2">
      <c r="A66" t="s">
        <v>104</v>
      </c>
    </row>
    <row r="67" spans="1:1" x14ac:dyDescent="0.2">
      <c r="A67" t="s">
        <v>105</v>
      </c>
    </row>
    <row r="68" spans="1:1" x14ac:dyDescent="0.2">
      <c r="A68" t="s">
        <v>106</v>
      </c>
    </row>
    <row r="69" spans="1:1" x14ac:dyDescent="0.2">
      <c r="A69" t="s">
        <v>107</v>
      </c>
    </row>
    <row r="70" spans="1:1" x14ac:dyDescent="0.2">
      <c r="A70" t="s">
        <v>108</v>
      </c>
    </row>
    <row r="71" spans="1:1" x14ac:dyDescent="0.2">
      <c r="A71" t="s">
        <v>109</v>
      </c>
    </row>
    <row r="72" spans="1:1" x14ac:dyDescent="0.2">
      <c r="A72" t="s">
        <v>110</v>
      </c>
    </row>
    <row r="73" spans="1:1" x14ac:dyDescent="0.2">
      <c r="A73" t="s">
        <v>111</v>
      </c>
    </row>
    <row r="74" spans="1:1" x14ac:dyDescent="0.2">
      <c r="A74" t="s">
        <v>112</v>
      </c>
    </row>
    <row r="75" spans="1:1" x14ac:dyDescent="0.2">
      <c r="A75" t="s">
        <v>113</v>
      </c>
    </row>
    <row r="76" spans="1:1" x14ac:dyDescent="0.2">
      <c r="A76" t="s">
        <v>114</v>
      </c>
    </row>
    <row r="78" spans="1:1" x14ac:dyDescent="0.2">
      <c r="A78" t="s">
        <v>115</v>
      </c>
    </row>
    <row r="79" spans="1:1" x14ac:dyDescent="0.2">
      <c r="A79" t="s">
        <v>116</v>
      </c>
    </row>
    <row r="80" spans="1:1" x14ac:dyDescent="0.2">
      <c r="A80" t="s">
        <v>117</v>
      </c>
    </row>
    <row r="81" spans="1:1" x14ac:dyDescent="0.2">
      <c r="A81" t="s">
        <v>118</v>
      </c>
    </row>
    <row r="82" spans="1:1" x14ac:dyDescent="0.2">
      <c r="A82" t="s">
        <v>119</v>
      </c>
    </row>
    <row r="83" spans="1:1" x14ac:dyDescent="0.2">
      <c r="A83" t="s">
        <v>120</v>
      </c>
    </row>
    <row r="84" spans="1:1" x14ac:dyDescent="0.2">
      <c r="A84" t="s">
        <v>121</v>
      </c>
    </row>
    <row r="85" spans="1:1" x14ac:dyDescent="0.2">
      <c r="A85" t="s">
        <v>122</v>
      </c>
    </row>
    <row r="86" spans="1:1" x14ac:dyDescent="0.2">
      <c r="A86" t="s">
        <v>123</v>
      </c>
    </row>
    <row r="87" spans="1:1" x14ac:dyDescent="0.2">
      <c r="A87" t="s">
        <v>124</v>
      </c>
    </row>
    <row r="89" spans="1:1" x14ac:dyDescent="0.2">
      <c r="A89" t="s">
        <v>125</v>
      </c>
    </row>
    <row r="90" spans="1:1" x14ac:dyDescent="0.2">
      <c r="A90" t="s">
        <v>126</v>
      </c>
    </row>
    <row r="91" spans="1:1" x14ac:dyDescent="0.2">
      <c r="A91" t="s">
        <v>127</v>
      </c>
    </row>
    <row r="92" spans="1:1" x14ac:dyDescent="0.2">
      <c r="A92" t="s">
        <v>128</v>
      </c>
    </row>
    <row r="93" spans="1:1" x14ac:dyDescent="0.2">
      <c r="A93" t="s">
        <v>129</v>
      </c>
    </row>
    <row r="94" spans="1:1" x14ac:dyDescent="0.2">
      <c r="A94" t="s">
        <v>130</v>
      </c>
    </row>
    <row r="95" spans="1:1" x14ac:dyDescent="0.2">
      <c r="A95" t="s">
        <v>131</v>
      </c>
    </row>
    <row r="96" spans="1:1" x14ac:dyDescent="0.2">
      <c r="A96" t="s">
        <v>132</v>
      </c>
    </row>
    <row r="97" spans="1:1" x14ac:dyDescent="0.2">
      <c r="A97" t="s">
        <v>133</v>
      </c>
    </row>
    <row r="98" spans="1:1" x14ac:dyDescent="0.2">
      <c r="A98" t="s">
        <v>134</v>
      </c>
    </row>
    <row r="99" spans="1:1" x14ac:dyDescent="0.2">
      <c r="A99" t="s">
        <v>135</v>
      </c>
    </row>
    <row r="100" spans="1:1" x14ac:dyDescent="0.2">
      <c r="A100" t="s">
        <v>136</v>
      </c>
    </row>
    <row r="102" spans="1:1" x14ac:dyDescent="0.2">
      <c r="A102" t="s">
        <v>137</v>
      </c>
    </row>
    <row r="103" spans="1:1" x14ac:dyDescent="0.2">
      <c r="A103" t="s">
        <v>138</v>
      </c>
    </row>
    <row r="104" spans="1:1" x14ac:dyDescent="0.2">
      <c r="A104" t="s">
        <v>139</v>
      </c>
    </row>
    <row r="105" spans="1:1" x14ac:dyDescent="0.2">
      <c r="A105" t="s">
        <v>140</v>
      </c>
    </row>
    <row r="106" spans="1:1" x14ac:dyDescent="0.2">
      <c r="A106" t="s">
        <v>141</v>
      </c>
    </row>
    <row r="107" spans="1:1" x14ac:dyDescent="0.2">
      <c r="A107" t="s">
        <v>142</v>
      </c>
    </row>
    <row r="108" spans="1:1" x14ac:dyDescent="0.2">
      <c r="A108" t="s">
        <v>143</v>
      </c>
    </row>
    <row r="109" spans="1:1" x14ac:dyDescent="0.2">
      <c r="A109" t="s">
        <v>144</v>
      </c>
    </row>
    <row r="110" spans="1:1" x14ac:dyDescent="0.2">
      <c r="A110" t="s">
        <v>145</v>
      </c>
    </row>
    <row r="111" spans="1:1" x14ac:dyDescent="0.2">
      <c r="A111" t="s">
        <v>146</v>
      </c>
    </row>
    <row r="112" spans="1:1" x14ac:dyDescent="0.2">
      <c r="A112" t="s">
        <v>147</v>
      </c>
    </row>
    <row r="113" spans="1:1" x14ac:dyDescent="0.2">
      <c r="A113" t="s">
        <v>148</v>
      </c>
    </row>
    <row r="115" spans="1:1" x14ac:dyDescent="0.2">
      <c r="A115" t="s">
        <v>149</v>
      </c>
    </row>
    <row r="116" spans="1:1" x14ac:dyDescent="0.2">
      <c r="A116" t="s">
        <v>150</v>
      </c>
    </row>
    <row r="117" spans="1:1" x14ac:dyDescent="0.2">
      <c r="A117" t="s">
        <v>151</v>
      </c>
    </row>
    <row r="118" spans="1:1" x14ac:dyDescent="0.2">
      <c r="A118" t="s">
        <v>112</v>
      </c>
    </row>
    <row r="119" spans="1:1" x14ac:dyDescent="0.2">
      <c r="A119" t="s">
        <v>152</v>
      </c>
    </row>
    <row r="120" spans="1:1" x14ac:dyDescent="0.2">
      <c r="A120" t="s">
        <v>153</v>
      </c>
    </row>
    <row r="121" spans="1:1" x14ac:dyDescent="0.2">
      <c r="A121" t="s">
        <v>154</v>
      </c>
    </row>
    <row r="122" spans="1:1" x14ac:dyDescent="0.2">
      <c r="A122" t="s">
        <v>110</v>
      </c>
    </row>
    <row r="123" spans="1:1" x14ac:dyDescent="0.2">
      <c r="A123" t="s">
        <v>155</v>
      </c>
    </row>
    <row r="124" spans="1:1" x14ac:dyDescent="0.2">
      <c r="A124" t="s">
        <v>156</v>
      </c>
    </row>
    <row r="125" spans="1:1" x14ac:dyDescent="0.2">
      <c r="A125" t="s">
        <v>157</v>
      </c>
    </row>
    <row r="126" spans="1:1" x14ac:dyDescent="0.2">
      <c r="A126" t="s">
        <v>158</v>
      </c>
    </row>
    <row r="127" spans="1:1" x14ac:dyDescent="0.2">
      <c r="A127" t="s">
        <v>159</v>
      </c>
    </row>
    <row r="128" spans="1:1" x14ac:dyDescent="0.2">
      <c r="A128" t="s">
        <v>160</v>
      </c>
    </row>
    <row r="129" spans="1:1" x14ac:dyDescent="0.2">
      <c r="A129" t="s">
        <v>161</v>
      </c>
    </row>
    <row r="131" spans="1:1" x14ac:dyDescent="0.2">
      <c r="A131" t="s">
        <v>162</v>
      </c>
    </row>
    <row r="132" spans="1:1" x14ac:dyDescent="0.2">
      <c r="A132" t="s">
        <v>163</v>
      </c>
    </row>
    <row r="133" spans="1:1" x14ac:dyDescent="0.2">
      <c r="A133" t="s">
        <v>164</v>
      </c>
    </row>
    <row r="134" spans="1:1" x14ac:dyDescent="0.2">
      <c r="A134" t="s">
        <v>165</v>
      </c>
    </row>
    <row r="135" spans="1:1" x14ac:dyDescent="0.2">
      <c r="A135" t="s">
        <v>166</v>
      </c>
    </row>
    <row r="136" spans="1:1" x14ac:dyDescent="0.2">
      <c r="A136" t="s">
        <v>167</v>
      </c>
    </row>
    <row r="137" spans="1:1" x14ac:dyDescent="0.2">
      <c r="A137" t="s">
        <v>168</v>
      </c>
    </row>
    <row r="138" spans="1:1" x14ac:dyDescent="0.2">
      <c r="A138" t="s">
        <v>169</v>
      </c>
    </row>
    <row r="139" spans="1:1" x14ac:dyDescent="0.2">
      <c r="A139" t="s">
        <v>170</v>
      </c>
    </row>
    <row r="140" spans="1:1" x14ac:dyDescent="0.2">
      <c r="A140" t="s">
        <v>171</v>
      </c>
    </row>
    <row r="141" spans="1:1" x14ac:dyDescent="0.2">
      <c r="A141" t="s">
        <v>172</v>
      </c>
    </row>
    <row r="143" spans="1:1" x14ac:dyDescent="0.2">
      <c r="A143" t="s">
        <v>173</v>
      </c>
    </row>
    <row r="144" spans="1:1" x14ac:dyDescent="0.2">
      <c r="A144" t="s">
        <v>174</v>
      </c>
    </row>
    <row r="145" spans="1:1" x14ac:dyDescent="0.2">
      <c r="A145" t="s">
        <v>175</v>
      </c>
    </row>
    <row r="146" spans="1:1" x14ac:dyDescent="0.2">
      <c r="A146" t="s">
        <v>176</v>
      </c>
    </row>
    <row r="147" spans="1:1" x14ac:dyDescent="0.2">
      <c r="A147" t="s">
        <v>177</v>
      </c>
    </row>
    <row r="148" spans="1:1" x14ac:dyDescent="0.2">
      <c r="A148" t="s">
        <v>178</v>
      </c>
    </row>
    <row r="149" spans="1:1" x14ac:dyDescent="0.2">
      <c r="A149" t="s">
        <v>179</v>
      </c>
    </row>
    <row r="150" spans="1:1" x14ac:dyDescent="0.2">
      <c r="A150" t="s">
        <v>180</v>
      </c>
    </row>
    <row r="151" spans="1:1" x14ac:dyDescent="0.2">
      <c r="A151" t="s">
        <v>181</v>
      </c>
    </row>
    <row r="152" spans="1:1" x14ac:dyDescent="0.2">
      <c r="A152" t="s">
        <v>182</v>
      </c>
    </row>
    <row r="153" spans="1:1" x14ac:dyDescent="0.2">
      <c r="A153" t="s">
        <v>183</v>
      </c>
    </row>
    <row r="154" spans="1:1" x14ac:dyDescent="0.2">
      <c r="A154" t="s">
        <v>184</v>
      </c>
    </row>
    <row r="156" spans="1:1" x14ac:dyDescent="0.2">
      <c r="A156" t="s">
        <v>185</v>
      </c>
    </row>
    <row r="157" spans="1:1" x14ac:dyDescent="0.2">
      <c r="A157" t="s">
        <v>186</v>
      </c>
    </row>
    <row r="158" spans="1:1" x14ac:dyDescent="0.2">
      <c r="A158" t="s">
        <v>187</v>
      </c>
    </row>
    <row r="159" spans="1:1" x14ac:dyDescent="0.2">
      <c r="A159" t="s">
        <v>188</v>
      </c>
    </row>
    <row r="160" spans="1:1" x14ac:dyDescent="0.2">
      <c r="A160" t="s">
        <v>189</v>
      </c>
    </row>
    <row r="161" spans="1:1" x14ac:dyDescent="0.2">
      <c r="A161" t="s">
        <v>190</v>
      </c>
    </row>
    <row r="162" spans="1:1" x14ac:dyDescent="0.2">
      <c r="A162" t="s">
        <v>191</v>
      </c>
    </row>
    <row r="163" spans="1:1" x14ac:dyDescent="0.2">
      <c r="A163" t="s">
        <v>192</v>
      </c>
    </row>
    <row r="164" spans="1:1" x14ac:dyDescent="0.2">
      <c r="A164" t="s">
        <v>172</v>
      </c>
    </row>
    <row r="165" spans="1:1" x14ac:dyDescent="0.2">
      <c r="A165" t="s">
        <v>167</v>
      </c>
    </row>
    <row r="166" spans="1:1" x14ac:dyDescent="0.2">
      <c r="A166" t="s">
        <v>168</v>
      </c>
    </row>
    <row r="167" spans="1:1" x14ac:dyDescent="0.2">
      <c r="A167" t="s">
        <v>193</v>
      </c>
    </row>
    <row r="169" spans="1:1" x14ac:dyDescent="0.2">
      <c r="A169" t="s">
        <v>194</v>
      </c>
    </row>
    <row r="171" spans="1:1" x14ac:dyDescent="0.2">
      <c r="A171" t="s">
        <v>265</v>
      </c>
    </row>
    <row r="173" spans="1:1" x14ac:dyDescent="0.2">
      <c r="A173" t="s">
        <v>2</v>
      </c>
    </row>
    <row r="174" spans="1:1" x14ac:dyDescent="0.2">
      <c r="A174" t="s">
        <v>3</v>
      </c>
    </row>
    <row r="175" spans="1:1" x14ac:dyDescent="0.2">
      <c r="A175" t="s">
        <v>4</v>
      </c>
    </row>
    <row r="176" spans="1:1" x14ac:dyDescent="0.2">
      <c r="A176" t="s">
        <v>5</v>
      </c>
    </row>
    <row r="177" spans="1:1" x14ac:dyDescent="0.2">
      <c r="A177" t="s">
        <v>6</v>
      </c>
    </row>
    <row r="178" spans="1:1" x14ac:dyDescent="0.2">
      <c r="A178" t="s">
        <v>7</v>
      </c>
    </row>
    <row r="179" spans="1:1" x14ac:dyDescent="0.2">
      <c r="A179" t="s">
        <v>8</v>
      </c>
    </row>
    <row r="180" spans="1:1" x14ac:dyDescent="0.2">
      <c r="A180" t="s">
        <v>9</v>
      </c>
    </row>
    <row r="181" spans="1:1" x14ac:dyDescent="0.2">
      <c r="A181" t="s">
        <v>10</v>
      </c>
    </row>
    <row r="182" spans="1:1" x14ac:dyDescent="0.2">
      <c r="A182" t="s">
        <v>11</v>
      </c>
    </row>
    <row r="183" spans="1:1" x14ac:dyDescent="0.2">
      <c r="A183" t="s">
        <v>12</v>
      </c>
    </row>
    <row r="185" spans="1:1" x14ac:dyDescent="0.2">
      <c r="A185" t="s">
        <v>195</v>
      </c>
    </row>
    <row r="187" spans="1:1" x14ac:dyDescent="0.2">
      <c r="A187" t="s">
        <v>196</v>
      </c>
    </row>
    <row r="189" spans="1:1" x14ac:dyDescent="0.2">
      <c r="A189" t="s">
        <v>197</v>
      </c>
    </row>
    <row r="191" spans="1:1" x14ac:dyDescent="0.2">
      <c r="A191" t="s">
        <v>198</v>
      </c>
    </row>
    <row r="192" spans="1:1" x14ac:dyDescent="0.2">
      <c r="A192" t="s">
        <v>199</v>
      </c>
    </row>
    <row r="193" spans="1:1" x14ac:dyDescent="0.2">
      <c r="A193" t="s">
        <v>200</v>
      </c>
    </row>
    <row r="194" spans="1:1" x14ac:dyDescent="0.2">
      <c r="A194" t="s">
        <v>201</v>
      </c>
    </row>
    <row r="195" spans="1:1" x14ac:dyDescent="0.2">
      <c r="A195" t="s">
        <v>202</v>
      </c>
    </row>
    <row r="196" spans="1:1" x14ac:dyDescent="0.2">
      <c r="A196" t="s">
        <v>203</v>
      </c>
    </row>
    <row r="197" spans="1:1" x14ac:dyDescent="0.2">
      <c r="A197" t="s">
        <v>204</v>
      </c>
    </row>
    <row r="199" spans="1:1" x14ac:dyDescent="0.2">
      <c r="A199" t="s">
        <v>205</v>
      </c>
    </row>
    <row r="200" spans="1:1" x14ac:dyDescent="0.2">
      <c r="A200" t="s">
        <v>206</v>
      </c>
    </row>
    <row r="201" spans="1:1" x14ac:dyDescent="0.2">
      <c r="A201" t="s">
        <v>207</v>
      </c>
    </row>
    <row r="202" spans="1:1" x14ac:dyDescent="0.2">
      <c r="A202" t="s">
        <v>208</v>
      </c>
    </row>
    <row r="203" spans="1:1" x14ac:dyDescent="0.2">
      <c r="A203" t="s">
        <v>209</v>
      </c>
    </row>
    <row r="204" spans="1:1" x14ac:dyDescent="0.2">
      <c r="A204" t="s">
        <v>210</v>
      </c>
    </row>
    <row r="205" spans="1:1" x14ac:dyDescent="0.2">
      <c r="A205" t="s">
        <v>211</v>
      </c>
    </row>
    <row r="206" spans="1:1" x14ac:dyDescent="0.2">
      <c r="A206" t="s">
        <v>212</v>
      </c>
    </row>
    <row r="207" spans="1:1" x14ac:dyDescent="0.2">
      <c r="A207" t="s">
        <v>213</v>
      </c>
    </row>
    <row r="208" spans="1:1" x14ac:dyDescent="0.2">
      <c r="A208" t="s">
        <v>214</v>
      </c>
    </row>
    <row r="209" spans="1:1" x14ac:dyDescent="0.2">
      <c r="A209" t="s">
        <v>215</v>
      </c>
    </row>
    <row r="210" spans="1:1" x14ac:dyDescent="0.2">
      <c r="A210" t="s">
        <v>216</v>
      </c>
    </row>
    <row r="211" spans="1:1" x14ac:dyDescent="0.2">
      <c r="A211" t="s">
        <v>217</v>
      </c>
    </row>
    <row r="212" spans="1:1" x14ac:dyDescent="0.2">
      <c r="A212" t="s">
        <v>218</v>
      </c>
    </row>
    <row r="213" spans="1:1" x14ac:dyDescent="0.2">
      <c r="A213" t="s">
        <v>219</v>
      </c>
    </row>
    <row r="214" spans="1:1" x14ac:dyDescent="0.2">
      <c r="A214" t="s">
        <v>220</v>
      </c>
    </row>
    <row r="215" spans="1:1" x14ac:dyDescent="0.2">
      <c r="A215" t="s">
        <v>221</v>
      </c>
    </row>
    <row r="216" spans="1:1" x14ac:dyDescent="0.2">
      <c r="A216" t="s">
        <v>222</v>
      </c>
    </row>
    <row r="217" spans="1:1" x14ac:dyDescent="0.2">
      <c r="A217" t="s">
        <v>223</v>
      </c>
    </row>
    <row r="218" spans="1:1" x14ac:dyDescent="0.2">
      <c r="A218" t="s">
        <v>224</v>
      </c>
    </row>
    <row r="219" spans="1:1" x14ac:dyDescent="0.2">
      <c r="A219" t="s">
        <v>225</v>
      </c>
    </row>
    <row r="220" spans="1:1" x14ac:dyDescent="0.2">
      <c r="A220" t="s">
        <v>226</v>
      </c>
    </row>
    <row r="221" spans="1:1" x14ac:dyDescent="0.2">
      <c r="A221" t="s">
        <v>227</v>
      </c>
    </row>
    <row r="222" spans="1:1" x14ac:dyDescent="0.2">
      <c r="A222" t="s">
        <v>228</v>
      </c>
    </row>
    <row r="223" spans="1:1" x14ac:dyDescent="0.2">
      <c r="A223" t="s">
        <v>229</v>
      </c>
    </row>
    <row r="224" spans="1:1" x14ac:dyDescent="0.2">
      <c r="A224" t="s">
        <v>230</v>
      </c>
    </row>
    <row r="225" spans="1:1" x14ac:dyDescent="0.2">
      <c r="A225" t="s">
        <v>231</v>
      </c>
    </row>
    <row r="227" spans="1:1" x14ac:dyDescent="0.2">
      <c r="A227" t="s">
        <v>198</v>
      </c>
    </row>
    <row r="228" spans="1:1" x14ac:dyDescent="0.2">
      <c r="A228" t="s">
        <v>232</v>
      </c>
    </row>
    <row r="229" spans="1:1" x14ac:dyDescent="0.2">
      <c r="A229" t="s">
        <v>233</v>
      </c>
    </row>
    <row r="230" spans="1:1" x14ac:dyDescent="0.2">
      <c r="A230" t="s">
        <v>234</v>
      </c>
    </row>
    <row r="231" spans="1:1" x14ac:dyDescent="0.2">
      <c r="A231" t="s">
        <v>235</v>
      </c>
    </row>
    <row r="232" spans="1:1" x14ac:dyDescent="0.2">
      <c r="A232" t="s">
        <v>236</v>
      </c>
    </row>
    <row r="233" spans="1:1" x14ac:dyDescent="0.2">
      <c r="A233" t="s">
        <v>237</v>
      </c>
    </row>
    <row r="234" spans="1:1" x14ac:dyDescent="0.2">
      <c r="A234" t="s">
        <v>238</v>
      </c>
    </row>
    <row r="235" spans="1:1" x14ac:dyDescent="0.2">
      <c r="A235" t="s">
        <v>239</v>
      </c>
    </row>
    <row r="236" spans="1:1" x14ac:dyDescent="0.2">
      <c r="A236" t="s">
        <v>240</v>
      </c>
    </row>
    <row r="238" spans="1:1" x14ac:dyDescent="0.2">
      <c r="A238" t="s">
        <v>241</v>
      </c>
    </row>
    <row r="239" spans="1:1" x14ac:dyDescent="0.2">
      <c r="A239" t="s">
        <v>242</v>
      </c>
    </row>
    <row r="240" spans="1:1" x14ac:dyDescent="0.2">
      <c r="A240" t="s">
        <v>243</v>
      </c>
    </row>
    <row r="241" spans="1:1" x14ac:dyDescent="0.2">
      <c r="A241" t="s">
        <v>244</v>
      </c>
    </row>
    <row r="242" spans="1:1" x14ac:dyDescent="0.2">
      <c r="A242" t="s">
        <v>245</v>
      </c>
    </row>
    <row r="243" spans="1:1" x14ac:dyDescent="0.2">
      <c r="A243" t="s">
        <v>246</v>
      </c>
    </row>
    <row r="244" spans="1:1" x14ac:dyDescent="0.2">
      <c r="A244" t="s">
        <v>247</v>
      </c>
    </row>
    <row r="245" spans="1:1" x14ac:dyDescent="0.2">
      <c r="A245" t="s">
        <v>248</v>
      </c>
    </row>
    <row r="246" spans="1:1" x14ac:dyDescent="0.2">
      <c r="A246" t="s">
        <v>249</v>
      </c>
    </row>
    <row r="247" spans="1:1" x14ac:dyDescent="0.2">
      <c r="A247" t="s">
        <v>250</v>
      </c>
    </row>
    <row r="248" spans="1:1" x14ac:dyDescent="0.2">
      <c r="A248" t="s">
        <v>251</v>
      </c>
    </row>
    <row r="249" spans="1:1" x14ac:dyDescent="0.2">
      <c r="A249" t="s">
        <v>252</v>
      </c>
    </row>
    <row r="250" spans="1:1" x14ac:dyDescent="0.2">
      <c r="A250" t="s">
        <v>253</v>
      </c>
    </row>
    <row r="251" spans="1:1" x14ac:dyDescent="0.2">
      <c r="A251" t="s">
        <v>254</v>
      </c>
    </row>
    <row r="252" spans="1:1" x14ac:dyDescent="0.2">
      <c r="A252" t="s">
        <v>255</v>
      </c>
    </row>
    <row r="253" spans="1:1" x14ac:dyDescent="0.2">
      <c r="A253" t="s">
        <v>256</v>
      </c>
    </row>
    <row r="254" spans="1:1" x14ac:dyDescent="0.2">
      <c r="A254" t="s">
        <v>257</v>
      </c>
    </row>
    <row r="255" spans="1:1" x14ac:dyDescent="0.2">
      <c r="A255" t="s">
        <v>258</v>
      </c>
    </row>
    <row r="256" spans="1:1" x14ac:dyDescent="0.2">
      <c r="A256" t="s">
        <v>259</v>
      </c>
    </row>
    <row r="258" spans="1:1" x14ac:dyDescent="0.2">
      <c r="A258" t="s">
        <v>260</v>
      </c>
    </row>
    <row r="259" spans="1:1" x14ac:dyDescent="0.2">
      <c r="A259" t="s">
        <v>261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 enableFormatConditionsCalculation="0"/>
  <dimension ref="A1:P259"/>
  <sheetViews>
    <sheetView workbookViewId="0">
      <selection activeCell="A18" sqref="A18:XFD20"/>
    </sheetView>
  </sheetViews>
  <sheetFormatPr baseColWidth="10" defaultColWidth="8.83203125" defaultRowHeight="15" x14ac:dyDescent="0.2"/>
  <cols>
    <col min="1" max="1" width="11.33203125" bestFit="1" customWidth="1"/>
    <col min="2" max="2" width="13.33203125" bestFit="1" customWidth="1"/>
    <col min="3" max="3" width="6.5" customWidth="1"/>
    <col min="4" max="4" width="6" customWidth="1"/>
    <col min="5" max="5" width="6.5" customWidth="1"/>
    <col min="6" max="6" width="13.83203125" bestFit="1" customWidth="1"/>
    <col min="7" max="7" width="6.83203125" customWidth="1"/>
    <col min="8" max="8" width="15" bestFit="1" customWidth="1"/>
    <col min="9" max="9" width="15.6640625" bestFit="1" customWidth="1"/>
    <col min="10" max="10" width="6" customWidth="1"/>
    <col min="11" max="11" width="13.6640625" bestFit="1" customWidth="1"/>
    <col min="12" max="12" width="10.33203125" bestFit="1" customWidth="1"/>
    <col min="13" max="13" width="9" customWidth="1"/>
    <col min="14" max="14" width="5.1640625" customWidth="1"/>
    <col min="15" max="15" width="5.5" customWidth="1"/>
    <col min="16" max="16" width="3.33203125" customWidth="1"/>
  </cols>
  <sheetData>
    <row r="1" spans="1:1" x14ac:dyDescent="0.2">
      <c r="A1" t="s">
        <v>268</v>
      </c>
    </row>
    <row r="3" spans="1:1" x14ac:dyDescent="0.2">
      <c r="A3" t="s">
        <v>1</v>
      </c>
    </row>
    <row r="5" spans="1:1" x14ac:dyDescent="0.2">
      <c r="A5" t="s">
        <v>2</v>
      </c>
    </row>
    <row r="6" spans="1:1" x14ac:dyDescent="0.2">
      <c r="A6" t="s">
        <v>3</v>
      </c>
    </row>
    <row r="7" spans="1:1" x14ac:dyDescent="0.2">
      <c r="A7" t="s">
        <v>4</v>
      </c>
    </row>
    <row r="8" spans="1:1" x14ac:dyDescent="0.2">
      <c r="A8" t="s">
        <v>5</v>
      </c>
    </row>
    <row r="9" spans="1:1" x14ac:dyDescent="0.2">
      <c r="A9" t="s">
        <v>6</v>
      </c>
    </row>
    <row r="10" spans="1:1" x14ac:dyDescent="0.2">
      <c r="A10" t="s">
        <v>7</v>
      </c>
    </row>
    <row r="11" spans="1:1" x14ac:dyDescent="0.2">
      <c r="A11" t="s">
        <v>8</v>
      </c>
    </row>
    <row r="12" spans="1:1" x14ac:dyDescent="0.2">
      <c r="A12" t="s">
        <v>9</v>
      </c>
    </row>
    <row r="13" spans="1:1" x14ac:dyDescent="0.2">
      <c r="A13" t="s">
        <v>10</v>
      </c>
    </row>
    <row r="14" spans="1:1" x14ac:dyDescent="0.2">
      <c r="A14" t="s">
        <v>11</v>
      </c>
    </row>
    <row r="15" spans="1:1" x14ac:dyDescent="0.2">
      <c r="A15" t="s">
        <v>12</v>
      </c>
    </row>
    <row r="17" spans="1:15" x14ac:dyDescent="0.2">
      <c r="A17" t="s">
        <v>269</v>
      </c>
    </row>
    <row r="18" spans="1:15" x14ac:dyDescent="0.2">
      <c r="E18" t="s">
        <v>14</v>
      </c>
      <c r="F18" t="s">
        <v>15</v>
      </c>
      <c r="G18" t="s">
        <v>16</v>
      </c>
      <c r="H18" t="s">
        <v>17</v>
      </c>
      <c r="I18" t="s">
        <v>18</v>
      </c>
      <c r="J18" t="s">
        <v>19</v>
      </c>
      <c r="K18" t="s">
        <v>20</v>
      </c>
      <c r="L18" t="s">
        <v>21</v>
      </c>
      <c r="M18" t="s">
        <v>22</v>
      </c>
    </row>
    <row r="19" spans="1:15" x14ac:dyDescent="0.2">
      <c r="A19" t="s">
        <v>23</v>
      </c>
      <c r="B19" t="s">
        <v>24</v>
      </c>
      <c r="C19">
        <f>((($I$26+$G$30+$L$44+$F$49+$K$49+$O$44) * 6)+($K$54)+($B$54 * 3))</f>
        <v>376</v>
      </c>
      <c r="E19">
        <f>$C$19-$C$20</f>
        <v>3</v>
      </c>
      <c r="F19">
        <f>($E$26-$N$26)/($B$26+$M$26)</f>
        <v>6.6941580756013748</v>
      </c>
      <c r="G19">
        <f>($E$27-$N$27)/($B$27+$M$27)</f>
        <v>6.3973509933774837</v>
      </c>
      <c r="H19">
        <f>$C$30/$B$30</f>
        <v>3.6503496503496504</v>
      </c>
      <c r="I19">
        <f>$C$31/$B$31</f>
        <v>4.8325123152709359</v>
      </c>
      <c r="J19">
        <f>$I$45+$M$45</f>
        <v>30</v>
      </c>
      <c r="K19">
        <f>$I$44+$M$44</f>
        <v>34</v>
      </c>
      <c r="L19">
        <f>$M$39-$M$40</f>
        <v>-128</v>
      </c>
      <c r="M19">
        <f>$L$45+$O$45+$F$50+$K$50</f>
        <v>4</v>
      </c>
    </row>
    <row r="20" spans="1:15" x14ac:dyDescent="0.2">
      <c r="B20" t="s">
        <v>25</v>
      </c>
      <c r="C20">
        <f xml:space="preserve"> ((($I$27+$G$31+$L$45+$F$50+$K$50+$O$45) * 6)+($K$55)+($B$55*3))</f>
        <v>373</v>
      </c>
    </row>
    <row r="21" spans="1:15" x14ac:dyDescent="0.2">
      <c r="A21" t="s">
        <v>26</v>
      </c>
    </row>
    <row r="22" spans="1:15" x14ac:dyDescent="0.2">
      <c r="A22" t="s">
        <v>27</v>
      </c>
    </row>
    <row r="24" spans="1:15" x14ac:dyDescent="0.2">
      <c r="A24" t="s">
        <v>28</v>
      </c>
    </row>
    <row r="25" spans="1:15" x14ac:dyDescent="0.2">
      <c r="A25" t="s">
        <v>29</v>
      </c>
      <c r="B25" t="s">
        <v>30</v>
      </c>
      <c r="C25" t="s">
        <v>31</v>
      </c>
      <c r="D25" t="s">
        <v>32</v>
      </c>
      <c r="E25" t="s">
        <v>33</v>
      </c>
      <c r="F25" t="s">
        <v>34</v>
      </c>
      <c r="G25" t="s">
        <v>35</v>
      </c>
      <c r="H25" t="s">
        <v>36</v>
      </c>
      <c r="I25" t="s">
        <v>37</v>
      </c>
      <c r="J25" t="s">
        <v>38</v>
      </c>
      <c r="K25" t="s">
        <v>39</v>
      </c>
      <c r="L25" t="s">
        <v>40</v>
      </c>
      <c r="M25" t="s">
        <v>41</v>
      </c>
      <c r="N25" t="s">
        <v>42</v>
      </c>
      <c r="O25" t="s">
        <v>43</v>
      </c>
    </row>
    <row r="26" spans="1:15" x14ac:dyDescent="0.2">
      <c r="A26" t="s">
        <v>270</v>
      </c>
      <c r="B26">
        <v>555</v>
      </c>
      <c r="C26">
        <v>386</v>
      </c>
      <c r="D26">
        <v>69.599999999999994</v>
      </c>
      <c r="E26">
        <v>4095</v>
      </c>
      <c r="F26">
        <v>7.7</v>
      </c>
      <c r="G26">
        <v>255.9</v>
      </c>
      <c r="H26">
        <v>78</v>
      </c>
      <c r="I26">
        <v>30</v>
      </c>
      <c r="J26">
        <v>5.4</v>
      </c>
      <c r="K26">
        <v>11</v>
      </c>
      <c r="L26">
        <v>2</v>
      </c>
      <c r="M26">
        <v>27</v>
      </c>
      <c r="N26">
        <v>199</v>
      </c>
      <c r="O26">
        <v>102</v>
      </c>
    </row>
    <row r="27" spans="1:15" x14ac:dyDescent="0.2">
      <c r="A27" t="s">
        <v>45</v>
      </c>
      <c r="B27">
        <v>566</v>
      </c>
      <c r="C27">
        <v>354</v>
      </c>
      <c r="D27">
        <v>62.5</v>
      </c>
      <c r="E27">
        <v>4128</v>
      </c>
      <c r="F27">
        <v>7.8</v>
      </c>
      <c r="G27">
        <v>258</v>
      </c>
      <c r="H27">
        <v>62</v>
      </c>
      <c r="I27">
        <v>30</v>
      </c>
      <c r="J27">
        <v>5.3</v>
      </c>
      <c r="K27">
        <v>11</v>
      </c>
      <c r="L27">
        <v>1.9</v>
      </c>
      <c r="M27">
        <v>38</v>
      </c>
      <c r="N27">
        <v>264</v>
      </c>
      <c r="O27">
        <v>96.1</v>
      </c>
    </row>
    <row r="28" spans="1:15" x14ac:dyDescent="0.2">
      <c r="A28" t="s">
        <v>46</v>
      </c>
    </row>
    <row r="29" spans="1:15" x14ac:dyDescent="0.2">
      <c r="A29" t="s">
        <v>29</v>
      </c>
      <c r="B29" t="s">
        <v>30</v>
      </c>
      <c r="C29" t="s">
        <v>33</v>
      </c>
      <c r="D29" t="s">
        <v>34</v>
      </c>
      <c r="E29" t="s">
        <v>36</v>
      </c>
      <c r="F29" t="s">
        <v>47</v>
      </c>
      <c r="G29" t="s">
        <v>37</v>
      </c>
      <c r="H29" t="s">
        <v>35</v>
      </c>
      <c r="I29" t="s">
        <v>48</v>
      </c>
      <c r="J29" t="s">
        <v>49</v>
      </c>
      <c r="K29" t="s">
        <v>50</v>
      </c>
    </row>
    <row r="30" spans="1:15" x14ac:dyDescent="0.2">
      <c r="A30" t="s">
        <v>270</v>
      </c>
      <c r="B30">
        <v>429</v>
      </c>
      <c r="C30">
        <v>1566</v>
      </c>
      <c r="D30">
        <v>3.7</v>
      </c>
      <c r="E30">
        <v>48</v>
      </c>
      <c r="F30">
        <v>10</v>
      </c>
      <c r="G30">
        <v>9</v>
      </c>
      <c r="H30">
        <v>97.9</v>
      </c>
      <c r="I30">
        <v>11</v>
      </c>
      <c r="J30">
        <v>4</v>
      </c>
      <c r="K30">
        <v>81</v>
      </c>
    </row>
    <row r="31" spans="1:15" x14ac:dyDescent="0.2">
      <c r="A31" t="s">
        <v>45</v>
      </c>
      <c r="B31">
        <v>406</v>
      </c>
      <c r="C31">
        <v>1962</v>
      </c>
      <c r="D31">
        <v>4.8</v>
      </c>
      <c r="E31">
        <v>70</v>
      </c>
      <c r="F31">
        <v>11</v>
      </c>
      <c r="G31">
        <v>10</v>
      </c>
      <c r="H31">
        <v>122.6</v>
      </c>
      <c r="I31">
        <v>13</v>
      </c>
      <c r="J31">
        <v>6</v>
      </c>
      <c r="K31">
        <v>103</v>
      </c>
    </row>
    <row r="32" spans="1:15" x14ac:dyDescent="0.2">
      <c r="A32" t="s">
        <v>51</v>
      </c>
    </row>
    <row r="33" spans="1:16" x14ac:dyDescent="0.2">
      <c r="A33" t="s">
        <v>29</v>
      </c>
      <c r="B33" t="s">
        <v>52</v>
      </c>
      <c r="C33" t="s">
        <v>53</v>
      </c>
      <c r="D33" t="s">
        <v>33</v>
      </c>
      <c r="E33" t="s">
        <v>34</v>
      </c>
      <c r="F33" t="s">
        <v>37</v>
      </c>
      <c r="G33" t="s">
        <v>36</v>
      </c>
      <c r="H33" t="s">
        <v>47</v>
      </c>
      <c r="I33" t="s">
        <v>35</v>
      </c>
      <c r="J33" t="s">
        <v>48</v>
      </c>
      <c r="K33" t="s">
        <v>49</v>
      </c>
      <c r="L33" t="s">
        <v>54</v>
      </c>
      <c r="M33" t="s">
        <v>50</v>
      </c>
    </row>
    <row r="34" spans="1:16" x14ac:dyDescent="0.2">
      <c r="A34" t="s">
        <v>270</v>
      </c>
      <c r="B34">
        <v>386</v>
      </c>
      <c r="C34">
        <v>555</v>
      </c>
      <c r="D34">
        <v>4294</v>
      </c>
      <c r="E34">
        <v>11.1</v>
      </c>
      <c r="F34">
        <v>30</v>
      </c>
      <c r="G34">
        <v>78</v>
      </c>
      <c r="H34">
        <v>52</v>
      </c>
      <c r="I34">
        <v>268.39999999999998</v>
      </c>
      <c r="J34">
        <v>7</v>
      </c>
      <c r="K34">
        <v>2</v>
      </c>
      <c r="L34">
        <v>1828</v>
      </c>
      <c r="M34">
        <v>208</v>
      </c>
    </row>
    <row r="35" spans="1:16" x14ac:dyDescent="0.2">
      <c r="A35" t="s">
        <v>45</v>
      </c>
      <c r="B35">
        <v>354</v>
      </c>
      <c r="C35">
        <v>566</v>
      </c>
      <c r="D35">
        <v>4392</v>
      </c>
      <c r="E35">
        <v>12.4</v>
      </c>
      <c r="F35">
        <v>30</v>
      </c>
      <c r="G35">
        <v>62</v>
      </c>
      <c r="H35">
        <v>58</v>
      </c>
      <c r="I35">
        <v>274.5</v>
      </c>
      <c r="J35">
        <v>10</v>
      </c>
      <c r="K35">
        <v>7</v>
      </c>
      <c r="L35">
        <v>1697</v>
      </c>
      <c r="M35">
        <v>202</v>
      </c>
    </row>
    <row r="36" spans="1:16" x14ac:dyDescent="0.2">
      <c r="A36" t="s">
        <v>55</v>
      </c>
    </row>
    <row r="37" spans="1:16" x14ac:dyDescent="0.2">
      <c r="B37" t="s">
        <v>56</v>
      </c>
      <c r="F37" t="s">
        <v>57</v>
      </c>
      <c r="I37" t="s">
        <v>58</v>
      </c>
      <c r="L37" t="s">
        <v>59</v>
      </c>
    </row>
    <row r="38" spans="1:16" x14ac:dyDescent="0.2">
      <c r="A38" t="s">
        <v>29</v>
      </c>
      <c r="B38" t="s">
        <v>60</v>
      </c>
      <c r="C38" t="s">
        <v>61</v>
      </c>
      <c r="D38" t="s">
        <v>62</v>
      </c>
      <c r="E38" t="s">
        <v>63</v>
      </c>
      <c r="F38" t="s">
        <v>64</v>
      </c>
      <c r="G38" t="s">
        <v>30</v>
      </c>
      <c r="H38" t="s">
        <v>32</v>
      </c>
      <c r="I38" t="s">
        <v>64</v>
      </c>
      <c r="J38" t="s">
        <v>30</v>
      </c>
      <c r="K38" t="s">
        <v>32</v>
      </c>
      <c r="L38" t="s">
        <v>60</v>
      </c>
      <c r="M38" t="s">
        <v>33</v>
      </c>
    </row>
    <row r="39" spans="1:16" x14ac:dyDescent="0.2">
      <c r="A39" t="s">
        <v>270</v>
      </c>
      <c r="B39">
        <v>317</v>
      </c>
      <c r="C39">
        <v>81</v>
      </c>
      <c r="D39">
        <v>208</v>
      </c>
      <c r="E39">
        <v>28</v>
      </c>
      <c r="F39">
        <v>94</v>
      </c>
      <c r="G39">
        <v>216</v>
      </c>
      <c r="H39">
        <v>43.5</v>
      </c>
      <c r="I39">
        <v>7</v>
      </c>
      <c r="J39">
        <v>12</v>
      </c>
      <c r="K39">
        <v>58.3</v>
      </c>
      <c r="L39">
        <v>105</v>
      </c>
      <c r="M39">
        <v>827</v>
      </c>
    </row>
    <row r="40" spans="1:16" x14ac:dyDescent="0.2">
      <c r="A40" t="s">
        <v>45</v>
      </c>
      <c r="B40">
        <v>329</v>
      </c>
      <c r="C40">
        <v>103</v>
      </c>
      <c r="D40">
        <v>202</v>
      </c>
      <c r="E40">
        <v>24</v>
      </c>
      <c r="F40">
        <v>78</v>
      </c>
      <c r="G40">
        <v>207</v>
      </c>
      <c r="H40">
        <v>37.700000000000003</v>
      </c>
      <c r="I40">
        <v>11</v>
      </c>
      <c r="J40">
        <v>20</v>
      </c>
      <c r="K40">
        <v>55</v>
      </c>
      <c r="L40">
        <v>112</v>
      </c>
      <c r="M40">
        <v>955</v>
      </c>
    </row>
    <row r="41" spans="1:16" x14ac:dyDescent="0.2">
      <c r="A41" t="s">
        <v>65</v>
      </c>
    </row>
    <row r="42" spans="1:16" x14ac:dyDescent="0.2">
      <c r="B42" t="s">
        <v>66</v>
      </c>
      <c r="E42" t="s">
        <v>67</v>
      </c>
      <c r="H42" t="s">
        <v>68</v>
      </c>
      <c r="M42" t="s">
        <v>69</v>
      </c>
    </row>
    <row r="43" spans="1:16" x14ac:dyDescent="0.2">
      <c r="A43" t="s">
        <v>29</v>
      </c>
      <c r="B43" t="s">
        <v>70</v>
      </c>
      <c r="C43" t="s">
        <v>71</v>
      </c>
      <c r="D43" t="s">
        <v>72</v>
      </c>
      <c r="E43" t="s">
        <v>41</v>
      </c>
      <c r="F43" t="s">
        <v>42</v>
      </c>
      <c r="G43" t="s">
        <v>73</v>
      </c>
      <c r="H43" t="s">
        <v>74</v>
      </c>
      <c r="I43" t="s">
        <v>39</v>
      </c>
      <c r="J43" t="s">
        <v>33</v>
      </c>
      <c r="K43" t="s">
        <v>36</v>
      </c>
      <c r="L43" t="s">
        <v>37</v>
      </c>
      <c r="M43" t="s">
        <v>75</v>
      </c>
      <c r="N43" t="s">
        <v>52</v>
      </c>
      <c r="O43" t="s">
        <v>37</v>
      </c>
      <c r="P43" t="s">
        <v>76</v>
      </c>
    </row>
    <row r="44" spans="1:16" x14ac:dyDescent="0.2">
      <c r="A44" t="s">
        <v>270</v>
      </c>
      <c r="B44">
        <v>694</v>
      </c>
      <c r="C44">
        <v>374</v>
      </c>
      <c r="D44">
        <v>1068</v>
      </c>
      <c r="E44">
        <v>38</v>
      </c>
      <c r="F44">
        <v>264</v>
      </c>
      <c r="G44">
        <v>44</v>
      </c>
      <c r="H44">
        <v>59</v>
      </c>
      <c r="I44">
        <v>11</v>
      </c>
      <c r="J44">
        <v>181</v>
      </c>
      <c r="K44">
        <v>44</v>
      </c>
      <c r="L44">
        <v>1</v>
      </c>
      <c r="M44">
        <v>23</v>
      </c>
      <c r="N44">
        <v>15</v>
      </c>
      <c r="O44">
        <v>1</v>
      </c>
      <c r="P44">
        <v>1</v>
      </c>
    </row>
    <row r="45" spans="1:16" x14ac:dyDescent="0.2">
      <c r="A45" t="s">
        <v>45</v>
      </c>
      <c r="B45">
        <v>751</v>
      </c>
      <c r="C45">
        <v>426</v>
      </c>
      <c r="D45">
        <v>1177</v>
      </c>
      <c r="E45">
        <v>27</v>
      </c>
      <c r="F45">
        <v>199</v>
      </c>
      <c r="G45">
        <v>63</v>
      </c>
      <c r="H45">
        <v>55</v>
      </c>
      <c r="I45">
        <v>11</v>
      </c>
      <c r="J45">
        <v>140</v>
      </c>
      <c r="K45">
        <v>59</v>
      </c>
      <c r="L45">
        <v>1</v>
      </c>
      <c r="M45">
        <v>19</v>
      </c>
      <c r="N45">
        <v>10</v>
      </c>
      <c r="O45">
        <v>2</v>
      </c>
      <c r="P45">
        <v>2</v>
      </c>
    </row>
    <row r="46" spans="1:16" x14ac:dyDescent="0.2">
      <c r="A46" t="s">
        <v>77</v>
      </c>
    </row>
    <row r="47" spans="1:16" x14ac:dyDescent="0.2">
      <c r="B47" t="s">
        <v>78</v>
      </c>
      <c r="G47" t="s">
        <v>79</v>
      </c>
    </row>
    <row r="48" spans="1:16" x14ac:dyDescent="0.2">
      <c r="A48" t="s">
        <v>29</v>
      </c>
      <c r="B48" t="s">
        <v>30</v>
      </c>
      <c r="C48" t="s">
        <v>33</v>
      </c>
      <c r="D48" t="s">
        <v>34</v>
      </c>
      <c r="E48" t="s">
        <v>36</v>
      </c>
      <c r="F48" t="s">
        <v>37</v>
      </c>
      <c r="G48" t="s">
        <v>80</v>
      </c>
      <c r="H48" t="s">
        <v>81</v>
      </c>
      <c r="I48" t="s">
        <v>34</v>
      </c>
      <c r="J48" t="s">
        <v>36</v>
      </c>
      <c r="K48" t="s">
        <v>37</v>
      </c>
      <c r="L48" t="s">
        <v>82</v>
      </c>
    </row>
    <row r="49" spans="1:13" x14ac:dyDescent="0.2">
      <c r="A49" t="s">
        <v>270</v>
      </c>
      <c r="B49">
        <v>40</v>
      </c>
      <c r="C49">
        <v>999</v>
      </c>
      <c r="D49">
        <v>25</v>
      </c>
      <c r="E49">
        <v>101</v>
      </c>
      <c r="F49">
        <v>2</v>
      </c>
      <c r="G49">
        <v>32</v>
      </c>
      <c r="H49">
        <v>153</v>
      </c>
      <c r="I49">
        <v>4.8</v>
      </c>
      <c r="J49">
        <v>16</v>
      </c>
      <c r="K49">
        <v>0</v>
      </c>
      <c r="L49">
        <v>17</v>
      </c>
    </row>
    <row r="50" spans="1:13" x14ac:dyDescent="0.2">
      <c r="A50" t="s">
        <v>45</v>
      </c>
      <c r="B50">
        <v>29</v>
      </c>
      <c r="C50">
        <v>582</v>
      </c>
      <c r="D50">
        <v>20.100000000000001</v>
      </c>
      <c r="E50">
        <v>49</v>
      </c>
      <c r="F50">
        <v>0</v>
      </c>
      <c r="G50">
        <v>30</v>
      </c>
      <c r="H50">
        <v>258</v>
      </c>
      <c r="I50">
        <v>8.6</v>
      </c>
      <c r="J50">
        <v>69</v>
      </c>
      <c r="K50">
        <v>1</v>
      </c>
      <c r="L50">
        <v>14</v>
      </c>
    </row>
    <row r="51" spans="1:13" x14ac:dyDescent="0.2">
      <c r="A51" t="s">
        <v>83</v>
      </c>
    </row>
    <row r="52" spans="1:13" x14ac:dyDescent="0.2">
      <c r="B52" t="s">
        <v>84</v>
      </c>
      <c r="K52" t="s">
        <v>85</v>
      </c>
    </row>
    <row r="53" spans="1:13" x14ac:dyDescent="0.2">
      <c r="A53" t="s">
        <v>29</v>
      </c>
      <c r="B53" t="s">
        <v>86</v>
      </c>
      <c r="C53" t="s">
        <v>87</v>
      </c>
      <c r="D53" t="s">
        <v>32</v>
      </c>
      <c r="E53" t="s">
        <v>36</v>
      </c>
      <c r="F53" s="1">
        <v>42388</v>
      </c>
      <c r="G53" t="s">
        <v>88</v>
      </c>
      <c r="H53" t="s">
        <v>89</v>
      </c>
      <c r="I53" t="s">
        <v>90</v>
      </c>
      <c r="J53" t="s">
        <v>91</v>
      </c>
      <c r="K53" t="s">
        <v>92</v>
      </c>
      <c r="L53" t="s">
        <v>93</v>
      </c>
      <c r="M53" t="s">
        <v>32</v>
      </c>
    </row>
    <row r="54" spans="1:13" x14ac:dyDescent="0.2">
      <c r="A54" t="s">
        <v>270</v>
      </c>
      <c r="B54">
        <v>26</v>
      </c>
      <c r="C54">
        <v>30</v>
      </c>
      <c r="D54">
        <v>86.7</v>
      </c>
      <c r="E54">
        <v>54</v>
      </c>
      <c r="F54" t="s">
        <v>94</v>
      </c>
      <c r="G54" s="1">
        <v>42558</v>
      </c>
      <c r="H54" s="1">
        <v>42622</v>
      </c>
      <c r="I54" s="1">
        <v>42592</v>
      </c>
      <c r="J54" s="1">
        <v>42404</v>
      </c>
      <c r="K54">
        <v>40</v>
      </c>
      <c r="L54">
        <v>41</v>
      </c>
      <c r="M54">
        <v>97.6</v>
      </c>
    </row>
    <row r="55" spans="1:13" x14ac:dyDescent="0.2">
      <c r="A55" t="s">
        <v>45</v>
      </c>
      <c r="B55">
        <v>23</v>
      </c>
      <c r="C55">
        <v>28</v>
      </c>
      <c r="D55">
        <v>82.1</v>
      </c>
      <c r="E55">
        <v>54</v>
      </c>
      <c r="F55" t="s">
        <v>94</v>
      </c>
      <c r="G55" s="1">
        <v>42590</v>
      </c>
      <c r="H55" s="1">
        <v>42592</v>
      </c>
      <c r="I55" s="1">
        <v>42497</v>
      </c>
      <c r="J55" s="1">
        <v>42403</v>
      </c>
      <c r="K55">
        <v>40</v>
      </c>
      <c r="L55">
        <v>41</v>
      </c>
      <c r="M55">
        <v>97.6</v>
      </c>
    </row>
    <row r="56" spans="1:13" x14ac:dyDescent="0.2">
      <c r="A56" t="s">
        <v>95</v>
      </c>
    </row>
    <row r="57" spans="1:13" x14ac:dyDescent="0.2">
      <c r="A57" t="s">
        <v>29</v>
      </c>
      <c r="B57" t="s">
        <v>79</v>
      </c>
      <c r="C57" t="s">
        <v>33</v>
      </c>
      <c r="D57" t="s">
        <v>36</v>
      </c>
      <c r="E57" t="s">
        <v>34</v>
      </c>
      <c r="F57" t="s">
        <v>96</v>
      </c>
      <c r="G57" t="s">
        <v>97</v>
      </c>
      <c r="H57" t="s">
        <v>98</v>
      </c>
      <c r="I57" t="s">
        <v>99</v>
      </c>
      <c r="J57" t="s">
        <v>82</v>
      </c>
      <c r="K57" t="s">
        <v>80</v>
      </c>
      <c r="L57" t="s">
        <v>81</v>
      </c>
      <c r="M57" t="s">
        <v>34</v>
      </c>
    </row>
    <row r="58" spans="1:13" x14ac:dyDescent="0.2">
      <c r="A58" t="s">
        <v>270</v>
      </c>
      <c r="B58">
        <v>70</v>
      </c>
      <c r="C58">
        <v>3224</v>
      </c>
      <c r="D58">
        <v>64</v>
      </c>
      <c r="E58">
        <v>46.1</v>
      </c>
      <c r="F58">
        <v>41.8</v>
      </c>
      <c r="G58">
        <v>1</v>
      </c>
      <c r="H58">
        <v>21</v>
      </c>
      <c r="I58">
        <v>7</v>
      </c>
      <c r="J58">
        <v>14</v>
      </c>
      <c r="K58">
        <v>30</v>
      </c>
      <c r="L58">
        <v>258</v>
      </c>
      <c r="M58">
        <v>8.6</v>
      </c>
    </row>
    <row r="59" spans="1:13" x14ac:dyDescent="0.2">
      <c r="A59" t="s">
        <v>45</v>
      </c>
      <c r="B59">
        <v>68</v>
      </c>
      <c r="C59">
        <v>3097</v>
      </c>
      <c r="D59">
        <v>63</v>
      </c>
      <c r="E59">
        <v>45.5</v>
      </c>
      <c r="F59">
        <v>42.7</v>
      </c>
      <c r="G59">
        <v>1</v>
      </c>
      <c r="H59">
        <v>24</v>
      </c>
      <c r="I59">
        <v>6</v>
      </c>
      <c r="J59">
        <v>17</v>
      </c>
      <c r="K59">
        <v>32</v>
      </c>
      <c r="L59">
        <v>153</v>
      </c>
      <c r="M59">
        <v>4.8</v>
      </c>
    </row>
    <row r="61" spans="1:13" x14ac:dyDescent="0.2">
      <c r="A61" t="s">
        <v>100</v>
      </c>
    </row>
    <row r="63" spans="1:13" x14ac:dyDescent="0.2">
      <c r="A63" t="s">
        <v>101</v>
      </c>
    </row>
    <row r="64" spans="1:13" x14ac:dyDescent="0.2">
      <c r="A64" t="s">
        <v>102</v>
      </c>
    </row>
    <row r="65" spans="1:1" x14ac:dyDescent="0.2">
      <c r="A65" t="s">
        <v>103</v>
      </c>
    </row>
    <row r="66" spans="1:1" x14ac:dyDescent="0.2">
      <c r="A66" t="s">
        <v>104</v>
      </c>
    </row>
    <row r="67" spans="1:1" x14ac:dyDescent="0.2">
      <c r="A67" t="s">
        <v>105</v>
      </c>
    </row>
    <row r="68" spans="1:1" x14ac:dyDescent="0.2">
      <c r="A68" t="s">
        <v>106</v>
      </c>
    </row>
    <row r="69" spans="1:1" x14ac:dyDescent="0.2">
      <c r="A69" t="s">
        <v>107</v>
      </c>
    </row>
    <row r="70" spans="1:1" x14ac:dyDescent="0.2">
      <c r="A70" t="s">
        <v>108</v>
      </c>
    </row>
    <row r="71" spans="1:1" x14ac:dyDescent="0.2">
      <c r="A71" t="s">
        <v>109</v>
      </c>
    </row>
    <row r="72" spans="1:1" x14ac:dyDescent="0.2">
      <c r="A72" t="s">
        <v>110</v>
      </c>
    </row>
    <row r="73" spans="1:1" x14ac:dyDescent="0.2">
      <c r="A73" t="s">
        <v>111</v>
      </c>
    </row>
    <row r="74" spans="1:1" x14ac:dyDescent="0.2">
      <c r="A74" t="s">
        <v>112</v>
      </c>
    </row>
    <row r="75" spans="1:1" x14ac:dyDescent="0.2">
      <c r="A75" t="s">
        <v>113</v>
      </c>
    </row>
    <row r="76" spans="1:1" x14ac:dyDescent="0.2">
      <c r="A76" t="s">
        <v>114</v>
      </c>
    </row>
    <row r="78" spans="1:1" x14ac:dyDescent="0.2">
      <c r="A78" t="s">
        <v>115</v>
      </c>
    </row>
    <row r="79" spans="1:1" x14ac:dyDescent="0.2">
      <c r="A79" t="s">
        <v>116</v>
      </c>
    </row>
    <row r="80" spans="1:1" x14ac:dyDescent="0.2">
      <c r="A80" t="s">
        <v>117</v>
      </c>
    </row>
    <row r="81" spans="1:1" x14ac:dyDescent="0.2">
      <c r="A81" t="s">
        <v>118</v>
      </c>
    </row>
    <row r="82" spans="1:1" x14ac:dyDescent="0.2">
      <c r="A82" t="s">
        <v>119</v>
      </c>
    </row>
    <row r="83" spans="1:1" x14ac:dyDescent="0.2">
      <c r="A83" t="s">
        <v>120</v>
      </c>
    </row>
    <row r="84" spans="1:1" x14ac:dyDescent="0.2">
      <c r="A84" t="s">
        <v>121</v>
      </c>
    </row>
    <row r="85" spans="1:1" x14ac:dyDescent="0.2">
      <c r="A85" t="s">
        <v>122</v>
      </c>
    </row>
    <row r="86" spans="1:1" x14ac:dyDescent="0.2">
      <c r="A86" t="s">
        <v>123</v>
      </c>
    </row>
    <row r="87" spans="1:1" x14ac:dyDescent="0.2">
      <c r="A87" t="s">
        <v>124</v>
      </c>
    </row>
    <row r="89" spans="1:1" x14ac:dyDescent="0.2">
      <c r="A89" t="s">
        <v>125</v>
      </c>
    </row>
    <row r="90" spans="1:1" x14ac:dyDescent="0.2">
      <c r="A90" t="s">
        <v>126</v>
      </c>
    </row>
    <row r="91" spans="1:1" x14ac:dyDescent="0.2">
      <c r="A91" t="s">
        <v>127</v>
      </c>
    </row>
    <row r="92" spans="1:1" x14ac:dyDescent="0.2">
      <c r="A92" t="s">
        <v>128</v>
      </c>
    </row>
    <row r="93" spans="1:1" x14ac:dyDescent="0.2">
      <c r="A93" t="s">
        <v>129</v>
      </c>
    </row>
    <row r="94" spans="1:1" x14ac:dyDescent="0.2">
      <c r="A94" t="s">
        <v>130</v>
      </c>
    </row>
    <row r="95" spans="1:1" x14ac:dyDescent="0.2">
      <c r="A95" t="s">
        <v>131</v>
      </c>
    </row>
    <row r="96" spans="1:1" x14ac:dyDescent="0.2">
      <c r="A96" t="s">
        <v>132</v>
      </c>
    </row>
    <row r="97" spans="1:1" x14ac:dyDescent="0.2">
      <c r="A97" t="s">
        <v>133</v>
      </c>
    </row>
    <row r="98" spans="1:1" x14ac:dyDescent="0.2">
      <c r="A98" t="s">
        <v>134</v>
      </c>
    </row>
    <row r="99" spans="1:1" x14ac:dyDescent="0.2">
      <c r="A99" t="s">
        <v>135</v>
      </c>
    </row>
    <row r="100" spans="1:1" x14ac:dyDescent="0.2">
      <c r="A100" t="s">
        <v>136</v>
      </c>
    </row>
    <row r="102" spans="1:1" x14ac:dyDescent="0.2">
      <c r="A102" t="s">
        <v>137</v>
      </c>
    </row>
    <row r="103" spans="1:1" x14ac:dyDescent="0.2">
      <c r="A103" t="s">
        <v>138</v>
      </c>
    </row>
    <row r="104" spans="1:1" x14ac:dyDescent="0.2">
      <c r="A104" t="s">
        <v>139</v>
      </c>
    </row>
    <row r="105" spans="1:1" x14ac:dyDescent="0.2">
      <c r="A105" t="s">
        <v>140</v>
      </c>
    </row>
    <row r="106" spans="1:1" x14ac:dyDescent="0.2">
      <c r="A106" t="s">
        <v>141</v>
      </c>
    </row>
    <row r="107" spans="1:1" x14ac:dyDescent="0.2">
      <c r="A107" t="s">
        <v>142</v>
      </c>
    </row>
    <row r="108" spans="1:1" x14ac:dyDescent="0.2">
      <c r="A108" t="s">
        <v>143</v>
      </c>
    </row>
    <row r="109" spans="1:1" x14ac:dyDescent="0.2">
      <c r="A109" t="s">
        <v>144</v>
      </c>
    </row>
    <row r="110" spans="1:1" x14ac:dyDescent="0.2">
      <c r="A110" t="s">
        <v>145</v>
      </c>
    </row>
    <row r="111" spans="1:1" x14ac:dyDescent="0.2">
      <c r="A111" t="s">
        <v>146</v>
      </c>
    </row>
    <row r="112" spans="1:1" x14ac:dyDescent="0.2">
      <c r="A112" t="s">
        <v>147</v>
      </c>
    </row>
    <row r="113" spans="1:1" x14ac:dyDescent="0.2">
      <c r="A113" t="s">
        <v>148</v>
      </c>
    </row>
    <row r="115" spans="1:1" x14ac:dyDescent="0.2">
      <c r="A115" t="s">
        <v>149</v>
      </c>
    </row>
    <row r="116" spans="1:1" x14ac:dyDescent="0.2">
      <c r="A116" t="s">
        <v>150</v>
      </c>
    </row>
    <row r="117" spans="1:1" x14ac:dyDescent="0.2">
      <c r="A117" t="s">
        <v>151</v>
      </c>
    </row>
    <row r="118" spans="1:1" x14ac:dyDescent="0.2">
      <c r="A118" t="s">
        <v>112</v>
      </c>
    </row>
    <row r="119" spans="1:1" x14ac:dyDescent="0.2">
      <c r="A119" t="s">
        <v>152</v>
      </c>
    </row>
    <row r="120" spans="1:1" x14ac:dyDescent="0.2">
      <c r="A120" t="s">
        <v>153</v>
      </c>
    </row>
    <row r="121" spans="1:1" x14ac:dyDescent="0.2">
      <c r="A121" t="s">
        <v>154</v>
      </c>
    </row>
    <row r="122" spans="1:1" x14ac:dyDescent="0.2">
      <c r="A122" t="s">
        <v>110</v>
      </c>
    </row>
    <row r="123" spans="1:1" x14ac:dyDescent="0.2">
      <c r="A123" t="s">
        <v>155</v>
      </c>
    </row>
    <row r="124" spans="1:1" x14ac:dyDescent="0.2">
      <c r="A124" t="s">
        <v>156</v>
      </c>
    </row>
    <row r="125" spans="1:1" x14ac:dyDescent="0.2">
      <c r="A125" t="s">
        <v>157</v>
      </c>
    </row>
    <row r="126" spans="1:1" x14ac:dyDescent="0.2">
      <c r="A126" t="s">
        <v>158</v>
      </c>
    </row>
    <row r="127" spans="1:1" x14ac:dyDescent="0.2">
      <c r="A127" t="s">
        <v>159</v>
      </c>
    </row>
    <row r="128" spans="1:1" x14ac:dyDescent="0.2">
      <c r="A128" t="s">
        <v>160</v>
      </c>
    </row>
    <row r="129" spans="1:1" x14ac:dyDescent="0.2">
      <c r="A129" t="s">
        <v>161</v>
      </c>
    </row>
    <row r="131" spans="1:1" x14ac:dyDescent="0.2">
      <c r="A131" t="s">
        <v>162</v>
      </c>
    </row>
    <row r="132" spans="1:1" x14ac:dyDescent="0.2">
      <c r="A132" t="s">
        <v>163</v>
      </c>
    </row>
    <row r="133" spans="1:1" x14ac:dyDescent="0.2">
      <c r="A133" t="s">
        <v>164</v>
      </c>
    </row>
    <row r="134" spans="1:1" x14ac:dyDescent="0.2">
      <c r="A134" t="s">
        <v>165</v>
      </c>
    </row>
    <row r="135" spans="1:1" x14ac:dyDescent="0.2">
      <c r="A135" t="s">
        <v>166</v>
      </c>
    </row>
    <row r="136" spans="1:1" x14ac:dyDescent="0.2">
      <c r="A136" t="s">
        <v>167</v>
      </c>
    </row>
    <row r="137" spans="1:1" x14ac:dyDescent="0.2">
      <c r="A137" t="s">
        <v>168</v>
      </c>
    </row>
    <row r="138" spans="1:1" x14ac:dyDescent="0.2">
      <c r="A138" t="s">
        <v>169</v>
      </c>
    </row>
    <row r="139" spans="1:1" x14ac:dyDescent="0.2">
      <c r="A139" t="s">
        <v>170</v>
      </c>
    </row>
    <row r="140" spans="1:1" x14ac:dyDescent="0.2">
      <c r="A140" t="s">
        <v>171</v>
      </c>
    </row>
    <row r="141" spans="1:1" x14ac:dyDescent="0.2">
      <c r="A141" t="s">
        <v>172</v>
      </c>
    </row>
    <row r="143" spans="1:1" x14ac:dyDescent="0.2">
      <c r="A143" t="s">
        <v>173</v>
      </c>
    </row>
    <row r="144" spans="1:1" x14ac:dyDescent="0.2">
      <c r="A144" t="s">
        <v>174</v>
      </c>
    </row>
    <row r="145" spans="1:1" x14ac:dyDescent="0.2">
      <c r="A145" t="s">
        <v>175</v>
      </c>
    </row>
    <row r="146" spans="1:1" x14ac:dyDescent="0.2">
      <c r="A146" t="s">
        <v>176</v>
      </c>
    </row>
    <row r="147" spans="1:1" x14ac:dyDescent="0.2">
      <c r="A147" t="s">
        <v>177</v>
      </c>
    </row>
    <row r="148" spans="1:1" x14ac:dyDescent="0.2">
      <c r="A148" t="s">
        <v>178</v>
      </c>
    </row>
    <row r="149" spans="1:1" x14ac:dyDescent="0.2">
      <c r="A149" t="s">
        <v>179</v>
      </c>
    </row>
    <row r="150" spans="1:1" x14ac:dyDescent="0.2">
      <c r="A150" t="s">
        <v>180</v>
      </c>
    </row>
    <row r="151" spans="1:1" x14ac:dyDescent="0.2">
      <c r="A151" t="s">
        <v>181</v>
      </c>
    </row>
    <row r="152" spans="1:1" x14ac:dyDescent="0.2">
      <c r="A152" t="s">
        <v>182</v>
      </c>
    </row>
    <row r="153" spans="1:1" x14ac:dyDescent="0.2">
      <c r="A153" t="s">
        <v>183</v>
      </c>
    </row>
    <row r="154" spans="1:1" x14ac:dyDescent="0.2">
      <c r="A154" t="s">
        <v>184</v>
      </c>
    </row>
    <row r="156" spans="1:1" x14ac:dyDescent="0.2">
      <c r="A156" t="s">
        <v>185</v>
      </c>
    </row>
    <row r="157" spans="1:1" x14ac:dyDescent="0.2">
      <c r="A157" t="s">
        <v>186</v>
      </c>
    </row>
    <row r="158" spans="1:1" x14ac:dyDescent="0.2">
      <c r="A158" t="s">
        <v>187</v>
      </c>
    </row>
    <row r="159" spans="1:1" x14ac:dyDescent="0.2">
      <c r="A159" t="s">
        <v>188</v>
      </c>
    </row>
    <row r="160" spans="1:1" x14ac:dyDescent="0.2">
      <c r="A160" t="s">
        <v>189</v>
      </c>
    </row>
    <row r="161" spans="1:1" x14ac:dyDescent="0.2">
      <c r="A161" t="s">
        <v>190</v>
      </c>
    </row>
    <row r="162" spans="1:1" x14ac:dyDescent="0.2">
      <c r="A162" t="s">
        <v>191</v>
      </c>
    </row>
    <row r="163" spans="1:1" x14ac:dyDescent="0.2">
      <c r="A163" t="s">
        <v>192</v>
      </c>
    </row>
    <row r="164" spans="1:1" x14ac:dyDescent="0.2">
      <c r="A164" t="s">
        <v>172</v>
      </c>
    </row>
    <row r="165" spans="1:1" x14ac:dyDescent="0.2">
      <c r="A165" t="s">
        <v>167</v>
      </c>
    </row>
    <row r="166" spans="1:1" x14ac:dyDescent="0.2">
      <c r="A166" t="s">
        <v>168</v>
      </c>
    </row>
    <row r="167" spans="1:1" x14ac:dyDescent="0.2">
      <c r="A167" t="s">
        <v>193</v>
      </c>
    </row>
    <row r="169" spans="1:1" x14ac:dyDescent="0.2">
      <c r="A169" t="s">
        <v>194</v>
      </c>
    </row>
    <row r="171" spans="1:1" x14ac:dyDescent="0.2">
      <c r="A171" t="s">
        <v>268</v>
      </c>
    </row>
    <row r="173" spans="1:1" x14ac:dyDescent="0.2">
      <c r="A173" t="s">
        <v>2</v>
      </c>
    </row>
    <row r="174" spans="1:1" x14ac:dyDescent="0.2">
      <c r="A174" t="s">
        <v>3</v>
      </c>
    </row>
    <row r="175" spans="1:1" x14ac:dyDescent="0.2">
      <c r="A175" t="s">
        <v>4</v>
      </c>
    </row>
    <row r="176" spans="1:1" x14ac:dyDescent="0.2">
      <c r="A176" t="s">
        <v>5</v>
      </c>
    </row>
    <row r="177" spans="1:1" x14ac:dyDescent="0.2">
      <c r="A177" t="s">
        <v>6</v>
      </c>
    </row>
    <row r="178" spans="1:1" x14ac:dyDescent="0.2">
      <c r="A178" t="s">
        <v>7</v>
      </c>
    </row>
    <row r="179" spans="1:1" x14ac:dyDescent="0.2">
      <c r="A179" t="s">
        <v>8</v>
      </c>
    </row>
    <row r="180" spans="1:1" x14ac:dyDescent="0.2">
      <c r="A180" t="s">
        <v>9</v>
      </c>
    </row>
    <row r="181" spans="1:1" x14ac:dyDescent="0.2">
      <c r="A181" t="s">
        <v>10</v>
      </c>
    </row>
    <row r="182" spans="1:1" x14ac:dyDescent="0.2">
      <c r="A182" t="s">
        <v>11</v>
      </c>
    </row>
    <row r="183" spans="1:1" x14ac:dyDescent="0.2">
      <c r="A183" t="s">
        <v>12</v>
      </c>
    </row>
    <row r="185" spans="1:1" x14ac:dyDescent="0.2">
      <c r="A185" t="s">
        <v>195</v>
      </c>
    </row>
    <row r="187" spans="1:1" x14ac:dyDescent="0.2">
      <c r="A187" t="s">
        <v>196</v>
      </c>
    </row>
    <row r="189" spans="1:1" x14ac:dyDescent="0.2">
      <c r="A189" t="s">
        <v>197</v>
      </c>
    </row>
    <row r="191" spans="1:1" x14ac:dyDescent="0.2">
      <c r="A191" t="s">
        <v>198</v>
      </c>
    </row>
    <row r="192" spans="1:1" x14ac:dyDescent="0.2">
      <c r="A192" t="s">
        <v>199</v>
      </c>
    </row>
    <row r="193" spans="1:1" x14ac:dyDescent="0.2">
      <c r="A193" t="s">
        <v>200</v>
      </c>
    </row>
    <row r="194" spans="1:1" x14ac:dyDescent="0.2">
      <c r="A194" t="s">
        <v>201</v>
      </c>
    </row>
    <row r="195" spans="1:1" x14ac:dyDescent="0.2">
      <c r="A195" t="s">
        <v>202</v>
      </c>
    </row>
    <row r="196" spans="1:1" x14ac:dyDescent="0.2">
      <c r="A196" t="s">
        <v>203</v>
      </c>
    </row>
    <row r="197" spans="1:1" x14ac:dyDescent="0.2">
      <c r="A197" t="s">
        <v>204</v>
      </c>
    </row>
    <row r="199" spans="1:1" x14ac:dyDescent="0.2">
      <c r="A199" t="s">
        <v>205</v>
      </c>
    </row>
    <row r="200" spans="1:1" x14ac:dyDescent="0.2">
      <c r="A200" t="s">
        <v>206</v>
      </c>
    </row>
    <row r="201" spans="1:1" x14ac:dyDescent="0.2">
      <c r="A201" t="s">
        <v>207</v>
      </c>
    </row>
    <row r="202" spans="1:1" x14ac:dyDescent="0.2">
      <c r="A202" t="s">
        <v>208</v>
      </c>
    </row>
    <row r="203" spans="1:1" x14ac:dyDescent="0.2">
      <c r="A203" t="s">
        <v>209</v>
      </c>
    </row>
    <row r="204" spans="1:1" x14ac:dyDescent="0.2">
      <c r="A204" t="s">
        <v>210</v>
      </c>
    </row>
    <row r="205" spans="1:1" x14ac:dyDescent="0.2">
      <c r="A205" t="s">
        <v>211</v>
      </c>
    </row>
    <row r="206" spans="1:1" x14ac:dyDescent="0.2">
      <c r="A206" t="s">
        <v>212</v>
      </c>
    </row>
    <row r="207" spans="1:1" x14ac:dyDescent="0.2">
      <c r="A207" t="s">
        <v>213</v>
      </c>
    </row>
    <row r="208" spans="1:1" x14ac:dyDescent="0.2">
      <c r="A208" t="s">
        <v>214</v>
      </c>
    </row>
    <row r="209" spans="1:1" x14ac:dyDescent="0.2">
      <c r="A209" t="s">
        <v>215</v>
      </c>
    </row>
    <row r="210" spans="1:1" x14ac:dyDescent="0.2">
      <c r="A210" t="s">
        <v>216</v>
      </c>
    </row>
    <row r="211" spans="1:1" x14ac:dyDescent="0.2">
      <c r="A211" t="s">
        <v>217</v>
      </c>
    </row>
    <row r="212" spans="1:1" x14ac:dyDescent="0.2">
      <c r="A212" t="s">
        <v>218</v>
      </c>
    </row>
    <row r="213" spans="1:1" x14ac:dyDescent="0.2">
      <c r="A213" t="s">
        <v>219</v>
      </c>
    </row>
    <row r="214" spans="1:1" x14ac:dyDescent="0.2">
      <c r="A214" t="s">
        <v>220</v>
      </c>
    </row>
    <row r="215" spans="1:1" x14ac:dyDescent="0.2">
      <c r="A215" t="s">
        <v>221</v>
      </c>
    </row>
    <row r="216" spans="1:1" x14ac:dyDescent="0.2">
      <c r="A216" t="s">
        <v>222</v>
      </c>
    </row>
    <row r="217" spans="1:1" x14ac:dyDescent="0.2">
      <c r="A217" t="s">
        <v>223</v>
      </c>
    </row>
    <row r="218" spans="1:1" x14ac:dyDescent="0.2">
      <c r="A218" t="s">
        <v>224</v>
      </c>
    </row>
    <row r="219" spans="1:1" x14ac:dyDescent="0.2">
      <c r="A219" t="s">
        <v>225</v>
      </c>
    </row>
    <row r="220" spans="1:1" x14ac:dyDescent="0.2">
      <c r="A220" t="s">
        <v>226</v>
      </c>
    </row>
    <row r="221" spans="1:1" x14ac:dyDescent="0.2">
      <c r="A221" t="s">
        <v>227</v>
      </c>
    </row>
    <row r="222" spans="1:1" x14ac:dyDescent="0.2">
      <c r="A222" t="s">
        <v>228</v>
      </c>
    </row>
    <row r="223" spans="1:1" x14ac:dyDescent="0.2">
      <c r="A223" t="s">
        <v>229</v>
      </c>
    </row>
    <row r="224" spans="1:1" x14ac:dyDescent="0.2">
      <c r="A224" t="s">
        <v>230</v>
      </c>
    </row>
    <row r="225" spans="1:1" x14ac:dyDescent="0.2">
      <c r="A225" t="s">
        <v>231</v>
      </c>
    </row>
    <row r="227" spans="1:1" x14ac:dyDescent="0.2">
      <c r="A227" t="s">
        <v>198</v>
      </c>
    </row>
    <row r="228" spans="1:1" x14ac:dyDescent="0.2">
      <c r="A228" t="s">
        <v>232</v>
      </c>
    </row>
    <row r="229" spans="1:1" x14ac:dyDescent="0.2">
      <c r="A229" t="s">
        <v>233</v>
      </c>
    </row>
    <row r="230" spans="1:1" x14ac:dyDescent="0.2">
      <c r="A230" t="s">
        <v>234</v>
      </c>
    </row>
    <row r="231" spans="1:1" x14ac:dyDescent="0.2">
      <c r="A231" t="s">
        <v>235</v>
      </c>
    </row>
    <row r="232" spans="1:1" x14ac:dyDescent="0.2">
      <c r="A232" t="s">
        <v>236</v>
      </c>
    </row>
    <row r="233" spans="1:1" x14ac:dyDescent="0.2">
      <c r="A233" t="s">
        <v>237</v>
      </c>
    </row>
    <row r="234" spans="1:1" x14ac:dyDescent="0.2">
      <c r="A234" t="s">
        <v>238</v>
      </c>
    </row>
    <row r="235" spans="1:1" x14ac:dyDescent="0.2">
      <c r="A235" t="s">
        <v>239</v>
      </c>
    </row>
    <row r="236" spans="1:1" x14ac:dyDescent="0.2">
      <c r="A236" t="s">
        <v>240</v>
      </c>
    </row>
    <row r="238" spans="1:1" x14ac:dyDescent="0.2">
      <c r="A238" t="s">
        <v>241</v>
      </c>
    </row>
    <row r="239" spans="1:1" x14ac:dyDescent="0.2">
      <c r="A239" t="s">
        <v>242</v>
      </c>
    </row>
    <row r="240" spans="1:1" x14ac:dyDescent="0.2">
      <c r="A240" t="s">
        <v>243</v>
      </c>
    </row>
    <row r="241" spans="1:1" x14ac:dyDescent="0.2">
      <c r="A241" t="s">
        <v>244</v>
      </c>
    </row>
    <row r="242" spans="1:1" x14ac:dyDescent="0.2">
      <c r="A242" t="s">
        <v>245</v>
      </c>
    </row>
    <row r="243" spans="1:1" x14ac:dyDescent="0.2">
      <c r="A243" t="s">
        <v>246</v>
      </c>
    </row>
    <row r="244" spans="1:1" x14ac:dyDescent="0.2">
      <c r="A244" t="s">
        <v>247</v>
      </c>
    </row>
    <row r="245" spans="1:1" x14ac:dyDescent="0.2">
      <c r="A245" t="s">
        <v>248</v>
      </c>
    </row>
    <row r="246" spans="1:1" x14ac:dyDescent="0.2">
      <c r="A246" t="s">
        <v>249</v>
      </c>
    </row>
    <row r="247" spans="1:1" x14ac:dyDescent="0.2">
      <c r="A247" t="s">
        <v>250</v>
      </c>
    </row>
    <row r="248" spans="1:1" x14ac:dyDescent="0.2">
      <c r="A248" t="s">
        <v>251</v>
      </c>
    </row>
    <row r="249" spans="1:1" x14ac:dyDescent="0.2">
      <c r="A249" t="s">
        <v>252</v>
      </c>
    </row>
    <row r="250" spans="1:1" x14ac:dyDescent="0.2">
      <c r="A250" t="s">
        <v>253</v>
      </c>
    </row>
    <row r="251" spans="1:1" x14ac:dyDescent="0.2">
      <c r="A251" t="s">
        <v>254</v>
      </c>
    </row>
    <row r="252" spans="1:1" x14ac:dyDescent="0.2">
      <c r="A252" t="s">
        <v>255</v>
      </c>
    </row>
    <row r="253" spans="1:1" x14ac:dyDescent="0.2">
      <c r="A253" t="s">
        <v>256</v>
      </c>
    </row>
    <row r="254" spans="1:1" x14ac:dyDescent="0.2">
      <c r="A254" t="s">
        <v>257</v>
      </c>
    </row>
    <row r="255" spans="1:1" x14ac:dyDescent="0.2">
      <c r="A255" t="s">
        <v>258</v>
      </c>
    </row>
    <row r="256" spans="1:1" x14ac:dyDescent="0.2">
      <c r="A256" t="s">
        <v>259</v>
      </c>
    </row>
    <row r="258" spans="1:1" x14ac:dyDescent="0.2">
      <c r="A258" t="s">
        <v>260</v>
      </c>
    </row>
    <row r="259" spans="1:1" x14ac:dyDescent="0.2">
      <c r="A259" t="s">
        <v>261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 enableFormatConditionsCalculation="0"/>
  <dimension ref="A1:P259"/>
  <sheetViews>
    <sheetView workbookViewId="0">
      <selection activeCell="A18" sqref="A18:XFD20"/>
    </sheetView>
  </sheetViews>
  <sheetFormatPr baseColWidth="10" defaultColWidth="8.83203125" defaultRowHeight="15" x14ac:dyDescent="0.2"/>
  <cols>
    <col min="1" max="1" width="11.33203125" bestFit="1" customWidth="1"/>
    <col min="2" max="2" width="13.33203125" bestFit="1" customWidth="1"/>
    <col min="3" max="3" width="6.5" customWidth="1"/>
    <col min="4" max="4" width="6" customWidth="1"/>
    <col min="5" max="5" width="6.5" customWidth="1"/>
    <col min="6" max="6" width="13.83203125" bestFit="1" customWidth="1"/>
    <col min="7" max="7" width="6.83203125" customWidth="1"/>
    <col min="8" max="8" width="15" bestFit="1" customWidth="1"/>
    <col min="9" max="9" width="15.6640625" bestFit="1" customWidth="1"/>
    <col min="10" max="10" width="6.1640625" customWidth="1"/>
    <col min="11" max="11" width="13.6640625" bestFit="1" customWidth="1"/>
    <col min="12" max="12" width="10.33203125" bestFit="1" customWidth="1"/>
    <col min="13" max="13" width="9" customWidth="1"/>
    <col min="14" max="14" width="5.1640625" customWidth="1"/>
    <col min="15" max="15" width="5.5" customWidth="1"/>
    <col min="16" max="16" width="3.33203125" customWidth="1"/>
  </cols>
  <sheetData>
    <row r="1" spans="1:1" x14ac:dyDescent="0.2">
      <c r="A1" t="s">
        <v>271</v>
      </c>
    </row>
    <row r="3" spans="1:1" x14ac:dyDescent="0.2">
      <c r="A3" t="s">
        <v>272</v>
      </c>
    </row>
    <row r="5" spans="1:1" x14ac:dyDescent="0.2">
      <c r="A5" t="s">
        <v>2</v>
      </c>
    </row>
    <row r="6" spans="1:1" x14ac:dyDescent="0.2">
      <c r="A6" t="s">
        <v>3</v>
      </c>
    </row>
    <row r="7" spans="1:1" x14ac:dyDescent="0.2">
      <c r="A7" t="s">
        <v>4</v>
      </c>
    </row>
    <row r="8" spans="1:1" x14ac:dyDescent="0.2">
      <c r="A8" t="s">
        <v>5</v>
      </c>
    </row>
    <row r="9" spans="1:1" x14ac:dyDescent="0.2">
      <c r="A9" t="s">
        <v>6</v>
      </c>
    </row>
    <row r="10" spans="1:1" x14ac:dyDescent="0.2">
      <c r="A10" t="s">
        <v>7</v>
      </c>
    </row>
    <row r="11" spans="1:1" x14ac:dyDescent="0.2">
      <c r="A11" t="s">
        <v>8</v>
      </c>
    </row>
    <row r="12" spans="1:1" x14ac:dyDescent="0.2">
      <c r="A12" t="s">
        <v>9</v>
      </c>
    </row>
    <row r="13" spans="1:1" x14ac:dyDescent="0.2">
      <c r="A13" t="s">
        <v>10</v>
      </c>
    </row>
    <row r="14" spans="1:1" x14ac:dyDescent="0.2">
      <c r="A14" t="s">
        <v>11</v>
      </c>
    </row>
    <row r="15" spans="1:1" x14ac:dyDescent="0.2">
      <c r="A15" t="s">
        <v>12</v>
      </c>
    </row>
    <row r="17" spans="1:15" x14ac:dyDescent="0.2">
      <c r="A17" t="s">
        <v>273</v>
      </c>
    </row>
    <row r="18" spans="1:15" x14ac:dyDescent="0.2">
      <c r="E18" t="s">
        <v>14</v>
      </c>
      <c r="F18" t="s">
        <v>15</v>
      </c>
      <c r="G18" t="s">
        <v>16</v>
      </c>
      <c r="H18" t="s">
        <v>17</v>
      </c>
      <c r="I18" t="s">
        <v>18</v>
      </c>
      <c r="J18" t="s">
        <v>19</v>
      </c>
      <c r="K18" t="s">
        <v>20</v>
      </c>
      <c r="L18" t="s">
        <v>21</v>
      </c>
      <c r="M18" t="s">
        <v>22</v>
      </c>
    </row>
    <row r="19" spans="1:15" x14ac:dyDescent="0.2">
      <c r="A19" t="s">
        <v>23</v>
      </c>
      <c r="B19" t="s">
        <v>24</v>
      </c>
      <c r="C19">
        <f>((($I$26+$G$30+$L$44+$F$49+$K$49+$O$44) * 6)+($K$54)+($B$54 * 3))</f>
        <v>331</v>
      </c>
      <c r="E19">
        <f>$C$19-$C$20</f>
        <v>-66</v>
      </c>
      <c r="F19">
        <f>($E$26-$N$26)/($B$26+$M$26)</f>
        <v>6.264388489208633</v>
      </c>
      <c r="G19">
        <f>($E$27-$N$27)/($B$27+$M$27)</f>
        <v>6.135283363802559</v>
      </c>
      <c r="H19">
        <f>$C$30/$B$30</f>
        <v>3.9466950959488272</v>
      </c>
      <c r="I19">
        <f>$C$31/$B$31</f>
        <v>4.4665127020785222</v>
      </c>
      <c r="J19">
        <f>$I$45+$M$45</f>
        <v>26</v>
      </c>
      <c r="K19">
        <f>$I$44+$M$44</f>
        <v>14</v>
      </c>
      <c r="L19">
        <f>$M$39-$M$40</f>
        <v>14</v>
      </c>
      <c r="M19">
        <f>$L$45+$O$45+$F$50+$K$50</f>
        <v>7</v>
      </c>
    </row>
    <row r="20" spans="1:15" x14ac:dyDescent="0.2">
      <c r="B20" t="s">
        <v>25</v>
      </c>
      <c r="C20">
        <f xml:space="preserve"> ((($I$27+$G$31+$L$45+$F$50+$K$50+$O$45) * 6)+($K$55)+($B$55*3))</f>
        <v>397</v>
      </c>
    </row>
    <row r="21" spans="1:15" x14ac:dyDescent="0.2">
      <c r="A21" t="s">
        <v>26</v>
      </c>
    </row>
    <row r="22" spans="1:15" x14ac:dyDescent="0.2">
      <c r="A22" t="s">
        <v>27</v>
      </c>
    </row>
    <row r="24" spans="1:15" x14ac:dyDescent="0.2">
      <c r="A24" t="s">
        <v>28</v>
      </c>
    </row>
    <row r="25" spans="1:15" x14ac:dyDescent="0.2">
      <c r="A25" t="s">
        <v>29</v>
      </c>
      <c r="B25" t="s">
        <v>30</v>
      </c>
      <c r="C25" t="s">
        <v>31</v>
      </c>
      <c r="D25" t="s">
        <v>32</v>
      </c>
      <c r="E25" t="s">
        <v>33</v>
      </c>
      <c r="F25" t="s">
        <v>34</v>
      </c>
      <c r="G25" t="s">
        <v>35</v>
      </c>
      <c r="H25" t="s">
        <v>36</v>
      </c>
      <c r="I25" t="s">
        <v>37</v>
      </c>
      <c r="J25" t="s">
        <v>38</v>
      </c>
      <c r="K25" t="s">
        <v>39</v>
      </c>
      <c r="L25" t="s">
        <v>40</v>
      </c>
      <c r="M25" t="s">
        <v>41</v>
      </c>
      <c r="N25" t="s">
        <v>42</v>
      </c>
      <c r="O25" t="s">
        <v>43</v>
      </c>
    </row>
    <row r="26" spans="1:15" x14ac:dyDescent="0.2">
      <c r="A26" t="s">
        <v>274</v>
      </c>
      <c r="B26">
        <v>523</v>
      </c>
      <c r="C26">
        <v>334</v>
      </c>
      <c r="D26">
        <v>63.9</v>
      </c>
      <c r="E26">
        <v>3663</v>
      </c>
      <c r="F26">
        <v>7.3</v>
      </c>
      <c r="G26">
        <v>228.9</v>
      </c>
      <c r="H26">
        <v>87</v>
      </c>
      <c r="I26">
        <v>21</v>
      </c>
      <c r="J26">
        <v>4</v>
      </c>
      <c r="K26">
        <v>12</v>
      </c>
      <c r="L26">
        <v>2.2999999999999998</v>
      </c>
      <c r="M26">
        <v>33</v>
      </c>
      <c r="N26">
        <v>180</v>
      </c>
      <c r="O26">
        <v>89.7</v>
      </c>
    </row>
    <row r="27" spans="1:15" x14ac:dyDescent="0.2">
      <c r="A27" t="s">
        <v>45</v>
      </c>
      <c r="B27">
        <v>512</v>
      </c>
      <c r="C27">
        <v>322</v>
      </c>
      <c r="D27">
        <v>62.9</v>
      </c>
      <c r="E27">
        <v>3593</v>
      </c>
      <c r="F27">
        <v>7.5</v>
      </c>
      <c r="G27">
        <v>224.6</v>
      </c>
      <c r="H27">
        <v>71</v>
      </c>
      <c r="I27">
        <v>31</v>
      </c>
      <c r="J27">
        <v>6.1</v>
      </c>
      <c r="K27">
        <v>8</v>
      </c>
      <c r="L27">
        <v>1.6</v>
      </c>
      <c r="M27">
        <v>35</v>
      </c>
      <c r="N27">
        <v>237</v>
      </c>
      <c r="O27">
        <v>99.3</v>
      </c>
    </row>
    <row r="28" spans="1:15" x14ac:dyDescent="0.2">
      <c r="A28" t="s">
        <v>46</v>
      </c>
    </row>
    <row r="29" spans="1:15" x14ac:dyDescent="0.2">
      <c r="A29" t="s">
        <v>29</v>
      </c>
      <c r="B29" t="s">
        <v>30</v>
      </c>
      <c r="C29" t="s">
        <v>33</v>
      </c>
      <c r="D29" t="s">
        <v>34</v>
      </c>
      <c r="E29" t="s">
        <v>36</v>
      </c>
      <c r="F29" t="s">
        <v>47</v>
      </c>
      <c r="G29" t="s">
        <v>37</v>
      </c>
      <c r="H29" t="s">
        <v>35</v>
      </c>
      <c r="I29" t="s">
        <v>48</v>
      </c>
      <c r="J29" t="s">
        <v>49</v>
      </c>
      <c r="K29" t="s">
        <v>50</v>
      </c>
    </row>
    <row r="30" spans="1:15" x14ac:dyDescent="0.2">
      <c r="A30" t="s">
        <v>274</v>
      </c>
      <c r="B30">
        <v>469</v>
      </c>
      <c r="C30">
        <v>1851</v>
      </c>
      <c r="D30">
        <v>3.9</v>
      </c>
      <c r="E30">
        <v>27</v>
      </c>
      <c r="F30">
        <v>6</v>
      </c>
      <c r="G30">
        <v>13</v>
      </c>
      <c r="H30">
        <v>115.7</v>
      </c>
      <c r="I30">
        <v>5</v>
      </c>
      <c r="J30">
        <v>2</v>
      </c>
      <c r="K30">
        <v>108</v>
      </c>
    </row>
    <row r="31" spans="1:15" x14ac:dyDescent="0.2">
      <c r="A31" t="s">
        <v>45</v>
      </c>
      <c r="B31">
        <v>433</v>
      </c>
      <c r="C31">
        <v>1934</v>
      </c>
      <c r="D31">
        <v>4.5</v>
      </c>
      <c r="E31">
        <v>44</v>
      </c>
      <c r="F31">
        <v>5</v>
      </c>
      <c r="G31">
        <v>9</v>
      </c>
      <c r="H31">
        <v>120.9</v>
      </c>
      <c r="I31">
        <v>6</v>
      </c>
      <c r="J31">
        <v>4</v>
      </c>
      <c r="K31">
        <v>103</v>
      </c>
    </row>
    <row r="32" spans="1:15" x14ac:dyDescent="0.2">
      <c r="A32" t="s">
        <v>51</v>
      </c>
    </row>
    <row r="33" spans="1:16" x14ac:dyDescent="0.2">
      <c r="A33" t="s">
        <v>29</v>
      </c>
      <c r="B33" t="s">
        <v>52</v>
      </c>
      <c r="C33" t="s">
        <v>53</v>
      </c>
      <c r="D33" t="s">
        <v>33</v>
      </c>
      <c r="E33" t="s">
        <v>34</v>
      </c>
      <c r="F33" t="s">
        <v>37</v>
      </c>
      <c r="G33" t="s">
        <v>36</v>
      </c>
      <c r="H33" t="s">
        <v>47</v>
      </c>
      <c r="I33" t="s">
        <v>35</v>
      </c>
      <c r="J33" t="s">
        <v>48</v>
      </c>
      <c r="K33" t="s">
        <v>49</v>
      </c>
      <c r="L33" t="s">
        <v>54</v>
      </c>
      <c r="M33" t="s">
        <v>50</v>
      </c>
    </row>
    <row r="34" spans="1:16" x14ac:dyDescent="0.2">
      <c r="A34" t="s">
        <v>274</v>
      </c>
      <c r="B34">
        <v>334</v>
      </c>
      <c r="C34">
        <v>523</v>
      </c>
      <c r="D34">
        <v>3843</v>
      </c>
      <c r="E34">
        <v>11.5</v>
      </c>
      <c r="F34">
        <v>21</v>
      </c>
      <c r="G34">
        <v>87</v>
      </c>
      <c r="H34">
        <v>56</v>
      </c>
      <c r="I34">
        <v>240.2</v>
      </c>
      <c r="J34">
        <v>4</v>
      </c>
      <c r="K34">
        <v>0</v>
      </c>
      <c r="L34">
        <v>1829</v>
      </c>
      <c r="M34">
        <v>177</v>
      </c>
    </row>
    <row r="35" spans="1:16" x14ac:dyDescent="0.2">
      <c r="A35" t="s">
        <v>45</v>
      </c>
      <c r="B35">
        <v>322</v>
      </c>
      <c r="C35">
        <v>512</v>
      </c>
      <c r="D35">
        <v>3830</v>
      </c>
      <c r="E35">
        <v>11.9</v>
      </c>
      <c r="F35">
        <v>31</v>
      </c>
      <c r="G35">
        <v>71</v>
      </c>
      <c r="H35">
        <v>52</v>
      </c>
      <c r="I35">
        <v>239.4</v>
      </c>
      <c r="J35">
        <v>3</v>
      </c>
      <c r="K35">
        <v>2</v>
      </c>
      <c r="L35">
        <v>1851</v>
      </c>
      <c r="M35">
        <v>182</v>
      </c>
    </row>
    <row r="36" spans="1:16" x14ac:dyDescent="0.2">
      <c r="A36" t="s">
        <v>55</v>
      </c>
    </row>
    <row r="37" spans="1:16" x14ac:dyDescent="0.2">
      <c r="B37" t="s">
        <v>56</v>
      </c>
      <c r="F37" t="s">
        <v>57</v>
      </c>
      <c r="I37" t="s">
        <v>58</v>
      </c>
      <c r="L37" t="s">
        <v>59</v>
      </c>
    </row>
    <row r="38" spans="1:16" x14ac:dyDescent="0.2">
      <c r="A38" t="s">
        <v>29</v>
      </c>
      <c r="B38" t="s">
        <v>60</v>
      </c>
      <c r="C38" t="s">
        <v>61</v>
      </c>
      <c r="D38" t="s">
        <v>62</v>
      </c>
      <c r="E38" t="s">
        <v>63</v>
      </c>
      <c r="F38" t="s">
        <v>64</v>
      </c>
      <c r="G38" t="s">
        <v>30</v>
      </c>
      <c r="H38" t="s">
        <v>32</v>
      </c>
      <c r="I38" t="s">
        <v>64</v>
      </c>
      <c r="J38" t="s">
        <v>30</v>
      </c>
      <c r="K38" t="s">
        <v>32</v>
      </c>
      <c r="L38" t="s">
        <v>60</v>
      </c>
      <c r="M38" t="s">
        <v>33</v>
      </c>
    </row>
    <row r="39" spans="1:16" x14ac:dyDescent="0.2">
      <c r="A39" t="s">
        <v>274</v>
      </c>
      <c r="B39">
        <v>312</v>
      </c>
      <c r="C39">
        <v>108</v>
      </c>
      <c r="D39">
        <v>177</v>
      </c>
      <c r="E39">
        <v>27</v>
      </c>
      <c r="F39">
        <v>93</v>
      </c>
      <c r="G39">
        <v>219</v>
      </c>
      <c r="H39">
        <v>42.5</v>
      </c>
      <c r="I39">
        <v>6</v>
      </c>
      <c r="J39">
        <v>10</v>
      </c>
      <c r="K39">
        <v>60</v>
      </c>
      <c r="L39">
        <v>99</v>
      </c>
      <c r="M39">
        <v>909</v>
      </c>
    </row>
    <row r="40" spans="1:16" x14ac:dyDescent="0.2">
      <c r="A40" t="s">
        <v>45</v>
      </c>
      <c r="B40">
        <v>307</v>
      </c>
      <c r="C40">
        <v>103</v>
      </c>
      <c r="D40">
        <v>182</v>
      </c>
      <c r="E40">
        <v>22</v>
      </c>
      <c r="F40">
        <v>89</v>
      </c>
      <c r="G40">
        <v>201</v>
      </c>
      <c r="H40">
        <v>44.3</v>
      </c>
      <c r="I40">
        <v>5</v>
      </c>
      <c r="J40">
        <v>12</v>
      </c>
      <c r="K40">
        <v>41.7</v>
      </c>
      <c r="L40">
        <v>98</v>
      </c>
      <c r="M40">
        <v>895</v>
      </c>
    </row>
    <row r="41" spans="1:16" x14ac:dyDescent="0.2">
      <c r="A41" t="s">
        <v>65</v>
      </c>
    </row>
    <row r="42" spans="1:16" x14ac:dyDescent="0.2">
      <c r="B42" t="s">
        <v>66</v>
      </c>
      <c r="E42" t="s">
        <v>67</v>
      </c>
      <c r="H42" t="s">
        <v>68</v>
      </c>
      <c r="M42" t="s">
        <v>69</v>
      </c>
    </row>
    <row r="43" spans="1:16" x14ac:dyDescent="0.2">
      <c r="A43" t="s">
        <v>29</v>
      </c>
      <c r="B43" t="s">
        <v>70</v>
      </c>
      <c r="C43" t="s">
        <v>71</v>
      </c>
      <c r="D43" t="s">
        <v>72</v>
      </c>
      <c r="E43" t="s">
        <v>41</v>
      </c>
      <c r="F43" t="s">
        <v>42</v>
      </c>
      <c r="G43" t="s">
        <v>73</v>
      </c>
      <c r="H43" t="s">
        <v>74</v>
      </c>
      <c r="I43" t="s">
        <v>39</v>
      </c>
      <c r="J43" t="s">
        <v>33</v>
      </c>
      <c r="K43" t="s">
        <v>36</v>
      </c>
      <c r="L43" t="s">
        <v>37</v>
      </c>
      <c r="M43" t="s">
        <v>75</v>
      </c>
      <c r="N43" t="s">
        <v>52</v>
      </c>
      <c r="O43" t="s">
        <v>37</v>
      </c>
      <c r="P43" t="s">
        <v>76</v>
      </c>
    </row>
    <row r="44" spans="1:16" x14ac:dyDescent="0.2">
      <c r="A44" t="s">
        <v>274</v>
      </c>
      <c r="B44">
        <v>762</v>
      </c>
      <c r="C44">
        <v>180</v>
      </c>
      <c r="D44">
        <v>942</v>
      </c>
      <c r="E44">
        <v>35</v>
      </c>
      <c r="F44">
        <v>237</v>
      </c>
      <c r="G44">
        <v>32</v>
      </c>
      <c r="H44">
        <v>52</v>
      </c>
      <c r="I44">
        <v>8</v>
      </c>
      <c r="J44">
        <v>103</v>
      </c>
      <c r="K44">
        <v>39</v>
      </c>
      <c r="L44">
        <v>0</v>
      </c>
      <c r="M44">
        <v>6</v>
      </c>
      <c r="N44">
        <v>9</v>
      </c>
      <c r="O44">
        <v>0</v>
      </c>
      <c r="P44">
        <v>2</v>
      </c>
    </row>
    <row r="45" spans="1:16" x14ac:dyDescent="0.2">
      <c r="A45" t="s">
        <v>45</v>
      </c>
      <c r="B45">
        <v>804</v>
      </c>
      <c r="C45">
        <v>221</v>
      </c>
      <c r="D45">
        <v>1025</v>
      </c>
      <c r="E45">
        <v>34</v>
      </c>
      <c r="F45">
        <v>183</v>
      </c>
      <c r="G45">
        <v>41</v>
      </c>
      <c r="H45">
        <v>70</v>
      </c>
      <c r="I45">
        <v>12</v>
      </c>
      <c r="J45">
        <v>241</v>
      </c>
      <c r="K45">
        <v>68</v>
      </c>
      <c r="L45">
        <v>3</v>
      </c>
      <c r="M45">
        <v>14</v>
      </c>
      <c r="N45">
        <v>9</v>
      </c>
      <c r="O45">
        <v>1</v>
      </c>
      <c r="P45">
        <v>2</v>
      </c>
    </row>
    <row r="46" spans="1:16" x14ac:dyDescent="0.2">
      <c r="A46" t="s">
        <v>77</v>
      </c>
    </row>
    <row r="47" spans="1:16" x14ac:dyDescent="0.2">
      <c r="B47" t="s">
        <v>78</v>
      </c>
      <c r="G47" t="s">
        <v>79</v>
      </c>
    </row>
    <row r="48" spans="1:16" x14ac:dyDescent="0.2">
      <c r="A48" t="s">
        <v>29</v>
      </c>
      <c r="B48" t="s">
        <v>30</v>
      </c>
      <c r="C48" t="s">
        <v>33</v>
      </c>
      <c r="D48" t="s">
        <v>34</v>
      </c>
      <c r="E48" t="s">
        <v>36</v>
      </c>
      <c r="F48" t="s">
        <v>37</v>
      </c>
      <c r="G48" t="s">
        <v>80</v>
      </c>
      <c r="H48" t="s">
        <v>81</v>
      </c>
      <c r="I48" t="s">
        <v>34</v>
      </c>
      <c r="J48" t="s">
        <v>36</v>
      </c>
      <c r="K48" t="s">
        <v>37</v>
      </c>
      <c r="L48" t="s">
        <v>82</v>
      </c>
    </row>
    <row r="49" spans="1:13" x14ac:dyDescent="0.2">
      <c r="A49" t="s">
        <v>274</v>
      </c>
      <c r="B49">
        <v>33</v>
      </c>
      <c r="C49">
        <v>892</v>
      </c>
      <c r="D49">
        <v>27</v>
      </c>
      <c r="E49">
        <v>74</v>
      </c>
      <c r="F49">
        <v>0</v>
      </c>
      <c r="G49">
        <v>31</v>
      </c>
      <c r="H49">
        <v>242</v>
      </c>
      <c r="I49">
        <v>7.8</v>
      </c>
      <c r="J49">
        <v>34</v>
      </c>
      <c r="K49">
        <v>0</v>
      </c>
      <c r="L49">
        <v>22</v>
      </c>
    </row>
    <row r="50" spans="1:13" x14ac:dyDescent="0.2">
      <c r="A50" t="s">
        <v>45</v>
      </c>
      <c r="B50">
        <v>39</v>
      </c>
      <c r="C50">
        <v>983</v>
      </c>
      <c r="D50">
        <v>25.2</v>
      </c>
      <c r="E50">
        <v>108</v>
      </c>
      <c r="F50">
        <v>2</v>
      </c>
      <c r="G50">
        <v>30</v>
      </c>
      <c r="H50">
        <v>226</v>
      </c>
      <c r="I50">
        <v>7.5</v>
      </c>
      <c r="J50">
        <v>65</v>
      </c>
      <c r="K50">
        <v>1</v>
      </c>
      <c r="L50">
        <v>22</v>
      </c>
    </row>
    <row r="51" spans="1:13" x14ac:dyDescent="0.2">
      <c r="A51" t="s">
        <v>83</v>
      </c>
    </row>
    <row r="52" spans="1:13" x14ac:dyDescent="0.2">
      <c r="B52" t="s">
        <v>84</v>
      </c>
      <c r="K52" t="s">
        <v>85</v>
      </c>
    </row>
    <row r="53" spans="1:13" x14ac:dyDescent="0.2">
      <c r="A53" t="s">
        <v>29</v>
      </c>
      <c r="B53" t="s">
        <v>86</v>
      </c>
      <c r="C53" t="s">
        <v>87</v>
      </c>
      <c r="D53" t="s">
        <v>32</v>
      </c>
      <c r="E53" t="s">
        <v>36</v>
      </c>
      <c r="F53" s="1">
        <v>42388</v>
      </c>
      <c r="G53" t="s">
        <v>88</v>
      </c>
      <c r="H53" t="s">
        <v>89</v>
      </c>
      <c r="I53" t="s">
        <v>90</v>
      </c>
      <c r="J53" t="s">
        <v>91</v>
      </c>
      <c r="K53" t="s">
        <v>92</v>
      </c>
      <c r="L53" t="s">
        <v>93</v>
      </c>
      <c r="M53" t="s">
        <v>32</v>
      </c>
    </row>
    <row r="54" spans="1:13" x14ac:dyDescent="0.2">
      <c r="A54" t="s">
        <v>274</v>
      </c>
      <c r="B54">
        <v>33</v>
      </c>
      <c r="C54">
        <v>39</v>
      </c>
      <c r="D54">
        <v>84.6</v>
      </c>
      <c r="E54">
        <v>55</v>
      </c>
      <c r="F54" s="1">
        <v>42370</v>
      </c>
      <c r="G54" s="1">
        <v>42590</v>
      </c>
      <c r="H54" s="1">
        <v>42655</v>
      </c>
      <c r="I54" s="1">
        <v>42560</v>
      </c>
      <c r="J54" s="1">
        <v>42560</v>
      </c>
      <c r="K54">
        <v>28</v>
      </c>
      <c r="L54">
        <v>29</v>
      </c>
      <c r="M54">
        <v>96.6</v>
      </c>
    </row>
    <row r="55" spans="1:13" x14ac:dyDescent="0.2">
      <c r="A55" t="s">
        <v>45</v>
      </c>
      <c r="B55">
        <v>24</v>
      </c>
      <c r="C55">
        <v>28</v>
      </c>
      <c r="D55">
        <v>85.7</v>
      </c>
      <c r="E55">
        <v>59</v>
      </c>
      <c r="F55" t="s">
        <v>94</v>
      </c>
      <c r="G55" s="1">
        <v>42559</v>
      </c>
      <c r="H55" s="1">
        <v>42590</v>
      </c>
      <c r="I55" s="1">
        <v>42527</v>
      </c>
      <c r="J55" s="1">
        <v>42435</v>
      </c>
      <c r="K55">
        <v>43</v>
      </c>
      <c r="L55">
        <v>46</v>
      </c>
      <c r="M55">
        <v>93.5</v>
      </c>
    </row>
    <row r="56" spans="1:13" x14ac:dyDescent="0.2">
      <c r="A56" t="s">
        <v>95</v>
      </c>
    </row>
    <row r="57" spans="1:13" x14ac:dyDescent="0.2">
      <c r="A57" t="s">
        <v>29</v>
      </c>
      <c r="B57" t="s">
        <v>79</v>
      </c>
      <c r="C57" t="s">
        <v>33</v>
      </c>
      <c r="D57" t="s">
        <v>36</v>
      </c>
      <c r="E57" t="s">
        <v>34</v>
      </c>
      <c r="F57" t="s">
        <v>96</v>
      </c>
      <c r="G57" t="s">
        <v>97</v>
      </c>
      <c r="H57" t="s">
        <v>98</v>
      </c>
      <c r="I57" t="s">
        <v>99</v>
      </c>
      <c r="J57" t="s">
        <v>82</v>
      </c>
      <c r="K57" t="s">
        <v>80</v>
      </c>
      <c r="L57" t="s">
        <v>81</v>
      </c>
      <c r="M57" t="s">
        <v>34</v>
      </c>
    </row>
    <row r="58" spans="1:13" x14ac:dyDescent="0.2">
      <c r="A58" t="s">
        <v>274</v>
      </c>
      <c r="B58">
        <v>73</v>
      </c>
      <c r="C58">
        <v>3233</v>
      </c>
      <c r="D58">
        <v>72</v>
      </c>
      <c r="E58">
        <v>44.3</v>
      </c>
      <c r="F58">
        <v>40.6</v>
      </c>
      <c r="G58">
        <v>1</v>
      </c>
      <c r="H58">
        <v>29</v>
      </c>
      <c r="I58">
        <v>4</v>
      </c>
      <c r="J58">
        <v>22</v>
      </c>
      <c r="K58">
        <v>30</v>
      </c>
      <c r="L58">
        <v>226</v>
      </c>
      <c r="M58">
        <v>7.5</v>
      </c>
    </row>
    <row r="59" spans="1:13" x14ac:dyDescent="0.2">
      <c r="A59" t="s">
        <v>45</v>
      </c>
      <c r="B59">
        <v>74</v>
      </c>
      <c r="C59">
        <v>3272</v>
      </c>
      <c r="D59">
        <v>64</v>
      </c>
      <c r="E59">
        <v>44.2</v>
      </c>
      <c r="F59">
        <v>40.9</v>
      </c>
      <c r="G59">
        <v>0</v>
      </c>
      <c r="H59">
        <v>26</v>
      </c>
      <c r="I59">
        <v>6</v>
      </c>
      <c r="J59">
        <v>22</v>
      </c>
      <c r="K59">
        <v>31</v>
      </c>
      <c r="L59">
        <v>242</v>
      </c>
      <c r="M59">
        <v>7.8</v>
      </c>
    </row>
    <row r="61" spans="1:13" x14ac:dyDescent="0.2">
      <c r="A61" t="s">
        <v>100</v>
      </c>
    </row>
    <row r="63" spans="1:13" x14ac:dyDescent="0.2">
      <c r="A63" t="s">
        <v>101</v>
      </c>
    </row>
    <row r="64" spans="1:13" x14ac:dyDescent="0.2">
      <c r="A64" t="s">
        <v>102</v>
      </c>
    </row>
    <row r="65" spans="1:1" x14ac:dyDescent="0.2">
      <c r="A65" t="s">
        <v>103</v>
      </c>
    </row>
    <row r="66" spans="1:1" x14ac:dyDescent="0.2">
      <c r="A66" t="s">
        <v>104</v>
      </c>
    </row>
    <row r="67" spans="1:1" x14ac:dyDescent="0.2">
      <c r="A67" t="s">
        <v>105</v>
      </c>
    </row>
    <row r="68" spans="1:1" x14ac:dyDescent="0.2">
      <c r="A68" t="s">
        <v>106</v>
      </c>
    </row>
    <row r="69" spans="1:1" x14ac:dyDescent="0.2">
      <c r="A69" t="s">
        <v>107</v>
      </c>
    </row>
    <row r="70" spans="1:1" x14ac:dyDescent="0.2">
      <c r="A70" t="s">
        <v>108</v>
      </c>
    </row>
    <row r="71" spans="1:1" x14ac:dyDescent="0.2">
      <c r="A71" t="s">
        <v>109</v>
      </c>
    </row>
    <row r="72" spans="1:1" x14ac:dyDescent="0.2">
      <c r="A72" t="s">
        <v>110</v>
      </c>
    </row>
    <row r="73" spans="1:1" x14ac:dyDescent="0.2">
      <c r="A73" t="s">
        <v>111</v>
      </c>
    </row>
    <row r="74" spans="1:1" x14ac:dyDescent="0.2">
      <c r="A74" t="s">
        <v>112</v>
      </c>
    </row>
    <row r="75" spans="1:1" x14ac:dyDescent="0.2">
      <c r="A75" t="s">
        <v>113</v>
      </c>
    </row>
    <row r="76" spans="1:1" x14ac:dyDescent="0.2">
      <c r="A76" t="s">
        <v>114</v>
      </c>
    </row>
    <row r="78" spans="1:1" x14ac:dyDescent="0.2">
      <c r="A78" t="s">
        <v>115</v>
      </c>
    </row>
    <row r="79" spans="1:1" x14ac:dyDescent="0.2">
      <c r="A79" t="s">
        <v>116</v>
      </c>
    </row>
    <row r="80" spans="1:1" x14ac:dyDescent="0.2">
      <c r="A80" t="s">
        <v>117</v>
      </c>
    </row>
    <row r="81" spans="1:1" x14ac:dyDescent="0.2">
      <c r="A81" t="s">
        <v>118</v>
      </c>
    </row>
    <row r="82" spans="1:1" x14ac:dyDescent="0.2">
      <c r="A82" t="s">
        <v>119</v>
      </c>
    </row>
    <row r="83" spans="1:1" x14ac:dyDescent="0.2">
      <c r="A83" t="s">
        <v>120</v>
      </c>
    </row>
    <row r="84" spans="1:1" x14ac:dyDescent="0.2">
      <c r="A84" t="s">
        <v>121</v>
      </c>
    </row>
    <row r="85" spans="1:1" x14ac:dyDescent="0.2">
      <c r="A85" t="s">
        <v>122</v>
      </c>
    </row>
    <row r="86" spans="1:1" x14ac:dyDescent="0.2">
      <c r="A86" t="s">
        <v>123</v>
      </c>
    </row>
    <row r="87" spans="1:1" x14ac:dyDescent="0.2">
      <c r="A87" t="s">
        <v>124</v>
      </c>
    </row>
    <row r="89" spans="1:1" x14ac:dyDescent="0.2">
      <c r="A89" t="s">
        <v>125</v>
      </c>
    </row>
    <row r="90" spans="1:1" x14ac:dyDescent="0.2">
      <c r="A90" t="s">
        <v>126</v>
      </c>
    </row>
    <row r="91" spans="1:1" x14ac:dyDescent="0.2">
      <c r="A91" t="s">
        <v>127</v>
      </c>
    </row>
    <row r="92" spans="1:1" x14ac:dyDescent="0.2">
      <c r="A92" t="s">
        <v>128</v>
      </c>
    </row>
    <row r="93" spans="1:1" x14ac:dyDescent="0.2">
      <c r="A93" t="s">
        <v>129</v>
      </c>
    </row>
    <row r="94" spans="1:1" x14ac:dyDescent="0.2">
      <c r="A94" t="s">
        <v>130</v>
      </c>
    </row>
    <row r="95" spans="1:1" x14ac:dyDescent="0.2">
      <c r="A95" t="s">
        <v>131</v>
      </c>
    </row>
    <row r="96" spans="1:1" x14ac:dyDescent="0.2">
      <c r="A96" t="s">
        <v>132</v>
      </c>
    </row>
    <row r="97" spans="1:1" x14ac:dyDescent="0.2">
      <c r="A97" t="s">
        <v>133</v>
      </c>
    </row>
    <row r="98" spans="1:1" x14ac:dyDescent="0.2">
      <c r="A98" t="s">
        <v>134</v>
      </c>
    </row>
    <row r="99" spans="1:1" x14ac:dyDescent="0.2">
      <c r="A99" t="s">
        <v>135</v>
      </c>
    </row>
    <row r="100" spans="1:1" x14ac:dyDescent="0.2">
      <c r="A100" t="s">
        <v>136</v>
      </c>
    </row>
    <row r="102" spans="1:1" x14ac:dyDescent="0.2">
      <c r="A102" t="s">
        <v>137</v>
      </c>
    </row>
    <row r="103" spans="1:1" x14ac:dyDescent="0.2">
      <c r="A103" t="s">
        <v>138</v>
      </c>
    </row>
    <row r="104" spans="1:1" x14ac:dyDescent="0.2">
      <c r="A104" t="s">
        <v>139</v>
      </c>
    </row>
    <row r="105" spans="1:1" x14ac:dyDescent="0.2">
      <c r="A105" t="s">
        <v>140</v>
      </c>
    </row>
    <row r="106" spans="1:1" x14ac:dyDescent="0.2">
      <c r="A106" t="s">
        <v>141</v>
      </c>
    </row>
    <row r="107" spans="1:1" x14ac:dyDescent="0.2">
      <c r="A107" t="s">
        <v>142</v>
      </c>
    </row>
    <row r="108" spans="1:1" x14ac:dyDescent="0.2">
      <c r="A108" t="s">
        <v>143</v>
      </c>
    </row>
    <row r="109" spans="1:1" x14ac:dyDescent="0.2">
      <c r="A109" t="s">
        <v>144</v>
      </c>
    </row>
    <row r="110" spans="1:1" x14ac:dyDescent="0.2">
      <c r="A110" t="s">
        <v>145</v>
      </c>
    </row>
    <row r="111" spans="1:1" x14ac:dyDescent="0.2">
      <c r="A111" t="s">
        <v>146</v>
      </c>
    </row>
    <row r="112" spans="1:1" x14ac:dyDescent="0.2">
      <c r="A112" t="s">
        <v>147</v>
      </c>
    </row>
    <row r="113" spans="1:1" x14ac:dyDescent="0.2">
      <c r="A113" t="s">
        <v>148</v>
      </c>
    </row>
    <row r="115" spans="1:1" x14ac:dyDescent="0.2">
      <c r="A115" t="s">
        <v>149</v>
      </c>
    </row>
    <row r="116" spans="1:1" x14ac:dyDescent="0.2">
      <c r="A116" t="s">
        <v>150</v>
      </c>
    </row>
    <row r="117" spans="1:1" x14ac:dyDescent="0.2">
      <c r="A117" t="s">
        <v>151</v>
      </c>
    </row>
    <row r="118" spans="1:1" x14ac:dyDescent="0.2">
      <c r="A118" t="s">
        <v>112</v>
      </c>
    </row>
    <row r="119" spans="1:1" x14ac:dyDescent="0.2">
      <c r="A119" t="s">
        <v>152</v>
      </c>
    </row>
    <row r="120" spans="1:1" x14ac:dyDescent="0.2">
      <c r="A120" t="s">
        <v>153</v>
      </c>
    </row>
    <row r="121" spans="1:1" x14ac:dyDescent="0.2">
      <c r="A121" t="s">
        <v>154</v>
      </c>
    </row>
    <row r="122" spans="1:1" x14ac:dyDescent="0.2">
      <c r="A122" t="s">
        <v>110</v>
      </c>
    </row>
    <row r="123" spans="1:1" x14ac:dyDescent="0.2">
      <c r="A123" t="s">
        <v>155</v>
      </c>
    </row>
    <row r="124" spans="1:1" x14ac:dyDescent="0.2">
      <c r="A124" t="s">
        <v>156</v>
      </c>
    </row>
    <row r="125" spans="1:1" x14ac:dyDescent="0.2">
      <c r="A125" t="s">
        <v>157</v>
      </c>
    </row>
    <row r="126" spans="1:1" x14ac:dyDescent="0.2">
      <c r="A126" t="s">
        <v>158</v>
      </c>
    </row>
    <row r="127" spans="1:1" x14ac:dyDescent="0.2">
      <c r="A127" t="s">
        <v>159</v>
      </c>
    </row>
    <row r="128" spans="1:1" x14ac:dyDescent="0.2">
      <c r="A128" t="s">
        <v>160</v>
      </c>
    </row>
    <row r="129" spans="1:1" x14ac:dyDescent="0.2">
      <c r="A129" t="s">
        <v>161</v>
      </c>
    </row>
    <row r="131" spans="1:1" x14ac:dyDescent="0.2">
      <c r="A131" t="s">
        <v>162</v>
      </c>
    </row>
    <row r="132" spans="1:1" x14ac:dyDescent="0.2">
      <c r="A132" t="s">
        <v>163</v>
      </c>
    </row>
    <row r="133" spans="1:1" x14ac:dyDescent="0.2">
      <c r="A133" t="s">
        <v>164</v>
      </c>
    </row>
    <row r="134" spans="1:1" x14ac:dyDescent="0.2">
      <c r="A134" t="s">
        <v>165</v>
      </c>
    </row>
    <row r="135" spans="1:1" x14ac:dyDescent="0.2">
      <c r="A135" t="s">
        <v>166</v>
      </c>
    </row>
    <row r="136" spans="1:1" x14ac:dyDescent="0.2">
      <c r="A136" t="s">
        <v>167</v>
      </c>
    </row>
    <row r="137" spans="1:1" x14ac:dyDescent="0.2">
      <c r="A137" t="s">
        <v>168</v>
      </c>
    </row>
    <row r="138" spans="1:1" x14ac:dyDescent="0.2">
      <c r="A138" t="s">
        <v>169</v>
      </c>
    </row>
    <row r="139" spans="1:1" x14ac:dyDescent="0.2">
      <c r="A139" t="s">
        <v>170</v>
      </c>
    </row>
    <row r="140" spans="1:1" x14ac:dyDescent="0.2">
      <c r="A140" t="s">
        <v>171</v>
      </c>
    </row>
    <row r="141" spans="1:1" x14ac:dyDescent="0.2">
      <c r="A141" t="s">
        <v>172</v>
      </c>
    </row>
    <row r="143" spans="1:1" x14ac:dyDescent="0.2">
      <c r="A143" t="s">
        <v>173</v>
      </c>
    </row>
    <row r="144" spans="1:1" x14ac:dyDescent="0.2">
      <c r="A144" t="s">
        <v>174</v>
      </c>
    </row>
    <row r="145" spans="1:1" x14ac:dyDescent="0.2">
      <c r="A145" t="s">
        <v>175</v>
      </c>
    </row>
    <row r="146" spans="1:1" x14ac:dyDescent="0.2">
      <c r="A146" t="s">
        <v>176</v>
      </c>
    </row>
    <row r="147" spans="1:1" x14ac:dyDescent="0.2">
      <c r="A147" t="s">
        <v>177</v>
      </c>
    </row>
    <row r="148" spans="1:1" x14ac:dyDescent="0.2">
      <c r="A148" t="s">
        <v>178</v>
      </c>
    </row>
    <row r="149" spans="1:1" x14ac:dyDescent="0.2">
      <c r="A149" t="s">
        <v>179</v>
      </c>
    </row>
    <row r="150" spans="1:1" x14ac:dyDescent="0.2">
      <c r="A150" t="s">
        <v>180</v>
      </c>
    </row>
    <row r="151" spans="1:1" x14ac:dyDescent="0.2">
      <c r="A151" t="s">
        <v>181</v>
      </c>
    </row>
    <row r="152" spans="1:1" x14ac:dyDescent="0.2">
      <c r="A152" t="s">
        <v>182</v>
      </c>
    </row>
    <row r="153" spans="1:1" x14ac:dyDescent="0.2">
      <c r="A153" t="s">
        <v>183</v>
      </c>
    </row>
    <row r="154" spans="1:1" x14ac:dyDescent="0.2">
      <c r="A154" t="s">
        <v>184</v>
      </c>
    </row>
    <row r="156" spans="1:1" x14ac:dyDescent="0.2">
      <c r="A156" t="s">
        <v>185</v>
      </c>
    </row>
    <row r="157" spans="1:1" x14ac:dyDescent="0.2">
      <c r="A157" t="s">
        <v>186</v>
      </c>
    </row>
    <row r="158" spans="1:1" x14ac:dyDescent="0.2">
      <c r="A158" t="s">
        <v>187</v>
      </c>
    </row>
    <row r="159" spans="1:1" x14ac:dyDescent="0.2">
      <c r="A159" t="s">
        <v>188</v>
      </c>
    </row>
    <row r="160" spans="1:1" x14ac:dyDescent="0.2">
      <c r="A160" t="s">
        <v>189</v>
      </c>
    </row>
    <row r="161" spans="1:1" x14ac:dyDescent="0.2">
      <c r="A161" t="s">
        <v>190</v>
      </c>
    </row>
    <row r="162" spans="1:1" x14ac:dyDescent="0.2">
      <c r="A162" t="s">
        <v>191</v>
      </c>
    </row>
    <row r="163" spans="1:1" x14ac:dyDescent="0.2">
      <c r="A163" t="s">
        <v>192</v>
      </c>
    </row>
    <row r="164" spans="1:1" x14ac:dyDescent="0.2">
      <c r="A164" t="s">
        <v>172</v>
      </c>
    </row>
    <row r="165" spans="1:1" x14ac:dyDescent="0.2">
      <c r="A165" t="s">
        <v>167</v>
      </c>
    </row>
    <row r="166" spans="1:1" x14ac:dyDescent="0.2">
      <c r="A166" t="s">
        <v>168</v>
      </c>
    </row>
    <row r="167" spans="1:1" x14ac:dyDescent="0.2">
      <c r="A167" t="s">
        <v>193</v>
      </c>
    </row>
    <row r="169" spans="1:1" x14ac:dyDescent="0.2">
      <c r="A169" t="s">
        <v>194</v>
      </c>
    </row>
    <row r="171" spans="1:1" x14ac:dyDescent="0.2">
      <c r="A171" t="s">
        <v>271</v>
      </c>
    </row>
    <row r="173" spans="1:1" x14ac:dyDescent="0.2">
      <c r="A173" t="s">
        <v>2</v>
      </c>
    </row>
    <row r="174" spans="1:1" x14ac:dyDescent="0.2">
      <c r="A174" t="s">
        <v>3</v>
      </c>
    </row>
    <row r="175" spans="1:1" x14ac:dyDescent="0.2">
      <c r="A175" t="s">
        <v>4</v>
      </c>
    </row>
    <row r="176" spans="1:1" x14ac:dyDescent="0.2">
      <c r="A176" t="s">
        <v>5</v>
      </c>
    </row>
    <row r="177" spans="1:1" x14ac:dyDescent="0.2">
      <c r="A177" t="s">
        <v>6</v>
      </c>
    </row>
    <row r="178" spans="1:1" x14ac:dyDescent="0.2">
      <c r="A178" t="s">
        <v>7</v>
      </c>
    </row>
    <row r="179" spans="1:1" x14ac:dyDescent="0.2">
      <c r="A179" t="s">
        <v>8</v>
      </c>
    </row>
    <row r="180" spans="1:1" x14ac:dyDescent="0.2">
      <c r="A180" t="s">
        <v>9</v>
      </c>
    </row>
    <row r="181" spans="1:1" x14ac:dyDescent="0.2">
      <c r="A181" t="s">
        <v>10</v>
      </c>
    </row>
    <row r="182" spans="1:1" x14ac:dyDescent="0.2">
      <c r="A182" t="s">
        <v>11</v>
      </c>
    </row>
    <row r="183" spans="1:1" x14ac:dyDescent="0.2">
      <c r="A183" t="s">
        <v>12</v>
      </c>
    </row>
    <row r="185" spans="1:1" x14ac:dyDescent="0.2">
      <c r="A185" t="s">
        <v>195</v>
      </c>
    </row>
    <row r="187" spans="1:1" x14ac:dyDescent="0.2">
      <c r="A187" t="s">
        <v>196</v>
      </c>
    </row>
    <row r="189" spans="1:1" x14ac:dyDescent="0.2">
      <c r="A189" t="s">
        <v>197</v>
      </c>
    </row>
    <row r="191" spans="1:1" x14ac:dyDescent="0.2">
      <c r="A191" t="s">
        <v>198</v>
      </c>
    </row>
    <row r="192" spans="1:1" x14ac:dyDescent="0.2">
      <c r="A192" t="s">
        <v>199</v>
      </c>
    </row>
    <row r="193" spans="1:1" x14ac:dyDescent="0.2">
      <c r="A193" t="s">
        <v>200</v>
      </c>
    </row>
    <row r="194" spans="1:1" x14ac:dyDescent="0.2">
      <c r="A194" t="s">
        <v>201</v>
      </c>
    </row>
    <row r="195" spans="1:1" x14ac:dyDescent="0.2">
      <c r="A195" t="s">
        <v>202</v>
      </c>
    </row>
    <row r="196" spans="1:1" x14ac:dyDescent="0.2">
      <c r="A196" t="s">
        <v>203</v>
      </c>
    </row>
    <row r="197" spans="1:1" x14ac:dyDescent="0.2">
      <c r="A197" t="s">
        <v>204</v>
      </c>
    </row>
    <row r="199" spans="1:1" x14ac:dyDescent="0.2">
      <c r="A199" t="s">
        <v>205</v>
      </c>
    </row>
    <row r="200" spans="1:1" x14ac:dyDescent="0.2">
      <c r="A200" t="s">
        <v>206</v>
      </c>
    </row>
    <row r="201" spans="1:1" x14ac:dyDescent="0.2">
      <c r="A201" t="s">
        <v>207</v>
      </c>
    </row>
    <row r="202" spans="1:1" x14ac:dyDescent="0.2">
      <c r="A202" t="s">
        <v>208</v>
      </c>
    </row>
    <row r="203" spans="1:1" x14ac:dyDescent="0.2">
      <c r="A203" t="s">
        <v>209</v>
      </c>
    </row>
    <row r="204" spans="1:1" x14ac:dyDescent="0.2">
      <c r="A204" t="s">
        <v>210</v>
      </c>
    </row>
    <row r="205" spans="1:1" x14ac:dyDescent="0.2">
      <c r="A205" t="s">
        <v>211</v>
      </c>
    </row>
    <row r="206" spans="1:1" x14ac:dyDescent="0.2">
      <c r="A206" t="s">
        <v>212</v>
      </c>
    </row>
    <row r="207" spans="1:1" x14ac:dyDescent="0.2">
      <c r="A207" t="s">
        <v>213</v>
      </c>
    </row>
    <row r="208" spans="1:1" x14ac:dyDescent="0.2">
      <c r="A208" t="s">
        <v>214</v>
      </c>
    </row>
    <row r="209" spans="1:1" x14ac:dyDescent="0.2">
      <c r="A209" t="s">
        <v>215</v>
      </c>
    </row>
    <row r="210" spans="1:1" x14ac:dyDescent="0.2">
      <c r="A210" t="s">
        <v>216</v>
      </c>
    </row>
    <row r="211" spans="1:1" x14ac:dyDescent="0.2">
      <c r="A211" t="s">
        <v>217</v>
      </c>
    </row>
    <row r="212" spans="1:1" x14ac:dyDescent="0.2">
      <c r="A212" t="s">
        <v>218</v>
      </c>
    </row>
    <row r="213" spans="1:1" x14ac:dyDescent="0.2">
      <c r="A213" t="s">
        <v>219</v>
      </c>
    </row>
    <row r="214" spans="1:1" x14ac:dyDescent="0.2">
      <c r="A214" t="s">
        <v>220</v>
      </c>
    </row>
    <row r="215" spans="1:1" x14ac:dyDescent="0.2">
      <c r="A215" t="s">
        <v>221</v>
      </c>
    </row>
    <row r="216" spans="1:1" x14ac:dyDescent="0.2">
      <c r="A216" t="s">
        <v>222</v>
      </c>
    </row>
    <row r="217" spans="1:1" x14ac:dyDescent="0.2">
      <c r="A217" t="s">
        <v>223</v>
      </c>
    </row>
    <row r="218" spans="1:1" x14ac:dyDescent="0.2">
      <c r="A218" t="s">
        <v>224</v>
      </c>
    </row>
    <row r="219" spans="1:1" x14ac:dyDescent="0.2">
      <c r="A219" t="s">
        <v>225</v>
      </c>
    </row>
    <row r="220" spans="1:1" x14ac:dyDescent="0.2">
      <c r="A220" t="s">
        <v>226</v>
      </c>
    </row>
    <row r="221" spans="1:1" x14ac:dyDescent="0.2">
      <c r="A221" t="s">
        <v>227</v>
      </c>
    </row>
    <row r="222" spans="1:1" x14ac:dyDescent="0.2">
      <c r="A222" t="s">
        <v>228</v>
      </c>
    </row>
    <row r="223" spans="1:1" x14ac:dyDescent="0.2">
      <c r="A223" t="s">
        <v>229</v>
      </c>
    </row>
    <row r="224" spans="1:1" x14ac:dyDescent="0.2">
      <c r="A224" t="s">
        <v>230</v>
      </c>
    </row>
    <row r="225" spans="1:1" x14ac:dyDescent="0.2">
      <c r="A225" t="s">
        <v>231</v>
      </c>
    </row>
    <row r="227" spans="1:1" x14ac:dyDescent="0.2">
      <c r="A227" t="s">
        <v>198</v>
      </c>
    </row>
    <row r="228" spans="1:1" x14ac:dyDescent="0.2">
      <c r="A228" t="s">
        <v>232</v>
      </c>
    </row>
    <row r="229" spans="1:1" x14ac:dyDescent="0.2">
      <c r="A229" t="s">
        <v>233</v>
      </c>
    </row>
    <row r="230" spans="1:1" x14ac:dyDescent="0.2">
      <c r="A230" t="s">
        <v>234</v>
      </c>
    </row>
    <row r="231" spans="1:1" x14ac:dyDescent="0.2">
      <c r="A231" t="s">
        <v>235</v>
      </c>
    </row>
    <row r="232" spans="1:1" x14ac:dyDescent="0.2">
      <c r="A232" t="s">
        <v>236</v>
      </c>
    </row>
    <row r="233" spans="1:1" x14ac:dyDescent="0.2">
      <c r="A233" t="s">
        <v>237</v>
      </c>
    </row>
    <row r="234" spans="1:1" x14ac:dyDescent="0.2">
      <c r="A234" t="s">
        <v>238</v>
      </c>
    </row>
    <row r="235" spans="1:1" x14ac:dyDescent="0.2">
      <c r="A235" t="s">
        <v>239</v>
      </c>
    </row>
    <row r="236" spans="1:1" x14ac:dyDescent="0.2">
      <c r="A236" t="s">
        <v>240</v>
      </c>
    </row>
    <row r="238" spans="1:1" x14ac:dyDescent="0.2">
      <c r="A238" t="s">
        <v>241</v>
      </c>
    </row>
    <row r="239" spans="1:1" x14ac:dyDescent="0.2">
      <c r="A239" t="s">
        <v>242</v>
      </c>
    </row>
    <row r="240" spans="1:1" x14ac:dyDescent="0.2">
      <c r="A240" t="s">
        <v>243</v>
      </c>
    </row>
    <row r="241" spans="1:1" x14ac:dyDescent="0.2">
      <c r="A241" t="s">
        <v>244</v>
      </c>
    </row>
    <row r="242" spans="1:1" x14ac:dyDescent="0.2">
      <c r="A242" t="s">
        <v>245</v>
      </c>
    </row>
    <row r="243" spans="1:1" x14ac:dyDescent="0.2">
      <c r="A243" t="s">
        <v>246</v>
      </c>
    </row>
    <row r="244" spans="1:1" x14ac:dyDescent="0.2">
      <c r="A244" t="s">
        <v>247</v>
      </c>
    </row>
    <row r="245" spans="1:1" x14ac:dyDescent="0.2">
      <c r="A245" t="s">
        <v>248</v>
      </c>
    </row>
    <row r="246" spans="1:1" x14ac:dyDescent="0.2">
      <c r="A246" t="s">
        <v>249</v>
      </c>
    </row>
    <row r="247" spans="1:1" x14ac:dyDescent="0.2">
      <c r="A247" t="s">
        <v>250</v>
      </c>
    </row>
    <row r="248" spans="1:1" x14ac:dyDescent="0.2">
      <c r="A248" t="s">
        <v>251</v>
      </c>
    </row>
    <row r="249" spans="1:1" x14ac:dyDescent="0.2">
      <c r="A249" t="s">
        <v>252</v>
      </c>
    </row>
    <row r="250" spans="1:1" x14ac:dyDescent="0.2">
      <c r="A250" t="s">
        <v>253</v>
      </c>
    </row>
    <row r="251" spans="1:1" x14ac:dyDescent="0.2">
      <c r="A251" t="s">
        <v>254</v>
      </c>
    </row>
    <row r="252" spans="1:1" x14ac:dyDescent="0.2">
      <c r="A252" t="s">
        <v>255</v>
      </c>
    </row>
    <row r="253" spans="1:1" x14ac:dyDescent="0.2">
      <c r="A253" t="s">
        <v>256</v>
      </c>
    </row>
    <row r="254" spans="1:1" x14ac:dyDescent="0.2">
      <c r="A254" t="s">
        <v>257</v>
      </c>
    </row>
    <row r="255" spans="1:1" x14ac:dyDescent="0.2">
      <c r="A255" t="s">
        <v>258</v>
      </c>
    </row>
    <row r="256" spans="1:1" x14ac:dyDescent="0.2">
      <c r="A256" t="s">
        <v>259</v>
      </c>
    </row>
    <row r="258" spans="1:1" x14ac:dyDescent="0.2">
      <c r="A258" t="s">
        <v>260</v>
      </c>
    </row>
    <row r="259" spans="1:1" x14ac:dyDescent="0.2">
      <c r="A259" t="s">
        <v>261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 enableFormatConditionsCalculation="0"/>
  <dimension ref="A1:P259"/>
  <sheetViews>
    <sheetView workbookViewId="0">
      <selection activeCell="A18" sqref="A18:XFD20"/>
    </sheetView>
  </sheetViews>
  <sheetFormatPr baseColWidth="10" defaultColWidth="8.83203125" defaultRowHeight="15" x14ac:dyDescent="0.2"/>
  <cols>
    <col min="1" max="1" width="11.33203125" bestFit="1" customWidth="1"/>
    <col min="2" max="2" width="13.33203125" bestFit="1" customWidth="1"/>
    <col min="3" max="3" width="6.5" customWidth="1"/>
    <col min="4" max="4" width="6" customWidth="1"/>
    <col min="5" max="5" width="6.5" customWidth="1"/>
    <col min="6" max="6" width="13.83203125" bestFit="1" customWidth="1"/>
    <col min="7" max="7" width="6.83203125" customWidth="1"/>
    <col min="8" max="8" width="15" bestFit="1" customWidth="1"/>
    <col min="9" max="9" width="15.6640625" bestFit="1" customWidth="1"/>
    <col min="10" max="10" width="6.5" customWidth="1"/>
    <col min="11" max="11" width="13.6640625" bestFit="1" customWidth="1"/>
    <col min="12" max="12" width="10.33203125" bestFit="1" customWidth="1"/>
    <col min="13" max="13" width="9" customWidth="1"/>
    <col min="14" max="14" width="5.1640625" customWidth="1"/>
    <col min="15" max="15" width="6" customWidth="1"/>
    <col min="16" max="16" width="3.33203125" customWidth="1"/>
  </cols>
  <sheetData>
    <row r="1" spans="1:1" x14ac:dyDescent="0.2">
      <c r="A1" t="s">
        <v>275</v>
      </c>
    </row>
    <row r="3" spans="1:1" x14ac:dyDescent="0.2">
      <c r="A3" t="s">
        <v>272</v>
      </c>
    </row>
    <row r="5" spans="1:1" x14ac:dyDescent="0.2">
      <c r="A5" t="s">
        <v>2</v>
      </c>
    </row>
    <row r="6" spans="1:1" x14ac:dyDescent="0.2">
      <c r="A6" t="s">
        <v>3</v>
      </c>
    </row>
    <row r="7" spans="1:1" x14ac:dyDescent="0.2">
      <c r="A7" t="s">
        <v>4</v>
      </c>
    </row>
    <row r="8" spans="1:1" x14ac:dyDescent="0.2">
      <c r="A8" t="s">
        <v>5</v>
      </c>
    </row>
    <row r="9" spans="1:1" x14ac:dyDescent="0.2">
      <c r="A9" t="s">
        <v>6</v>
      </c>
    </row>
    <row r="10" spans="1:1" x14ac:dyDescent="0.2">
      <c r="A10" t="s">
        <v>7</v>
      </c>
    </row>
    <row r="11" spans="1:1" x14ac:dyDescent="0.2">
      <c r="A11" t="s">
        <v>8</v>
      </c>
    </row>
    <row r="12" spans="1:1" x14ac:dyDescent="0.2">
      <c r="A12" t="s">
        <v>9</v>
      </c>
    </row>
    <row r="13" spans="1:1" x14ac:dyDescent="0.2">
      <c r="A13" t="s">
        <v>10</v>
      </c>
    </row>
    <row r="14" spans="1:1" x14ac:dyDescent="0.2">
      <c r="A14" t="s">
        <v>11</v>
      </c>
    </row>
    <row r="15" spans="1:1" x14ac:dyDescent="0.2">
      <c r="A15" t="s">
        <v>12</v>
      </c>
    </row>
    <row r="17" spans="1:15" x14ac:dyDescent="0.2">
      <c r="A17" t="s">
        <v>276</v>
      </c>
    </row>
    <row r="18" spans="1:15" x14ac:dyDescent="0.2">
      <c r="E18" t="s">
        <v>14</v>
      </c>
      <c r="F18" t="s">
        <v>15</v>
      </c>
      <c r="G18" t="s">
        <v>16</v>
      </c>
      <c r="H18" t="s">
        <v>17</v>
      </c>
      <c r="I18" t="s">
        <v>18</v>
      </c>
      <c r="J18" t="s">
        <v>19</v>
      </c>
      <c r="K18" t="s">
        <v>20</v>
      </c>
      <c r="L18" t="s">
        <v>21</v>
      </c>
      <c r="M18" t="s">
        <v>22</v>
      </c>
    </row>
    <row r="19" spans="1:15" x14ac:dyDescent="0.2">
      <c r="A19" t="s">
        <v>23</v>
      </c>
      <c r="B19" t="s">
        <v>24</v>
      </c>
      <c r="C19">
        <f>((($I$26+$G$30+$L$44+$F$49+$K$49+$O$44) * 6)+($K$54)+($B$54 * 3))</f>
        <v>354</v>
      </c>
      <c r="E19">
        <f>$C$19-$C$20</f>
        <v>-44</v>
      </c>
      <c r="F19">
        <f>($E$26-$N$26)/($B$26+$M$26)</f>
        <v>5.859467455621302</v>
      </c>
      <c r="G19">
        <f>($E$27-$N$27)/($B$27+$M$27)</f>
        <v>6.1631578947368419</v>
      </c>
      <c r="H19">
        <f>$C$30/$B$30</f>
        <v>3.7711864406779663</v>
      </c>
      <c r="I19">
        <f>$C$31/$B$31</f>
        <v>4.2074592074592072</v>
      </c>
      <c r="J19">
        <f>$I$45+$M$45</f>
        <v>27</v>
      </c>
      <c r="K19">
        <f>$I$44+$M$44</f>
        <v>26</v>
      </c>
      <c r="L19">
        <f>$M$39-$M$40</f>
        <v>145</v>
      </c>
      <c r="M19">
        <f>$L$45+$O$45+$F$50+$K$50</f>
        <v>2</v>
      </c>
    </row>
    <row r="20" spans="1:15" x14ac:dyDescent="0.2">
      <c r="B20" t="s">
        <v>25</v>
      </c>
      <c r="C20">
        <f xml:space="preserve"> ((($I$27+$G$31+$L$45+$F$50+$K$50+$O$45) * 6)+($K$55)+($B$55*3))</f>
        <v>398</v>
      </c>
    </row>
    <row r="21" spans="1:15" x14ac:dyDescent="0.2">
      <c r="A21" t="s">
        <v>26</v>
      </c>
    </row>
    <row r="22" spans="1:15" x14ac:dyDescent="0.2">
      <c r="A22" t="s">
        <v>27</v>
      </c>
    </row>
    <row r="24" spans="1:15" x14ac:dyDescent="0.2">
      <c r="A24" t="s">
        <v>28</v>
      </c>
    </row>
    <row r="25" spans="1:15" x14ac:dyDescent="0.2">
      <c r="A25" t="s">
        <v>29</v>
      </c>
      <c r="B25" t="s">
        <v>30</v>
      </c>
      <c r="C25" t="s">
        <v>31</v>
      </c>
      <c r="D25" t="s">
        <v>32</v>
      </c>
      <c r="E25" t="s">
        <v>33</v>
      </c>
      <c r="F25" t="s">
        <v>34</v>
      </c>
      <c r="G25" t="s">
        <v>35</v>
      </c>
      <c r="H25" t="s">
        <v>36</v>
      </c>
      <c r="I25" t="s">
        <v>37</v>
      </c>
      <c r="J25" t="s">
        <v>38</v>
      </c>
      <c r="K25" t="s">
        <v>39</v>
      </c>
      <c r="L25" t="s">
        <v>40</v>
      </c>
      <c r="M25" t="s">
        <v>41</v>
      </c>
      <c r="N25" t="s">
        <v>42</v>
      </c>
      <c r="O25" t="s">
        <v>43</v>
      </c>
    </row>
    <row r="26" spans="1:15" x14ac:dyDescent="0.2">
      <c r="A26" t="s">
        <v>277</v>
      </c>
      <c r="B26">
        <v>632</v>
      </c>
      <c r="C26">
        <v>420</v>
      </c>
      <c r="D26">
        <v>66.5</v>
      </c>
      <c r="E26">
        <v>4212</v>
      </c>
      <c r="F26">
        <v>7.1</v>
      </c>
      <c r="G26">
        <v>263.3</v>
      </c>
      <c r="H26">
        <v>57</v>
      </c>
      <c r="I26">
        <v>33</v>
      </c>
      <c r="J26">
        <v>5.2</v>
      </c>
      <c r="K26">
        <v>14</v>
      </c>
      <c r="L26">
        <v>2.2000000000000002</v>
      </c>
      <c r="M26">
        <v>44</v>
      </c>
      <c r="N26">
        <v>251</v>
      </c>
      <c r="O26">
        <v>95.1</v>
      </c>
    </row>
    <row r="27" spans="1:15" x14ac:dyDescent="0.2">
      <c r="A27" t="s">
        <v>45</v>
      </c>
      <c r="B27">
        <v>528</v>
      </c>
      <c r="C27">
        <v>360</v>
      </c>
      <c r="D27">
        <v>68.2</v>
      </c>
      <c r="E27">
        <v>3789</v>
      </c>
      <c r="F27">
        <v>7.7</v>
      </c>
      <c r="G27">
        <v>236.8</v>
      </c>
      <c r="H27">
        <v>61</v>
      </c>
      <c r="I27">
        <v>27</v>
      </c>
      <c r="J27">
        <v>5.0999999999999996</v>
      </c>
      <c r="K27">
        <v>9</v>
      </c>
      <c r="L27">
        <v>1.7</v>
      </c>
      <c r="M27">
        <v>42</v>
      </c>
      <c r="N27">
        <v>276</v>
      </c>
      <c r="O27">
        <v>100.9</v>
      </c>
    </row>
    <row r="28" spans="1:15" x14ac:dyDescent="0.2">
      <c r="A28" t="s">
        <v>46</v>
      </c>
    </row>
    <row r="29" spans="1:15" x14ac:dyDescent="0.2">
      <c r="A29" t="s">
        <v>29</v>
      </c>
      <c r="B29" t="s">
        <v>30</v>
      </c>
      <c r="C29" t="s">
        <v>33</v>
      </c>
      <c r="D29" t="s">
        <v>34</v>
      </c>
      <c r="E29" t="s">
        <v>36</v>
      </c>
      <c r="F29" t="s">
        <v>47</v>
      </c>
      <c r="G29" t="s">
        <v>37</v>
      </c>
      <c r="H29" t="s">
        <v>35</v>
      </c>
      <c r="I29" t="s">
        <v>48</v>
      </c>
      <c r="J29" t="s">
        <v>49</v>
      </c>
      <c r="K29" t="s">
        <v>50</v>
      </c>
    </row>
    <row r="30" spans="1:15" x14ac:dyDescent="0.2">
      <c r="A30" t="s">
        <v>277</v>
      </c>
      <c r="B30">
        <v>354</v>
      </c>
      <c r="C30">
        <v>1335</v>
      </c>
      <c r="D30">
        <v>3.8</v>
      </c>
      <c r="E30">
        <v>36</v>
      </c>
      <c r="F30">
        <v>7</v>
      </c>
      <c r="G30">
        <v>7</v>
      </c>
      <c r="H30">
        <v>83.4</v>
      </c>
      <c r="I30">
        <v>7</v>
      </c>
      <c r="J30">
        <v>3</v>
      </c>
      <c r="K30">
        <v>71</v>
      </c>
    </row>
    <row r="31" spans="1:15" x14ac:dyDescent="0.2">
      <c r="A31" t="s">
        <v>45</v>
      </c>
      <c r="B31">
        <v>429</v>
      </c>
      <c r="C31">
        <v>1805</v>
      </c>
      <c r="D31">
        <v>4.2</v>
      </c>
      <c r="E31">
        <v>75</v>
      </c>
      <c r="F31">
        <v>14</v>
      </c>
      <c r="G31">
        <v>18</v>
      </c>
      <c r="H31">
        <v>112.8</v>
      </c>
      <c r="I31">
        <v>7</v>
      </c>
      <c r="J31">
        <v>3</v>
      </c>
      <c r="K31">
        <v>96</v>
      </c>
    </row>
    <row r="32" spans="1:15" x14ac:dyDescent="0.2">
      <c r="A32" t="s">
        <v>51</v>
      </c>
    </row>
    <row r="33" spans="1:16" x14ac:dyDescent="0.2">
      <c r="A33" t="s">
        <v>29</v>
      </c>
      <c r="B33" t="s">
        <v>52</v>
      </c>
      <c r="C33" t="s">
        <v>53</v>
      </c>
      <c r="D33" t="s">
        <v>33</v>
      </c>
      <c r="E33" t="s">
        <v>34</v>
      </c>
      <c r="F33" t="s">
        <v>37</v>
      </c>
      <c r="G33" t="s">
        <v>36</v>
      </c>
      <c r="H33" t="s">
        <v>47</v>
      </c>
      <c r="I33" t="s">
        <v>35</v>
      </c>
      <c r="J33" t="s">
        <v>48</v>
      </c>
      <c r="K33" t="s">
        <v>49</v>
      </c>
      <c r="L33" t="s">
        <v>54</v>
      </c>
      <c r="M33" t="s">
        <v>50</v>
      </c>
    </row>
    <row r="34" spans="1:16" x14ac:dyDescent="0.2">
      <c r="A34" t="s">
        <v>277</v>
      </c>
      <c r="B34">
        <v>420</v>
      </c>
      <c r="C34">
        <v>632</v>
      </c>
      <c r="D34">
        <v>4463</v>
      </c>
      <c r="E34">
        <v>10.6</v>
      </c>
      <c r="F34">
        <v>33</v>
      </c>
      <c r="G34">
        <v>57</v>
      </c>
      <c r="H34">
        <v>52</v>
      </c>
      <c r="I34">
        <v>278.89999999999998</v>
      </c>
      <c r="J34">
        <v>3</v>
      </c>
      <c r="K34">
        <v>3</v>
      </c>
      <c r="L34">
        <v>2422</v>
      </c>
      <c r="M34">
        <v>236</v>
      </c>
    </row>
    <row r="35" spans="1:16" x14ac:dyDescent="0.2">
      <c r="A35" t="s">
        <v>45</v>
      </c>
      <c r="B35">
        <v>360</v>
      </c>
      <c r="C35">
        <v>528</v>
      </c>
      <c r="D35">
        <v>4065</v>
      </c>
      <c r="E35">
        <v>11.3</v>
      </c>
      <c r="F35">
        <v>27</v>
      </c>
      <c r="G35">
        <v>61</v>
      </c>
      <c r="H35">
        <v>59</v>
      </c>
      <c r="I35">
        <v>254.1</v>
      </c>
      <c r="J35">
        <v>5</v>
      </c>
      <c r="K35">
        <v>1</v>
      </c>
      <c r="L35">
        <v>1930</v>
      </c>
      <c r="M35">
        <v>191</v>
      </c>
    </row>
    <row r="36" spans="1:16" x14ac:dyDescent="0.2">
      <c r="A36" t="s">
        <v>55</v>
      </c>
    </row>
    <row r="37" spans="1:16" x14ac:dyDescent="0.2">
      <c r="B37" t="s">
        <v>56</v>
      </c>
      <c r="F37" t="s">
        <v>57</v>
      </c>
      <c r="I37" t="s">
        <v>58</v>
      </c>
      <c r="L37" t="s">
        <v>59</v>
      </c>
    </row>
    <row r="38" spans="1:16" x14ac:dyDescent="0.2">
      <c r="A38" t="s">
        <v>29</v>
      </c>
      <c r="B38" t="s">
        <v>60</v>
      </c>
      <c r="C38" t="s">
        <v>61</v>
      </c>
      <c r="D38" t="s">
        <v>62</v>
      </c>
      <c r="E38" t="s">
        <v>63</v>
      </c>
      <c r="F38" t="s">
        <v>64</v>
      </c>
      <c r="G38" t="s">
        <v>30</v>
      </c>
      <c r="H38" t="s">
        <v>32</v>
      </c>
      <c r="I38" t="s">
        <v>64</v>
      </c>
      <c r="J38" t="s">
        <v>30</v>
      </c>
      <c r="K38" t="s">
        <v>32</v>
      </c>
      <c r="L38" t="s">
        <v>60</v>
      </c>
      <c r="M38" t="s">
        <v>33</v>
      </c>
    </row>
    <row r="39" spans="1:16" x14ac:dyDescent="0.2">
      <c r="A39" t="s">
        <v>277</v>
      </c>
      <c r="B39">
        <v>337</v>
      </c>
      <c r="C39">
        <v>71</v>
      </c>
      <c r="D39">
        <v>236</v>
      </c>
      <c r="E39">
        <v>30</v>
      </c>
      <c r="F39">
        <v>75</v>
      </c>
      <c r="G39">
        <v>203</v>
      </c>
      <c r="H39">
        <v>36.9</v>
      </c>
      <c r="I39">
        <v>7</v>
      </c>
      <c r="J39">
        <v>14</v>
      </c>
      <c r="K39">
        <v>50</v>
      </c>
      <c r="L39">
        <v>104</v>
      </c>
      <c r="M39">
        <v>930</v>
      </c>
    </row>
    <row r="40" spans="1:16" x14ac:dyDescent="0.2">
      <c r="A40" t="s">
        <v>45</v>
      </c>
      <c r="B40">
        <v>319</v>
      </c>
      <c r="C40">
        <v>96</v>
      </c>
      <c r="D40">
        <v>191</v>
      </c>
      <c r="E40">
        <v>32</v>
      </c>
      <c r="F40">
        <v>82</v>
      </c>
      <c r="G40">
        <v>200</v>
      </c>
      <c r="H40">
        <v>41</v>
      </c>
      <c r="I40">
        <v>5</v>
      </c>
      <c r="J40">
        <v>8</v>
      </c>
      <c r="K40">
        <v>62.5</v>
      </c>
      <c r="L40">
        <v>96</v>
      </c>
      <c r="M40">
        <v>785</v>
      </c>
    </row>
    <row r="41" spans="1:16" x14ac:dyDescent="0.2">
      <c r="A41" t="s">
        <v>65</v>
      </c>
    </row>
    <row r="42" spans="1:16" x14ac:dyDescent="0.2">
      <c r="B42" t="s">
        <v>66</v>
      </c>
      <c r="E42" t="s">
        <v>67</v>
      </c>
      <c r="H42" t="s">
        <v>68</v>
      </c>
      <c r="M42" t="s">
        <v>69</v>
      </c>
    </row>
    <row r="43" spans="1:16" x14ac:dyDescent="0.2">
      <c r="A43" t="s">
        <v>29</v>
      </c>
      <c r="B43" t="s">
        <v>70</v>
      </c>
      <c r="C43" t="s">
        <v>71</v>
      </c>
      <c r="D43" t="s">
        <v>72</v>
      </c>
      <c r="E43" t="s">
        <v>41</v>
      </c>
      <c r="F43" t="s">
        <v>42</v>
      </c>
      <c r="G43" t="s">
        <v>73</v>
      </c>
      <c r="H43" t="s">
        <v>74</v>
      </c>
      <c r="I43" t="s">
        <v>39</v>
      </c>
      <c r="J43" t="s">
        <v>33</v>
      </c>
      <c r="K43" t="s">
        <v>36</v>
      </c>
      <c r="L43" t="s">
        <v>37</v>
      </c>
      <c r="M43" t="s">
        <v>75</v>
      </c>
      <c r="N43" t="s">
        <v>52</v>
      </c>
      <c r="O43" t="s">
        <v>37</v>
      </c>
      <c r="P43" t="s">
        <v>76</v>
      </c>
    </row>
    <row r="44" spans="1:16" x14ac:dyDescent="0.2">
      <c r="A44" t="s">
        <v>277</v>
      </c>
      <c r="B44">
        <v>799</v>
      </c>
      <c r="C44">
        <v>214</v>
      </c>
      <c r="D44">
        <v>1013</v>
      </c>
      <c r="E44">
        <v>43</v>
      </c>
      <c r="F44">
        <v>279</v>
      </c>
      <c r="G44">
        <v>69</v>
      </c>
      <c r="H44">
        <v>57</v>
      </c>
      <c r="I44">
        <v>9</v>
      </c>
      <c r="J44">
        <v>103</v>
      </c>
      <c r="K44">
        <v>31</v>
      </c>
      <c r="L44">
        <v>1</v>
      </c>
      <c r="M44">
        <v>17</v>
      </c>
      <c r="N44">
        <v>9</v>
      </c>
      <c r="O44">
        <v>1</v>
      </c>
      <c r="P44">
        <v>0</v>
      </c>
    </row>
    <row r="45" spans="1:16" x14ac:dyDescent="0.2">
      <c r="A45" t="s">
        <v>45</v>
      </c>
      <c r="B45">
        <v>774</v>
      </c>
      <c r="C45">
        <v>242</v>
      </c>
      <c r="D45">
        <v>1016</v>
      </c>
      <c r="E45">
        <v>44</v>
      </c>
      <c r="F45">
        <v>251</v>
      </c>
      <c r="G45">
        <v>52</v>
      </c>
      <c r="H45">
        <v>70</v>
      </c>
      <c r="I45">
        <v>14</v>
      </c>
      <c r="J45">
        <v>209</v>
      </c>
      <c r="K45">
        <v>58</v>
      </c>
      <c r="L45">
        <v>1</v>
      </c>
      <c r="M45">
        <v>13</v>
      </c>
      <c r="N45">
        <v>9</v>
      </c>
      <c r="O45">
        <v>1</v>
      </c>
      <c r="P45">
        <v>1</v>
      </c>
    </row>
    <row r="46" spans="1:16" x14ac:dyDescent="0.2">
      <c r="A46" t="s">
        <v>77</v>
      </c>
    </row>
    <row r="47" spans="1:16" x14ac:dyDescent="0.2">
      <c r="B47" t="s">
        <v>78</v>
      </c>
      <c r="G47" t="s">
        <v>79</v>
      </c>
    </row>
    <row r="48" spans="1:16" x14ac:dyDescent="0.2">
      <c r="A48" t="s">
        <v>29</v>
      </c>
      <c r="B48" t="s">
        <v>30</v>
      </c>
      <c r="C48" t="s">
        <v>33</v>
      </c>
      <c r="D48" t="s">
        <v>34</v>
      </c>
      <c r="E48" t="s">
        <v>36</v>
      </c>
      <c r="F48" t="s">
        <v>37</v>
      </c>
      <c r="G48" t="s">
        <v>80</v>
      </c>
      <c r="H48" t="s">
        <v>81</v>
      </c>
      <c r="I48" t="s">
        <v>34</v>
      </c>
      <c r="J48" t="s">
        <v>36</v>
      </c>
      <c r="K48" t="s">
        <v>37</v>
      </c>
      <c r="L48" t="s">
        <v>82</v>
      </c>
    </row>
    <row r="49" spans="1:13" x14ac:dyDescent="0.2">
      <c r="A49" t="s">
        <v>277</v>
      </c>
      <c r="B49">
        <v>44</v>
      </c>
      <c r="C49">
        <v>1220</v>
      </c>
      <c r="D49">
        <v>27.7</v>
      </c>
      <c r="E49">
        <v>104</v>
      </c>
      <c r="F49">
        <v>0</v>
      </c>
      <c r="G49">
        <v>30</v>
      </c>
      <c r="H49">
        <v>209</v>
      </c>
      <c r="I49">
        <v>7</v>
      </c>
      <c r="J49">
        <v>28</v>
      </c>
      <c r="K49">
        <v>0</v>
      </c>
      <c r="L49">
        <v>22</v>
      </c>
    </row>
    <row r="50" spans="1:13" x14ac:dyDescent="0.2">
      <c r="A50" t="s">
        <v>45</v>
      </c>
      <c r="B50">
        <v>32</v>
      </c>
      <c r="C50">
        <v>814</v>
      </c>
      <c r="D50">
        <v>25.4</v>
      </c>
      <c r="E50">
        <v>50</v>
      </c>
      <c r="F50">
        <v>0</v>
      </c>
      <c r="G50">
        <v>43</v>
      </c>
      <c r="H50">
        <v>263</v>
      </c>
      <c r="I50">
        <v>6.1</v>
      </c>
      <c r="J50">
        <v>37</v>
      </c>
      <c r="K50">
        <v>0</v>
      </c>
      <c r="L50">
        <v>20</v>
      </c>
    </row>
    <row r="51" spans="1:13" x14ac:dyDescent="0.2">
      <c r="A51" t="s">
        <v>83</v>
      </c>
    </row>
    <row r="52" spans="1:13" x14ac:dyDescent="0.2">
      <c r="B52" t="s">
        <v>84</v>
      </c>
      <c r="K52" t="s">
        <v>85</v>
      </c>
    </row>
    <row r="53" spans="1:13" x14ac:dyDescent="0.2">
      <c r="A53" t="s">
        <v>29</v>
      </c>
      <c r="B53" t="s">
        <v>86</v>
      </c>
      <c r="C53" t="s">
        <v>87</v>
      </c>
      <c r="D53" t="s">
        <v>32</v>
      </c>
      <c r="E53" t="s">
        <v>36</v>
      </c>
      <c r="F53" s="1">
        <v>42388</v>
      </c>
      <c r="G53" t="s">
        <v>88</v>
      </c>
      <c r="H53" t="s">
        <v>89</v>
      </c>
      <c r="I53" t="s">
        <v>90</v>
      </c>
      <c r="J53" t="s">
        <v>91</v>
      </c>
      <c r="K53" t="s">
        <v>92</v>
      </c>
      <c r="L53" t="s">
        <v>93</v>
      </c>
      <c r="M53" t="s">
        <v>32</v>
      </c>
    </row>
    <row r="54" spans="1:13" x14ac:dyDescent="0.2">
      <c r="A54" t="s">
        <v>277</v>
      </c>
      <c r="B54">
        <v>22</v>
      </c>
      <c r="C54">
        <v>24</v>
      </c>
      <c r="D54">
        <v>91.7</v>
      </c>
      <c r="E54">
        <v>59</v>
      </c>
      <c r="F54" t="s">
        <v>94</v>
      </c>
      <c r="G54" s="1">
        <v>42432</v>
      </c>
      <c r="H54" s="1">
        <v>42591</v>
      </c>
      <c r="I54" s="1">
        <v>42527</v>
      </c>
      <c r="J54" s="1">
        <v>42496</v>
      </c>
      <c r="K54">
        <v>36</v>
      </c>
      <c r="L54">
        <v>39</v>
      </c>
      <c r="M54">
        <v>92.3</v>
      </c>
    </row>
    <row r="55" spans="1:13" x14ac:dyDescent="0.2">
      <c r="A55" t="s">
        <v>45</v>
      </c>
      <c r="B55">
        <v>25</v>
      </c>
      <c r="C55">
        <v>29</v>
      </c>
      <c r="D55">
        <v>86.2</v>
      </c>
      <c r="E55">
        <v>56</v>
      </c>
      <c r="F55" t="s">
        <v>94</v>
      </c>
      <c r="G55" s="1">
        <v>42590</v>
      </c>
      <c r="H55" s="1">
        <v>42527</v>
      </c>
      <c r="I55" s="1">
        <v>42529</v>
      </c>
      <c r="J55" s="1">
        <v>42497</v>
      </c>
      <c r="K55">
        <v>41</v>
      </c>
      <c r="L55">
        <v>44</v>
      </c>
      <c r="M55">
        <v>93.2</v>
      </c>
    </row>
    <row r="56" spans="1:13" x14ac:dyDescent="0.2">
      <c r="A56" t="s">
        <v>95</v>
      </c>
    </row>
    <row r="57" spans="1:13" x14ac:dyDescent="0.2">
      <c r="A57" t="s">
        <v>29</v>
      </c>
      <c r="B57" t="s">
        <v>79</v>
      </c>
      <c r="C57" t="s">
        <v>33</v>
      </c>
      <c r="D57" t="s">
        <v>36</v>
      </c>
      <c r="E57" t="s">
        <v>34</v>
      </c>
      <c r="F57" t="s">
        <v>96</v>
      </c>
      <c r="G57" t="s">
        <v>97</v>
      </c>
      <c r="H57" t="s">
        <v>98</v>
      </c>
      <c r="I57" t="s">
        <v>99</v>
      </c>
      <c r="J57" t="s">
        <v>82</v>
      </c>
      <c r="K57" t="s">
        <v>80</v>
      </c>
      <c r="L57" t="s">
        <v>81</v>
      </c>
      <c r="M57" t="s">
        <v>34</v>
      </c>
    </row>
    <row r="58" spans="1:13" x14ac:dyDescent="0.2">
      <c r="A58" t="s">
        <v>277</v>
      </c>
      <c r="B58">
        <v>80</v>
      </c>
      <c r="C58">
        <v>3679</v>
      </c>
      <c r="D58">
        <v>66</v>
      </c>
      <c r="E58">
        <v>46</v>
      </c>
      <c r="F58">
        <v>42.7</v>
      </c>
      <c r="G58">
        <v>0</v>
      </c>
      <c r="H58">
        <v>25</v>
      </c>
      <c r="I58">
        <v>3</v>
      </c>
      <c r="J58">
        <v>20</v>
      </c>
      <c r="K58">
        <v>43</v>
      </c>
      <c r="L58">
        <v>263</v>
      </c>
      <c r="M58">
        <v>6.1</v>
      </c>
    </row>
    <row r="59" spans="1:13" x14ac:dyDescent="0.2">
      <c r="A59" t="s">
        <v>45</v>
      </c>
      <c r="B59">
        <v>72</v>
      </c>
      <c r="C59">
        <v>3192</v>
      </c>
      <c r="D59">
        <v>70</v>
      </c>
      <c r="E59">
        <v>44.3</v>
      </c>
      <c r="F59">
        <v>41.4</v>
      </c>
      <c r="G59">
        <v>0</v>
      </c>
      <c r="H59">
        <v>32</v>
      </c>
      <c r="I59">
        <v>1</v>
      </c>
      <c r="J59">
        <v>22</v>
      </c>
      <c r="K59">
        <v>30</v>
      </c>
      <c r="L59">
        <v>209</v>
      </c>
      <c r="M59">
        <v>7</v>
      </c>
    </row>
    <row r="61" spans="1:13" x14ac:dyDescent="0.2">
      <c r="A61" t="s">
        <v>100</v>
      </c>
    </row>
    <row r="63" spans="1:13" x14ac:dyDescent="0.2">
      <c r="A63" t="s">
        <v>101</v>
      </c>
    </row>
    <row r="64" spans="1:13" x14ac:dyDescent="0.2">
      <c r="A64" t="s">
        <v>102</v>
      </c>
    </row>
    <row r="65" spans="1:1" x14ac:dyDescent="0.2">
      <c r="A65" t="s">
        <v>103</v>
      </c>
    </row>
    <row r="66" spans="1:1" x14ac:dyDescent="0.2">
      <c r="A66" t="s">
        <v>104</v>
      </c>
    </row>
    <row r="67" spans="1:1" x14ac:dyDescent="0.2">
      <c r="A67" t="s">
        <v>105</v>
      </c>
    </row>
    <row r="68" spans="1:1" x14ac:dyDescent="0.2">
      <c r="A68" t="s">
        <v>106</v>
      </c>
    </row>
    <row r="69" spans="1:1" x14ac:dyDescent="0.2">
      <c r="A69" t="s">
        <v>107</v>
      </c>
    </row>
    <row r="70" spans="1:1" x14ac:dyDescent="0.2">
      <c r="A70" t="s">
        <v>108</v>
      </c>
    </row>
    <row r="71" spans="1:1" x14ac:dyDescent="0.2">
      <c r="A71" t="s">
        <v>109</v>
      </c>
    </row>
    <row r="72" spans="1:1" x14ac:dyDescent="0.2">
      <c r="A72" t="s">
        <v>110</v>
      </c>
    </row>
    <row r="73" spans="1:1" x14ac:dyDescent="0.2">
      <c r="A73" t="s">
        <v>111</v>
      </c>
    </row>
    <row r="74" spans="1:1" x14ac:dyDescent="0.2">
      <c r="A74" t="s">
        <v>112</v>
      </c>
    </row>
    <row r="75" spans="1:1" x14ac:dyDescent="0.2">
      <c r="A75" t="s">
        <v>113</v>
      </c>
    </row>
    <row r="76" spans="1:1" x14ac:dyDescent="0.2">
      <c r="A76" t="s">
        <v>114</v>
      </c>
    </row>
    <row r="78" spans="1:1" x14ac:dyDescent="0.2">
      <c r="A78" t="s">
        <v>115</v>
      </c>
    </row>
    <row r="79" spans="1:1" x14ac:dyDescent="0.2">
      <c r="A79" t="s">
        <v>116</v>
      </c>
    </row>
    <row r="80" spans="1:1" x14ac:dyDescent="0.2">
      <c r="A80" t="s">
        <v>117</v>
      </c>
    </row>
    <row r="81" spans="1:1" x14ac:dyDescent="0.2">
      <c r="A81" t="s">
        <v>118</v>
      </c>
    </row>
    <row r="82" spans="1:1" x14ac:dyDescent="0.2">
      <c r="A82" t="s">
        <v>119</v>
      </c>
    </row>
    <row r="83" spans="1:1" x14ac:dyDescent="0.2">
      <c r="A83" t="s">
        <v>120</v>
      </c>
    </row>
    <row r="84" spans="1:1" x14ac:dyDescent="0.2">
      <c r="A84" t="s">
        <v>121</v>
      </c>
    </row>
    <row r="85" spans="1:1" x14ac:dyDescent="0.2">
      <c r="A85" t="s">
        <v>122</v>
      </c>
    </row>
    <row r="86" spans="1:1" x14ac:dyDescent="0.2">
      <c r="A86" t="s">
        <v>123</v>
      </c>
    </row>
    <row r="87" spans="1:1" x14ac:dyDescent="0.2">
      <c r="A87" t="s">
        <v>124</v>
      </c>
    </row>
    <row r="89" spans="1:1" x14ac:dyDescent="0.2">
      <c r="A89" t="s">
        <v>125</v>
      </c>
    </row>
    <row r="90" spans="1:1" x14ac:dyDescent="0.2">
      <c r="A90" t="s">
        <v>126</v>
      </c>
    </row>
    <row r="91" spans="1:1" x14ac:dyDescent="0.2">
      <c r="A91" t="s">
        <v>127</v>
      </c>
    </row>
    <row r="92" spans="1:1" x14ac:dyDescent="0.2">
      <c r="A92" t="s">
        <v>128</v>
      </c>
    </row>
    <row r="93" spans="1:1" x14ac:dyDescent="0.2">
      <c r="A93" t="s">
        <v>129</v>
      </c>
    </row>
    <row r="94" spans="1:1" x14ac:dyDescent="0.2">
      <c r="A94" t="s">
        <v>130</v>
      </c>
    </row>
    <row r="95" spans="1:1" x14ac:dyDescent="0.2">
      <c r="A95" t="s">
        <v>131</v>
      </c>
    </row>
    <row r="96" spans="1:1" x14ac:dyDescent="0.2">
      <c r="A96" t="s">
        <v>132</v>
      </c>
    </row>
    <row r="97" spans="1:1" x14ac:dyDescent="0.2">
      <c r="A97" t="s">
        <v>133</v>
      </c>
    </row>
    <row r="98" spans="1:1" x14ac:dyDescent="0.2">
      <c r="A98" t="s">
        <v>134</v>
      </c>
    </row>
    <row r="99" spans="1:1" x14ac:dyDescent="0.2">
      <c r="A99" t="s">
        <v>135</v>
      </c>
    </row>
    <row r="100" spans="1:1" x14ac:dyDescent="0.2">
      <c r="A100" t="s">
        <v>136</v>
      </c>
    </row>
    <row r="102" spans="1:1" x14ac:dyDescent="0.2">
      <c r="A102" t="s">
        <v>137</v>
      </c>
    </row>
    <row r="103" spans="1:1" x14ac:dyDescent="0.2">
      <c r="A103" t="s">
        <v>138</v>
      </c>
    </row>
    <row r="104" spans="1:1" x14ac:dyDescent="0.2">
      <c r="A104" t="s">
        <v>139</v>
      </c>
    </row>
    <row r="105" spans="1:1" x14ac:dyDescent="0.2">
      <c r="A105" t="s">
        <v>140</v>
      </c>
    </row>
    <row r="106" spans="1:1" x14ac:dyDescent="0.2">
      <c r="A106" t="s">
        <v>141</v>
      </c>
    </row>
    <row r="107" spans="1:1" x14ac:dyDescent="0.2">
      <c r="A107" t="s">
        <v>142</v>
      </c>
    </row>
    <row r="108" spans="1:1" x14ac:dyDescent="0.2">
      <c r="A108" t="s">
        <v>143</v>
      </c>
    </row>
    <row r="109" spans="1:1" x14ac:dyDescent="0.2">
      <c r="A109" t="s">
        <v>144</v>
      </c>
    </row>
    <row r="110" spans="1:1" x14ac:dyDescent="0.2">
      <c r="A110" t="s">
        <v>145</v>
      </c>
    </row>
    <row r="111" spans="1:1" x14ac:dyDescent="0.2">
      <c r="A111" t="s">
        <v>146</v>
      </c>
    </row>
    <row r="112" spans="1:1" x14ac:dyDescent="0.2">
      <c r="A112" t="s">
        <v>147</v>
      </c>
    </row>
    <row r="113" spans="1:1" x14ac:dyDescent="0.2">
      <c r="A113" t="s">
        <v>148</v>
      </c>
    </row>
    <row r="115" spans="1:1" x14ac:dyDescent="0.2">
      <c r="A115" t="s">
        <v>149</v>
      </c>
    </row>
    <row r="116" spans="1:1" x14ac:dyDescent="0.2">
      <c r="A116" t="s">
        <v>150</v>
      </c>
    </row>
    <row r="117" spans="1:1" x14ac:dyDescent="0.2">
      <c r="A117" t="s">
        <v>151</v>
      </c>
    </row>
    <row r="118" spans="1:1" x14ac:dyDescent="0.2">
      <c r="A118" t="s">
        <v>112</v>
      </c>
    </row>
    <row r="119" spans="1:1" x14ac:dyDescent="0.2">
      <c r="A119" t="s">
        <v>152</v>
      </c>
    </row>
    <row r="120" spans="1:1" x14ac:dyDescent="0.2">
      <c r="A120" t="s">
        <v>153</v>
      </c>
    </row>
    <row r="121" spans="1:1" x14ac:dyDescent="0.2">
      <c r="A121" t="s">
        <v>154</v>
      </c>
    </row>
    <row r="122" spans="1:1" x14ac:dyDescent="0.2">
      <c r="A122" t="s">
        <v>110</v>
      </c>
    </row>
    <row r="123" spans="1:1" x14ac:dyDescent="0.2">
      <c r="A123" t="s">
        <v>155</v>
      </c>
    </row>
    <row r="124" spans="1:1" x14ac:dyDescent="0.2">
      <c r="A124" t="s">
        <v>156</v>
      </c>
    </row>
    <row r="125" spans="1:1" x14ac:dyDescent="0.2">
      <c r="A125" t="s">
        <v>157</v>
      </c>
    </row>
    <row r="126" spans="1:1" x14ac:dyDescent="0.2">
      <c r="A126" t="s">
        <v>158</v>
      </c>
    </row>
    <row r="127" spans="1:1" x14ac:dyDescent="0.2">
      <c r="A127" t="s">
        <v>159</v>
      </c>
    </row>
    <row r="128" spans="1:1" x14ac:dyDescent="0.2">
      <c r="A128" t="s">
        <v>160</v>
      </c>
    </row>
    <row r="129" spans="1:1" x14ac:dyDescent="0.2">
      <c r="A129" t="s">
        <v>161</v>
      </c>
    </row>
    <row r="131" spans="1:1" x14ac:dyDescent="0.2">
      <c r="A131" t="s">
        <v>162</v>
      </c>
    </row>
    <row r="132" spans="1:1" x14ac:dyDescent="0.2">
      <c r="A132" t="s">
        <v>163</v>
      </c>
    </row>
    <row r="133" spans="1:1" x14ac:dyDescent="0.2">
      <c r="A133" t="s">
        <v>164</v>
      </c>
    </row>
    <row r="134" spans="1:1" x14ac:dyDescent="0.2">
      <c r="A134" t="s">
        <v>165</v>
      </c>
    </row>
    <row r="135" spans="1:1" x14ac:dyDescent="0.2">
      <c r="A135" t="s">
        <v>166</v>
      </c>
    </row>
    <row r="136" spans="1:1" x14ac:dyDescent="0.2">
      <c r="A136" t="s">
        <v>167</v>
      </c>
    </row>
    <row r="137" spans="1:1" x14ac:dyDescent="0.2">
      <c r="A137" t="s">
        <v>168</v>
      </c>
    </row>
    <row r="138" spans="1:1" x14ac:dyDescent="0.2">
      <c r="A138" t="s">
        <v>169</v>
      </c>
    </row>
    <row r="139" spans="1:1" x14ac:dyDescent="0.2">
      <c r="A139" t="s">
        <v>170</v>
      </c>
    </row>
    <row r="140" spans="1:1" x14ac:dyDescent="0.2">
      <c r="A140" t="s">
        <v>171</v>
      </c>
    </row>
    <row r="141" spans="1:1" x14ac:dyDescent="0.2">
      <c r="A141" t="s">
        <v>172</v>
      </c>
    </row>
    <row r="143" spans="1:1" x14ac:dyDescent="0.2">
      <c r="A143" t="s">
        <v>173</v>
      </c>
    </row>
    <row r="144" spans="1:1" x14ac:dyDescent="0.2">
      <c r="A144" t="s">
        <v>174</v>
      </c>
    </row>
    <row r="145" spans="1:1" x14ac:dyDescent="0.2">
      <c r="A145" t="s">
        <v>175</v>
      </c>
    </row>
    <row r="146" spans="1:1" x14ac:dyDescent="0.2">
      <c r="A146" t="s">
        <v>176</v>
      </c>
    </row>
    <row r="147" spans="1:1" x14ac:dyDescent="0.2">
      <c r="A147" t="s">
        <v>177</v>
      </c>
    </row>
    <row r="148" spans="1:1" x14ac:dyDescent="0.2">
      <c r="A148" t="s">
        <v>178</v>
      </c>
    </row>
    <row r="149" spans="1:1" x14ac:dyDescent="0.2">
      <c r="A149" t="s">
        <v>179</v>
      </c>
    </row>
    <row r="150" spans="1:1" x14ac:dyDescent="0.2">
      <c r="A150" t="s">
        <v>180</v>
      </c>
    </row>
    <row r="151" spans="1:1" x14ac:dyDescent="0.2">
      <c r="A151" t="s">
        <v>181</v>
      </c>
    </row>
    <row r="152" spans="1:1" x14ac:dyDescent="0.2">
      <c r="A152" t="s">
        <v>182</v>
      </c>
    </row>
    <row r="153" spans="1:1" x14ac:dyDescent="0.2">
      <c r="A153" t="s">
        <v>183</v>
      </c>
    </row>
    <row r="154" spans="1:1" x14ac:dyDescent="0.2">
      <c r="A154" t="s">
        <v>184</v>
      </c>
    </row>
    <row r="156" spans="1:1" x14ac:dyDescent="0.2">
      <c r="A156" t="s">
        <v>185</v>
      </c>
    </row>
    <row r="157" spans="1:1" x14ac:dyDescent="0.2">
      <c r="A157" t="s">
        <v>186</v>
      </c>
    </row>
    <row r="158" spans="1:1" x14ac:dyDescent="0.2">
      <c r="A158" t="s">
        <v>187</v>
      </c>
    </row>
    <row r="159" spans="1:1" x14ac:dyDescent="0.2">
      <c r="A159" t="s">
        <v>188</v>
      </c>
    </row>
    <row r="160" spans="1:1" x14ac:dyDescent="0.2">
      <c r="A160" t="s">
        <v>189</v>
      </c>
    </row>
    <row r="161" spans="1:1" x14ac:dyDescent="0.2">
      <c r="A161" t="s">
        <v>190</v>
      </c>
    </row>
    <row r="162" spans="1:1" x14ac:dyDescent="0.2">
      <c r="A162" t="s">
        <v>191</v>
      </c>
    </row>
    <row r="163" spans="1:1" x14ac:dyDescent="0.2">
      <c r="A163" t="s">
        <v>192</v>
      </c>
    </row>
    <row r="164" spans="1:1" x14ac:dyDescent="0.2">
      <c r="A164" t="s">
        <v>172</v>
      </c>
    </row>
    <row r="165" spans="1:1" x14ac:dyDescent="0.2">
      <c r="A165" t="s">
        <v>167</v>
      </c>
    </row>
    <row r="166" spans="1:1" x14ac:dyDescent="0.2">
      <c r="A166" t="s">
        <v>168</v>
      </c>
    </row>
    <row r="167" spans="1:1" x14ac:dyDescent="0.2">
      <c r="A167" t="s">
        <v>193</v>
      </c>
    </row>
    <row r="169" spans="1:1" x14ac:dyDescent="0.2">
      <c r="A169" t="s">
        <v>194</v>
      </c>
    </row>
    <row r="171" spans="1:1" x14ac:dyDescent="0.2">
      <c r="A171" t="s">
        <v>275</v>
      </c>
    </row>
    <row r="173" spans="1:1" x14ac:dyDescent="0.2">
      <c r="A173" t="s">
        <v>2</v>
      </c>
    </row>
    <row r="174" spans="1:1" x14ac:dyDescent="0.2">
      <c r="A174" t="s">
        <v>3</v>
      </c>
    </row>
    <row r="175" spans="1:1" x14ac:dyDescent="0.2">
      <c r="A175" t="s">
        <v>4</v>
      </c>
    </row>
    <row r="176" spans="1:1" x14ac:dyDescent="0.2">
      <c r="A176" t="s">
        <v>5</v>
      </c>
    </row>
    <row r="177" spans="1:1" x14ac:dyDescent="0.2">
      <c r="A177" t="s">
        <v>6</v>
      </c>
    </row>
    <row r="178" spans="1:1" x14ac:dyDescent="0.2">
      <c r="A178" t="s">
        <v>7</v>
      </c>
    </row>
    <row r="179" spans="1:1" x14ac:dyDescent="0.2">
      <c r="A179" t="s">
        <v>8</v>
      </c>
    </row>
    <row r="180" spans="1:1" x14ac:dyDescent="0.2">
      <c r="A180" t="s">
        <v>9</v>
      </c>
    </row>
    <row r="181" spans="1:1" x14ac:dyDescent="0.2">
      <c r="A181" t="s">
        <v>10</v>
      </c>
    </row>
    <row r="182" spans="1:1" x14ac:dyDescent="0.2">
      <c r="A182" t="s">
        <v>11</v>
      </c>
    </row>
    <row r="183" spans="1:1" x14ac:dyDescent="0.2">
      <c r="A183" t="s">
        <v>12</v>
      </c>
    </row>
    <row r="185" spans="1:1" x14ac:dyDescent="0.2">
      <c r="A185" t="s">
        <v>195</v>
      </c>
    </row>
    <row r="187" spans="1:1" x14ac:dyDescent="0.2">
      <c r="A187" t="s">
        <v>196</v>
      </c>
    </row>
    <row r="189" spans="1:1" x14ac:dyDescent="0.2">
      <c r="A189" t="s">
        <v>197</v>
      </c>
    </row>
    <row r="191" spans="1:1" x14ac:dyDescent="0.2">
      <c r="A191" t="s">
        <v>198</v>
      </c>
    </row>
    <row r="192" spans="1:1" x14ac:dyDescent="0.2">
      <c r="A192" t="s">
        <v>199</v>
      </c>
    </row>
    <row r="193" spans="1:1" x14ac:dyDescent="0.2">
      <c r="A193" t="s">
        <v>200</v>
      </c>
    </row>
    <row r="194" spans="1:1" x14ac:dyDescent="0.2">
      <c r="A194" t="s">
        <v>201</v>
      </c>
    </row>
    <row r="195" spans="1:1" x14ac:dyDescent="0.2">
      <c r="A195" t="s">
        <v>202</v>
      </c>
    </row>
    <row r="196" spans="1:1" x14ac:dyDescent="0.2">
      <c r="A196" t="s">
        <v>203</v>
      </c>
    </row>
    <row r="197" spans="1:1" x14ac:dyDescent="0.2">
      <c r="A197" t="s">
        <v>204</v>
      </c>
    </row>
    <row r="199" spans="1:1" x14ac:dyDescent="0.2">
      <c r="A199" t="s">
        <v>205</v>
      </c>
    </row>
    <row r="200" spans="1:1" x14ac:dyDescent="0.2">
      <c r="A200" t="s">
        <v>206</v>
      </c>
    </row>
    <row r="201" spans="1:1" x14ac:dyDescent="0.2">
      <c r="A201" t="s">
        <v>207</v>
      </c>
    </row>
    <row r="202" spans="1:1" x14ac:dyDescent="0.2">
      <c r="A202" t="s">
        <v>208</v>
      </c>
    </row>
    <row r="203" spans="1:1" x14ac:dyDescent="0.2">
      <c r="A203" t="s">
        <v>209</v>
      </c>
    </row>
    <row r="204" spans="1:1" x14ac:dyDescent="0.2">
      <c r="A204" t="s">
        <v>210</v>
      </c>
    </row>
    <row r="205" spans="1:1" x14ac:dyDescent="0.2">
      <c r="A205" t="s">
        <v>211</v>
      </c>
    </row>
    <row r="206" spans="1:1" x14ac:dyDescent="0.2">
      <c r="A206" t="s">
        <v>212</v>
      </c>
    </row>
    <row r="207" spans="1:1" x14ac:dyDescent="0.2">
      <c r="A207" t="s">
        <v>213</v>
      </c>
    </row>
    <row r="208" spans="1:1" x14ac:dyDescent="0.2">
      <c r="A208" t="s">
        <v>214</v>
      </c>
    </row>
    <row r="209" spans="1:1" x14ac:dyDescent="0.2">
      <c r="A209" t="s">
        <v>215</v>
      </c>
    </row>
    <row r="210" spans="1:1" x14ac:dyDescent="0.2">
      <c r="A210" t="s">
        <v>216</v>
      </c>
    </row>
    <row r="211" spans="1:1" x14ac:dyDescent="0.2">
      <c r="A211" t="s">
        <v>217</v>
      </c>
    </row>
    <row r="212" spans="1:1" x14ac:dyDescent="0.2">
      <c r="A212" t="s">
        <v>218</v>
      </c>
    </row>
    <row r="213" spans="1:1" x14ac:dyDescent="0.2">
      <c r="A213" t="s">
        <v>219</v>
      </c>
    </row>
    <row r="214" spans="1:1" x14ac:dyDescent="0.2">
      <c r="A214" t="s">
        <v>220</v>
      </c>
    </row>
    <row r="215" spans="1:1" x14ac:dyDescent="0.2">
      <c r="A215" t="s">
        <v>221</v>
      </c>
    </row>
    <row r="216" spans="1:1" x14ac:dyDescent="0.2">
      <c r="A216" t="s">
        <v>222</v>
      </c>
    </row>
    <row r="217" spans="1:1" x14ac:dyDescent="0.2">
      <c r="A217" t="s">
        <v>223</v>
      </c>
    </row>
    <row r="218" spans="1:1" x14ac:dyDescent="0.2">
      <c r="A218" t="s">
        <v>224</v>
      </c>
    </row>
    <row r="219" spans="1:1" x14ac:dyDescent="0.2">
      <c r="A219" t="s">
        <v>225</v>
      </c>
    </row>
    <row r="220" spans="1:1" x14ac:dyDescent="0.2">
      <c r="A220" t="s">
        <v>226</v>
      </c>
    </row>
    <row r="221" spans="1:1" x14ac:dyDescent="0.2">
      <c r="A221" t="s">
        <v>227</v>
      </c>
    </row>
    <row r="222" spans="1:1" x14ac:dyDescent="0.2">
      <c r="A222" t="s">
        <v>228</v>
      </c>
    </row>
    <row r="223" spans="1:1" x14ac:dyDescent="0.2">
      <c r="A223" t="s">
        <v>229</v>
      </c>
    </row>
    <row r="224" spans="1:1" x14ac:dyDescent="0.2">
      <c r="A224" t="s">
        <v>230</v>
      </c>
    </row>
    <row r="225" spans="1:1" x14ac:dyDescent="0.2">
      <c r="A225" t="s">
        <v>231</v>
      </c>
    </row>
    <row r="227" spans="1:1" x14ac:dyDescent="0.2">
      <c r="A227" t="s">
        <v>198</v>
      </c>
    </row>
    <row r="228" spans="1:1" x14ac:dyDescent="0.2">
      <c r="A228" t="s">
        <v>232</v>
      </c>
    </row>
    <row r="229" spans="1:1" x14ac:dyDescent="0.2">
      <c r="A229" t="s">
        <v>233</v>
      </c>
    </row>
    <row r="230" spans="1:1" x14ac:dyDescent="0.2">
      <c r="A230" t="s">
        <v>234</v>
      </c>
    </row>
    <row r="231" spans="1:1" x14ac:dyDescent="0.2">
      <c r="A231" t="s">
        <v>235</v>
      </c>
    </row>
    <row r="232" spans="1:1" x14ac:dyDescent="0.2">
      <c r="A232" t="s">
        <v>236</v>
      </c>
    </row>
    <row r="233" spans="1:1" x14ac:dyDescent="0.2">
      <c r="A233" t="s">
        <v>237</v>
      </c>
    </row>
    <row r="234" spans="1:1" x14ac:dyDescent="0.2">
      <c r="A234" t="s">
        <v>238</v>
      </c>
    </row>
    <row r="235" spans="1:1" x14ac:dyDescent="0.2">
      <c r="A235" t="s">
        <v>239</v>
      </c>
    </row>
    <row r="236" spans="1:1" x14ac:dyDescent="0.2">
      <c r="A236" t="s">
        <v>240</v>
      </c>
    </row>
    <row r="238" spans="1:1" x14ac:dyDescent="0.2">
      <c r="A238" t="s">
        <v>241</v>
      </c>
    </row>
    <row r="239" spans="1:1" x14ac:dyDescent="0.2">
      <c r="A239" t="s">
        <v>242</v>
      </c>
    </row>
    <row r="240" spans="1:1" x14ac:dyDescent="0.2">
      <c r="A240" t="s">
        <v>243</v>
      </c>
    </row>
    <row r="241" spans="1:1" x14ac:dyDescent="0.2">
      <c r="A241" t="s">
        <v>244</v>
      </c>
    </row>
    <row r="242" spans="1:1" x14ac:dyDescent="0.2">
      <c r="A242" t="s">
        <v>245</v>
      </c>
    </row>
    <row r="243" spans="1:1" x14ac:dyDescent="0.2">
      <c r="A243" t="s">
        <v>246</v>
      </c>
    </row>
    <row r="244" spans="1:1" x14ac:dyDescent="0.2">
      <c r="A244" t="s">
        <v>247</v>
      </c>
    </row>
    <row r="245" spans="1:1" x14ac:dyDescent="0.2">
      <c r="A245" t="s">
        <v>248</v>
      </c>
    </row>
    <row r="246" spans="1:1" x14ac:dyDescent="0.2">
      <c r="A246" t="s">
        <v>249</v>
      </c>
    </row>
    <row r="247" spans="1:1" x14ac:dyDescent="0.2">
      <c r="A247" t="s">
        <v>250</v>
      </c>
    </row>
    <row r="248" spans="1:1" x14ac:dyDescent="0.2">
      <c r="A248" t="s">
        <v>251</v>
      </c>
    </row>
    <row r="249" spans="1:1" x14ac:dyDescent="0.2">
      <c r="A249" t="s">
        <v>252</v>
      </c>
    </row>
    <row r="250" spans="1:1" x14ac:dyDescent="0.2">
      <c r="A250" t="s">
        <v>253</v>
      </c>
    </row>
    <row r="251" spans="1:1" x14ac:dyDescent="0.2">
      <c r="A251" t="s">
        <v>254</v>
      </c>
    </row>
    <row r="252" spans="1:1" x14ac:dyDescent="0.2">
      <c r="A252" t="s">
        <v>255</v>
      </c>
    </row>
    <row r="253" spans="1:1" x14ac:dyDescent="0.2">
      <c r="A253" t="s">
        <v>256</v>
      </c>
    </row>
    <row r="254" spans="1:1" x14ac:dyDescent="0.2">
      <c r="A254" t="s">
        <v>257</v>
      </c>
    </row>
    <row r="255" spans="1:1" x14ac:dyDescent="0.2">
      <c r="A255" t="s">
        <v>258</v>
      </c>
    </row>
    <row r="256" spans="1:1" x14ac:dyDescent="0.2">
      <c r="A256" t="s">
        <v>259</v>
      </c>
    </row>
    <row r="258" spans="1:1" x14ac:dyDescent="0.2">
      <c r="A258" t="s">
        <v>260</v>
      </c>
    </row>
    <row r="259" spans="1:1" x14ac:dyDescent="0.2">
      <c r="A259" t="s">
        <v>261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 enableFormatConditionsCalculation="0"/>
  <dimension ref="A1:P259"/>
  <sheetViews>
    <sheetView workbookViewId="0">
      <selection activeCell="A18" sqref="A18:XFD20"/>
    </sheetView>
  </sheetViews>
  <sheetFormatPr baseColWidth="10" defaultColWidth="8.83203125" defaultRowHeight="15" x14ac:dyDescent="0.2"/>
  <cols>
    <col min="1" max="1" width="11.33203125" bestFit="1" customWidth="1"/>
    <col min="2" max="2" width="13.33203125" bestFit="1" customWidth="1"/>
    <col min="3" max="3" width="6.5" customWidth="1"/>
    <col min="4" max="4" width="6" customWidth="1"/>
    <col min="5" max="5" width="6.5" customWidth="1"/>
    <col min="6" max="6" width="13.83203125" bestFit="1" customWidth="1"/>
    <col min="7" max="7" width="6.83203125" customWidth="1"/>
    <col min="8" max="8" width="15" bestFit="1" customWidth="1"/>
    <col min="9" max="9" width="15.6640625" bestFit="1" customWidth="1"/>
    <col min="10" max="10" width="6.5" customWidth="1"/>
    <col min="11" max="11" width="13.6640625" bestFit="1" customWidth="1"/>
    <col min="12" max="12" width="10.33203125" bestFit="1" customWidth="1"/>
    <col min="13" max="13" width="9" customWidth="1"/>
    <col min="14" max="14" width="5.1640625" customWidth="1"/>
    <col min="15" max="15" width="5.5" customWidth="1"/>
    <col min="16" max="16" width="3.33203125" customWidth="1"/>
  </cols>
  <sheetData>
    <row r="1" spans="1:1" x14ac:dyDescent="0.2">
      <c r="A1" t="s">
        <v>278</v>
      </c>
    </row>
    <row r="3" spans="1:1" x14ac:dyDescent="0.2">
      <c r="A3" t="s">
        <v>272</v>
      </c>
    </row>
    <row r="5" spans="1:1" x14ac:dyDescent="0.2">
      <c r="A5" t="s">
        <v>2</v>
      </c>
    </row>
    <row r="6" spans="1:1" x14ac:dyDescent="0.2">
      <c r="A6" t="s">
        <v>3</v>
      </c>
    </row>
    <row r="7" spans="1:1" x14ac:dyDescent="0.2">
      <c r="A7" t="s">
        <v>4</v>
      </c>
    </row>
    <row r="8" spans="1:1" x14ac:dyDescent="0.2">
      <c r="A8" t="s">
        <v>5</v>
      </c>
    </row>
    <row r="9" spans="1:1" x14ac:dyDescent="0.2">
      <c r="A9" t="s">
        <v>6</v>
      </c>
    </row>
    <row r="10" spans="1:1" x14ac:dyDescent="0.2">
      <c r="A10" t="s">
        <v>7</v>
      </c>
    </row>
    <row r="11" spans="1:1" x14ac:dyDescent="0.2">
      <c r="A11" t="s">
        <v>8</v>
      </c>
    </row>
    <row r="12" spans="1:1" x14ac:dyDescent="0.2">
      <c r="A12" t="s">
        <v>9</v>
      </c>
    </row>
    <row r="13" spans="1:1" x14ac:dyDescent="0.2">
      <c r="A13" t="s">
        <v>10</v>
      </c>
    </row>
    <row r="14" spans="1:1" x14ac:dyDescent="0.2">
      <c r="A14" t="s">
        <v>11</v>
      </c>
    </row>
    <row r="15" spans="1:1" x14ac:dyDescent="0.2">
      <c r="A15" t="s">
        <v>12</v>
      </c>
    </row>
    <row r="17" spans="1:15" x14ac:dyDescent="0.2">
      <c r="A17" t="s">
        <v>279</v>
      </c>
    </row>
    <row r="18" spans="1:15" x14ac:dyDescent="0.2">
      <c r="E18" t="s">
        <v>14</v>
      </c>
      <c r="F18" t="s">
        <v>15</v>
      </c>
      <c r="G18" t="s">
        <v>16</v>
      </c>
      <c r="H18" t="s">
        <v>17</v>
      </c>
      <c r="I18" t="s">
        <v>18</v>
      </c>
      <c r="J18" t="s">
        <v>19</v>
      </c>
      <c r="K18" t="s">
        <v>20</v>
      </c>
      <c r="L18" t="s">
        <v>21</v>
      </c>
      <c r="M18" t="s">
        <v>22</v>
      </c>
    </row>
    <row r="19" spans="1:15" x14ac:dyDescent="0.2">
      <c r="A19" t="s">
        <v>23</v>
      </c>
      <c r="B19" t="s">
        <v>24</v>
      </c>
      <c r="C19">
        <f>((($I$26+$G$30+$L$44+$F$49+$K$49+$O$44) * 6)+($K$54)+($B$54 * 3))</f>
        <v>360</v>
      </c>
      <c r="E19">
        <f>$C$19-$C$20</f>
        <v>41</v>
      </c>
      <c r="F19">
        <f>($E$26-$N$26)/($B$26+$M$26)</f>
        <v>5.1306451612903228</v>
      </c>
      <c r="G19">
        <f>($E$27-$N$27)/($B$27+$M$27)</f>
        <v>5.7003367003367007</v>
      </c>
      <c r="H19">
        <f>$C$30/$B$30</f>
        <v>4.2431192660550456</v>
      </c>
      <c r="I19">
        <f>$C$31/$B$31</f>
        <v>4.5357142857142856</v>
      </c>
      <c r="J19">
        <f>$I$45+$M$45</f>
        <v>29</v>
      </c>
      <c r="K19">
        <f>$I$44+$M$44</f>
        <v>29</v>
      </c>
      <c r="L19">
        <f>$M$39-$M$40</f>
        <v>-201</v>
      </c>
      <c r="M19">
        <f>$L$45+$O$45+$F$50+$K$50</f>
        <v>3</v>
      </c>
    </row>
    <row r="20" spans="1:15" x14ac:dyDescent="0.2">
      <c r="B20" t="s">
        <v>25</v>
      </c>
      <c r="C20">
        <f xml:space="preserve"> ((($I$27+$G$31+$L$45+$F$50+$K$50+$O$45) * 6)+($K$55)+($B$55*3))</f>
        <v>319</v>
      </c>
    </row>
    <row r="21" spans="1:15" x14ac:dyDescent="0.2">
      <c r="A21" t="s">
        <v>26</v>
      </c>
    </row>
    <row r="22" spans="1:15" x14ac:dyDescent="0.2">
      <c r="A22" t="s">
        <v>27</v>
      </c>
    </row>
    <row r="24" spans="1:15" x14ac:dyDescent="0.2">
      <c r="A24" t="s">
        <v>28</v>
      </c>
    </row>
    <row r="25" spans="1:15" x14ac:dyDescent="0.2">
      <c r="A25" t="s">
        <v>29</v>
      </c>
      <c r="B25" t="s">
        <v>30</v>
      </c>
      <c r="C25" t="s">
        <v>31</v>
      </c>
      <c r="D25" t="s">
        <v>32</v>
      </c>
      <c r="E25" t="s">
        <v>33</v>
      </c>
      <c r="F25" t="s">
        <v>34</v>
      </c>
      <c r="G25" t="s">
        <v>35</v>
      </c>
      <c r="H25" t="s">
        <v>36</v>
      </c>
      <c r="I25" t="s">
        <v>37</v>
      </c>
      <c r="J25" t="s">
        <v>38</v>
      </c>
      <c r="K25" t="s">
        <v>39</v>
      </c>
      <c r="L25" t="s">
        <v>40</v>
      </c>
      <c r="M25" t="s">
        <v>41</v>
      </c>
      <c r="N25" t="s">
        <v>42</v>
      </c>
      <c r="O25" t="s">
        <v>43</v>
      </c>
    </row>
    <row r="26" spans="1:15" x14ac:dyDescent="0.2">
      <c r="A26" t="s">
        <v>280</v>
      </c>
      <c r="B26">
        <v>573</v>
      </c>
      <c r="C26">
        <v>348</v>
      </c>
      <c r="D26">
        <v>60.7</v>
      </c>
      <c r="E26">
        <v>3503</v>
      </c>
      <c r="F26">
        <v>6.7</v>
      </c>
      <c r="G26">
        <v>218.9</v>
      </c>
      <c r="H26">
        <v>65</v>
      </c>
      <c r="I26">
        <v>31</v>
      </c>
      <c r="J26">
        <v>5.4</v>
      </c>
      <c r="K26">
        <v>8</v>
      </c>
      <c r="L26">
        <v>1.4</v>
      </c>
      <c r="M26">
        <v>47</v>
      </c>
      <c r="N26">
        <v>322</v>
      </c>
      <c r="O26">
        <v>92.7</v>
      </c>
    </row>
    <row r="27" spans="1:15" x14ac:dyDescent="0.2">
      <c r="A27" t="s">
        <v>45</v>
      </c>
      <c r="B27">
        <v>551</v>
      </c>
      <c r="C27">
        <v>321</v>
      </c>
      <c r="D27">
        <v>58.3</v>
      </c>
      <c r="E27">
        <v>3642</v>
      </c>
      <c r="F27">
        <v>7.1</v>
      </c>
      <c r="G27">
        <v>227.6</v>
      </c>
      <c r="H27">
        <v>68</v>
      </c>
      <c r="I27">
        <v>20</v>
      </c>
      <c r="J27">
        <v>3.6</v>
      </c>
      <c r="K27">
        <v>16</v>
      </c>
      <c r="L27">
        <v>2.9</v>
      </c>
      <c r="M27">
        <v>43</v>
      </c>
      <c r="N27">
        <v>256</v>
      </c>
      <c r="O27">
        <v>80.099999999999994</v>
      </c>
    </row>
    <row r="28" spans="1:15" x14ac:dyDescent="0.2">
      <c r="A28" t="s">
        <v>46</v>
      </c>
    </row>
    <row r="29" spans="1:15" x14ac:dyDescent="0.2">
      <c r="A29" t="s">
        <v>29</v>
      </c>
      <c r="B29" t="s">
        <v>30</v>
      </c>
      <c r="C29" t="s">
        <v>33</v>
      </c>
      <c r="D29" t="s">
        <v>34</v>
      </c>
      <c r="E29" t="s">
        <v>36</v>
      </c>
      <c r="F29" t="s">
        <v>47</v>
      </c>
      <c r="G29" t="s">
        <v>37</v>
      </c>
      <c r="H29" t="s">
        <v>35</v>
      </c>
      <c r="I29" t="s">
        <v>48</v>
      </c>
      <c r="J29" t="s">
        <v>49</v>
      </c>
      <c r="K29" t="s">
        <v>50</v>
      </c>
    </row>
    <row r="30" spans="1:15" x14ac:dyDescent="0.2">
      <c r="A30" t="s">
        <v>280</v>
      </c>
      <c r="B30">
        <v>436</v>
      </c>
      <c r="C30">
        <v>1850</v>
      </c>
      <c r="D30">
        <v>4.2</v>
      </c>
      <c r="E30">
        <v>65</v>
      </c>
      <c r="F30">
        <v>9</v>
      </c>
      <c r="G30">
        <v>8</v>
      </c>
      <c r="H30">
        <v>115.6</v>
      </c>
      <c r="I30">
        <v>8</v>
      </c>
      <c r="J30">
        <v>4</v>
      </c>
      <c r="K30">
        <v>100</v>
      </c>
    </row>
    <row r="31" spans="1:15" x14ac:dyDescent="0.2">
      <c r="A31" t="s">
        <v>45</v>
      </c>
      <c r="B31">
        <v>420</v>
      </c>
      <c r="C31">
        <v>1905</v>
      </c>
      <c r="D31">
        <v>4.5</v>
      </c>
      <c r="E31">
        <v>55</v>
      </c>
      <c r="F31">
        <v>14</v>
      </c>
      <c r="G31">
        <v>13</v>
      </c>
      <c r="H31">
        <v>119.1</v>
      </c>
      <c r="I31">
        <v>8</v>
      </c>
      <c r="J31">
        <v>3</v>
      </c>
      <c r="K31">
        <v>96</v>
      </c>
    </row>
    <row r="32" spans="1:15" x14ac:dyDescent="0.2">
      <c r="A32" t="s">
        <v>51</v>
      </c>
    </row>
    <row r="33" spans="1:16" x14ac:dyDescent="0.2">
      <c r="A33" t="s">
        <v>29</v>
      </c>
      <c r="B33" t="s">
        <v>52</v>
      </c>
      <c r="C33" t="s">
        <v>53</v>
      </c>
      <c r="D33" t="s">
        <v>33</v>
      </c>
      <c r="E33" t="s">
        <v>34</v>
      </c>
      <c r="F33" t="s">
        <v>37</v>
      </c>
      <c r="G33" t="s">
        <v>36</v>
      </c>
      <c r="H33" t="s">
        <v>47</v>
      </c>
      <c r="I33" t="s">
        <v>35</v>
      </c>
      <c r="J33" t="s">
        <v>48</v>
      </c>
      <c r="K33" t="s">
        <v>49</v>
      </c>
      <c r="L33" t="s">
        <v>54</v>
      </c>
      <c r="M33" t="s">
        <v>50</v>
      </c>
    </row>
    <row r="34" spans="1:16" x14ac:dyDescent="0.2">
      <c r="A34" t="s">
        <v>280</v>
      </c>
      <c r="B34">
        <v>348</v>
      </c>
      <c r="C34">
        <v>573</v>
      </c>
      <c r="D34">
        <v>3825</v>
      </c>
      <c r="E34">
        <v>11</v>
      </c>
      <c r="F34">
        <v>31</v>
      </c>
      <c r="G34">
        <v>65</v>
      </c>
      <c r="H34">
        <v>55</v>
      </c>
      <c r="I34">
        <v>239.1</v>
      </c>
      <c r="J34">
        <v>4</v>
      </c>
      <c r="K34">
        <v>1</v>
      </c>
      <c r="L34">
        <v>1882</v>
      </c>
      <c r="M34">
        <v>173</v>
      </c>
    </row>
    <row r="35" spans="1:16" x14ac:dyDescent="0.2">
      <c r="A35" t="s">
        <v>45</v>
      </c>
      <c r="B35">
        <v>321</v>
      </c>
      <c r="C35">
        <v>551</v>
      </c>
      <c r="D35">
        <v>3898</v>
      </c>
      <c r="E35">
        <v>12.1</v>
      </c>
      <c r="F35">
        <v>20</v>
      </c>
      <c r="G35">
        <v>68</v>
      </c>
      <c r="H35">
        <v>46</v>
      </c>
      <c r="I35">
        <v>243.6</v>
      </c>
      <c r="J35">
        <v>3</v>
      </c>
      <c r="K35">
        <v>1</v>
      </c>
      <c r="L35">
        <v>1927</v>
      </c>
      <c r="M35">
        <v>183</v>
      </c>
    </row>
    <row r="36" spans="1:16" x14ac:dyDescent="0.2">
      <c r="A36" t="s">
        <v>55</v>
      </c>
    </row>
    <row r="37" spans="1:16" x14ac:dyDescent="0.2">
      <c r="B37" t="s">
        <v>56</v>
      </c>
      <c r="F37" t="s">
        <v>57</v>
      </c>
      <c r="I37" t="s">
        <v>58</v>
      </c>
      <c r="L37" t="s">
        <v>59</v>
      </c>
    </row>
    <row r="38" spans="1:16" x14ac:dyDescent="0.2">
      <c r="A38" t="s">
        <v>29</v>
      </c>
      <c r="B38" t="s">
        <v>60</v>
      </c>
      <c r="C38" t="s">
        <v>61</v>
      </c>
      <c r="D38" t="s">
        <v>62</v>
      </c>
      <c r="E38" t="s">
        <v>63</v>
      </c>
      <c r="F38" t="s">
        <v>64</v>
      </c>
      <c r="G38" t="s">
        <v>30</v>
      </c>
      <c r="H38" t="s">
        <v>32</v>
      </c>
      <c r="I38" t="s">
        <v>64</v>
      </c>
      <c r="J38" t="s">
        <v>30</v>
      </c>
      <c r="K38" t="s">
        <v>32</v>
      </c>
      <c r="L38" t="s">
        <v>60</v>
      </c>
      <c r="M38" t="s">
        <v>33</v>
      </c>
    </row>
    <row r="39" spans="1:16" x14ac:dyDescent="0.2">
      <c r="A39" t="s">
        <v>280</v>
      </c>
      <c r="B39">
        <v>317</v>
      </c>
      <c r="C39">
        <v>100</v>
      </c>
      <c r="D39">
        <v>173</v>
      </c>
      <c r="E39">
        <v>44</v>
      </c>
      <c r="F39">
        <v>70</v>
      </c>
      <c r="G39">
        <v>208</v>
      </c>
      <c r="H39">
        <v>33.700000000000003</v>
      </c>
      <c r="I39">
        <v>11</v>
      </c>
      <c r="J39">
        <v>21</v>
      </c>
      <c r="K39">
        <v>52.4</v>
      </c>
      <c r="L39">
        <v>105</v>
      </c>
      <c r="M39">
        <v>906</v>
      </c>
    </row>
    <row r="40" spans="1:16" x14ac:dyDescent="0.2">
      <c r="A40" t="s">
        <v>45</v>
      </c>
      <c r="B40">
        <v>300</v>
      </c>
      <c r="C40">
        <v>96</v>
      </c>
      <c r="D40">
        <v>183</v>
      </c>
      <c r="E40">
        <v>21</v>
      </c>
      <c r="F40">
        <v>79</v>
      </c>
      <c r="G40">
        <v>220</v>
      </c>
      <c r="H40">
        <v>35.9</v>
      </c>
      <c r="I40">
        <v>10</v>
      </c>
      <c r="J40">
        <v>21</v>
      </c>
      <c r="K40">
        <v>47.6</v>
      </c>
      <c r="L40">
        <v>120</v>
      </c>
      <c r="M40">
        <v>1107</v>
      </c>
    </row>
    <row r="41" spans="1:16" x14ac:dyDescent="0.2">
      <c r="A41" t="s">
        <v>65</v>
      </c>
    </row>
    <row r="42" spans="1:16" x14ac:dyDescent="0.2">
      <c r="B42" t="s">
        <v>66</v>
      </c>
      <c r="E42" t="s">
        <v>67</v>
      </c>
      <c r="H42" t="s">
        <v>68</v>
      </c>
      <c r="M42" t="s">
        <v>69</v>
      </c>
    </row>
    <row r="43" spans="1:16" x14ac:dyDescent="0.2">
      <c r="A43" t="s">
        <v>29</v>
      </c>
      <c r="B43" t="s">
        <v>70</v>
      </c>
      <c r="C43" t="s">
        <v>71</v>
      </c>
      <c r="D43" t="s">
        <v>72</v>
      </c>
      <c r="E43" t="s">
        <v>41</v>
      </c>
      <c r="F43" t="s">
        <v>42</v>
      </c>
      <c r="G43" t="s">
        <v>73</v>
      </c>
      <c r="H43" t="s">
        <v>74</v>
      </c>
      <c r="I43" t="s">
        <v>39</v>
      </c>
      <c r="J43" t="s">
        <v>33</v>
      </c>
      <c r="K43" t="s">
        <v>36</v>
      </c>
      <c r="L43" t="s">
        <v>37</v>
      </c>
      <c r="M43" t="s">
        <v>75</v>
      </c>
      <c r="N43" t="s">
        <v>52</v>
      </c>
      <c r="O43" t="s">
        <v>37</v>
      </c>
      <c r="P43" t="s">
        <v>76</v>
      </c>
    </row>
    <row r="44" spans="1:16" x14ac:dyDescent="0.2">
      <c r="A44" t="s">
        <v>280</v>
      </c>
      <c r="B44">
        <v>755</v>
      </c>
      <c r="C44">
        <v>224</v>
      </c>
      <c r="D44">
        <v>979</v>
      </c>
      <c r="E44">
        <v>43</v>
      </c>
      <c r="F44">
        <v>256</v>
      </c>
      <c r="G44">
        <v>58</v>
      </c>
      <c r="H44">
        <v>70</v>
      </c>
      <c r="I44">
        <v>16</v>
      </c>
      <c r="J44">
        <v>198</v>
      </c>
      <c r="K44">
        <v>45</v>
      </c>
      <c r="L44">
        <v>2</v>
      </c>
      <c r="M44">
        <v>13</v>
      </c>
      <c r="N44">
        <v>6</v>
      </c>
      <c r="O44">
        <v>1</v>
      </c>
      <c r="P44">
        <v>1</v>
      </c>
    </row>
    <row r="45" spans="1:16" x14ac:dyDescent="0.2">
      <c r="A45" t="s">
        <v>45</v>
      </c>
      <c r="B45">
        <v>800</v>
      </c>
      <c r="C45">
        <v>251</v>
      </c>
      <c r="D45">
        <v>1051</v>
      </c>
      <c r="E45">
        <v>47</v>
      </c>
      <c r="F45">
        <v>322</v>
      </c>
      <c r="G45">
        <v>55</v>
      </c>
      <c r="H45">
        <v>43</v>
      </c>
      <c r="I45">
        <v>8</v>
      </c>
      <c r="J45">
        <v>55</v>
      </c>
      <c r="K45">
        <v>29</v>
      </c>
      <c r="L45">
        <v>0</v>
      </c>
      <c r="M45">
        <v>21</v>
      </c>
      <c r="N45">
        <v>9</v>
      </c>
      <c r="O45">
        <v>3</v>
      </c>
      <c r="P45">
        <v>1</v>
      </c>
    </row>
    <row r="46" spans="1:16" x14ac:dyDescent="0.2">
      <c r="A46" t="s">
        <v>77</v>
      </c>
    </row>
    <row r="47" spans="1:16" x14ac:dyDescent="0.2">
      <c r="B47" t="s">
        <v>78</v>
      </c>
      <c r="G47" t="s">
        <v>79</v>
      </c>
    </row>
    <row r="48" spans="1:16" x14ac:dyDescent="0.2">
      <c r="A48" t="s">
        <v>29</v>
      </c>
      <c r="B48" t="s">
        <v>30</v>
      </c>
      <c r="C48" t="s">
        <v>33</v>
      </c>
      <c r="D48" t="s">
        <v>34</v>
      </c>
      <c r="E48" t="s">
        <v>36</v>
      </c>
      <c r="F48" t="s">
        <v>37</v>
      </c>
      <c r="G48" t="s">
        <v>80</v>
      </c>
      <c r="H48" t="s">
        <v>81</v>
      </c>
      <c r="I48" t="s">
        <v>34</v>
      </c>
      <c r="J48" t="s">
        <v>36</v>
      </c>
      <c r="K48" t="s">
        <v>37</v>
      </c>
      <c r="L48" t="s">
        <v>82</v>
      </c>
    </row>
    <row r="49" spans="1:13" x14ac:dyDescent="0.2">
      <c r="A49" t="s">
        <v>280</v>
      </c>
      <c r="B49">
        <v>36</v>
      </c>
      <c r="C49">
        <v>881</v>
      </c>
      <c r="D49">
        <v>24.5</v>
      </c>
      <c r="E49">
        <v>70</v>
      </c>
      <c r="F49">
        <v>0</v>
      </c>
      <c r="G49">
        <v>31</v>
      </c>
      <c r="H49">
        <v>167</v>
      </c>
      <c r="I49">
        <v>5.4</v>
      </c>
      <c r="J49">
        <v>16</v>
      </c>
      <c r="K49">
        <v>0</v>
      </c>
      <c r="L49">
        <v>23</v>
      </c>
    </row>
    <row r="50" spans="1:13" x14ac:dyDescent="0.2">
      <c r="A50" t="s">
        <v>45</v>
      </c>
      <c r="B50">
        <v>37</v>
      </c>
      <c r="C50">
        <v>988</v>
      </c>
      <c r="D50">
        <v>26.7</v>
      </c>
      <c r="E50">
        <v>104</v>
      </c>
      <c r="F50">
        <v>0</v>
      </c>
      <c r="G50">
        <v>41</v>
      </c>
      <c r="H50">
        <v>174</v>
      </c>
      <c r="I50">
        <v>4.2</v>
      </c>
      <c r="J50">
        <v>23</v>
      </c>
      <c r="K50">
        <v>0</v>
      </c>
      <c r="L50">
        <v>14</v>
      </c>
    </row>
    <row r="51" spans="1:13" x14ac:dyDescent="0.2">
      <c r="A51" t="s">
        <v>83</v>
      </c>
    </row>
    <row r="52" spans="1:13" x14ac:dyDescent="0.2">
      <c r="B52" t="s">
        <v>84</v>
      </c>
      <c r="K52" t="s">
        <v>85</v>
      </c>
    </row>
    <row r="53" spans="1:13" x14ac:dyDescent="0.2">
      <c r="A53" t="s">
        <v>29</v>
      </c>
      <c r="B53" t="s">
        <v>86</v>
      </c>
      <c r="C53" t="s">
        <v>87</v>
      </c>
      <c r="D53" t="s">
        <v>32</v>
      </c>
      <c r="E53" t="s">
        <v>36</v>
      </c>
      <c r="F53" s="1">
        <v>42388</v>
      </c>
      <c r="G53" t="s">
        <v>88</v>
      </c>
      <c r="H53" t="s">
        <v>89</v>
      </c>
      <c r="I53" t="s">
        <v>90</v>
      </c>
      <c r="J53" t="s">
        <v>91</v>
      </c>
      <c r="K53" t="s">
        <v>92</v>
      </c>
      <c r="L53" t="s">
        <v>93</v>
      </c>
      <c r="M53" t="s">
        <v>32</v>
      </c>
    </row>
    <row r="54" spans="1:13" x14ac:dyDescent="0.2">
      <c r="A54" t="s">
        <v>280</v>
      </c>
      <c r="B54">
        <v>24</v>
      </c>
      <c r="C54">
        <v>28</v>
      </c>
      <c r="D54">
        <v>85.7</v>
      </c>
      <c r="E54">
        <v>56</v>
      </c>
      <c r="F54" s="1">
        <v>42370</v>
      </c>
      <c r="G54" s="1">
        <v>42558</v>
      </c>
      <c r="H54" s="1">
        <v>42464</v>
      </c>
      <c r="I54" s="1">
        <v>42593</v>
      </c>
      <c r="J54" s="1">
        <v>42465</v>
      </c>
      <c r="K54">
        <v>36</v>
      </c>
      <c r="L54">
        <v>36</v>
      </c>
      <c r="M54">
        <v>100</v>
      </c>
    </row>
    <row r="55" spans="1:13" x14ac:dyDescent="0.2">
      <c r="A55" t="s">
        <v>45</v>
      </c>
      <c r="B55">
        <v>24</v>
      </c>
      <c r="C55">
        <v>28</v>
      </c>
      <c r="D55">
        <v>85.7</v>
      </c>
      <c r="E55">
        <v>54</v>
      </c>
      <c r="F55" s="1">
        <v>42370</v>
      </c>
      <c r="G55" s="1">
        <v>42527</v>
      </c>
      <c r="H55" s="1">
        <v>42558</v>
      </c>
      <c r="I55" s="1">
        <v>42496</v>
      </c>
      <c r="J55" s="1">
        <v>42498</v>
      </c>
      <c r="K55">
        <v>31</v>
      </c>
      <c r="L55">
        <v>34</v>
      </c>
      <c r="M55">
        <v>91.2</v>
      </c>
    </row>
    <row r="56" spans="1:13" x14ac:dyDescent="0.2">
      <c r="A56" t="s">
        <v>95</v>
      </c>
    </row>
    <row r="57" spans="1:13" x14ac:dyDescent="0.2">
      <c r="A57" t="s">
        <v>29</v>
      </c>
      <c r="B57" t="s">
        <v>79</v>
      </c>
      <c r="C57" t="s">
        <v>33</v>
      </c>
      <c r="D57" t="s">
        <v>36</v>
      </c>
      <c r="E57" t="s">
        <v>34</v>
      </c>
      <c r="F57" t="s">
        <v>96</v>
      </c>
      <c r="G57" t="s">
        <v>97</v>
      </c>
      <c r="H57" t="s">
        <v>98</v>
      </c>
      <c r="I57" t="s">
        <v>99</v>
      </c>
      <c r="J57" t="s">
        <v>82</v>
      </c>
      <c r="K57" t="s">
        <v>80</v>
      </c>
      <c r="L57" t="s">
        <v>81</v>
      </c>
      <c r="M57" t="s">
        <v>34</v>
      </c>
    </row>
    <row r="58" spans="1:13" x14ac:dyDescent="0.2">
      <c r="A58" t="s">
        <v>280</v>
      </c>
      <c r="B58">
        <v>81</v>
      </c>
      <c r="C58">
        <v>3554</v>
      </c>
      <c r="D58">
        <v>62</v>
      </c>
      <c r="E58">
        <v>43.9</v>
      </c>
      <c r="F58">
        <v>41.7</v>
      </c>
      <c r="G58">
        <v>0</v>
      </c>
      <c r="H58">
        <v>18</v>
      </c>
      <c r="I58">
        <v>6</v>
      </c>
      <c r="J58">
        <v>14</v>
      </c>
      <c r="K58">
        <v>41</v>
      </c>
      <c r="L58">
        <v>174</v>
      </c>
      <c r="M58">
        <v>4.2</v>
      </c>
    </row>
    <row r="59" spans="1:13" x14ac:dyDescent="0.2">
      <c r="A59" t="s">
        <v>45</v>
      </c>
      <c r="B59">
        <v>82</v>
      </c>
      <c r="C59">
        <v>3560</v>
      </c>
      <c r="D59">
        <v>61</v>
      </c>
      <c r="E59">
        <v>43.4</v>
      </c>
      <c r="F59">
        <v>41.4</v>
      </c>
      <c r="G59">
        <v>0</v>
      </c>
      <c r="H59">
        <v>30</v>
      </c>
      <c r="I59">
        <v>5</v>
      </c>
      <c r="J59">
        <v>23</v>
      </c>
      <c r="K59">
        <v>31</v>
      </c>
      <c r="L59">
        <v>167</v>
      </c>
      <c r="M59">
        <v>5.4</v>
      </c>
    </row>
    <row r="61" spans="1:13" x14ac:dyDescent="0.2">
      <c r="A61" t="s">
        <v>100</v>
      </c>
    </row>
    <row r="63" spans="1:13" x14ac:dyDescent="0.2">
      <c r="A63" t="s">
        <v>101</v>
      </c>
    </row>
    <row r="64" spans="1:13" x14ac:dyDescent="0.2">
      <c r="A64" t="s">
        <v>102</v>
      </c>
    </row>
    <row r="65" spans="1:1" x14ac:dyDescent="0.2">
      <c r="A65" t="s">
        <v>103</v>
      </c>
    </row>
    <row r="66" spans="1:1" x14ac:dyDescent="0.2">
      <c r="A66" t="s">
        <v>104</v>
      </c>
    </row>
    <row r="67" spans="1:1" x14ac:dyDescent="0.2">
      <c r="A67" t="s">
        <v>105</v>
      </c>
    </row>
    <row r="68" spans="1:1" x14ac:dyDescent="0.2">
      <c r="A68" t="s">
        <v>106</v>
      </c>
    </row>
    <row r="69" spans="1:1" x14ac:dyDescent="0.2">
      <c r="A69" t="s">
        <v>107</v>
      </c>
    </row>
    <row r="70" spans="1:1" x14ac:dyDescent="0.2">
      <c r="A70" t="s">
        <v>108</v>
      </c>
    </row>
    <row r="71" spans="1:1" x14ac:dyDescent="0.2">
      <c r="A71" t="s">
        <v>109</v>
      </c>
    </row>
    <row r="72" spans="1:1" x14ac:dyDescent="0.2">
      <c r="A72" t="s">
        <v>110</v>
      </c>
    </row>
    <row r="73" spans="1:1" x14ac:dyDescent="0.2">
      <c r="A73" t="s">
        <v>111</v>
      </c>
    </row>
    <row r="74" spans="1:1" x14ac:dyDescent="0.2">
      <c r="A74" t="s">
        <v>112</v>
      </c>
    </row>
    <row r="75" spans="1:1" x14ac:dyDescent="0.2">
      <c r="A75" t="s">
        <v>113</v>
      </c>
    </row>
    <row r="76" spans="1:1" x14ac:dyDescent="0.2">
      <c r="A76" t="s">
        <v>114</v>
      </c>
    </row>
    <row r="78" spans="1:1" x14ac:dyDescent="0.2">
      <c r="A78" t="s">
        <v>115</v>
      </c>
    </row>
    <row r="79" spans="1:1" x14ac:dyDescent="0.2">
      <c r="A79" t="s">
        <v>116</v>
      </c>
    </row>
    <row r="80" spans="1:1" x14ac:dyDescent="0.2">
      <c r="A80" t="s">
        <v>117</v>
      </c>
    </row>
    <row r="81" spans="1:1" x14ac:dyDescent="0.2">
      <c r="A81" t="s">
        <v>118</v>
      </c>
    </row>
    <row r="82" spans="1:1" x14ac:dyDescent="0.2">
      <c r="A82" t="s">
        <v>119</v>
      </c>
    </row>
    <row r="83" spans="1:1" x14ac:dyDescent="0.2">
      <c r="A83" t="s">
        <v>120</v>
      </c>
    </row>
    <row r="84" spans="1:1" x14ac:dyDescent="0.2">
      <c r="A84" t="s">
        <v>121</v>
      </c>
    </row>
    <row r="85" spans="1:1" x14ac:dyDescent="0.2">
      <c r="A85" t="s">
        <v>122</v>
      </c>
    </row>
    <row r="86" spans="1:1" x14ac:dyDescent="0.2">
      <c r="A86" t="s">
        <v>123</v>
      </c>
    </row>
    <row r="87" spans="1:1" x14ac:dyDescent="0.2">
      <c r="A87" t="s">
        <v>124</v>
      </c>
    </row>
    <row r="89" spans="1:1" x14ac:dyDescent="0.2">
      <c r="A89" t="s">
        <v>125</v>
      </c>
    </row>
    <row r="90" spans="1:1" x14ac:dyDescent="0.2">
      <c r="A90" t="s">
        <v>126</v>
      </c>
    </row>
    <row r="91" spans="1:1" x14ac:dyDescent="0.2">
      <c r="A91" t="s">
        <v>127</v>
      </c>
    </row>
    <row r="92" spans="1:1" x14ac:dyDescent="0.2">
      <c r="A92" t="s">
        <v>128</v>
      </c>
    </row>
    <row r="93" spans="1:1" x14ac:dyDescent="0.2">
      <c r="A93" t="s">
        <v>129</v>
      </c>
    </row>
    <row r="94" spans="1:1" x14ac:dyDescent="0.2">
      <c r="A94" t="s">
        <v>130</v>
      </c>
    </row>
    <row r="95" spans="1:1" x14ac:dyDescent="0.2">
      <c r="A95" t="s">
        <v>131</v>
      </c>
    </row>
    <row r="96" spans="1:1" x14ac:dyDescent="0.2">
      <c r="A96" t="s">
        <v>132</v>
      </c>
    </row>
    <row r="97" spans="1:1" x14ac:dyDescent="0.2">
      <c r="A97" t="s">
        <v>133</v>
      </c>
    </row>
    <row r="98" spans="1:1" x14ac:dyDescent="0.2">
      <c r="A98" t="s">
        <v>134</v>
      </c>
    </row>
    <row r="99" spans="1:1" x14ac:dyDescent="0.2">
      <c r="A99" t="s">
        <v>135</v>
      </c>
    </row>
    <row r="100" spans="1:1" x14ac:dyDescent="0.2">
      <c r="A100" t="s">
        <v>136</v>
      </c>
    </row>
    <row r="102" spans="1:1" x14ac:dyDescent="0.2">
      <c r="A102" t="s">
        <v>137</v>
      </c>
    </row>
    <row r="103" spans="1:1" x14ac:dyDescent="0.2">
      <c r="A103" t="s">
        <v>138</v>
      </c>
    </row>
    <row r="104" spans="1:1" x14ac:dyDescent="0.2">
      <c r="A104" t="s">
        <v>139</v>
      </c>
    </row>
    <row r="105" spans="1:1" x14ac:dyDescent="0.2">
      <c r="A105" t="s">
        <v>140</v>
      </c>
    </row>
    <row r="106" spans="1:1" x14ac:dyDescent="0.2">
      <c r="A106" t="s">
        <v>141</v>
      </c>
    </row>
    <row r="107" spans="1:1" x14ac:dyDescent="0.2">
      <c r="A107" t="s">
        <v>142</v>
      </c>
    </row>
    <row r="108" spans="1:1" x14ac:dyDescent="0.2">
      <c r="A108" t="s">
        <v>143</v>
      </c>
    </row>
    <row r="109" spans="1:1" x14ac:dyDescent="0.2">
      <c r="A109" t="s">
        <v>144</v>
      </c>
    </row>
    <row r="110" spans="1:1" x14ac:dyDescent="0.2">
      <c r="A110" t="s">
        <v>145</v>
      </c>
    </row>
    <row r="111" spans="1:1" x14ac:dyDescent="0.2">
      <c r="A111" t="s">
        <v>146</v>
      </c>
    </row>
    <row r="112" spans="1:1" x14ac:dyDescent="0.2">
      <c r="A112" t="s">
        <v>147</v>
      </c>
    </row>
    <row r="113" spans="1:1" x14ac:dyDescent="0.2">
      <c r="A113" t="s">
        <v>148</v>
      </c>
    </row>
    <row r="115" spans="1:1" x14ac:dyDescent="0.2">
      <c r="A115" t="s">
        <v>149</v>
      </c>
    </row>
    <row r="116" spans="1:1" x14ac:dyDescent="0.2">
      <c r="A116" t="s">
        <v>150</v>
      </c>
    </row>
    <row r="117" spans="1:1" x14ac:dyDescent="0.2">
      <c r="A117" t="s">
        <v>151</v>
      </c>
    </row>
    <row r="118" spans="1:1" x14ac:dyDescent="0.2">
      <c r="A118" t="s">
        <v>112</v>
      </c>
    </row>
    <row r="119" spans="1:1" x14ac:dyDescent="0.2">
      <c r="A119" t="s">
        <v>152</v>
      </c>
    </row>
    <row r="120" spans="1:1" x14ac:dyDescent="0.2">
      <c r="A120" t="s">
        <v>153</v>
      </c>
    </row>
    <row r="121" spans="1:1" x14ac:dyDescent="0.2">
      <c r="A121" t="s">
        <v>154</v>
      </c>
    </row>
    <row r="122" spans="1:1" x14ac:dyDescent="0.2">
      <c r="A122" t="s">
        <v>110</v>
      </c>
    </row>
    <row r="123" spans="1:1" x14ac:dyDescent="0.2">
      <c r="A123" t="s">
        <v>155</v>
      </c>
    </row>
    <row r="124" spans="1:1" x14ac:dyDescent="0.2">
      <c r="A124" t="s">
        <v>156</v>
      </c>
    </row>
    <row r="125" spans="1:1" x14ac:dyDescent="0.2">
      <c r="A125" t="s">
        <v>157</v>
      </c>
    </row>
    <row r="126" spans="1:1" x14ac:dyDescent="0.2">
      <c r="A126" t="s">
        <v>158</v>
      </c>
    </row>
    <row r="127" spans="1:1" x14ac:dyDescent="0.2">
      <c r="A127" t="s">
        <v>159</v>
      </c>
    </row>
    <row r="128" spans="1:1" x14ac:dyDescent="0.2">
      <c r="A128" t="s">
        <v>160</v>
      </c>
    </row>
    <row r="129" spans="1:1" x14ac:dyDescent="0.2">
      <c r="A129" t="s">
        <v>161</v>
      </c>
    </row>
    <row r="131" spans="1:1" x14ac:dyDescent="0.2">
      <c r="A131" t="s">
        <v>162</v>
      </c>
    </row>
    <row r="132" spans="1:1" x14ac:dyDescent="0.2">
      <c r="A132" t="s">
        <v>163</v>
      </c>
    </row>
    <row r="133" spans="1:1" x14ac:dyDescent="0.2">
      <c r="A133" t="s">
        <v>164</v>
      </c>
    </row>
    <row r="134" spans="1:1" x14ac:dyDescent="0.2">
      <c r="A134" t="s">
        <v>165</v>
      </c>
    </row>
    <row r="135" spans="1:1" x14ac:dyDescent="0.2">
      <c r="A135" t="s">
        <v>166</v>
      </c>
    </row>
    <row r="136" spans="1:1" x14ac:dyDescent="0.2">
      <c r="A136" t="s">
        <v>167</v>
      </c>
    </row>
    <row r="137" spans="1:1" x14ac:dyDescent="0.2">
      <c r="A137" t="s">
        <v>168</v>
      </c>
    </row>
    <row r="138" spans="1:1" x14ac:dyDescent="0.2">
      <c r="A138" t="s">
        <v>169</v>
      </c>
    </row>
    <row r="139" spans="1:1" x14ac:dyDescent="0.2">
      <c r="A139" t="s">
        <v>170</v>
      </c>
    </row>
    <row r="140" spans="1:1" x14ac:dyDescent="0.2">
      <c r="A140" t="s">
        <v>171</v>
      </c>
    </row>
    <row r="141" spans="1:1" x14ac:dyDescent="0.2">
      <c r="A141" t="s">
        <v>172</v>
      </c>
    </row>
    <row r="143" spans="1:1" x14ac:dyDescent="0.2">
      <c r="A143" t="s">
        <v>173</v>
      </c>
    </row>
    <row r="144" spans="1:1" x14ac:dyDescent="0.2">
      <c r="A144" t="s">
        <v>174</v>
      </c>
    </row>
    <row r="145" spans="1:1" x14ac:dyDescent="0.2">
      <c r="A145" t="s">
        <v>175</v>
      </c>
    </row>
    <row r="146" spans="1:1" x14ac:dyDescent="0.2">
      <c r="A146" t="s">
        <v>176</v>
      </c>
    </row>
    <row r="147" spans="1:1" x14ac:dyDescent="0.2">
      <c r="A147" t="s">
        <v>177</v>
      </c>
    </row>
    <row r="148" spans="1:1" x14ac:dyDescent="0.2">
      <c r="A148" t="s">
        <v>178</v>
      </c>
    </row>
    <row r="149" spans="1:1" x14ac:dyDescent="0.2">
      <c r="A149" t="s">
        <v>179</v>
      </c>
    </row>
    <row r="150" spans="1:1" x14ac:dyDescent="0.2">
      <c r="A150" t="s">
        <v>180</v>
      </c>
    </row>
    <row r="151" spans="1:1" x14ac:dyDescent="0.2">
      <c r="A151" t="s">
        <v>181</v>
      </c>
    </row>
    <row r="152" spans="1:1" x14ac:dyDescent="0.2">
      <c r="A152" t="s">
        <v>182</v>
      </c>
    </row>
    <row r="153" spans="1:1" x14ac:dyDescent="0.2">
      <c r="A153" t="s">
        <v>183</v>
      </c>
    </row>
    <row r="154" spans="1:1" x14ac:dyDescent="0.2">
      <c r="A154" t="s">
        <v>184</v>
      </c>
    </row>
    <row r="156" spans="1:1" x14ac:dyDescent="0.2">
      <c r="A156" t="s">
        <v>185</v>
      </c>
    </row>
    <row r="157" spans="1:1" x14ac:dyDescent="0.2">
      <c r="A157" t="s">
        <v>186</v>
      </c>
    </row>
    <row r="158" spans="1:1" x14ac:dyDescent="0.2">
      <c r="A158" t="s">
        <v>187</v>
      </c>
    </row>
    <row r="159" spans="1:1" x14ac:dyDescent="0.2">
      <c r="A159" t="s">
        <v>188</v>
      </c>
    </row>
    <row r="160" spans="1:1" x14ac:dyDescent="0.2">
      <c r="A160" t="s">
        <v>189</v>
      </c>
    </row>
    <row r="161" spans="1:1" x14ac:dyDescent="0.2">
      <c r="A161" t="s">
        <v>190</v>
      </c>
    </row>
    <row r="162" spans="1:1" x14ac:dyDescent="0.2">
      <c r="A162" t="s">
        <v>191</v>
      </c>
    </row>
    <row r="163" spans="1:1" x14ac:dyDescent="0.2">
      <c r="A163" t="s">
        <v>192</v>
      </c>
    </row>
    <row r="164" spans="1:1" x14ac:dyDescent="0.2">
      <c r="A164" t="s">
        <v>172</v>
      </c>
    </row>
    <row r="165" spans="1:1" x14ac:dyDescent="0.2">
      <c r="A165" t="s">
        <v>167</v>
      </c>
    </row>
    <row r="166" spans="1:1" x14ac:dyDescent="0.2">
      <c r="A166" t="s">
        <v>168</v>
      </c>
    </row>
    <row r="167" spans="1:1" x14ac:dyDescent="0.2">
      <c r="A167" t="s">
        <v>193</v>
      </c>
    </row>
    <row r="169" spans="1:1" x14ac:dyDescent="0.2">
      <c r="A169" t="s">
        <v>194</v>
      </c>
    </row>
    <row r="171" spans="1:1" x14ac:dyDescent="0.2">
      <c r="A171" t="s">
        <v>278</v>
      </c>
    </row>
    <row r="173" spans="1:1" x14ac:dyDescent="0.2">
      <c r="A173" t="s">
        <v>2</v>
      </c>
    </row>
    <row r="174" spans="1:1" x14ac:dyDescent="0.2">
      <c r="A174" t="s">
        <v>3</v>
      </c>
    </row>
    <row r="175" spans="1:1" x14ac:dyDescent="0.2">
      <c r="A175" t="s">
        <v>4</v>
      </c>
    </row>
    <row r="176" spans="1:1" x14ac:dyDescent="0.2">
      <c r="A176" t="s">
        <v>5</v>
      </c>
    </row>
    <row r="177" spans="1:1" x14ac:dyDescent="0.2">
      <c r="A177" t="s">
        <v>6</v>
      </c>
    </row>
    <row r="178" spans="1:1" x14ac:dyDescent="0.2">
      <c r="A178" t="s">
        <v>7</v>
      </c>
    </row>
    <row r="179" spans="1:1" x14ac:dyDescent="0.2">
      <c r="A179" t="s">
        <v>8</v>
      </c>
    </row>
    <row r="180" spans="1:1" x14ac:dyDescent="0.2">
      <c r="A180" t="s">
        <v>9</v>
      </c>
    </row>
    <row r="181" spans="1:1" x14ac:dyDescent="0.2">
      <c r="A181" t="s">
        <v>10</v>
      </c>
    </row>
    <row r="182" spans="1:1" x14ac:dyDescent="0.2">
      <c r="A182" t="s">
        <v>11</v>
      </c>
    </row>
    <row r="183" spans="1:1" x14ac:dyDescent="0.2">
      <c r="A183" t="s">
        <v>12</v>
      </c>
    </row>
    <row r="185" spans="1:1" x14ac:dyDescent="0.2">
      <c r="A185" t="s">
        <v>195</v>
      </c>
    </row>
    <row r="187" spans="1:1" x14ac:dyDescent="0.2">
      <c r="A187" t="s">
        <v>196</v>
      </c>
    </row>
    <row r="189" spans="1:1" x14ac:dyDescent="0.2">
      <c r="A189" t="s">
        <v>197</v>
      </c>
    </row>
    <row r="191" spans="1:1" x14ac:dyDescent="0.2">
      <c r="A191" t="s">
        <v>198</v>
      </c>
    </row>
    <row r="192" spans="1:1" x14ac:dyDescent="0.2">
      <c r="A192" t="s">
        <v>199</v>
      </c>
    </row>
    <row r="193" spans="1:1" x14ac:dyDescent="0.2">
      <c r="A193" t="s">
        <v>200</v>
      </c>
    </row>
    <row r="194" spans="1:1" x14ac:dyDescent="0.2">
      <c r="A194" t="s">
        <v>201</v>
      </c>
    </row>
    <row r="195" spans="1:1" x14ac:dyDescent="0.2">
      <c r="A195" t="s">
        <v>202</v>
      </c>
    </row>
    <row r="196" spans="1:1" x14ac:dyDescent="0.2">
      <c r="A196" t="s">
        <v>203</v>
      </c>
    </row>
    <row r="197" spans="1:1" x14ac:dyDescent="0.2">
      <c r="A197" t="s">
        <v>204</v>
      </c>
    </row>
    <row r="199" spans="1:1" x14ac:dyDescent="0.2">
      <c r="A199" t="s">
        <v>205</v>
      </c>
    </row>
    <row r="200" spans="1:1" x14ac:dyDescent="0.2">
      <c r="A200" t="s">
        <v>206</v>
      </c>
    </row>
    <row r="201" spans="1:1" x14ac:dyDescent="0.2">
      <c r="A201" t="s">
        <v>207</v>
      </c>
    </row>
    <row r="202" spans="1:1" x14ac:dyDescent="0.2">
      <c r="A202" t="s">
        <v>208</v>
      </c>
    </row>
    <row r="203" spans="1:1" x14ac:dyDescent="0.2">
      <c r="A203" t="s">
        <v>209</v>
      </c>
    </row>
    <row r="204" spans="1:1" x14ac:dyDescent="0.2">
      <c r="A204" t="s">
        <v>210</v>
      </c>
    </row>
    <row r="205" spans="1:1" x14ac:dyDescent="0.2">
      <c r="A205" t="s">
        <v>211</v>
      </c>
    </row>
    <row r="206" spans="1:1" x14ac:dyDescent="0.2">
      <c r="A206" t="s">
        <v>212</v>
      </c>
    </row>
    <row r="207" spans="1:1" x14ac:dyDescent="0.2">
      <c r="A207" t="s">
        <v>213</v>
      </c>
    </row>
    <row r="208" spans="1:1" x14ac:dyDescent="0.2">
      <c r="A208" t="s">
        <v>214</v>
      </c>
    </row>
    <row r="209" spans="1:1" x14ac:dyDescent="0.2">
      <c r="A209" t="s">
        <v>215</v>
      </c>
    </row>
    <row r="210" spans="1:1" x14ac:dyDescent="0.2">
      <c r="A210" t="s">
        <v>216</v>
      </c>
    </row>
    <row r="211" spans="1:1" x14ac:dyDescent="0.2">
      <c r="A211" t="s">
        <v>217</v>
      </c>
    </row>
    <row r="212" spans="1:1" x14ac:dyDescent="0.2">
      <c r="A212" t="s">
        <v>218</v>
      </c>
    </row>
    <row r="213" spans="1:1" x14ac:dyDescent="0.2">
      <c r="A213" t="s">
        <v>219</v>
      </c>
    </row>
    <row r="214" spans="1:1" x14ac:dyDescent="0.2">
      <c r="A214" t="s">
        <v>220</v>
      </c>
    </row>
    <row r="215" spans="1:1" x14ac:dyDescent="0.2">
      <c r="A215" t="s">
        <v>221</v>
      </c>
    </row>
    <row r="216" spans="1:1" x14ac:dyDescent="0.2">
      <c r="A216" t="s">
        <v>222</v>
      </c>
    </row>
    <row r="217" spans="1:1" x14ac:dyDescent="0.2">
      <c r="A217" t="s">
        <v>223</v>
      </c>
    </row>
    <row r="218" spans="1:1" x14ac:dyDescent="0.2">
      <c r="A218" t="s">
        <v>224</v>
      </c>
    </row>
    <row r="219" spans="1:1" x14ac:dyDescent="0.2">
      <c r="A219" t="s">
        <v>225</v>
      </c>
    </row>
    <row r="220" spans="1:1" x14ac:dyDescent="0.2">
      <c r="A220" t="s">
        <v>226</v>
      </c>
    </row>
    <row r="221" spans="1:1" x14ac:dyDescent="0.2">
      <c r="A221" t="s">
        <v>227</v>
      </c>
    </row>
    <row r="222" spans="1:1" x14ac:dyDescent="0.2">
      <c r="A222" t="s">
        <v>228</v>
      </c>
    </row>
    <row r="223" spans="1:1" x14ac:dyDescent="0.2">
      <c r="A223" t="s">
        <v>229</v>
      </c>
    </row>
    <row r="224" spans="1:1" x14ac:dyDescent="0.2">
      <c r="A224" t="s">
        <v>230</v>
      </c>
    </row>
    <row r="225" spans="1:1" x14ac:dyDescent="0.2">
      <c r="A225" t="s">
        <v>231</v>
      </c>
    </row>
    <row r="227" spans="1:1" x14ac:dyDescent="0.2">
      <c r="A227" t="s">
        <v>198</v>
      </c>
    </row>
    <row r="228" spans="1:1" x14ac:dyDescent="0.2">
      <c r="A228" t="s">
        <v>232</v>
      </c>
    </row>
    <row r="229" spans="1:1" x14ac:dyDescent="0.2">
      <c r="A229" t="s">
        <v>233</v>
      </c>
    </row>
    <row r="230" spans="1:1" x14ac:dyDescent="0.2">
      <c r="A230" t="s">
        <v>234</v>
      </c>
    </row>
    <row r="231" spans="1:1" x14ac:dyDescent="0.2">
      <c r="A231" t="s">
        <v>235</v>
      </c>
    </row>
    <row r="232" spans="1:1" x14ac:dyDescent="0.2">
      <c r="A232" t="s">
        <v>236</v>
      </c>
    </row>
    <row r="233" spans="1:1" x14ac:dyDescent="0.2">
      <c r="A233" t="s">
        <v>237</v>
      </c>
    </row>
    <row r="234" spans="1:1" x14ac:dyDescent="0.2">
      <c r="A234" t="s">
        <v>238</v>
      </c>
    </row>
    <row r="235" spans="1:1" x14ac:dyDescent="0.2">
      <c r="A235" t="s">
        <v>239</v>
      </c>
    </row>
    <row r="236" spans="1:1" x14ac:dyDescent="0.2">
      <c r="A236" t="s">
        <v>240</v>
      </c>
    </row>
    <row r="238" spans="1:1" x14ac:dyDescent="0.2">
      <c r="A238" t="s">
        <v>241</v>
      </c>
    </row>
    <row r="239" spans="1:1" x14ac:dyDescent="0.2">
      <c r="A239" t="s">
        <v>242</v>
      </c>
    </row>
    <row r="240" spans="1:1" x14ac:dyDescent="0.2">
      <c r="A240" t="s">
        <v>243</v>
      </c>
    </row>
    <row r="241" spans="1:1" x14ac:dyDescent="0.2">
      <c r="A241" t="s">
        <v>244</v>
      </c>
    </row>
    <row r="242" spans="1:1" x14ac:dyDescent="0.2">
      <c r="A242" t="s">
        <v>245</v>
      </c>
    </row>
    <row r="243" spans="1:1" x14ac:dyDescent="0.2">
      <c r="A243" t="s">
        <v>246</v>
      </c>
    </row>
    <row r="244" spans="1:1" x14ac:dyDescent="0.2">
      <c r="A244" t="s">
        <v>247</v>
      </c>
    </row>
    <row r="245" spans="1:1" x14ac:dyDescent="0.2">
      <c r="A245" t="s">
        <v>248</v>
      </c>
    </row>
    <row r="246" spans="1:1" x14ac:dyDescent="0.2">
      <c r="A246" t="s">
        <v>249</v>
      </c>
    </row>
    <row r="247" spans="1:1" x14ac:dyDescent="0.2">
      <c r="A247" t="s">
        <v>250</v>
      </c>
    </row>
    <row r="248" spans="1:1" x14ac:dyDescent="0.2">
      <c r="A248" t="s">
        <v>251</v>
      </c>
    </row>
    <row r="249" spans="1:1" x14ac:dyDescent="0.2">
      <c r="A249" t="s">
        <v>252</v>
      </c>
    </row>
    <row r="250" spans="1:1" x14ac:dyDescent="0.2">
      <c r="A250" t="s">
        <v>253</v>
      </c>
    </row>
    <row r="251" spans="1:1" x14ac:dyDescent="0.2">
      <c r="A251" t="s">
        <v>254</v>
      </c>
    </row>
    <row r="252" spans="1:1" x14ac:dyDescent="0.2">
      <c r="A252" t="s">
        <v>255</v>
      </c>
    </row>
    <row r="253" spans="1:1" x14ac:dyDescent="0.2">
      <c r="A253" t="s">
        <v>256</v>
      </c>
    </row>
    <row r="254" spans="1:1" x14ac:dyDescent="0.2">
      <c r="A254" t="s">
        <v>257</v>
      </c>
    </row>
    <row r="255" spans="1:1" x14ac:dyDescent="0.2">
      <c r="A255" t="s">
        <v>258</v>
      </c>
    </row>
    <row r="256" spans="1:1" x14ac:dyDescent="0.2">
      <c r="A256" t="s">
        <v>259</v>
      </c>
    </row>
    <row r="258" spans="1:1" x14ac:dyDescent="0.2">
      <c r="A258" t="s">
        <v>260</v>
      </c>
    </row>
    <row r="259" spans="1:1" x14ac:dyDescent="0.2">
      <c r="A259" t="s">
        <v>261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 enableFormatConditionsCalculation="0"/>
  <dimension ref="A1:P259"/>
  <sheetViews>
    <sheetView workbookViewId="0">
      <selection activeCell="A18" sqref="A18:XFD20"/>
    </sheetView>
  </sheetViews>
  <sheetFormatPr baseColWidth="10" defaultColWidth="8.83203125" defaultRowHeight="15" x14ac:dyDescent="0.2"/>
  <cols>
    <col min="1" max="1" width="11.33203125" bestFit="1" customWidth="1"/>
    <col min="2" max="2" width="13.33203125" bestFit="1" customWidth="1"/>
    <col min="3" max="3" width="6.5" customWidth="1"/>
    <col min="4" max="4" width="6" customWidth="1"/>
    <col min="5" max="5" width="6.5" customWidth="1"/>
    <col min="6" max="6" width="13.83203125" bestFit="1" customWidth="1"/>
    <col min="7" max="7" width="6.83203125" customWidth="1"/>
    <col min="8" max="8" width="15" bestFit="1" customWidth="1"/>
    <col min="9" max="9" width="15.6640625" bestFit="1" customWidth="1"/>
    <col min="10" max="10" width="6" customWidth="1"/>
    <col min="11" max="11" width="13.6640625" bestFit="1" customWidth="1"/>
    <col min="12" max="12" width="10.33203125" bestFit="1" customWidth="1"/>
    <col min="13" max="13" width="9" customWidth="1"/>
    <col min="14" max="14" width="5.1640625" customWidth="1"/>
    <col min="15" max="15" width="5.5" customWidth="1"/>
    <col min="16" max="16" width="3.33203125" customWidth="1"/>
  </cols>
  <sheetData>
    <row r="1" spans="1:1" x14ac:dyDescent="0.2">
      <c r="A1" t="s">
        <v>281</v>
      </c>
    </row>
    <row r="3" spans="1:1" x14ac:dyDescent="0.2">
      <c r="A3" t="s">
        <v>272</v>
      </c>
    </row>
    <row r="5" spans="1:1" x14ac:dyDescent="0.2">
      <c r="A5" t="s">
        <v>2</v>
      </c>
    </row>
    <row r="6" spans="1:1" x14ac:dyDescent="0.2">
      <c r="A6" t="s">
        <v>3</v>
      </c>
    </row>
    <row r="7" spans="1:1" x14ac:dyDescent="0.2">
      <c r="A7" t="s">
        <v>4</v>
      </c>
    </row>
    <row r="8" spans="1:1" x14ac:dyDescent="0.2">
      <c r="A8" t="s">
        <v>5</v>
      </c>
    </row>
    <row r="9" spans="1:1" x14ac:dyDescent="0.2">
      <c r="A9" t="s">
        <v>6</v>
      </c>
    </row>
    <row r="10" spans="1:1" x14ac:dyDescent="0.2">
      <c r="A10" t="s">
        <v>7</v>
      </c>
    </row>
    <row r="11" spans="1:1" x14ac:dyDescent="0.2">
      <c r="A11" t="s">
        <v>8</v>
      </c>
    </row>
    <row r="12" spans="1:1" x14ac:dyDescent="0.2">
      <c r="A12" t="s">
        <v>9</v>
      </c>
    </row>
    <row r="13" spans="1:1" x14ac:dyDescent="0.2">
      <c r="A13" t="s">
        <v>10</v>
      </c>
    </row>
    <row r="14" spans="1:1" x14ac:dyDescent="0.2">
      <c r="A14" t="s">
        <v>11</v>
      </c>
    </row>
    <row r="15" spans="1:1" x14ac:dyDescent="0.2">
      <c r="A15" t="s">
        <v>12</v>
      </c>
    </row>
    <row r="17" spans="1:15" x14ac:dyDescent="0.2">
      <c r="A17" t="s">
        <v>282</v>
      </c>
    </row>
    <row r="18" spans="1:15" x14ac:dyDescent="0.2">
      <c r="E18" t="s">
        <v>14</v>
      </c>
      <c r="F18" t="s">
        <v>15</v>
      </c>
      <c r="G18" t="s">
        <v>16</v>
      </c>
      <c r="H18" t="s">
        <v>17</v>
      </c>
      <c r="I18" t="s">
        <v>18</v>
      </c>
      <c r="J18" t="s">
        <v>19</v>
      </c>
      <c r="K18" t="s">
        <v>20</v>
      </c>
      <c r="L18" t="s">
        <v>21</v>
      </c>
      <c r="M18" t="s">
        <v>22</v>
      </c>
    </row>
    <row r="19" spans="1:15" x14ac:dyDescent="0.2">
      <c r="A19" t="s">
        <v>23</v>
      </c>
      <c r="B19" t="s">
        <v>24</v>
      </c>
      <c r="C19">
        <f>((($I$26+$G$30+$L$44+$F$49+$K$49+$O$44) * 6)+($K$54)+($B$54 * 3))</f>
        <v>363</v>
      </c>
      <c r="E19">
        <f>$C$19-$C$20</f>
        <v>65</v>
      </c>
      <c r="F19">
        <f>($E$26-$N$26)/($B$26+$M$26)</f>
        <v>5.2304609218436875</v>
      </c>
      <c r="G19">
        <f>($E$27-$N$27)/($B$27+$M$27)</f>
        <v>5.7549668874172184</v>
      </c>
      <c r="H19">
        <f>$C$30/$B$30</f>
        <v>4.6645569620253164</v>
      </c>
      <c r="I19">
        <f>$C$31/$B$31</f>
        <v>4.2530413625304133</v>
      </c>
      <c r="J19">
        <f>$I$45+$M$45</f>
        <v>25</v>
      </c>
      <c r="K19">
        <f>$I$44+$M$44</f>
        <v>25</v>
      </c>
      <c r="L19">
        <f>$M$39-$M$40</f>
        <v>-78</v>
      </c>
      <c r="M19">
        <f>$L$45+$O$45+$F$50+$K$50</f>
        <v>0</v>
      </c>
    </row>
    <row r="20" spans="1:15" x14ac:dyDescent="0.2">
      <c r="B20" t="s">
        <v>25</v>
      </c>
      <c r="C20">
        <f xml:space="preserve"> ((($I$27+$G$31+$L$45+$F$50+$K$50+$O$45) * 6)+($K$55)+($B$55*3))</f>
        <v>298</v>
      </c>
    </row>
    <row r="21" spans="1:15" x14ac:dyDescent="0.2">
      <c r="A21" t="s">
        <v>26</v>
      </c>
    </row>
    <row r="22" spans="1:15" x14ac:dyDescent="0.2">
      <c r="A22" t="s">
        <v>27</v>
      </c>
    </row>
    <row r="24" spans="1:15" x14ac:dyDescent="0.2">
      <c r="A24" t="s">
        <v>28</v>
      </c>
    </row>
    <row r="25" spans="1:15" x14ac:dyDescent="0.2">
      <c r="A25" t="s">
        <v>29</v>
      </c>
      <c r="B25" t="s">
        <v>30</v>
      </c>
      <c r="C25" t="s">
        <v>31</v>
      </c>
      <c r="D25" t="s">
        <v>32</v>
      </c>
      <c r="E25" t="s">
        <v>33</v>
      </c>
      <c r="F25" t="s">
        <v>34</v>
      </c>
      <c r="G25" t="s">
        <v>35</v>
      </c>
      <c r="H25" t="s">
        <v>36</v>
      </c>
      <c r="I25" t="s">
        <v>37</v>
      </c>
      <c r="J25" t="s">
        <v>38</v>
      </c>
      <c r="K25" t="s">
        <v>39</v>
      </c>
      <c r="L25" t="s">
        <v>40</v>
      </c>
      <c r="M25" t="s">
        <v>41</v>
      </c>
      <c r="N25" t="s">
        <v>42</v>
      </c>
      <c r="O25" t="s">
        <v>43</v>
      </c>
    </row>
    <row r="26" spans="1:15" x14ac:dyDescent="0.2">
      <c r="A26" t="s">
        <v>283</v>
      </c>
      <c r="B26">
        <v>454</v>
      </c>
      <c r="C26">
        <v>294</v>
      </c>
      <c r="D26">
        <v>64.8</v>
      </c>
      <c r="E26">
        <v>2928</v>
      </c>
      <c r="F26">
        <v>7.2</v>
      </c>
      <c r="G26">
        <v>183</v>
      </c>
      <c r="H26">
        <v>52</v>
      </c>
      <c r="I26">
        <v>14</v>
      </c>
      <c r="J26">
        <v>3.1</v>
      </c>
      <c r="K26">
        <v>9</v>
      </c>
      <c r="L26">
        <v>2</v>
      </c>
      <c r="M26">
        <v>45</v>
      </c>
      <c r="N26">
        <v>318</v>
      </c>
      <c r="O26">
        <v>87.9</v>
      </c>
    </row>
    <row r="27" spans="1:15" x14ac:dyDescent="0.2">
      <c r="A27" t="s">
        <v>45</v>
      </c>
      <c r="B27">
        <v>561</v>
      </c>
      <c r="C27">
        <v>359</v>
      </c>
      <c r="D27">
        <v>64</v>
      </c>
      <c r="E27">
        <v>3759</v>
      </c>
      <c r="F27">
        <v>7.2</v>
      </c>
      <c r="G27">
        <v>234.9</v>
      </c>
      <c r="H27">
        <v>72</v>
      </c>
      <c r="I27">
        <v>24</v>
      </c>
      <c r="J27">
        <v>4.3</v>
      </c>
      <c r="K27">
        <v>13</v>
      </c>
      <c r="L27">
        <v>2.2999999999999998</v>
      </c>
      <c r="M27">
        <v>43</v>
      </c>
      <c r="N27">
        <v>283</v>
      </c>
      <c r="O27">
        <v>90</v>
      </c>
    </row>
    <row r="28" spans="1:15" x14ac:dyDescent="0.2">
      <c r="A28" t="s">
        <v>46</v>
      </c>
    </row>
    <row r="29" spans="1:15" x14ac:dyDescent="0.2">
      <c r="A29" t="s">
        <v>29</v>
      </c>
      <c r="B29" t="s">
        <v>30</v>
      </c>
      <c r="C29" t="s">
        <v>33</v>
      </c>
      <c r="D29" t="s">
        <v>34</v>
      </c>
      <c r="E29" t="s">
        <v>36</v>
      </c>
      <c r="F29" t="s">
        <v>47</v>
      </c>
      <c r="G29" t="s">
        <v>37</v>
      </c>
      <c r="H29" t="s">
        <v>35</v>
      </c>
      <c r="I29" t="s">
        <v>48</v>
      </c>
      <c r="J29" t="s">
        <v>49</v>
      </c>
      <c r="K29" t="s">
        <v>50</v>
      </c>
    </row>
    <row r="30" spans="1:15" x14ac:dyDescent="0.2">
      <c r="A30" t="s">
        <v>283</v>
      </c>
      <c r="B30">
        <v>474</v>
      </c>
      <c r="C30">
        <v>2211</v>
      </c>
      <c r="D30">
        <v>4.7</v>
      </c>
      <c r="E30">
        <v>80</v>
      </c>
      <c r="F30">
        <v>14</v>
      </c>
      <c r="G30">
        <v>18</v>
      </c>
      <c r="H30">
        <v>138.19999999999999</v>
      </c>
      <c r="I30">
        <v>9</v>
      </c>
      <c r="J30">
        <v>4</v>
      </c>
      <c r="K30">
        <v>113</v>
      </c>
    </row>
    <row r="31" spans="1:15" x14ac:dyDescent="0.2">
      <c r="A31" t="s">
        <v>45</v>
      </c>
      <c r="B31">
        <v>411</v>
      </c>
      <c r="C31">
        <v>1748</v>
      </c>
      <c r="D31">
        <v>4.3</v>
      </c>
      <c r="E31">
        <v>72</v>
      </c>
      <c r="F31">
        <v>7</v>
      </c>
      <c r="G31">
        <v>7</v>
      </c>
      <c r="H31">
        <v>109.3</v>
      </c>
      <c r="I31">
        <v>6</v>
      </c>
      <c r="J31">
        <v>4</v>
      </c>
      <c r="K31">
        <v>94</v>
      </c>
    </row>
    <row r="32" spans="1:15" x14ac:dyDescent="0.2">
      <c r="A32" t="s">
        <v>51</v>
      </c>
    </row>
    <row r="33" spans="1:16" x14ac:dyDescent="0.2">
      <c r="A33" t="s">
        <v>29</v>
      </c>
      <c r="B33" t="s">
        <v>52</v>
      </c>
      <c r="C33" t="s">
        <v>53</v>
      </c>
      <c r="D33" t="s">
        <v>33</v>
      </c>
      <c r="E33" t="s">
        <v>34</v>
      </c>
      <c r="F33" t="s">
        <v>37</v>
      </c>
      <c r="G33" t="s">
        <v>36</v>
      </c>
      <c r="H33" t="s">
        <v>47</v>
      </c>
      <c r="I33" t="s">
        <v>35</v>
      </c>
      <c r="J33" t="s">
        <v>48</v>
      </c>
      <c r="K33" t="s">
        <v>49</v>
      </c>
      <c r="L33" t="s">
        <v>54</v>
      </c>
      <c r="M33" t="s">
        <v>50</v>
      </c>
    </row>
    <row r="34" spans="1:16" x14ac:dyDescent="0.2">
      <c r="A34" t="s">
        <v>283</v>
      </c>
      <c r="B34">
        <v>294</v>
      </c>
      <c r="C34">
        <v>454</v>
      </c>
      <c r="D34">
        <v>3246</v>
      </c>
      <c r="E34">
        <v>11</v>
      </c>
      <c r="F34">
        <v>14</v>
      </c>
      <c r="G34">
        <v>52</v>
      </c>
      <c r="H34">
        <v>41</v>
      </c>
      <c r="I34">
        <v>202.9</v>
      </c>
      <c r="J34">
        <v>4</v>
      </c>
      <c r="K34">
        <v>1</v>
      </c>
      <c r="L34">
        <v>1783</v>
      </c>
      <c r="M34">
        <v>153</v>
      </c>
    </row>
    <row r="35" spans="1:16" x14ac:dyDescent="0.2">
      <c r="A35" t="s">
        <v>45</v>
      </c>
      <c r="B35">
        <v>359</v>
      </c>
      <c r="C35">
        <v>561</v>
      </c>
      <c r="D35">
        <v>4042</v>
      </c>
      <c r="E35">
        <v>11.3</v>
      </c>
      <c r="F35">
        <v>24</v>
      </c>
      <c r="G35">
        <v>72</v>
      </c>
      <c r="H35">
        <v>47</v>
      </c>
      <c r="I35">
        <v>252.6</v>
      </c>
      <c r="J35">
        <v>2</v>
      </c>
      <c r="K35">
        <v>1</v>
      </c>
      <c r="L35">
        <v>1757</v>
      </c>
      <c r="M35">
        <v>189</v>
      </c>
    </row>
    <row r="36" spans="1:16" x14ac:dyDescent="0.2">
      <c r="A36" t="s">
        <v>55</v>
      </c>
    </row>
    <row r="37" spans="1:16" x14ac:dyDescent="0.2">
      <c r="B37" t="s">
        <v>56</v>
      </c>
      <c r="F37" t="s">
        <v>57</v>
      </c>
      <c r="I37" t="s">
        <v>58</v>
      </c>
      <c r="L37" t="s">
        <v>59</v>
      </c>
    </row>
    <row r="38" spans="1:16" x14ac:dyDescent="0.2">
      <c r="A38" t="s">
        <v>29</v>
      </c>
      <c r="B38" t="s">
        <v>60</v>
      </c>
      <c r="C38" t="s">
        <v>61</v>
      </c>
      <c r="D38" t="s">
        <v>62</v>
      </c>
      <c r="E38" t="s">
        <v>63</v>
      </c>
      <c r="F38" t="s">
        <v>64</v>
      </c>
      <c r="G38" t="s">
        <v>30</v>
      </c>
      <c r="H38" t="s">
        <v>32</v>
      </c>
      <c r="I38" t="s">
        <v>64</v>
      </c>
      <c r="J38" t="s">
        <v>30</v>
      </c>
      <c r="K38" t="s">
        <v>32</v>
      </c>
      <c r="L38" t="s">
        <v>60</v>
      </c>
      <c r="M38" t="s">
        <v>33</v>
      </c>
    </row>
    <row r="39" spans="1:16" x14ac:dyDescent="0.2">
      <c r="A39" t="s">
        <v>283</v>
      </c>
      <c r="B39">
        <v>297</v>
      </c>
      <c r="C39">
        <v>113</v>
      </c>
      <c r="D39">
        <v>153</v>
      </c>
      <c r="E39">
        <v>31</v>
      </c>
      <c r="F39">
        <v>76</v>
      </c>
      <c r="G39">
        <v>199</v>
      </c>
      <c r="H39">
        <v>38.200000000000003</v>
      </c>
      <c r="I39">
        <v>5</v>
      </c>
      <c r="J39">
        <v>11</v>
      </c>
      <c r="K39">
        <v>45.5</v>
      </c>
      <c r="L39">
        <v>88</v>
      </c>
      <c r="M39">
        <v>797</v>
      </c>
    </row>
    <row r="40" spans="1:16" x14ac:dyDescent="0.2">
      <c r="A40" t="s">
        <v>45</v>
      </c>
      <c r="B40">
        <v>318</v>
      </c>
      <c r="C40">
        <v>94</v>
      </c>
      <c r="D40">
        <v>189</v>
      </c>
      <c r="E40">
        <v>35</v>
      </c>
      <c r="F40">
        <v>71</v>
      </c>
      <c r="G40">
        <v>206</v>
      </c>
      <c r="H40">
        <v>34.5</v>
      </c>
      <c r="I40">
        <v>11</v>
      </c>
      <c r="J40">
        <v>22</v>
      </c>
      <c r="K40">
        <v>50</v>
      </c>
      <c r="L40">
        <v>109</v>
      </c>
      <c r="M40">
        <v>875</v>
      </c>
    </row>
    <row r="41" spans="1:16" x14ac:dyDescent="0.2">
      <c r="A41" t="s">
        <v>65</v>
      </c>
    </row>
    <row r="42" spans="1:16" x14ac:dyDescent="0.2">
      <c r="B42" t="s">
        <v>66</v>
      </c>
      <c r="E42" t="s">
        <v>67</v>
      </c>
      <c r="H42" t="s">
        <v>68</v>
      </c>
      <c r="M42" t="s">
        <v>69</v>
      </c>
    </row>
    <row r="43" spans="1:16" x14ac:dyDescent="0.2">
      <c r="A43" t="s">
        <v>29</v>
      </c>
      <c r="B43" t="s">
        <v>70</v>
      </c>
      <c r="C43" t="s">
        <v>71</v>
      </c>
      <c r="D43" t="s">
        <v>72</v>
      </c>
      <c r="E43" t="s">
        <v>41</v>
      </c>
      <c r="F43" t="s">
        <v>42</v>
      </c>
      <c r="G43" t="s">
        <v>73</v>
      </c>
      <c r="H43" t="s">
        <v>74</v>
      </c>
      <c r="I43" t="s">
        <v>39</v>
      </c>
      <c r="J43" t="s">
        <v>33</v>
      </c>
      <c r="K43" t="s">
        <v>36</v>
      </c>
      <c r="L43" t="s">
        <v>37</v>
      </c>
      <c r="M43" t="s">
        <v>75</v>
      </c>
      <c r="N43" t="s">
        <v>52</v>
      </c>
      <c r="O43" t="s">
        <v>37</v>
      </c>
      <c r="P43" t="s">
        <v>76</v>
      </c>
    </row>
    <row r="44" spans="1:16" x14ac:dyDescent="0.2">
      <c r="A44" t="s">
        <v>283</v>
      </c>
      <c r="B44">
        <v>827</v>
      </c>
      <c r="C44">
        <v>186</v>
      </c>
      <c r="D44">
        <v>1013</v>
      </c>
      <c r="E44">
        <v>43</v>
      </c>
      <c r="F44">
        <v>283</v>
      </c>
      <c r="G44">
        <v>46</v>
      </c>
      <c r="H44">
        <v>64</v>
      </c>
      <c r="I44">
        <v>13</v>
      </c>
      <c r="J44">
        <v>215</v>
      </c>
      <c r="K44">
        <v>91</v>
      </c>
      <c r="L44">
        <v>2</v>
      </c>
      <c r="M44">
        <v>12</v>
      </c>
      <c r="N44">
        <v>9</v>
      </c>
      <c r="O44">
        <v>1</v>
      </c>
      <c r="P44">
        <v>1</v>
      </c>
    </row>
    <row r="45" spans="1:16" x14ac:dyDescent="0.2">
      <c r="A45" t="s">
        <v>45</v>
      </c>
      <c r="B45">
        <v>831</v>
      </c>
      <c r="C45">
        <v>205</v>
      </c>
      <c r="D45">
        <v>1036</v>
      </c>
      <c r="E45">
        <v>45</v>
      </c>
      <c r="F45">
        <v>318</v>
      </c>
      <c r="G45">
        <v>71</v>
      </c>
      <c r="H45">
        <v>42</v>
      </c>
      <c r="I45">
        <v>9</v>
      </c>
      <c r="J45">
        <v>71</v>
      </c>
      <c r="K45">
        <v>26</v>
      </c>
      <c r="L45">
        <v>0</v>
      </c>
      <c r="M45">
        <v>16</v>
      </c>
      <c r="N45">
        <v>8</v>
      </c>
      <c r="O45">
        <v>0</v>
      </c>
      <c r="P45">
        <v>1</v>
      </c>
    </row>
    <row r="46" spans="1:16" x14ac:dyDescent="0.2">
      <c r="A46" t="s">
        <v>77</v>
      </c>
    </row>
    <row r="47" spans="1:16" x14ac:dyDescent="0.2">
      <c r="B47" t="s">
        <v>78</v>
      </c>
      <c r="G47" t="s">
        <v>79</v>
      </c>
    </row>
    <row r="48" spans="1:16" x14ac:dyDescent="0.2">
      <c r="A48" t="s">
        <v>29</v>
      </c>
      <c r="B48" t="s">
        <v>30</v>
      </c>
      <c r="C48" t="s">
        <v>33</v>
      </c>
      <c r="D48" t="s">
        <v>34</v>
      </c>
      <c r="E48" t="s">
        <v>36</v>
      </c>
      <c r="F48" t="s">
        <v>37</v>
      </c>
      <c r="G48" t="s">
        <v>80</v>
      </c>
      <c r="H48" t="s">
        <v>81</v>
      </c>
      <c r="I48" t="s">
        <v>34</v>
      </c>
      <c r="J48" t="s">
        <v>36</v>
      </c>
      <c r="K48" t="s">
        <v>37</v>
      </c>
      <c r="L48" t="s">
        <v>82</v>
      </c>
    </row>
    <row r="49" spans="1:13" x14ac:dyDescent="0.2">
      <c r="A49" t="s">
        <v>283</v>
      </c>
      <c r="B49">
        <v>42</v>
      </c>
      <c r="C49">
        <v>1190</v>
      </c>
      <c r="D49">
        <v>28.3</v>
      </c>
      <c r="E49">
        <v>101</v>
      </c>
      <c r="F49">
        <v>2</v>
      </c>
      <c r="G49">
        <v>34</v>
      </c>
      <c r="H49">
        <v>311</v>
      </c>
      <c r="I49">
        <v>9.1</v>
      </c>
      <c r="J49">
        <v>65</v>
      </c>
      <c r="K49">
        <v>1</v>
      </c>
      <c r="L49">
        <v>15</v>
      </c>
    </row>
    <row r="50" spans="1:13" x14ac:dyDescent="0.2">
      <c r="A50" t="s">
        <v>45</v>
      </c>
      <c r="B50">
        <v>40</v>
      </c>
      <c r="C50">
        <v>1043</v>
      </c>
      <c r="D50">
        <v>26.1</v>
      </c>
      <c r="E50">
        <v>70</v>
      </c>
      <c r="F50">
        <v>0</v>
      </c>
      <c r="G50">
        <v>29</v>
      </c>
      <c r="H50">
        <v>152</v>
      </c>
      <c r="I50">
        <v>5.2</v>
      </c>
      <c r="J50">
        <v>19</v>
      </c>
      <c r="K50">
        <v>0</v>
      </c>
      <c r="L50">
        <v>21</v>
      </c>
    </row>
    <row r="51" spans="1:13" x14ac:dyDescent="0.2">
      <c r="A51" t="s">
        <v>83</v>
      </c>
    </row>
    <row r="52" spans="1:13" x14ac:dyDescent="0.2">
      <c r="B52" t="s">
        <v>84</v>
      </c>
      <c r="K52" t="s">
        <v>85</v>
      </c>
    </row>
    <row r="53" spans="1:13" x14ac:dyDescent="0.2">
      <c r="A53" t="s">
        <v>29</v>
      </c>
      <c r="B53" t="s">
        <v>86</v>
      </c>
      <c r="C53" t="s">
        <v>87</v>
      </c>
      <c r="D53" t="s">
        <v>32</v>
      </c>
      <c r="E53" t="s">
        <v>36</v>
      </c>
      <c r="F53" s="1">
        <v>42388</v>
      </c>
      <c r="G53" t="s">
        <v>88</v>
      </c>
      <c r="H53" t="s">
        <v>89</v>
      </c>
      <c r="I53" t="s">
        <v>90</v>
      </c>
      <c r="J53" t="s">
        <v>91</v>
      </c>
      <c r="K53" t="s">
        <v>92</v>
      </c>
      <c r="L53" t="s">
        <v>93</v>
      </c>
      <c r="M53" t="s">
        <v>32</v>
      </c>
    </row>
    <row r="54" spans="1:13" x14ac:dyDescent="0.2">
      <c r="A54" t="s">
        <v>283</v>
      </c>
      <c r="B54">
        <v>34</v>
      </c>
      <c r="C54">
        <v>39</v>
      </c>
      <c r="D54">
        <v>87.2</v>
      </c>
      <c r="E54">
        <v>54</v>
      </c>
      <c r="F54" t="s">
        <v>94</v>
      </c>
      <c r="G54" s="1">
        <v>42622</v>
      </c>
      <c r="H54" t="s">
        <v>284</v>
      </c>
      <c r="I54" s="1">
        <v>42528</v>
      </c>
      <c r="J54" s="1">
        <v>42529</v>
      </c>
      <c r="K54">
        <v>33</v>
      </c>
      <c r="L54">
        <v>37</v>
      </c>
      <c r="M54">
        <v>89.2</v>
      </c>
    </row>
    <row r="55" spans="1:13" x14ac:dyDescent="0.2">
      <c r="A55" t="s">
        <v>45</v>
      </c>
      <c r="B55">
        <v>28</v>
      </c>
      <c r="C55">
        <v>31</v>
      </c>
      <c r="D55">
        <v>90.3</v>
      </c>
      <c r="E55">
        <v>61</v>
      </c>
      <c r="F55" t="s">
        <v>94</v>
      </c>
      <c r="G55" s="1">
        <v>42559</v>
      </c>
      <c r="H55" s="1">
        <v>42527</v>
      </c>
      <c r="I55" s="1">
        <v>42623</v>
      </c>
      <c r="J55" s="1">
        <v>42528</v>
      </c>
      <c r="K55">
        <v>28</v>
      </c>
      <c r="L55">
        <v>28</v>
      </c>
      <c r="M55">
        <v>100</v>
      </c>
    </row>
    <row r="56" spans="1:13" x14ac:dyDescent="0.2">
      <c r="A56" t="s">
        <v>95</v>
      </c>
    </row>
    <row r="57" spans="1:13" x14ac:dyDescent="0.2">
      <c r="A57" t="s">
        <v>29</v>
      </c>
      <c r="B57" t="s">
        <v>79</v>
      </c>
      <c r="C57" t="s">
        <v>33</v>
      </c>
      <c r="D57" t="s">
        <v>36</v>
      </c>
      <c r="E57" t="s">
        <v>34</v>
      </c>
      <c r="F57" t="s">
        <v>96</v>
      </c>
      <c r="G57" t="s">
        <v>97</v>
      </c>
      <c r="H57" t="s">
        <v>98</v>
      </c>
      <c r="I57" t="s">
        <v>99</v>
      </c>
      <c r="J57" t="s">
        <v>82</v>
      </c>
      <c r="K57" t="s">
        <v>80</v>
      </c>
      <c r="L57" t="s">
        <v>81</v>
      </c>
      <c r="M57" t="s">
        <v>34</v>
      </c>
    </row>
    <row r="58" spans="1:13" x14ac:dyDescent="0.2">
      <c r="A58" t="s">
        <v>283</v>
      </c>
      <c r="B58">
        <v>66</v>
      </c>
      <c r="C58">
        <v>2746</v>
      </c>
      <c r="D58">
        <v>61</v>
      </c>
      <c r="E58">
        <v>41.6</v>
      </c>
      <c r="F58">
        <v>39.299999999999997</v>
      </c>
      <c r="G58">
        <v>0</v>
      </c>
      <c r="H58">
        <v>23</v>
      </c>
      <c r="I58">
        <v>5</v>
      </c>
      <c r="J58">
        <v>21</v>
      </c>
      <c r="K58">
        <v>29</v>
      </c>
      <c r="L58">
        <v>152</v>
      </c>
      <c r="M58">
        <v>5.2</v>
      </c>
    </row>
    <row r="59" spans="1:13" x14ac:dyDescent="0.2">
      <c r="A59" t="s">
        <v>45</v>
      </c>
      <c r="B59">
        <v>72</v>
      </c>
      <c r="C59">
        <v>3158</v>
      </c>
      <c r="D59">
        <v>68</v>
      </c>
      <c r="E59">
        <v>43.9</v>
      </c>
      <c r="F59">
        <v>39.5</v>
      </c>
      <c r="G59">
        <v>0</v>
      </c>
      <c r="H59">
        <v>24</v>
      </c>
      <c r="I59">
        <v>1</v>
      </c>
      <c r="J59">
        <v>15</v>
      </c>
      <c r="K59">
        <v>34</v>
      </c>
      <c r="L59">
        <v>311</v>
      </c>
      <c r="M59">
        <v>9.1</v>
      </c>
    </row>
    <row r="61" spans="1:13" x14ac:dyDescent="0.2">
      <c r="A61" t="s">
        <v>100</v>
      </c>
    </row>
    <row r="63" spans="1:13" x14ac:dyDescent="0.2">
      <c r="A63" t="s">
        <v>101</v>
      </c>
    </row>
    <row r="64" spans="1:13" x14ac:dyDescent="0.2">
      <c r="A64" t="s">
        <v>102</v>
      </c>
    </row>
    <row r="65" spans="1:1" x14ac:dyDescent="0.2">
      <c r="A65" t="s">
        <v>103</v>
      </c>
    </row>
    <row r="66" spans="1:1" x14ac:dyDescent="0.2">
      <c r="A66" t="s">
        <v>104</v>
      </c>
    </row>
    <row r="67" spans="1:1" x14ac:dyDescent="0.2">
      <c r="A67" t="s">
        <v>105</v>
      </c>
    </row>
    <row r="68" spans="1:1" x14ac:dyDescent="0.2">
      <c r="A68" t="s">
        <v>106</v>
      </c>
    </row>
    <row r="69" spans="1:1" x14ac:dyDescent="0.2">
      <c r="A69" t="s">
        <v>107</v>
      </c>
    </row>
    <row r="70" spans="1:1" x14ac:dyDescent="0.2">
      <c r="A70" t="s">
        <v>108</v>
      </c>
    </row>
    <row r="71" spans="1:1" x14ac:dyDescent="0.2">
      <c r="A71" t="s">
        <v>109</v>
      </c>
    </row>
    <row r="72" spans="1:1" x14ac:dyDescent="0.2">
      <c r="A72" t="s">
        <v>110</v>
      </c>
    </row>
    <row r="73" spans="1:1" x14ac:dyDescent="0.2">
      <c r="A73" t="s">
        <v>111</v>
      </c>
    </row>
    <row r="74" spans="1:1" x14ac:dyDescent="0.2">
      <c r="A74" t="s">
        <v>112</v>
      </c>
    </row>
    <row r="75" spans="1:1" x14ac:dyDescent="0.2">
      <c r="A75" t="s">
        <v>113</v>
      </c>
    </row>
    <row r="76" spans="1:1" x14ac:dyDescent="0.2">
      <c r="A76" t="s">
        <v>114</v>
      </c>
    </row>
    <row r="78" spans="1:1" x14ac:dyDescent="0.2">
      <c r="A78" t="s">
        <v>115</v>
      </c>
    </row>
    <row r="79" spans="1:1" x14ac:dyDescent="0.2">
      <c r="A79" t="s">
        <v>116</v>
      </c>
    </row>
    <row r="80" spans="1:1" x14ac:dyDescent="0.2">
      <c r="A80" t="s">
        <v>117</v>
      </c>
    </row>
    <row r="81" spans="1:1" x14ac:dyDescent="0.2">
      <c r="A81" t="s">
        <v>118</v>
      </c>
    </row>
    <row r="82" spans="1:1" x14ac:dyDescent="0.2">
      <c r="A82" t="s">
        <v>119</v>
      </c>
    </row>
    <row r="83" spans="1:1" x14ac:dyDescent="0.2">
      <c r="A83" t="s">
        <v>120</v>
      </c>
    </row>
    <row r="84" spans="1:1" x14ac:dyDescent="0.2">
      <c r="A84" t="s">
        <v>121</v>
      </c>
    </row>
    <row r="85" spans="1:1" x14ac:dyDescent="0.2">
      <c r="A85" t="s">
        <v>122</v>
      </c>
    </row>
    <row r="86" spans="1:1" x14ac:dyDescent="0.2">
      <c r="A86" t="s">
        <v>123</v>
      </c>
    </row>
    <row r="87" spans="1:1" x14ac:dyDescent="0.2">
      <c r="A87" t="s">
        <v>124</v>
      </c>
    </row>
    <row r="89" spans="1:1" x14ac:dyDescent="0.2">
      <c r="A89" t="s">
        <v>125</v>
      </c>
    </row>
    <row r="90" spans="1:1" x14ac:dyDescent="0.2">
      <c r="A90" t="s">
        <v>126</v>
      </c>
    </row>
    <row r="91" spans="1:1" x14ac:dyDescent="0.2">
      <c r="A91" t="s">
        <v>127</v>
      </c>
    </row>
    <row r="92" spans="1:1" x14ac:dyDescent="0.2">
      <c r="A92" t="s">
        <v>128</v>
      </c>
    </row>
    <row r="93" spans="1:1" x14ac:dyDescent="0.2">
      <c r="A93" t="s">
        <v>129</v>
      </c>
    </row>
    <row r="94" spans="1:1" x14ac:dyDescent="0.2">
      <c r="A94" t="s">
        <v>130</v>
      </c>
    </row>
    <row r="95" spans="1:1" x14ac:dyDescent="0.2">
      <c r="A95" t="s">
        <v>131</v>
      </c>
    </row>
    <row r="96" spans="1:1" x14ac:dyDescent="0.2">
      <c r="A96" t="s">
        <v>132</v>
      </c>
    </row>
    <row r="97" spans="1:1" x14ac:dyDescent="0.2">
      <c r="A97" t="s">
        <v>133</v>
      </c>
    </row>
    <row r="98" spans="1:1" x14ac:dyDescent="0.2">
      <c r="A98" t="s">
        <v>134</v>
      </c>
    </row>
    <row r="99" spans="1:1" x14ac:dyDescent="0.2">
      <c r="A99" t="s">
        <v>135</v>
      </c>
    </row>
    <row r="100" spans="1:1" x14ac:dyDescent="0.2">
      <c r="A100" t="s">
        <v>136</v>
      </c>
    </row>
    <row r="102" spans="1:1" x14ac:dyDescent="0.2">
      <c r="A102" t="s">
        <v>137</v>
      </c>
    </row>
    <row r="103" spans="1:1" x14ac:dyDescent="0.2">
      <c r="A103" t="s">
        <v>138</v>
      </c>
    </row>
    <row r="104" spans="1:1" x14ac:dyDescent="0.2">
      <c r="A104" t="s">
        <v>139</v>
      </c>
    </row>
    <row r="105" spans="1:1" x14ac:dyDescent="0.2">
      <c r="A105" t="s">
        <v>140</v>
      </c>
    </row>
    <row r="106" spans="1:1" x14ac:dyDescent="0.2">
      <c r="A106" t="s">
        <v>141</v>
      </c>
    </row>
    <row r="107" spans="1:1" x14ac:dyDescent="0.2">
      <c r="A107" t="s">
        <v>142</v>
      </c>
    </row>
    <row r="108" spans="1:1" x14ac:dyDescent="0.2">
      <c r="A108" t="s">
        <v>143</v>
      </c>
    </row>
    <row r="109" spans="1:1" x14ac:dyDescent="0.2">
      <c r="A109" t="s">
        <v>144</v>
      </c>
    </row>
    <row r="110" spans="1:1" x14ac:dyDescent="0.2">
      <c r="A110" t="s">
        <v>145</v>
      </c>
    </row>
    <row r="111" spans="1:1" x14ac:dyDescent="0.2">
      <c r="A111" t="s">
        <v>146</v>
      </c>
    </row>
    <row r="112" spans="1:1" x14ac:dyDescent="0.2">
      <c r="A112" t="s">
        <v>147</v>
      </c>
    </row>
    <row r="113" spans="1:1" x14ac:dyDescent="0.2">
      <c r="A113" t="s">
        <v>148</v>
      </c>
    </row>
    <row r="115" spans="1:1" x14ac:dyDescent="0.2">
      <c r="A115" t="s">
        <v>149</v>
      </c>
    </row>
    <row r="116" spans="1:1" x14ac:dyDescent="0.2">
      <c r="A116" t="s">
        <v>150</v>
      </c>
    </row>
    <row r="117" spans="1:1" x14ac:dyDescent="0.2">
      <c r="A117" t="s">
        <v>151</v>
      </c>
    </row>
    <row r="118" spans="1:1" x14ac:dyDescent="0.2">
      <c r="A118" t="s">
        <v>112</v>
      </c>
    </row>
    <row r="119" spans="1:1" x14ac:dyDescent="0.2">
      <c r="A119" t="s">
        <v>152</v>
      </c>
    </row>
    <row r="120" spans="1:1" x14ac:dyDescent="0.2">
      <c r="A120" t="s">
        <v>153</v>
      </c>
    </row>
    <row r="121" spans="1:1" x14ac:dyDescent="0.2">
      <c r="A121" t="s">
        <v>154</v>
      </c>
    </row>
    <row r="122" spans="1:1" x14ac:dyDescent="0.2">
      <c r="A122" t="s">
        <v>110</v>
      </c>
    </row>
    <row r="123" spans="1:1" x14ac:dyDescent="0.2">
      <c r="A123" t="s">
        <v>155</v>
      </c>
    </row>
    <row r="124" spans="1:1" x14ac:dyDescent="0.2">
      <c r="A124" t="s">
        <v>156</v>
      </c>
    </row>
    <row r="125" spans="1:1" x14ac:dyDescent="0.2">
      <c r="A125" t="s">
        <v>157</v>
      </c>
    </row>
    <row r="126" spans="1:1" x14ac:dyDescent="0.2">
      <c r="A126" t="s">
        <v>158</v>
      </c>
    </row>
    <row r="127" spans="1:1" x14ac:dyDescent="0.2">
      <c r="A127" t="s">
        <v>159</v>
      </c>
    </row>
    <row r="128" spans="1:1" x14ac:dyDescent="0.2">
      <c r="A128" t="s">
        <v>160</v>
      </c>
    </row>
    <row r="129" spans="1:1" x14ac:dyDescent="0.2">
      <c r="A129" t="s">
        <v>161</v>
      </c>
    </row>
    <row r="131" spans="1:1" x14ac:dyDescent="0.2">
      <c r="A131" t="s">
        <v>162</v>
      </c>
    </row>
    <row r="132" spans="1:1" x14ac:dyDescent="0.2">
      <c r="A132" t="s">
        <v>163</v>
      </c>
    </row>
    <row r="133" spans="1:1" x14ac:dyDescent="0.2">
      <c r="A133" t="s">
        <v>164</v>
      </c>
    </row>
    <row r="134" spans="1:1" x14ac:dyDescent="0.2">
      <c r="A134" t="s">
        <v>165</v>
      </c>
    </row>
    <row r="135" spans="1:1" x14ac:dyDescent="0.2">
      <c r="A135" t="s">
        <v>166</v>
      </c>
    </row>
    <row r="136" spans="1:1" x14ac:dyDescent="0.2">
      <c r="A136" t="s">
        <v>167</v>
      </c>
    </row>
    <row r="137" spans="1:1" x14ac:dyDescent="0.2">
      <c r="A137" t="s">
        <v>168</v>
      </c>
    </row>
    <row r="138" spans="1:1" x14ac:dyDescent="0.2">
      <c r="A138" t="s">
        <v>169</v>
      </c>
    </row>
    <row r="139" spans="1:1" x14ac:dyDescent="0.2">
      <c r="A139" t="s">
        <v>170</v>
      </c>
    </row>
    <row r="140" spans="1:1" x14ac:dyDescent="0.2">
      <c r="A140" t="s">
        <v>171</v>
      </c>
    </row>
    <row r="141" spans="1:1" x14ac:dyDescent="0.2">
      <c r="A141" t="s">
        <v>172</v>
      </c>
    </row>
    <row r="143" spans="1:1" x14ac:dyDescent="0.2">
      <c r="A143" t="s">
        <v>173</v>
      </c>
    </row>
    <row r="144" spans="1:1" x14ac:dyDescent="0.2">
      <c r="A144" t="s">
        <v>174</v>
      </c>
    </row>
    <row r="145" spans="1:1" x14ac:dyDescent="0.2">
      <c r="A145" t="s">
        <v>175</v>
      </c>
    </row>
    <row r="146" spans="1:1" x14ac:dyDescent="0.2">
      <c r="A146" t="s">
        <v>176</v>
      </c>
    </row>
    <row r="147" spans="1:1" x14ac:dyDescent="0.2">
      <c r="A147" t="s">
        <v>177</v>
      </c>
    </row>
    <row r="148" spans="1:1" x14ac:dyDescent="0.2">
      <c r="A148" t="s">
        <v>178</v>
      </c>
    </row>
    <row r="149" spans="1:1" x14ac:dyDescent="0.2">
      <c r="A149" t="s">
        <v>179</v>
      </c>
    </row>
    <row r="150" spans="1:1" x14ac:dyDescent="0.2">
      <c r="A150" t="s">
        <v>180</v>
      </c>
    </row>
    <row r="151" spans="1:1" x14ac:dyDescent="0.2">
      <c r="A151" t="s">
        <v>181</v>
      </c>
    </row>
    <row r="152" spans="1:1" x14ac:dyDescent="0.2">
      <c r="A152" t="s">
        <v>182</v>
      </c>
    </row>
    <row r="153" spans="1:1" x14ac:dyDescent="0.2">
      <c r="A153" t="s">
        <v>183</v>
      </c>
    </row>
    <row r="154" spans="1:1" x14ac:dyDescent="0.2">
      <c r="A154" t="s">
        <v>184</v>
      </c>
    </row>
    <row r="156" spans="1:1" x14ac:dyDescent="0.2">
      <c r="A156" t="s">
        <v>185</v>
      </c>
    </row>
    <row r="157" spans="1:1" x14ac:dyDescent="0.2">
      <c r="A157" t="s">
        <v>186</v>
      </c>
    </row>
    <row r="158" spans="1:1" x14ac:dyDescent="0.2">
      <c r="A158" t="s">
        <v>187</v>
      </c>
    </row>
    <row r="159" spans="1:1" x14ac:dyDescent="0.2">
      <c r="A159" t="s">
        <v>188</v>
      </c>
    </row>
    <row r="160" spans="1:1" x14ac:dyDescent="0.2">
      <c r="A160" t="s">
        <v>189</v>
      </c>
    </row>
    <row r="161" spans="1:1" x14ac:dyDescent="0.2">
      <c r="A161" t="s">
        <v>190</v>
      </c>
    </row>
    <row r="162" spans="1:1" x14ac:dyDescent="0.2">
      <c r="A162" t="s">
        <v>191</v>
      </c>
    </row>
    <row r="163" spans="1:1" x14ac:dyDescent="0.2">
      <c r="A163" t="s">
        <v>192</v>
      </c>
    </row>
    <row r="164" spans="1:1" x14ac:dyDescent="0.2">
      <c r="A164" t="s">
        <v>172</v>
      </c>
    </row>
    <row r="165" spans="1:1" x14ac:dyDescent="0.2">
      <c r="A165" t="s">
        <v>167</v>
      </c>
    </row>
    <row r="166" spans="1:1" x14ac:dyDescent="0.2">
      <c r="A166" t="s">
        <v>168</v>
      </c>
    </row>
    <row r="167" spans="1:1" x14ac:dyDescent="0.2">
      <c r="A167" t="s">
        <v>193</v>
      </c>
    </row>
    <row r="169" spans="1:1" x14ac:dyDescent="0.2">
      <c r="A169" t="s">
        <v>194</v>
      </c>
    </row>
    <row r="171" spans="1:1" x14ac:dyDescent="0.2">
      <c r="A171" t="s">
        <v>281</v>
      </c>
    </row>
    <row r="173" spans="1:1" x14ac:dyDescent="0.2">
      <c r="A173" t="s">
        <v>2</v>
      </c>
    </row>
    <row r="174" spans="1:1" x14ac:dyDescent="0.2">
      <c r="A174" t="s">
        <v>3</v>
      </c>
    </row>
    <row r="175" spans="1:1" x14ac:dyDescent="0.2">
      <c r="A175" t="s">
        <v>4</v>
      </c>
    </row>
    <row r="176" spans="1:1" x14ac:dyDescent="0.2">
      <c r="A176" t="s">
        <v>5</v>
      </c>
    </row>
    <row r="177" spans="1:1" x14ac:dyDescent="0.2">
      <c r="A177" t="s">
        <v>6</v>
      </c>
    </row>
    <row r="178" spans="1:1" x14ac:dyDescent="0.2">
      <c r="A178" t="s">
        <v>7</v>
      </c>
    </row>
    <row r="179" spans="1:1" x14ac:dyDescent="0.2">
      <c r="A179" t="s">
        <v>8</v>
      </c>
    </row>
    <row r="180" spans="1:1" x14ac:dyDescent="0.2">
      <c r="A180" t="s">
        <v>9</v>
      </c>
    </row>
    <row r="181" spans="1:1" x14ac:dyDescent="0.2">
      <c r="A181" t="s">
        <v>10</v>
      </c>
    </row>
    <row r="182" spans="1:1" x14ac:dyDescent="0.2">
      <c r="A182" t="s">
        <v>11</v>
      </c>
    </row>
    <row r="183" spans="1:1" x14ac:dyDescent="0.2">
      <c r="A183" t="s">
        <v>12</v>
      </c>
    </row>
    <row r="185" spans="1:1" x14ac:dyDescent="0.2">
      <c r="A185" t="s">
        <v>195</v>
      </c>
    </row>
    <row r="187" spans="1:1" x14ac:dyDescent="0.2">
      <c r="A187" t="s">
        <v>196</v>
      </c>
    </row>
    <row r="189" spans="1:1" x14ac:dyDescent="0.2">
      <c r="A189" t="s">
        <v>197</v>
      </c>
    </row>
    <row r="191" spans="1:1" x14ac:dyDescent="0.2">
      <c r="A191" t="s">
        <v>198</v>
      </c>
    </row>
    <row r="192" spans="1:1" x14ac:dyDescent="0.2">
      <c r="A192" t="s">
        <v>199</v>
      </c>
    </row>
    <row r="193" spans="1:1" x14ac:dyDescent="0.2">
      <c r="A193" t="s">
        <v>200</v>
      </c>
    </row>
    <row r="194" spans="1:1" x14ac:dyDescent="0.2">
      <c r="A194" t="s">
        <v>201</v>
      </c>
    </row>
    <row r="195" spans="1:1" x14ac:dyDescent="0.2">
      <c r="A195" t="s">
        <v>202</v>
      </c>
    </row>
    <row r="196" spans="1:1" x14ac:dyDescent="0.2">
      <c r="A196" t="s">
        <v>203</v>
      </c>
    </row>
    <row r="197" spans="1:1" x14ac:dyDescent="0.2">
      <c r="A197" t="s">
        <v>204</v>
      </c>
    </row>
    <row r="199" spans="1:1" x14ac:dyDescent="0.2">
      <c r="A199" t="s">
        <v>205</v>
      </c>
    </row>
    <row r="200" spans="1:1" x14ac:dyDescent="0.2">
      <c r="A200" t="s">
        <v>206</v>
      </c>
    </row>
    <row r="201" spans="1:1" x14ac:dyDescent="0.2">
      <c r="A201" t="s">
        <v>207</v>
      </c>
    </row>
    <row r="202" spans="1:1" x14ac:dyDescent="0.2">
      <c r="A202" t="s">
        <v>208</v>
      </c>
    </row>
    <row r="203" spans="1:1" x14ac:dyDescent="0.2">
      <c r="A203" t="s">
        <v>209</v>
      </c>
    </row>
    <row r="204" spans="1:1" x14ac:dyDescent="0.2">
      <c r="A204" t="s">
        <v>210</v>
      </c>
    </row>
    <row r="205" spans="1:1" x14ac:dyDescent="0.2">
      <c r="A205" t="s">
        <v>211</v>
      </c>
    </row>
    <row r="206" spans="1:1" x14ac:dyDescent="0.2">
      <c r="A206" t="s">
        <v>212</v>
      </c>
    </row>
    <row r="207" spans="1:1" x14ac:dyDescent="0.2">
      <c r="A207" t="s">
        <v>213</v>
      </c>
    </row>
    <row r="208" spans="1:1" x14ac:dyDescent="0.2">
      <c r="A208" t="s">
        <v>214</v>
      </c>
    </row>
    <row r="209" spans="1:1" x14ac:dyDescent="0.2">
      <c r="A209" t="s">
        <v>215</v>
      </c>
    </row>
    <row r="210" spans="1:1" x14ac:dyDescent="0.2">
      <c r="A210" t="s">
        <v>216</v>
      </c>
    </row>
    <row r="211" spans="1:1" x14ac:dyDescent="0.2">
      <c r="A211" t="s">
        <v>217</v>
      </c>
    </row>
    <row r="212" spans="1:1" x14ac:dyDescent="0.2">
      <c r="A212" t="s">
        <v>218</v>
      </c>
    </row>
    <row r="213" spans="1:1" x14ac:dyDescent="0.2">
      <c r="A213" t="s">
        <v>219</v>
      </c>
    </row>
    <row r="214" spans="1:1" x14ac:dyDescent="0.2">
      <c r="A214" t="s">
        <v>220</v>
      </c>
    </row>
    <row r="215" spans="1:1" x14ac:dyDescent="0.2">
      <c r="A215" t="s">
        <v>221</v>
      </c>
    </row>
    <row r="216" spans="1:1" x14ac:dyDescent="0.2">
      <c r="A216" t="s">
        <v>222</v>
      </c>
    </row>
    <row r="217" spans="1:1" x14ac:dyDescent="0.2">
      <c r="A217" t="s">
        <v>223</v>
      </c>
    </row>
    <row r="218" spans="1:1" x14ac:dyDescent="0.2">
      <c r="A218" t="s">
        <v>224</v>
      </c>
    </row>
    <row r="219" spans="1:1" x14ac:dyDescent="0.2">
      <c r="A219" t="s">
        <v>225</v>
      </c>
    </row>
    <row r="220" spans="1:1" x14ac:dyDescent="0.2">
      <c r="A220" t="s">
        <v>226</v>
      </c>
    </row>
    <row r="221" spans="1:1" x14ac:dyDescent="0.2">
      <c r="A221" t="s">
        <v>227</v>
      </c>
    </row>
    <row r="222" spans="1:1" x14ac:dyDescent="0.2">
      <c r="A222" t="s">
        <v>228</v>
      </c>
    </row>
    <row r="223" spans="1:1" x14ac:dyDescent="0.2">
      <c r="A223" t="s">
        <v>229</v>
      </c>
    </row>
    <row r="224" spans="1:1" x14ac:dyDescent="0.2">
      <c r="A224" t="s">
        <v>230</v>
      </c>
    </row>
    <row r="225" spans="1:1" x14ac:dyDescent="0.2">
      <c r="A225" t="s">
        <v>231</v>
      </c>
    </row>
    <row r="227" spans="1:1" x14ac:dyDescent="0.2">
      <c r="A227" t="s">
        <v>198</v>
      </c>
    </row>
    <row r="228" spans="1:1" x14ac:dyDescent="0.2">
      <c r="A228" t="s">
        <v>232</v>
      </c>
    </row>
    <row r="229" spans="1:1" x14ac:dyDescent="0.2">
      <c r="A229" t="s">
        <v>233</v>
      </c>
    </row>
    <row r="230" spans="1:1" x14ac:dyDescent="0.2">
      <c r="A230" t="s">
        <v>234</v>
      </c>
    </row>
    <row r="231" spans="1:1" x14ac:dyDescent="0.2">
      <c r="A231" t="s">
        <v>235</v>
      </c>
    </row>
    <row r="232" spans="1:1" x14ac:dyDescent="0.2">
      <c r="A232" t="s">
        <v>236</v>
      </c>
    </row>
    <row r="233" spans="1:1" x14ac:dyDescent="0.2">
      <c r="A233" t="s">
        <v>237</v>
      </c>
    </row>
    <row r="234" spans="1:1" x14ac:dyDescent="0.2">
      <c r="A234" t="s">
        <v>238</v>
      </c>
    </row>
    <row r="235" spans="1:1" x14ac:dyDescent="0.2">
      <c r="A235" t="s">
        <v>239</v>
      </c>
    </row>
    <row r="236" spans="1:1" x14ac:dyDescent="0.2">
      <c r="A236" t="s">
        <v>240</v>
      </c>
    </row>
    <row r="238" spans="1:1" x14ac:dyDescent="0.2">
      <c r="A238" t="s">
        <v>241</v>
      </c>
    </row>
    <row r="239" spans="1:1" x14ac:dyDescent="0.2">
      <c r="A239" t="s">
        <v>242</v>
      </c>
    </row>
    <row r="240" spans="1:1" x14ac:dyDescent="0.2">
      <c r="A240" t="s">
        <v>243</v>
      </c>
    </row>
    <row r="241" spans="1:1" x14ac:dyDescent="0.2">
      <c r="A241" t="s">
        <v>244</v>
      </c>
    </row>
    <row r="242" spans="1:1" x14ac:dyDescent="0.2">
      <c r="A242" t="s">
        <v>245</v>
      </c>
    </row>
    <row r="243" spans="1:1" x14ac:dyDescent="0.2">
      <c r="A243" t="s">
        <v>246</v>
      </c>
    </row>
    <row r="244" spans="1:1" x14ac:dyDescent="0.2">
      <c r="A244" t="s">
        <v>247</v>
      </c>
    </row>
    <row r="245" spans="1:1" x14ac:dyDescent="0.2">
      <c r="A245" t="s">
        <v>248</v>
      </c>
    </row>
    <row r="246" spans="1:1" x14ac:dyDescent="0.2">
      <c r="A246" t="s">
        <v>249</v>
      </c>
    </row>
    <row r="247" spans="1:1" x14ac:dyDescent="0.2">
      <c r="A247" t="s">
        <v>250</v>
      </c>
    </row>
    <row r="248" spans="1:1" x14ac:dyDescent="0.2">
      <c r="A248" t="s">
        <v>251</v>
      </c>
    </row>
    <row r="249" spans="1:1" x14ac:dyDescent="0.2">
      <c r="A249" t="s">
        <v>252</v>
      </c>
    </row>
    <row r="250" spans="1:1" x14ac:dyDescent="0.2">
      <c r="A250" t="s">
        <v>253</v>
      </c>
    </row>
    <row r="251" spans="1:1" x14ac:dyDescent="0.2">
      <c r="A251" t="s">
        <v>254</v>
      </c>
    </row>
    <row r="252" spans="1:1" x14ac:dyDescent="0.2">
      <c r="A252" t="s">
        <v>255</v>
      </c>
    </row>
    <row r="253" spans="1:1" x14ac:dyDescent="0.2">
      <c r="A253" t="s">
        <v>256</v>
      </c>
    </row>
    <row r="254" spans="1:1" x14ac:dyDescent="0.2">
      <c r="A254" t="s">
        <v>257</v>
      </c>
    </row>
    <row r="255" spans="1:1" x14ac:dyDescent="0.2">
      <c r="A255" t="s">
        <v>258</v>
      </c>
    </row>
    <row r="256" spans="1:1" x14ac:dyDescent="0.2">
      <c r="A256" t="s">
        <v>259</v>
      </c>
    </row>
    <row r="258" spans="1:1" x14ac:dyDescent="0.2">
      <c r="A258" t="s">
        <v>260</v>
      </c>
    </row>
    <row r="259" spans="1:1" x14ac:dyDescent="0.2">
      <c r="A259" t="s">
        <v>261</v>
      </c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 enableFormatConditionsCalculation="0"/>
  <dimension ref="A1:P259"/>
  <sheetViews>
    <sheetView topLeftCell="A10" workbookViewId="0">
      <selection activeCell="A18" sqref="A18:XFD20"/>
    </sheetView>
  </sheetViews>
  <sheetFormatPr baseColWidth="10" defaultColWidth="8.83203125" defaultRowHeight="15" x14ac:dyDescent="0.2"/>
  <cols>
    <col min="1" max="1" width="11.33203125" bestFit="1" customWidth="1"/>
    <col min="2" max="2" width="13.33203125" bestFit="1" customWidth="1"/>
    <col min="3" max="3" width="6.5" customWidth="1"/>
    <col min="4" max="4" width="6" customWidth="1"/>
    <col min="5" max="5" width="6.5" customWidth="1"/>
    <col min="6" max="6" width="13.83203125" bestFit="1" customWidth="1"/>
    <col min="7" max="7" width="6.83203125" customWidth="1"/>
    <col min="8" max="8" width="15" bestFit="1" customWidth="1"/>
    <col min="9" max="9" width="15.6640625" bestFit="1" customWidth="1"/>
    <col min="10" max="10" width="6.1640625" customWidth="1"/>
    <col min="11" max="11" width="13.6640625" bestFit="1" customWidth="1"/>
    <col min="12" max="12" width="10.33203125" bestFit="1" customWidth="1"/>
    <col min="13" max="13" width="9" customWidth="1"/>
    <col min="14" max="14" width="5.1640625" customWidth="1"/>
    <col min="15" max="15" width="5.5" customWidth="1"/>
    <col min="16" max="16" width="3.33203125" customWidth="1"/>
  </cols>
  <sheetData>
    <row r="1" spans="1:1" x14ac:dyDescent="0.2">
      <c r="A1" t="s">
        <v>285</v>
      </c>
    </row>
    <row r="3" spans="1:1" x14ac:dyDescent="0.2">
      <c r="A3" t="s">
        <v>286</v>
      </c>
    </row>
    <row r="5" spans="1:1" x14ac:dyDescent="0.2">
      <c r="A5" t="s">
        <v>2</v>
      </c>
    </row>
    <row r="6" spans="1:1" x14ac:dyDescent="0.2">
      <c r="A6" t="s">
        <v>3</v>
      </c>
    </row>
    <row r="7" spans="1:1" x14ac:dyDescent="0.2">
      <c r="A7" t="s">
        <v>4</v>
      </c>
    </row>
    <row r="8" spans="1:1" x14ac:dyDescent="0.2">
      <c r="A8" t="s">
        <v>5</v>
      </c>
    </row>
    <row r="9" spans="1:1" x14ac:dyDescent="0.2">
      <c r="A9" t="s">
        <v>6</v>
      </c>
    </row>
    <row r="10" spans="1:1" x14ac:dyDescent="0.2">
      <c r="A10" t="s">
        <v>7</v>
      </c>
    </row>
    <row r="11" spans="1:1" x14ac:dyDescent="0.2">
      <c r="A11" t="s">
        <v>8</v>
      </c>
    </row>
    <row r="12" spans="1:1" x14ac:dyDescent="0.2">
      <c r="A12" t="s">
        <v>9</v>
      </c>
    </row>
    <row r="13" spans="1:1" x14ac:dyDescent="0.2">
      <c r="A13" t="s">
        <v>10</v>
      </c>
    </row>
    <row r="14" spans="1:1" x14ac:dyDescent="0.2">
      <c r="A14" t="s">
        <v>11</v>
      </c>
    </row>
    <row r="15" spans="1:1" x14ac:dyDescent="0.2">
      <c r="A15" t="s">
        <v>12</v>
      </c>
    </row>
    <row r="17" spans="1:15" x14ac:dyDescent="0.2">
      <c r="A17" t="s">
        <v>287</v>
      </c>
    </row>
    <row r="18" spans="1:15" x14ac:dyDescent="0.2">
      <c r="E18" t="s">
        <v>14</v>
      </c>
      <c r="F18" t="s">
        <v>15</v>
      </c>
      <c r="G18" t="s">
        <v>16</v>
      </c>
      <c r="H18" t="s">
        <v>17</v>
      </c>
      <c r="I18" t="s">
        <v>18</v>
      </c>
      <c r="J18" t="s">
        <v>19</v>
      </c>
      <c r="K18" t="s">
        <v>20</v>
      </c>
      <c r="L18" t="s">
        <v>21</v>
      </c>
      <c r="M18" t="s">
        <v>22</v>
      </c>
    </row>
    <row r="19" spans="1:15" x14ac:dyDescent="0.2">
      <c r="A19" t="s">
        <v>23</v>
      </c>
      <c r="B19" t="s">
        <v>24</v>
      </c>
      <c r="C19">
        <f>((($I$26+$G$30+$L$44+$F$49+$K$49+$O$44) * 6)+($K$54)+($B$54 * 3))</f>
        <v>337</v>
      </c>
      <c r="E19">
        <f>$C$19-$C$20</f>
        <v>-2</v>
      </c>
      <c r="F19">
        <f>($E$26-$N$26)/($B$26+$M$26)</f>
        <v>6.3644716692189895</v>
      </c>
      <c r="G19">
        <f>($E$27-$N$27)/($B$27+$M$27)</f>
        <v>6.4913793103448274</v>
      </c>
      <c r="H19">
        <f>$C$30/$B$30</f>
        <v>3.8357142857142859</v>
      </c>
      <c r="I19">
        <f>$C$31/$B$31</f>
        <v>4.0384615384615383</v>
      </c>
      <c r="J19">
        <f>$I$45+$M$45</f>
        <v>34</v>
      </c>
      <c r="K19">
        <f>$I$44+$M$44</f>
        <v>27</v>
      </c>
      <c r="L19">
        <f>$M$39-$M$40</f>
        <v>241</v>
      </c>
      <c r="M19">
        <f>$L$45+$O$45+$F$50+$K$50</f>
        <v>1</v>
      </c>
    </row>
    <row r="20" spans="1:15" x14ac:dyDescent="0.2">
      <c r="B20" t="s">
        <v>25</v>
      </c>
      <c r="C20">
        <f xml:space="preserve"> ((($I$27+$G$31+$L$45+$F$50+$K$50+$O$45) * 6)+($K$55)+($B$55*3))</f>
        <v>339</v>
      </c>
    </row>
    <row r="21" spans="1:15" x14ac:dyDescent="0.2">
      <c r="A21" t="s">
        <v>26</v>
      </c>
    </row>
    <row r="22" spans="1:15" x14ac:dyDescent="0.2">
      <c r="A22" t="s">
        <v>27</v>
      </c>
    </row>
    <row r="24" spans="1:15" x14ac:dyDescent="0.2">
      <c r="A24" t="s">
        <v>28</v>
      </c>
    </row>
    <row r="25" spans="1:15" x14ac:dyDescent="0.2">
      <c r="A25" t="s">
        <v>29</v>
      </c>
      <c r="B25" t="s">
        <v>30</v>
      </c>
      <c r="C25" t="s">
        <v>31</v>
      </c>
      <c r="D25" t="s">
        <v>32</v>
      </c>
      <c r="E25" t="s">
        <v>33</v>
      </c>
      <c r="F25" t="s">
        <v>34</v>
      </c>
      <c r="G25" t="s">
        <v>35</v>
      </c>
      <c r="H25" t="s">
        <v>36</v>
      </c>
      <c r="I25" t="s">
        <v>37</v>
      </c>
      <c r="J25" t="s">
        <v>38</v>
      </c>
      <c r="K25" t="s">
        <v>39</v>
      </c>
      <c r="L25" t="s">
        <v>40</v>
      </c>
      <c r="M25" t="s">
        <v>41</v>
      </c>
      <c r="N25" t="s">
        <v>42</v>
      </c>
      <c r="O25" t="s">
        <v>43</v>
      </c>
    </row>
    <row r="26" spans="1:15" x14ac:dyDescent="0.2">
      <c r="A26" t="s">
        <v>288</v>
      </c>
      <c r="B26">
        <v>621</v>
      </c>
      <c r="C26">
        <v>410</v>
      </c>
      <c r="D26">
        <v>66</v>
      </c>
      <c r="E26">
        <v>4379</v>
      </c>
      <c r="F26">
        <v>7.4</v>
      </c>
      <c r="G26">
        <v>273.7</v>
      </c>
      <c r="H26">
        <v>70</v>
      </c>
      <c r="I26">
        <v>21</v>
      </c>
      <c r="J26">
        <v>3.4</v>
      </c>
      <c r="K26">
        <v>17</v>
      </c>
      <c r="L26">
        <v>2.7</v>
      </c>
      <c r="M26">
        <v>32</v>
      </c>
      <c r="N26">
        <v>223</v>
      </c>
      <c r="O26">
        <v>87.8</v>
      </c>
    </row>
    <row r="27" spans="1:15" x14ac:dyDescent="0.2">
      <c r="A27" t="s">
        <v>45</v>
      </c>
      <c r="B27">
        <v>561</v>
      </c>
      <c r="C27">
        <v>370</v>
      </c>
      <c r="D27">
        <v>66</v>
      </c>
      <c r="E27">
        <v>3882</v>
      </c>
      <c r="F27">
        <v>7.1</v>
      </c>
      <c r="G27">
        <v>242.6</v>
      </c>
      <c r="H27">
        <v>74</v>
      </c>
      <c r="I27">
        <v>19</v>
      </c>
      <c r="J27">
        <v>3.4</v>
      </c>
      <c r="K27">
        <v>15</v>
      </c>
      <c r="L27">
        <v>2.7</v>
      </c>
      <c r="M27">
        <v>19</v>
      </c>
      <c r="N27">
        <v>117</v>
      </c>
      <c r="O27">
        <v>86.9</v>
      </c>
    </row>
    <row r="28" spans="1:15" x14ac:dyDescent="0.2">
      <c r="A28" t="s">
        <v>46</v>
      </c>
    </row>
    <row r="29" spans="1:15" x14ac:dyDescent="0.2">
      <c r="A29" t="s">
        <v>29</v>
      </c>
      <c r="B29" t="s">
        <v>30</v>
      </c>
      <c r="C29" t="s">
        <v>33</v>
      </c>
      <c r="D29" t="s">
        <v>34</v>
      </c>
      <c r="E29" t="s">
        <v>36</v>
      </c>
      <c r="F29" t="s">
        <v>47</v>
      </c>
      <c r="G29" t="s">
        <v>37</v>
      </c>
      <c r="H29" t="s">
        <v>35</v>
      </c>
      <c r="I29" t="s">
        <v>48</v>
      </c>
      <c r="J29" t="s">
        <v>49</v>
      </c>
      <c r="K29" t="s">
        <v>50</v>
      </c>
    </row>
    <row r="30" spans="1:15" x14ac:dyDescent="0.2">
      <c r="A30" t="s">
        <v>288</v>
      </c>
      <c r="B30">
        <v>420</v>
      </c>
      <c r="C30">
        <v>1611</v>
      </c>
      <c r="D30">
        <v>3.8</v>
      </c>
      <c r="E30">
        <v>46</v>
      </c>
      <c r="F30">
        <v>8</v>
      </c>
      <c r="G30">
        <v>13</v>
      </c>
      <c r="H30">
        <v>100.7</v>
      </c>
      <c r="I30">
        <v>9</v>
      </c>
      <c r="J30">
        <v>6</v>
      </c>
      <c r="K30">
        <v>95</v>
      </c>
    </row>
    <row r="31" spans="1:15" x14ac:dyDescent="0.2">
      <c r="A31" t="s">
        <v>45</v>
      </c>
      <c r="B31">
        <v>416</v>
      </c>
      <c r="C31">
        <v>1680</v>
      </c>
      <c r="D31">
        <v>4</v>
      </c>
      <c r="E31">
        <v>44</v>
      </c>
      <c r="F31">
        <v>12</v>
      </c>
      <c r="G31">
        <v>20</v>
      </c>
      <c r="H31">
        <v>105</v>
      </c>
      <c r="I31">
        <v>7</v>
      </c>
      <c r="J31">
        <v>4</v>
      </c>
      <c r="K31">
        <v>107</v>
      </c>
    </row>
    <row r="32" spans="1:15" x14ac:dyDescent="0.2">
      <c r="A32" t="s">
        <v>51</v>
      </c>
    </row>
    <row r="33" spans="1:16" x14ac:dyDescent="0.2">
      <c r="A33" t="s">
        <v>29</v>
      </c>
      <c r="B33" t="s">
        <v>52</v>
      </c>
      <c r="C33" t="s">
        <v>53</v>
      </c>
      <c r="D33" t="s">
        <v>33</v>
      </c>
      <c r="E33" t="s">
        <v>34</v>
      </c>
      <c r="F33" t="s">
        <v>37</v>
      </c>
      <c r="G33" t="s">
        <v>36</v>
      </c>
      <c r="H33" t="s">
        <v>47</v>
      </c>
      <c r="I33" t="s">
        <v>35</v>
      </c>
      <c r="J33" t="s">
        <v>48</v>
      </c>
      <c r="K33" t="s">
        <v>49</v>
      </c>
      <c r="L33" t="s">
        <v>54</v>
      </c>
      <c r="M33" t="s">
        <v>50</v>
      </c>
    </row>
    <row r="34" spans="1:16" x14ac:dyDescent="0.2">
      <c r="A34" t="s">
        <v>288</v>
      </c>
      <c r="B34">
        <v>410</v>
      </c>
      <c r="C34">
        <v>621</v>
      </c>
      <c r="D34">
        <v>4602</v>
      </c>
      <c r="E34">
        <v>11.2</v>
      </c>
      <c r="F34">
        <v>21</v>
      </c>
      <c r="G34">
        <v>70</v>
      </c>
      <c r="H34">
        <v>49</v>
      </c>
      <c r="I34">
        <v>287.60000000000002</v>
      </c>
      <c r="J34">
        <v>4</v>
      </c>
      <c r="K34">
        <v>2</v>
      </c>
      <c r="L34">
        <v>1780</v>
      </c>
      <c r="M34">
        <v>230</v>
      </c>
    </row>
    <row r="35" spans="1:16" x14ac:dyDescent="0.2">
      <c r="A35" t="s">
        <v>45</v>
      </c>
      <c r="B35">
        <v>370</v>
      </c>
      <c r="C35">
        <v>561</v>
      </c>
      <c r="D35">
        <v>3999</v>
      </c>
      <c r="E35">
        <v>10.8</v>
      </c>
      <c r="F35">
        <v>19</v>
      </c>
      <c r="G35">
        <v>74</v>
      </c>
      <c r="H35">
        <v>50</v>
      </c>
      <c r="I35">
        <v>249.9</v>
      </c>
      <c r="J35">
        <v>4</v>
      </c>
      <c r="K35">
        <v>2</v>
      </c>
      <c r="L35">
        <v>1806</v>
      </c>
      <c r="M35">
        <v>197</v>
      </c>
    </row>
    <row r="36" spans="1:16" x14ac:dyDescent="0.2">
      <c r="A36" t="s">
        <v>55</v>
      </c>
    </row>
    <row r="37" spans="1:16" x14ac:dyDescent="0.2">
      <c r="B37" t="s">
        <v>56</v>
      </c>
      <c r="F37" t="s">
        <v>57</v>
      </c>
      <c r="I37" t="s">
        <v>58</v>
      </c>
      <c r="L37" t="s">
        <v>59</v>
      </c>
    </row>
    <row r="38" spans="1:16" x14ac:dyDescent="0.2">
      <c r="A38" t="s">
        <v>29</v>
      </c>
      <c r="B38" t="s">
        <v>60</v>
      </c>
      <c r="C38" t="s">
        <v>61</v>
      </c>
      <c r="D38" t="s">
        <v>62</v>
      </c>
      <c r="E38" t="s">
        <v>63</v>
      </c>
      <c r="F38" t="s">
        <v>64</v>
      </c>
      <c r="G38" t="s">
        <v>30</v>
      </c>
      <c r="H38" t="s">
        <v>32</v>
      </c>
      <c r="I38" t="s">
        <v>64</v>
      </c>
      <c r="J38" t="s">
        <v>30</v>
      </c>
      <c r="K38" t="s">
        <v>32</v>
      </c>
      <c r="L38" t="s">
        <v>60</v>
      </c>
      <c r="M38" t="s">
        <v>33</v>
      </c>
    </row>
    <row r="39" spans="1:16" x14ac:dyDescent="0.2">
      <c r="A39" t="s">
        <v>288</v>
      </c>
      <c r="B39">
        <v>359</v>
      </c>
      <c r="C39">
        <v>95</v>
      </c>
      <c r="D39">
        <v>230</v>
      </c>
      <c r="E39">
        <v>34</v>
      </c>
      <c r="F39">
        <v>107</v>
      </c>
      <c r="G39">
        <v>227</v>
      </c>
      <c r="H39">
        <v>47.1</v>
      </c>
      <c r="I39">
        <v>10</v>
      </c>
      <c r="J39">
        <v>19</v>
      </c>
      <c r="K39">
        <v>52.6</v>
      </c>
      <c r="L39">
        <v>100</v>
      </c>
      <c r="M39">
        <v>969</v>
      </c>
    </row>
    <row r="40" spans="1:16" x14ac:dyDescent="0.2">
      <c r="A40" t="s">
        <v>45</v>
      </c>
      <c r="B40">
        <v>335</v>
      </c>
      <c r="C40">
        <v>107</v>
      </c>
      <c r="D40">
        <v>197</v>
      </c>
      <c r="E40">
        <v>31</v>
      </c>
      <c r="F40">
        <v>82</v>
      </c>
      <c r="G40">
        <v>191</v>
      </c>
      <c r="H40">
        <v>42.9</v>
      </c>
      <c r="I40">
        <v>5</v>
      </c>
      <c r="J40">
        <v>15</v>
      </c>
      <c r="K40">
        <v>33.299999999999997</v>
      </c>
      <c r="L40">
        <v>95</v>
      </c>
      <c r="M40">
        <v>728</v>
      </c>
    </row>
    <row r="41" spans="1:16" x14ac:dyDescent="0.2">
      <c r="A41" t="s">
        <v>65</v>
      </c>
    </row>
    <row r="42" spans="1:16" x14ac:dyDescent="0.2">
      <c r="B42" t="s">
        <v>66</v>
      </c>
      <c r="E42" t="s">
        <v>67</v>
      </c>
      <c r="H42" t="s">
        <v>68</v>
      </c>
      <c r="M42" t="s">
        <v>69</v>
      </c>
    </row>
    <row r="43" spans="1:16" x14ac:dyDescent="0.2">
      <c r="A43" t="s">
        <v>29</v>
      </c>
      <c r="B43" t="s">
        <v>70</v>
      </c>
      <c r="C43" t="s">
        <v>71</v>
      </c>
      <c r="D43" t="s">
        <v>72</v>
      </c>
      <c r="E43" t="s">
        <v>41</v>
      </c>
      <c r="F43" t="s">
        <v>42</v>
      </c>
      <c r="G43" t="s">
        <v>73</v>
      </c>
      <c r="H43" t="s">
        <v>74</v>
      </c>
      <c r="I43" t="s">
        <v>39</v>
      </c>
      <c r="J43" t="s">
        <v>33</v>
      </c>
      <c r="K43" t="s">
        <v>36</v>
      </c>
      <c r="L43" t="s">
        <v>37</v>
      </c>
      <c r="M43" t="s">
        <v>75</v>
      </c>
      <c r="N43" t="s">
        <v>52</v>
      </c>
      <c r="O43" t="s">
        <v>37</v>
      </c>
      <c r="P43" t="s">
        <v>76</v>
      </c>
    </row>
    <row r="44" spans="1:16" x14ac:dyDescent="0.2">
      <c r="A44" t="s">
        <v>288</v>
      </c>
      <c r="B44">
        <v>756</v>
      </c>
      <c r="C44">
        <v>237</v>
      </c>
      <c r="D44">
        <v>993</v>
      </c>
      <c r="E44">
        <v>19</v>
      </c>
      <c r="F44">
        <v>117</v>
      </c>
      <c r="G44">
        <v>45</v>
      </c>
      <c r="H44">
        <v>61</v>
      </c>
      <c r="I44">
        <v>15</v>
      </c>
      <c r="J44">
        <v>220</v>
      </c>
      <c r="K44">
        <v>84</v>
      </c>
      <c r="L44">
        <v>1</v>
      </c>
      <c r="M44">
        <v>12</v>
      </c>
      <c r="N44">
        <v>8</v>
      </c>
      <c r="O44">
        <v>3</v>
      </c>
      <c r="P44">
        <v>0</v>
      </c>
    </row>
    <row r="45" spans="1:16" x14ac:dyDescent="0.2">
      <c r="A45" t="s">
        <v>45</v>
      </c>
      <c r="B45">
        <v>809</v>
      </c>
      <c r="C45">
        <v>246</v>
      </c>
      <c r="D45">
        <v>1055</v>
      </c>
      <c r="E45">
        <v>32</v>
      </c>
      <c r="F45">
        <v>223</v>
      </c>
      <c r="G45">
        <v>55</v>
      </c>
      <c r="H45">
        <v>90</v>
      </c>
      <c r="I45">
        <v>17</v>
      </c>
      <c r="J45">
        <v>99</v>
      </c>
      <c r="K45">
        <v>28</v>
      </c>
      <c r="L45">
        <v>1</v>
      </c>
      <c r="M45">
        <v>17</v>
      </c>
      <c r="N45">
        <v>13</v>
      </c>
      <c r="O45">
        <v>0</v>
      </c>
      <c r="P45">
        <v>2</v>
      </c>
    </row>
    <row r="46" spans="1:16" x14ac:dyDescent="0.2">
      <c r="A46" t="s">
        <v>77</v>
      </c>
    </row>
    <row r="47" spans="1:16" x14ac:dyDescent="0.2">
      <c r="B47" t="s">
        <v>78</v>
      </c>
      <c r="G47" t="s">
        <v>79</v>
      </c>
    </row>
    <row r="48" spans="1:16" x14ac:dyDescent="0.2">
      <c r="A48" t="s">
        <v>29</v>
      </c>
      <c r="B48" t="s">
        <v>30</v>
      </c>
      <c r="C48" t="s">
        <v>33</v>
      </c>
      <c r="D48" t="s">
        <v>34</v>
      </c>
      <c r="E48" t="s">
        <v>36</v>
      </c>
      <c r="F48" t="s">
        <v>37</v>
      </c>
      <c r="G48" t="s">
        <v>80</v>
      </c>
      <c r="H48" t="s">
        <v>81</v>
      </c>
      <c r="I48" t="s">
        <v>34</v>
      </c>
      <c r="J48" t="s">
        <v>36</v>
      </c>
      <c r="K48" t="s">
        <v>37</v>
      </c>
      <c r="L48" t="s">
        <v>82</v>
      </c>
    </row>
    <row r="49" spans="1:13" x14ac:dyDescent="0.2">
      <c r="A49" t="s">
        <v>288</v>
      </c>
      <c r="B49">
        <v>26</v>
      </c>
      <c r="C49">
        <v>667</v>
      </c>
      <c r="D49">
        <v>25.7</v>
      </c>
      <c r="E49">
        <v>50</v>
      </c>
      <c r="F49">
        <v>0</v>
      </c>
      <c r="G49">
        <v>27</v>
      </c>
      <c r="H49">
        <v>255</v>
      </c>
      <c r="I49">
        <v>9.4</v>
      </c>
      <c r="J49">
        <v>41</v>
      </c>
      <c r="K49">
        <v>0</v>
      </c>
      <c r="L49">
        <v>20</v>
      </c>
    </row>
    <row r="50" spans="1:13" x14ac:dyDescent="0.2">
      <c r="A50" t="s">
        <v>45</v>
      </c>
      <c r="B50">
        <v>22</v>
      </c>
      <c r="C50">
        <v>599</v>
      </c>
      <c r="D50">
        <v>27.2</v>
      </c>
      <c r="E50">
        <v>41</v>
      </c>
      <c r="F50">
        <v>0</v>
      </c>
      <c r="G50">
        <v>28</v>
      </c>
      <c r="H50">
        <v>272</v>
      </c>
      <c r="I50">
        <v>9.6999999999999993</v>
      </c>
      <c r="J50">
        <v>29</v>
      </c>
      <c r="K50">
        <v>0</v>
      </c>
      <c r="L50">
        <v>19</v>
      </c>
    </row>
    <row r="51" spans="1:13" x14ac:dyDescent="0.2">
      <c r="A51" t="s">
        <v>83</v>
      </c>
    </row>
    <row r="52" spans="1:13" x14ac:dyDescent="0.2">
      <c r="B52" t="s">
        <v>84</v>
      </c>
      <c r="K52" t="s">
        <v>85</v>
      </c>
    </row>
    <row r="53" spans="1:13" x14ac:dyDescent="0.2">
      <c r="A53" t="s">
        <v>29</v>
      </c>
      <c r="B53" t="s">
        <v>86</v>
      </c>
      <c r="C53" t="s">
        <v>87</v>
      </c>
      <c r="D53" t="s">
        <v>32</v>
      </c>
      <c r="E53" t="s">
        <v>36</v>
      </c>
      <c r="F53" s="1">
        <v>42388</v>
      </c>
      <c r="G53" t="s">
        <v>88</v>
      </c>
      <c r="H53" t="s">
        <v>89</v>
      </c>
      <c r="I53" t="s">
        <v>90</v>
      </c>
      <c r="J53" t="s">
        <v>91</v>
      </c>
      <c r="K53" t="s">
        <v>92</v>
      </c>
      <c r="L53" t="s">
        <v>93</v>
      </c>
      <c r="M53" t="s">
        <v>32</v>
      </c>
    </row>
    <row r="54" spans="1:13" x14ac:dyDescent="0.2">
      <c r="A54" t="s">
        <v>288</v>
      </c>
      <c r="B54">
        <v>25</v>
      </c>
      <c r="C54">
        <v>31</v>
      </c>
      <c r="D54">
        <v>80.599999999999994</v>
      </c>
      <c r="E54">
        <v>54</v>
      </c>
      <c r="F54" s="1">
        <v>42370</v>
      </c>
      <c r="G54" s="1">
        <v>42527</v>
      </c>
      <c r="H54" s="1">
        <v>42559</v>
      </c>
      <c r="I54" s="1">
        <v>42595</v>
      </c>
      <c r="J54" s="1">
        <v>42432</v>
      </c>
      <c r="K54">
        <v>34</v>
      </c>
      <c r="L54">
        <v>34</v>
      </c>
      <c r="M54">
        <v>100</v>
      </c>
    </row>
    <row r="55" spans="1:13" x14ac:dyDescent="0.2">
      <c r="A55" t="s">
        <v>45</v>
      </c>
      <c r="B55">
        <v>20</v>
      </c>
      <c r="C55">
        <v>26</v>
      </c>
      <c r="D55">
        <v>76.900000000000006</v>
      </c>
      <c r="E55">
        <v>52</v>
      </c>
      <c r="F55" t="s">
        <v>94</v>
      </c>
      <c r="G55" s="1">
        <v>42495</v>
      </c>
      <c r="H55" s="1">
        <v>42590</v>
      </c>
      <c r="I55" s="1">
        <v>42529</v>
      </c>
      <c r="J55" s="1">
        <v>42374</v>
      </c>
      <c r="K55">
        <v>39</v>
      </c>
      <c r="L55">
        <v>39</v>
      </c>
      <c r="M55">
        <v>100</v>
      </c>
    </row>
    <row r="56" spans="1:13" x14ac:dyDescent="0.2">
      <c r="A56" t="s">
        <v>95</v>
      </c>
    </row>
    <row r="57" spans="1:13" x14ac:dyDescent="0.2">
      <c r="A57" t="s">
        <v>29</v>
      </c>
      <c r="B57" t="s">
        <v>79</v>
      </c>
      <c r="C57" t="s">
        <v>33</v>
      </c>
      <c r="D57" t="s">
        <v>36</v>
      </c>
      <c r="E57" t="s">
        <v>34</v>
      </c>
      <c r="F57" t="s">
        <v>96</v>
      </c>
      <c r="G57" t="s">
        <v>97</v>
      </c>
      <c r="H57" t="s">
        <v>98</v>
      </c>
      <c r="I57" t="s">
        <v>99</v>
      </c>
      <c r="J57" t="s">
        <v>82</v>
      </c>
      <c r="K57" t="s">
        <v>80</v>
      </c>
      <c r="L57" t="s">
        <v>81</v>
      </c>
      <c r="M57" t="s">
        <v>34</v>
      </c>
    </row>
    <row r="58" spans="1:13" x14ac:dyDescent="0.2">
      <c r="A58" t="s">
        <v>288</v>
      </c>
      <c r="B58">
        <v>58</v>
      </c>
      <c r="C58">
        <v>2735</v>
      </c>
      <c r="D58">
        <v>69</v>
      </c>
      <c r="E58">
        <v>47.2</v>
      </c>
      <c r="F58">
        <v>41.7</v>
      </c>
      <c r="G58">
        <v>1</v>
      </c>
      <c r="H58">
        <v>24</v>
      </c>
      <c r="I58">
        <v>4</v>
      </c>
      <c r="J58">
        <v>19</v>
      </c>
      <c r="K58">
        <v>28</v>
      </c>
      <c r="L58">
        <v>272</v>
      </c>
      <c r="M58">
        <v>9.6999999999999993</v>
      </c>
    </row>
    <row r="59" spans="1:13" x14ac:dyDescent="0.2">
      <c r="A59" t="s">
        <v>45</v>
      </c>
      <c r="B59">
        <v>65</v>
      </c>
      <c r="C59">
        <v>2944</v>
      </c>
      <c r="D59">
        <v>65</v>
      </c>
      <c r="E59">
        <v>45.3</v>
      </c>
      <c r="F59">
        <v>41.4</v>
      </c>
      <c r="G59">
        <v>0</v>
      </c>
      <c r="H59">
        <v>26</v>
      </c>
      <c r="I59">
        <v>5</v>
      </c>
      <c r="J59">
        <v>20</v>
      </c>
      <c r="K59">
        <v>27</v>
      </c>
      <c r="L59">
        <v>255</v>
      </c>
      <c r="M59">
        <v>9.4</v>
      </c>
    </row>
    <row r="61" spans="1:13" x14ac:dyDescent="0.2">
      <c r="A61" t="s">
        <v>100</v>
      </c>
    </row>
    <row r="63" spans="1:13" x14ac:dyDescent="0.2">
      <c r="A63" t="s">
        <v>101</v>
      </c>
    </row>
    <row r="64" spans="1:13" x14ac:dyDescent="0.2">
      <c r="A64" t="s">
        <v>102</v>
      </c>
    </row>
    <row r="65" spans="1:1" x14ac:dyDescent="0.2">
      <c r="A65" t="s">
        <v>103</v>
      </c>
    </row>
    <row r="66" spans="1:1" x14ac:dyDescent="0.2">
      <c r="A66" t="s">
        <v>104</v>
      </c>
    </row>
    <row r="67" spans="1:1" x14ac:dyDescent="0.2">
      <c r="A67" t="s">
        <v>105</v>
      </c>
    </row>
    <row r="68" spans="1:1" x14ac:dyDescent="0.2">
      <c r="A68" t="s">
        <v>106</v>
      </c>
    </row>
    <row r="69" spans="1:1" x14ac:dyDescent="0.2">
      <c r="A69" t="s">
        <v>107</v>
      </c>
    </row>
    <row r="70" spans="1:1" x14ac:dyDescent="0.2">
      <c r="A70" t="s">
        <v>108</v>
      </c>
    </row>
    <row r="71" spans="1:1" x14ac:dyDescent="0.2">
      <c r="A71" t="s">
        <v>109</v>
      </c>
    </row>
    <row r="72" spans="1:1" x14ac:dyDescent="0.2">
      <c r="A72" t="s">
        <v>110</v>
      </c>
    </row>
    <row r="73" spans="1:1" x14ac:dyDescent="0.2">
      <c r="A73" t="s">
        <v>111</v>
      </c>
    </row>
    <row r="74" spans="1:1" x14ac:dyDescent="0.2">
      <c r="A74" t="s">
        <v>112</v>
      </c>
    </row>
    <row r="75" spans="1:1" x14ac:dyDescent="0.2">
      <c r="A75" t="s">
        <v>113</v>
      </c>
    </row>
    <row r="76" spans="1:1" x14ac:dyDescent="0.2">
      <c r="A76" t="s">
        <v>114</v>
      </c>
    </row>
    <row r="78" spans="1:1" x14ac:dyDescent="0.2">
      <c r="A78" t="s">
        <v>115</v>
      </c>
    </row>
    <row r="79" spans="1:1" x14ac:dyDescent="0.2">
      <c r="A79" t="s">
        <v>116</v>
      </c>
    </row>
    <row r="80" spans="1:1" x14ac:dyDescent="0.2">
      <c r="A80" t="s">
        <v>117</v>
      </c>
    </row>
    <row r="81" spans="1:1" x14ac:dyDescent="0.2">
      <c r="A81" t="s">
        <v>118</v>
      </c>
    </row>
    <row r="82" spans="1:1" x14ac:dyDescent="0.2">
      <c r="A82" t="s">
        <v>119</v>
      </c>
    </row>
    <row r="83" spans="1:1" x14ac:dyDescent="0.2">
      <c r="A83" t="s">
        <v>120</v>
      </c>
    </row>
    <row r="84" spans="1:1" x14ac:dyDescent="0.2">
      <c r="A84" t="s">
        <v>121</v>
      </c>
    </row>
    <row r="85" spans="1:1" x14ac:dyDescent="0.2">
      <c r="A85" t="s">
        <v>122</v>
      </c>
    </row>
    <row r="86" spans="1:1" x14ac:dyDescent="0.2">
      <c r="A86" t="s">
        <v>123</v>
      </c>
    </row>
    <row r="87" spans="1:1" x14ac:dyDescent="0.2">
      <c r="A87" t="s">
        <v>124</v>
      </c>
    </row>
    <row r="89" spans="1:1" x14ac:dyDescent="0.2">
      <c r="A89" t="s">
        <v>125</v>
      </c>
    </row>
    <row r="90" spans="1:1" x14ac:dyDescent="0.2">
      <c r="A90" t="s">
        <v>126</v>
      </c>
    </row>
    <row r="91" spans="1:1" x14ac:dyDescent="0.2">
      <c r="A91" t="s">
        <v>127</v>
      </c>
    </row>
    <row r="92" spans="1:1" x14ac:dyDescent="0.2">
      <c r="A92" t="s">
        <v>128</v>
      </c>
    </row>
    <row r="93" spans="1:1" x14ac:dyDescent="0.2">
      <c r="A93" t="s">
        <v>129</v>
      </c>
    </row>
    <row r="94" spans="1:1" x14ac:dyDescent="0.2">
      <c r="A94" t="s">
        <v>130</v>
      </c>
    </row>
    <row r="95" spans="1:1" x14ac:dyDescent="0.2">
      <c r="A95" t="s">
        <v>131</v>
      </c>
    </row>
    <row r="96" spans="1:1" x14ac:dyDescent="0.2">
      <c r="A96" t="s">
        <v>132</v>
      </c>
    </row>
    <row r="97" spans="1:1" x14ac:dyDescent="0.2">
      <c r="A97" t="s">
        <v>133</v>
      </c>
    </row>
    <row r="98" spans="1:1" x14ac:dyDescent="0.2">
      <c r="A98" t="s">
        <v>134</v>
      </c>
    </row>
    <row r="99" spans="1:1" x14ac:dyDescent="0.2">
      <c r="A99" t="s">
        <v>135</v>
      </c>
    </row>
    <row r="100" spans="1:1" x14ac:dyDescent="0.2">
      <c r="A100" t="s">
        <v>136</v>
      </c>
    </row>
    <row r="102" spans="1:1" x14ac:dyDescent="0.2">
      <c r="A102" t="s">
        <v>137</v>
      </c>
    </row>
    <row r="103" spans="1:1" x14ac:dyDescent="0.2">
      <c r="A103" t="s">
        <v>138</v>
      </c>
    </row>
    <row r="104" spans="1:1" x14ac:dyDescent="0.2">
      <c r="A104" t="s">
        <v>139</v>
      </c>
    </row>
    <row r="105" spans="1:1" x14ac:dyDescent="0.2">
      <c r="A105" t="s">
        <v>140</v>
      </c>
    </row>
    <row r="106" spans="1:1" x14ac:dyDescent="0.2">
      <c r="A106" t="s">
        <v>141</v>
      </c>
    </row>
    <row r="107" spans="1:1" x14ac:dyDescent="0.2">
      <c r="A107" t="s">
        <v>142</v>
      </c>
    </row>
    <row r="108" spans="1:1" x14ac:dyDescent="0.2">
      <c r="A108" t="s">
        <v>143</v>
      </c>
    </row>
    <row r="109" spans="1:1" x14ac:dyDescent="0.2">
      <c r="A109" t="s">
        <v>144</v>
      </c>
    </row>
    <row r="110" spans="1:1" x14ac:dyDescent="0.2">
      <c r="A110" t="s">
        <v>145</v>
      </c>
    </row>
    <row r="111" spans="1:1" x14ac:dyDescent="0.2">
      <c r="A111" t="s">
        <v>146</v>
      </c>
    </row>
    <row r="112" spans="1:1" x14ac:dyDescent="0.2">
      <c r="A112" t="s">
        <v>147</v>
      </c>
    </row>
    <row r="113" spans="1:1" x14ac:dyDescent="0.2">
      <c r="A113" t="s">
        <v>148</v>
      </c>
    </row>
    <row r="115" spans="1:1" x14ac:dyDescent="0.2">
      <c r="A115" t="s">
        <v>149</v>
      </c>
    </row>
    <row r="116" spans="1:1" x14ac:dyDescent="0.2">
      <c r="A116" t="s">
        <v>150</v>
      </c>
    </row>
    <row r="117" spans="1:1" x14ac:dyDescent="0.2">
      <c r="A117" t="s">
        <v>151</v>
      </c>
    </row>
    <row r="118" spans="1:1" x14ac:dyDescent="0.2">
      <c r="A118" t="s">
        <v>112</v>
      </c>
    </row>
    <row r="119" spans="1:1" x14ac:dyDescent="0.2">
      <c r="A119" t="s">
        <v>152</v>
      </c>
    </row>
    <row r="120" spans="1:1" x14ac:dyDescent="0.2">
      <c r="A120" t="s">
        <v>153</v>
      </c>
    </row>
    <row r="121" spans="1:1" x14ac:dyDescent="0.2">
      <c r="A121" t="s">
        <v>154</v>
      </c>
    </row>
    <row r="122" spans="1:1" x14ac:dyDescent="0.2">
      <c r="A122" t="s">
        <v>110</v>
      </c>
    </row>
    <row r="123" spans="1:1" x14ac:dyDescent="0.2">
      <c r="A123" t="s">
        <v>155</v>
      </c>
    </row>
    <row r="124" spans="1:1" x14ac:dyDescent="0.2">
      <c r="A124" t="s">
        <v>156</v>
      </c>
    </row>
    <row r="125" spans="1:1" x14ac:dyDescent="0.2">
      <c r="A125" t="s">
        <v>157</v>
      </c>
    </row>
    <row r="126" spans="1:1" x14ac:dyDescent="0.2">
      <c r="A126" t="s">
        <v>158</v>
      </c>
    </row>
    <row r="127" spans="1:1" x14ac:dyDescent="0.2">
      <c r="A127" t="s">
        <v>159</v>
      </c>
    </row>
    <row r="128" spans="1:1" x14ac:dyDescent="0.2">
      <c r="A128" t="s">
        <v>160</v>
      </c>
    </row>
    <row r="129" spans="1:1" x14ac:dyDescent="0.2">
      <c r="A129" t="s">
        <v>161</v>
      </c>
    </row>
    <row r="131" spans="1:1" x14ac:dyDescent="0.2">
      <c r="A131" t="s">
        <v>162</v>
      </c>
    </row>
    <row r="132" spans="1:1" x14ac:dyDescent="0.2">
      <c r="A132" t="s">
        <v>163</v>
      </c>
    </row>
    <row r="133" spans="1:1" x14ac:dyDescent="0.2">
      <c r="A133" t="s">
        <v>164</v>
      </c>
    </row>
    <row r="134" spans="1:1" x14ac:dyDescent="0.2">
      <c r="A134" t="s">
        <v>165</v>
      </c>
    </row>
    <row r="135" spans="1:1" x14ac:dyDescent="0.2">
      <c r="A135" t="s">
        <v>166</v>
      </c>
    </row>
    <row r="136" spans="1:1" x14ac:dyDescent="0.2">
      <c r="A136" t="s">
        <v>167</v>
      </c>
    </row>
    <row r="137" spans="1:1" x14ac:dyDescent="0.2">
      <c r="A137" t="s">
        <v>168</v>
      </c>
    </row>
    <row r="138" spans="1:1" x14ac:dyDescent="0.2">
      <c r="A138" t="s">
        <v>169</v>
      </c>
    </row>
    <row r="139" spans="1:1" x14ac:dyDescent="0.2">
      <c r="A139" t="s">
        <v>170</v>
      </c>
    </row>
    <row r="140" spans="1:1" x14ac:dyDescent="0.2">
      <c r="A140" t="s">
        <v>171</v>
      </c>
    </row>
    <row r="141" spans="1:1" x14ac:dyDescent="0.2">
      <c r="A141" t="s">
        <v>172</v>
      </c>
    </row>
    <row r="143" spans="1:1" x14ac:dyDescent="0.2">
      <c r="A143" t="s">
        <v>173</v>
      </c>
    </row>
    <row r="144" spans="1:1" x14ac:dyDescent="0.2">
      <c r="A144" t="s">
        <v>174</v>
      </c>
    </row>
    <row r="145" spans="1:1" x14ac:dyDescent="0.2">
      <c r="A145" t="s">
        <v>175</v>
      </c>
    </row>
    <row r="146" spans="1:1" x14ac:dyDescent="0.2">
      <c r="A146" t="s">
        <v>176</v>
      </c>
    </row>
    <row r="147" spans="1:1" x14ac:dyDescent="0.2">
      <c r="A147" t="s">
        <v>177</v>
      </c>
    </row>
    <row r="148" spans="1:1" x14ac:dyDescent="0.2">
      <c r="A148" t="s">
        <v>178</v>
      </c>
    </row>
    <row r="149" spans="1:1" x14ac:dyDescent="0.2">
      <c r="A149" t="s">
        <v>179</v>
      </c>
    </row>
    <row r="150" spans="1:1" x14ac:dyDescent="0.2">
      <c r="A150" t="s">
        <v>180</v>
      </c>
    </row>
    <row r="151" spans="1:1" x14ac:dyDescent="0.2">
      <c r="A151" t="s">
        <v>181</v>
      </c>
    </row>
    <row r="152" spans="1:1" x14ac:dyDescent="0.2">
      <c r="A152" t="s">
        <v>182</v>
      </c>
    </row>
    <row r="153" spans="1:1" x14ac:dyDescent="0.2">
      <c r="A153" t="s">
        <v>183</v>
      </c>
    </row>
    <row r="154" spans="1:1" x14ac:dyDescent="0.2">
      <c r="A154" t="s">
        <v>184</v>
      </c>
    </row>
    <row r="156" spans="1:1" x14ac:dyDescent="0.2">
      <c r="A156" t="s">
        <v>185</v>
      </c>
    </row>
    <row r="157" spans="1:1" x14ac:dyDescent="0.2">
      <c r="A157" t="s">
        <v>186</v>
      </c>
    </row>
    <row r="158" spans="1:1" x14ac:dyDescent="0.2">
      <c r="A158" t="s">
        <v>187</v>
      </c>
    </row>
    <row r="159" spans="1:1" x14ac:dyDescent="0.2">
      <c r="A159" t="s">
        <v>188</v>
      </c>
    </row>
    <row r="160" spans="1:1" x14ac:dyDescent="0.2">
      <c r="A160" t="s">
        <v>189</v>
      </c>
    </row>
    <row r="161" spans="1:1" x14ac:dyDescent="0.2">
      <c r="A161" t="s">
        <v>190</v>
      </c>
    </row>
    <row r="162" spans="1:1" x14ac:dyDescent="0.2">
      <c r="A162" t="s">
        <v>191</v>
      </c>
    </row>
    <row r="163" spans="1:1" x14ac:dyDescent="0.2">
      <c r="A163" t="s">
        <v>192</v>
      </c>
    </row>
    <row r="164" spans="1:1" x14ac:dyDescent="0.2">
      <c r="A164" t="s">
        <v>172</v>
      </c>
    </row>
    <row r="165" spans="1:1" x14ac:dyDescent="0.2">
      <c r="A165" t="s">
        <v>167</v>
      </c>
    </row>
    <row r="166" spans="1:1" x14ac:dyDescent="0.2">
      <c r="A166" t="s">
        <v>168</v>
      </c>
    </row>
    <row r="167" spans="1:1" x14ac:dyDescent="0.2">
      <c r="A167" t="s">
        <v>193</v>
      </c>
    </row>
    <row r="169" spans="1:1" x14ac:dyDescent="0.2">
      <c r="A169" t="s">
        <v>194</v>
      </c>
    </row>
    <row r="171" spans="1:1" x14ac:dyDescent="0.2">
      <c r="A171" t="s">
        <v>285</v>
      </c>
    </row>
    <row r="173" spans="1:1" x14ac:dyDescent="0.2">
      <c r="A173" t="s">
        <v>2</v>
      </c>
    </row>
    <row r="174" spans="1:1" x14ac:dyDescent="0.2">
      <c r="A174" t="s">
        <v>3</v>
      </c>
    </row>
    <row r="175" spans="1:1" x14ac:dyDescent="0.2">
      <c r="A175" t="s">
        <v>4</v>
      </c>
    </row>
    <row r="176" spans="1:1" x14ac:dyDescent="0.2">
      <c r="A176" t="s">
        <v>5</v>
      </c>
    </row>
    <row r="177" spans="1:1" x14ac:dyDescent="0.2">
      <c r="A177" t="s">
        <v>6</v>
      </c>
    </row>
    <row r="178" spans="1:1" x14ac:dyDescent="0.2">
      <c r="A178" t="s">
        <v>7</v>
      </c>
    </row>
    <row r="179" spans="1:1" x14ac:dyDescent="0.2">
      <c r="A179" t="s">
        <v>8</v>
      </c>
    </row>
    <row r="180" spans="1:1" x14ac:dyDescent="0.2">
      <c r="A180" t="s">
        <v>9</v>
      </c>
    </row>
    <row r="181" spans="1:1" x14ac:dyDescent="0.2">
      <c r="A181" t="s">
        <v>10</v>
      </c>
    </row>
    <row r="182" spans="1:1" x14ac:dyDescent="0.2">
      <c r="A182" t="s">
        <v>11</v>
      </c>
    </row>
    <row r="183" spans="1:1" x14ac:dyDescent="0.2">
      <c r="A183" t="s">
        <v>12</v>
      </c>
    </row>
    <row r="185" spans="1:1" x14ac:dyDescent="0.2">
      <c r="A185" t="s">
        <v>195</v>
      </c>
    </row>
    <row r="187" spans="1:1" x14ac:dyDescent="0.2">
      <c r="A187" t="s">
        <v>196</v>
      </c>
    </row>
    <row r="189" spans="1:1" x14ac:dyDescent="0.2">
      <c r="A189" t="s">
        <v>197</v>
      </c>
    </row>
    <row r="191" spans="1:1" x14ac:dyDescent="0.2">
      <c r="A191" t="s">
        <v>198</v>
      </c>
    </row>
    <row r="192" spans="1:1" x14ac:dyDescent="0.2">
      <c r="A192" t="s">
        <v>199</v>
      </c>
    </row>
    <row r="193" spans="1:1" x14ac:dyDescent="0.2">
      <c r="A193" t="s">
        <v>200</v>
      </c>
    </row>
    <row r="194" spans="1:1" x14ac:dyDescent="0.2">
      <c r="A194" t="s">
        <v>201</v>
      </c>
    </row>
    <row r="195" spans="1:1" x14ac:dyDescent="0.2">
      <c r="A195" t="s">
        <v>202</v>
      </c>
    </row>
    <row r="196" spans="1:1" x14ac:dyDescent="0.2">
      <c r="A196" t="s">
        <v>203</v>
      </c>
    </row>
    <row r="197" spans="1:1" x14ac:dyDescent="0.2">
      <c r="A197" t="s">
        <v>204</v>
      </c>
    </row>
    <row r="199" spans="1:1" x14ac:dyDescent="0.2">
      <c r="A199" t="s">
        <v>205</v>
      </c>
    </row>
    <row r="200" spans="1:1" x14ac:dyDescent="0.2">
      <c r="A200" t="s">
        <v>206</v>
      </c>
    </row>
    <row r="201" spans="1:1" x14ac:dyDescent="0.2">
      <c r="A201" t="s">
        <v>207</v>
      </c>
    </row>
    <row r="202" spans="1:1" x14ac:dyDescent="0.2">
      <c r="A202" t="s">
        <v>208</v>
      </c>
    </row>
    <row r="203" spans="1:1" x14ac:dyDescent="0.2">
      <c r="A203" t="s">
        <v>209</v>
      </c>
    </row>
    <row r="204" spans="1:1" x14ac:dyDescent="0.2">
      <c r="A204" t="s">
        <v>210</v>
      </c>
    </row>
    <row r="205" spans="1:1" x14ac:dyDescent="0.2">
      <c r="A205" t="s">
        <v>211</v>
      </c>
    </row>
    <row r="206" spans="1:1" x14ac:dyDescent="0.2">
      <c r="A206" t="s">
        <v>212</v>
      </c>
    </row>
    <row r="207" spans="1:1" x14ac:dyDescent="0.2">
      <c r="A207" t="s">
        <v>213</v>
      </c>
    </row>
    <row r="208" spans="1:1" x14ac:dyDescent="0.2">
      <c r="A208" t="s">
        <v>214</v>
      </c>
    </row>
    <row r="209" spans="1:1" x14ac:dyDescent="0.2">
      <c r="A209" t="s">
        <v>215</v>
      </c>
    </row>
    <row r="210" spans="1:1" x14ac:dyDescent="0.2">
      <c r="A210" t="s">
        <v>216</v>
      </c>
    </row>
    <row r="211" spans="1:1" x14ac:dyDescent="0.2">
      <c r="A211" t="s">
        <v>217</v>
      </c>
    </row>
    <row r="212" spans="1:1" x14ac:dyDescent="0.2">
      <c r="A212" t="s">
        <v>218</v>
      </c>
    </row>
    <row r="213" spans="1:1" x14ac:dyDescent="0.2">
      <c r="A213" t="s">
        <v>219</v>
      </c>
    </row>
    <row r="214" spans="1:1" x14ac:dyDescent="0.2">
      <c r="A214" t="s">
        <v>220</v>
      </c>
    </row>
    <row r="215" spans="1:1" x14ac:dyDescent="0.2">
      <c r="A215" t="s">
        <v>221</v>
      </c>
    </row>
    <row r="216" spans="1:1" x14ac:dyDescent="0.2">
      <c r="A216" t="s">
        <v>222</v>
      </c>
    </row>
    <row r="217" spans="1:1" x14ac:dyDescent="0.2">
      <c r="A217" t="s">
        <v>223</v>
      </c>
    </row>
    <row r="218" spans="1:1" x14ac:dyDescent="0.2">
      <c r="A218" t="s">
        <v>224</v>
      </c>
    </row>
    <row r="219" spans="1:1" x14ac:dyDescent="0.2">
      <c r="A219" t="s">
        <v>225</v>
      </c>
    </row>
    <row r="220" spans="1:1" x14ac:dyDescent="0.2">
      <c r="A220" t="s">
        <v>226</v>
      </c>
    </row>
    <row r="221" spans="1:1" x14ac:dyDescent="0.2">
      <c r="A221" t="s">
        <v>227</v>
      </c>
    </row>
    <row r="222" spans="1:1" x14ac:dyDescent="0.2">
      <c r="A222" t="s">
        <v>228</v>
      </c>
    </row>
    <row r="223" spans="1:1" x14ac:dyDescent="0.2">
      <c r="A223" t="s">
        <v>229</v>
      </c>
    </row>
    <row r="224" spans="1:1" x14ac:dyDescent="0.2">
      <c r="A224" t="s">
        <v>230</v>
      </c>
    </row>
    <row r="225" spans="1:1" x14ac:dyDescent="0.2">
      <c r="A225" t="s">
        <v>231</v>
      </c>
    </row>
    <row r="227" spans="1:1" x14ac:dyDescent="0.2">
      <c r="A227" t="s">
        <v>198</v>
      </c>
    </row>
    <row r="228" spans="1:1" x14ac:dyDescent="0.2">
      <c r="A228" t="s">
        <v>232</v>
      </c>
    </row>
    <row r="229" spans="1:1" x14ac:dyDescent="0.2">
      <c r="A229" t="s">
        <v>233</v>
      </c>
    </row>
    <row r="230" spans="1:1" x14ac:dyDescent="0.2">
      <c r="A230" t="s">
        <v>234</v>
      </c>
    </row>
    <row r="231" spans="1:1" x14ac:dyDescent="0.2">
      <c r="A231" t="s">
        <v>235</v>
      </c>
    </row>
    <row r="232" spans="1:1" x14ac:dyDescent="0.2">
      <c r="A232" t="s">
        <v>236</v>
      </c>
    </row>
    <row r="233" spans="1:1" x14ac:dyDescent="0.2">
      <c r="A233" t="s">
        <v>237</v>
      </c>
    </row>
    <row r="234" spans="1:1" x14ac:dyDescent="0.2">
      <c r="A234" t="s">
        <v>238</v>
      </c>
    </row>
    <row r="235" spans="1:1" x14ac:dyDescent="0.2">
      <c r="A235" t="s">
        <v>239</v>
      </c>
    </row>
    <row r="236" spans="1:1" x14ac:dyDescent="0.2">
      <c r="A236" t="s">
        <v>240</v>
      </c>
    </row>
    <row r="238" spans="1:1" x14ac:dyDescent="0.2">
      <c r="A238" t="s">
        <v>241</v>
      </c>
    </row>
    <row r="239" spans="1:1" x14ac:dyDescent="0.2">
      <c r="A239" t="s">
        <v>242</v>
      </c>
    </row>
    <row r="240" spans="1:1" x14ac:dyDescent="0.2">
      <c r="A240" t="s">
        <v>243</v>
      </c>
    </row>
    <row r="241" spans="1:1" x14ac:dyDescent="0.2">
      <c r="A241" t="s">
        <v>244</v>
      </c>
    </row>
    <row r="242" spans="1:1" x14ac:dyDescent="0.2">
      <c r="A242" t="s">
        <v>245</v>
      </c>
    </row>
    <row r="243" spans="1:1" x14ac:dyDescent="0.2">
      <c r="A243" t="s">
        <v>246</v>
      </c>
    </row>
    <row r="244" spans="1:1" x14ac:dyDescent="0.2">
      <c r="A244" t="s">
        <v>247</v>
      </c>
    </row>
    <row r="245" spans="1:1" x14ac:dyDescent="0.2">
      <c r="A245" t="s">
        <v>248</v>
      </c>
    </row>
    <row r="246" spans="1:1" x14ac:dyDescent="0.2">
      <c r="A246" t="s">
        <v>249</v>
      </c>
    </row>
    <row r="247" spans="1:1" x14ac:dyDescent="0.2">
      <c r="A247" t="s">
        <v>250</v>
      </c>
    </row>
    <row r="248" spans="1:1" x14ac:dyDescent="0.2">
      <c r="A248" t="s">
        <v>251</v>
      </c>
    </row>
    <row r="249" spans="1:1" x14ac:dyDescent="0.2">
      <c r="A249" t="s">
        <v>252</v>
      </c>
    </row>
    <row r="250" spans="1:1" x14ac:dyDescent="0.2">
      <c r="A250" t="s">
        <v>253</v>
      </c>
    </row>
    <row r="251" spans="1:1" x14ac:dyDescent="0.2">
      <c r="A251" t="s">
        <v>254</v>
      </c>
    </row>
    <row r="252" spans="1:1" x14ac:dyDescent="0.2">
      <c r="A252" t="s">
        <v>255</v>
      </c>
    </row>
    <row r="253" spans="1:1" x14ac:dyDescent="0.2">
      <c r="A253" t="s">
        <v>256</v>
      </c>
    </row>
    <row r="254" spans="1:1" x14ac:dyDescent="0.2">
      <c r="A254" t="s">
        <v>257</v>
      </c>
    </row>
    <row r="255" spans="1:1" x14ac:dyDescent="0.2">
      <c r="A255" t="s">
        <v>258</v>
      </c>
    </row>
    <row r="256" spans="1:1" x14ac:dyDescent="0.2">
      <c r="A256" t="s">
        <v>259</v>
      </c>
    </row>
    <row r="258" spans="1:1" x14ac:dyDescent="0.2">
      <c r="A258" t="s">
        <v>260</v>
      </c>
    </row>
    <row r="259" spans="1:1" x14ac:dyDescent="0.2">
      <c r="A259" t="s">
        <v>261</v>
      </c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0" enableFormatConditionsCalculation="0"/>
  <dimension ref="A1:P259"/>
  <sheetViews>
    <sheetView topLeftCell="A17" zoomScale="139" zoomScaleNormal="150" zoomScalePageLayoutView="150" workbookViewId="0">
      <selection activeCell="A18" sqref="A18:XFD20"/>
    </sheetView>
  </sheetViews>
  <sheetFormatPr baseColWidth="10" defaultColWidth="8.83203125" defaultRowHeight="15" x14ac:dyDescent="0.2"/>
  <cols>
    <col min="1" max="1" width="11.33203125" bestFit="1" customWidth="1"/>
    <col min="2" max="2" width="13.33203125" bestFit="1" customWidth="1"/>
    <col min="3" max="3" width="6.5" customWidth="1"/>
    <col min="4" max="4" width="6" customWidth="1"/>
    <col min="5" max="5" width="6.5" customWidth="1"/>
    <col min="6" max="6" width="13.83203125" bestFit="1" customWidth="1"/>
    <col min="7" max="7" width="6.83203125" customWidth="1"/>
    <col min="8" max="8" width="15" bestFit="1" customWidth="1"/>
    <col min="9" max="9" width="15.6640625" bestFit="1" customWidth="1"/>
    <col min="10" max="10" width="6" customWidth="1"/>
    <col min="11" max="11" width="13.6640625" bestFit="1" customWidth="1"/>
    <col min="12" max="12" width="10.33203125" bestFit="1" customWidth="1"/>
    <col min="13" max="13" width="9" customWidth="1"/>
    <col min="14" max="14" width="5.1640625" customWidth="1"/>
    <col min="15" max="15" width="5.5" customWidth="1"/>
    <col min="16" max="16" width="3.33203125" customWidth="1"/>
  </cols>
  <sheetData>
    <row r="1" spans="1:1" x14ac:dyDescent="0.2">
      <c r="A1" t="s">
        <v>289</v>
      </c>
    </row>
    <row r="3" spans="1:1" x14ac:dyDescent="0.2">
      <c r="A3" t="s">
        <v>286</v>
      </c>
    </row>
    <row r="5" spans="1:1" x14ac:dyDescent="0.2">
      <c r="A5" t="s">
        <v>2</v>
      </c>
    </row>
    <row r="6" spans="1:1" x14ac:dyDescent="0.2">
      <c r="A6" t="s">
        <v>3</v>
      </c>
    </row>
    <row r="7" spans="1:1" x14ac:dyDescent="0.2">
      <c r="A7" t="s">
        <v>4</v>
      </c>
    </row>
    <row r="8" spans="1:1" x14ac:dyDescent="0.2">
      <c r="A8" t="s">
        <v>5</v>
      </c>
    </row>
    <row r="9" spans="1:1" x14ac:dyDescent="0.2">
      <c r="A9" t="s">
        <v>6</v>
      </c>
    </row>
    <row r="10" spans="1:1" x14ac:dyDescent="0.2">
      <c r="A10" t="s">
        <v>7</v>
      </c>
    </row>
    <row r="11" spans="1:1" x14ac:dyDescent="0.2">
      <c r="A11" t="s">
        <v>8</v>
      </c>
    </row>
    <row r="12" spans="1:1" x14ac:dyDescent="0.2">
      <c r="A12" t="s">
        <v>9</v>
      </c>
    </row>
    <row r="13" spans="1:1" x14ac:dyDescent="0.2">
      <c r="A13" t="s">
        <v>10</v>
      </c>
    </row>
    <row r="14" spans="1:1" x14ac:dyDescent="0.2">
      <c r="A14" t="s">
        <v>11</v>
      </c>
    </row>
    <row r="15" spans="1:1" x14ac:dyDescent="0.2">
      <c r="A15" t="s">
        <v>12</v>
      </c>
    </row>
    <row r="17" spans="1:15" x14ac:dyDescent="0.2">
      <c r="A17" t="s">
        <v>290</v>
      </c>
    </row>
    <row r="18" spans="1:15" x14ac:dyDescent="0.2">
      <c r="E18" t="s">
        <v>14</v>
      </c>
      <c r="F18" t="s">
        <v>15</v>
      </c>
      <c r="G18" t="s">
        <v>16</v>
      </c>
      <c r="H18" t="s">
        <v>17</v>
      </c>
      <c r="I18" t="s">
        <v>18</v>
      </c>
      <c r="J18" t="s">
        <v>19</v>
      </c>
      <c r="K18" t="s">
        <v>20</v>
      </c>
      <c r="L18" t="s">
        <v>21</v>
      </c>
      <c r="M18" t="s">
        <v>22</v>
      </c>
    </row>
    <row r="19" spans="1:15" x14ac:dyDescent="0.2">
      <c r="A19" t="s">
        <v>23</v>
      </c>
      <c r="B19" t="s">
        <v>24</v>
      </c>
      <c r="C19">
        <f>((($I$26+$G$30+$L$44+$F$49+$K$49+$O$44) * 6)+($K$54)+($B$54 * 3))</f>
        <v>500</v>
      </c>
      <c r="E19">
        <f>$C$19-$C$20</f>
        <v>202</v>
      </c>
      <c r="F19">
        <f>($E$26-$N$26)/($B$26+$M$26)</f>
        <v>6.1891385767790261</v>
      </c>
      <c r="G19">
        <f>($E$27-$N$27)/($B$27+$M$27)</f>
        <v>4.9711815561959654</v>
      </c>
      <c r="H19">
        <f>$C$30/$B$30</f>
        <v>4.338403041825095</v>
      </c>
      <c r="I19">
        <f>$C$31/$B$31</f>
        <v>3.8873626373626373</v>
      </c>
      <c r="J19">
        <f>$I$45+$M$45</f>
        <v>17</v>
      </c>
      <c r="K19">
        <f>$I$44+$M$44</f>
        <v>48</v>
      </c>
      <c r="L19">
        <f>$M$39-$M$40</f>
        <v>65</v>
      </c>
      <c r="M19">
        <f>$L$45+$O$45+$F$50+$K$50</f>
        <v>3</v>
      </c>
    </row>
    <row r="20" spans="1:15" x14ac:dyDescent="0.2">
      <c r="B20" t="s">
        <v>25</v>
      </c>
      <c r="C20">
        <f xml:space="preserve"> ((($I$27+$G$31+$L$45+$F$50+$K$50+$O$45) * 6)+($K$55)+($B$55*3))</f>
        <v>298</v>
      </c>
    </row>
    <row r="21" spans="1:15" x14ac:dyDescent="0.2">
      <c r="A21" t="s">
        <v>26</v>
      </c>
    </row>
    <row r="22" spans="1:15" x14ac:dyDescent="0.2">
      <c r="A22" t="s">
        <v>27</v>
      </c>
    </row>
    <row r="24" spans="1:15" x14ac:dyDescent="0.2">
      <c r="A24" t="s">
        <v>28</v>
      </c>
    </row>
    <row r="25" spans="1:15" x14ac:dyDescent="0.2">
      <c r="A25" t="s">
        <v>29</v>
      </c>
      <c r="B25" t="s">
        <v>30</v>
      </c>
      <c r="C25" t="s">
        <v>31</v>
      </c>
      <c r="D25" t="s">
        <v>32</v>
      </c>
      <c r="E25" t="s">
        <v>33</v>
      </c>
      <c r="F25" t="s">
        <v>34</v>
      </c>
      <c r="G25" t="s">
        <v>35</v>
      </c>
      <c r="H25" t="s">
        <v>36</v>
      </c>
      <c r="I25" t="s">
        <v>37</v>
      </c>
      <c r="J25" t="s">
        <v>38</v>
      </c>
      <c r="K25" t="s">
        <v>39</v>
      </c>
      <c r="L25" t="s">
        <v>40</v>
      </c>
      <c r="M25" t="s">
        <v>41</v>
      </c>
      <c r="N25" t="s">
        <v>42</v>
      </c>
      <c r="O25" t="s">
        <v>43</v>
      </c>
    </row>
    <row r="26" spans="1:15" x14ac:dyDescent="0.2">
      <c r="A26" t="s">
        <v>291</v>
      </c>
      <c r="B26">
        <v>501</v>
      </c>
      <c r="C26">
        <v>300</v>
      </c>
      <c r="D26">
        <v>59.9</v>
      </c>
      <c r="E26">
        <v>3589</v>
      </c>
      <c r="F26">
        <v>7.7</v>
      </c>
      <c r="G26">
        <v>224.3</v>
      </c>
      <c r="H26">
        <v>74</v>
      </c>
      <c r="I26">
        <v>35</v>
      </c>
      <c r="J26">
        <v>7</v>
      </c>
      <c r="K26">
        <v>10</v>
      </c>
      <c r="L26">
        <v>2</v>
      </c>
      <c r="M26">
        <v>33</v>
      </c>
      <c r="N26">
        <v>284</v>
      </c>
      <c r="O26">
        <v>99.2</v>
      </c>
    </row>
    <row r="27" spans="1:15" x14ac:dyDescent="0.2">
      <c r="A27" t="s">
        <v>45</v>
      </c>
      <c r="B27">
        <v>650</v>
      </c>
      <c r="C27">
        <v>390</v>
      </c>
      <c r="D27">
        <v>60</v>
      </c>
      <c r="E27">
        <v>3752</v>
      </c>
      <c r="F27">
        <v>6.2</v>
      </c>
      <c r="G27">
        <v>234.5</v>
      </c>
      <c r="H27">
        <v>70</v>
      </c>
      <c r="I27">
        <v>21</v>
      </c>
      <c r="J27">
        <v>3.2</v>
      </c>
      <c r="K27">
        <v>24</v>
      </c>
      <c r="L27">
        <v>3.7</v>
      </c>
      <c r="M27">
        <v>44</v>
      </c>
      <c r="N27">
        <v>302</v>
      </c>
      <c r="O27">
        <v>73.5</v>
      </c>
    </row>
    <row r="28" spans="1:15" x14ac:dyDescent="0.2">
      <c r="A28" t="s">
        <v>46</v>
      </c>
    </row>
    <row r="29" spans="1:15" x14ac:dyDescent="0.2">
      <c r="A29" t="s">
        <v>29</v>
      </c>
      <c r="B29" t="s">
        <v>30</v>
      </c>
      <c r="C29" t="s">
        <v>33</v>
      </c>
      <c r="D29" t="s">
        <v>34</v>
      </c>
      <c r="E29" t="s">
        <v>36</v>
      </c>
      <c r="F29" t="s">
        <v>47</v>
      </c>
      <c r="G29" t="s">
        <v>37</v>
      </c>
      <c r="H29" t="s">
        <v>35</v>
      </c>
      <c r="I29" t="s">
        <v>48</v>
      </c>
      <c r="J29" t="s">
        <v>49</v>
      </c>
      <c r="K29" t="s">
        <v>50</v>
      </c>
    </row>
    <row r="30" spans="1:15" x14ac:dyDescent="0.2">
      <c r="A30" t="s">
        <v>291</v>
      </c>
      <c r="B30">
        <v>526</v>
      </c>
      <c r="C30">
        <v>2282</v>
      </c>
      <c r="D30">
        <v>4.3</v>
      </c>
      <c r="E30">
        <v>47</v>
      </c>
      <c r="F30">
        <v>11</v>
      </c>
      <c r="G30">
        <v>19</v>
      </c>
      <c r="H30">
        <v>142.6</v>
      </c>
      <c r="I30">
        <v>8</v>
      </c>
      <c r="J30">
        <v>5</v>
      </c>
      <c r="K30">
        <v>136</v>
      </c>
    </row>
    <row r="31" spans="1:15" x14ac:dyDescent="0.2">
      <c r="A31" t="s">
        <v>45</v>
      </c>
      <c r="B31">
        <v>364</v>
      </c>
      <c r="C31">
        <v>1415</v>
      </c>
      <c r="D31">
        <v>3.9</v>
      </c>
      <c r="E31">
        <v>63</v>
      </c>
      <c r="F31">
        <v>10</v>
      </c>
      <c r="G31">
        <v>11</v>
      </c>
      <c r="H31">
        <v>88.4</v>
      </c>
      <c r="I31">
        <v>9</v>
      </c>
      <c r="J31">
        <v>4</v>
      </c>
      <c r="K31">
        <v>74</v>
      </c>
    </row>
    <row r="32" spans="1:15" x14ac:dyDescent="0.2">
      <c r="A32" t="s">
        <v>51</v>
      </c>
    </row>
    <row r="33" spans="1:16" x14ac:dyDescent="0.2">
      <c r="A33" t="s">
        <v>29</v>
      </c>
      <c r="B33" t="s">
        <v>52</v>
      </c>
      <c r="C33" t="s">
        <v>53</v>
      </c>
      <c r="D33" t="s">
        <v>33</v>
      </c>
      <c r="E33" t="s">
        <v>34</v>
      </c>
      <c r="F33" t="s">
        <v>37</v>
      </c>
      <c r="G33" t="s">
        <v>36</v>
      </c>
      <c r="H33" t="s">
        <v>47</v>
      </c>
      <c r="I33" t="s">
        <v>35</v>
      </c>
      <c r="J33" t="s">
        <v>48</v>
      </c>
      <c r="K33" t="s">
        <v>49</v>
      </c>
      <c r="L33" t="s">
        <v>54</v>
      </c>
      <c r="M33" t="s">
        <v>50</v>
      </c>
    </row>
    <row r="34" spans="1:16" x14ac:dyDescent="0.2">
      <c r="A34" t="s">
        <v>291</v>
      </c>
      <c r="B34">
        <v>300</v>
      </c>
      <c r="C34">
        <v>501</v>
      </c>
      <c r="D34">
        <v>3873</v>
      </c>
      <c r="E34">
        <v>12.9</v>
      </c>
      <c r="F34">
        <v>35</v>
      </c>
      <c r="G34">
        <v>74</v>
      </c>
      <c r="H34">
        <v>53</v>
      </c>
      <c r="I34">
        <v>242.1</v>
      </c>
      <c r="J34">
        <v>3</v>
      </c>
      <c r="K34">
        <v>3</v>
      </c>
      <c r="L34">
        <v>1400</v>
      </c>
      <c r="M34">
        <v>197</v>
      </c>
    </row>
    <row r="35" spans="1:16" x14ac:dyDescent="0.2">
      <c r="A35" t="s">
        <v>45</v>
      </c>
      <c r="B35">
        <v>390</v>
      </c>
      <c r="C35">
        <v>650</v>
      </c>
      <c r="D35">
        <v>4054</v>
      </c>
      <c r="E35">
        <v>10.4</v>
      </c>
      <c r="F35">
        <v>21</v>
      </c>
      <c r="G35">
        <v>70</v>
      </c>
      <c r="H35">
        <v>53</v>
      </c>
      <c r="I35">
        <v>253.4</v>
      </c>
      <c r="J35">
        <v>7</v>
      </c>
      <c r="K35">
        <v>5</v>
      </c>
      <c r="L35">
        <v>1693</v>
      </c>
      <c r="M35">
        <v>198</v>
      </c>
    </row>
    <row r="36" spans="1:16" x14ac:dyDescent="0.2">
      <c r="A36" t="s">
        <v>55</v>
      </c>
    </row>
    <row r="37" spans="1:16" x14ac:dyDescent="0.2">
      <c r="B37" t="s">
        <v>56</v>
      </c>
      <c r="F37" t="s">
        <v>57</v>
      </c>
      <c r="I37" t="s">
        <v>58</v>
      </c>
      <c r="L37" t="s">
        <v>59</v>
      </c>
    </row>
    <row r="38" spans="1:16" x14ac:dyDescent="0.2">
      <c r="A38" t="s">
        <v>29</v>
      </c>
      <c r="B38" t="s">
        <v>60</v>
      </c>
      <c r="C38" t="s">
        <v>61</v>
      </c>
      <c r="D38" t="s">
        <v>62</v>
      </c>
      <c r="E38" t="s">
        <v>63</v>
      </c>
      <c r="F38" t="s">
        <v>64</v>
      </c>
      <c r="G38" t="s">
        <v>30</v>
      </c>
      <c r="H38" t="s">
        <v>32</v>
      </c>
      <c r="I38" t="s">
        <v>64</v>
      </c>
      <c r="J38" t="s">
        <v>30</v>
      </c>
      <c r="K38" t="s">
        <v>32</v>
      </c>
      <c r="L38" t="s">
        <v>60</v>
      </c>
      <c r="M38" t="s">
        <v>33</v>
      </c>
    </row>
    <row r="39" spans="1:16" x14ac:dyDescent="0.2">
      <c r="A39" t="s">
        <v>291</v>
      </c>
      <c r="B39">
        <v>357</v>
      </c>
      <c r="C39">
        <v>136</v>
      </c>
      <c r="D39">
        <v>197</v>
      </c>
      <c r="E39">
        <v>24</v>
      </c>
      <c r="F39">
        <v>86</v>
      </c>
      <c r="G39">
        <v>203</v>
      </c>
      <c r="H39">
        <v>42.4</v>
      </c>
      <c r="I39">
        <v>6</v>
      </c>
      <c r="J39">
        <v>10</v>
      </c>
      <c r="K39">
        <v>60</v>
      </c>
      <c r="L39">
        <v>103</v>
      </c>
      <c r="M39">
        <v>887</v>
      </c>
    </row>
    <row r="40" spans="1:16" x14ac:dyDescent="0.2">
      <c r="A40" t="s">
        <v>45</v>
      </c>
      <c r="B40">
        <v>298</v>
      </c>
      <c r="C40">
        <v>74</v>
      </c>
      <c r="D40">
        <v>198</v>
      </c>
      <c r="E40">
        <v>26</v>
      </c>
      <c r="F40">
        <v>86</v>
      </c>
      <c r="G40">
        <v>227</v>
      </c>
      <c r="H40">
        <v>37.9</v>
      </c>
      <c r="I40">
        <v>15</v>
      </c>
      <c r="J40">
        <v>26</v>
      </c>
      <c r="K40">
        <v>57.7</v>
      </c>
      <c r="L40">
        <v>99</v>
      </c>
      <c r="M40">
        <v>822</v>
      </c>
    </row>
    <row r="41" spans="1:16" x14ac:dyDescent="0.2">
      <c r="A41" t="s">
        <v>65</v>
      </c>
    </row>
    <row r="42" spans="1:16" x14ac:dyDescent="0.2">
      <c r="B42" t="s">
        <v>66</v>
      </c>
      <c r="E42" t="s">
        <v>67</v>
      </c>
      <c r="H42" t="s">
        <v>68</v>
      </c>
      <c r="M42" t="s">
        <v>69</v>
      </c>
    </row>
    <row r="43" spans="1:16" x14ac:dyDescent="0.2">
      <c r="A43" t="s">
        <v>29</v>
      </c>
      <c r="B43" t="s">
        <v>70</v>
      </c>
      <c r="C43" t="s">
        <v>71</v>
      </c>
      <c r="D43" t="s">
        <v>72</v>
      </c>
      <c r="E43" t="s">
        <v>41</v>
      </c>
      <c r="F43" t="s">
        <v>42</v>
      </c>
      <c r="G43" t="s">
        <v>73</v>
      </c>
      <c r="H43" t="s">
        <v>74</v>
      </c>
      <c r="I43" t="s">
        <v>39</v>
      </c>
      <c r="J43" t="s">
        <v>33</v>
      </c>
      <c r="K43" t="s">
        <v>36</v>
      </c>
      <c r="L43" t="s">
        <v>37</v>
      </c>
      <c r="M43" t="s">
        <v>75</v>
      </c>
      <c r="N43" t="s">
        <v>52</v>
      </c>
      <c r="O43" t="s">
        <v>37</v>
      </c>
      <c r="P43" t="s">
        <v>76</v>
      </c>
    </row>
    <row r="44" spans="1:16" x14ac:dyDescent="0.2">
      <c r="A44" t="s">
        <v>291</v>
      </c>
      <c r="B44">
        <v>713</v>
      </c>
      <c r="C44">
        <v>336</v>
      </c>
      <c r="D44">
        <v>1049</v>
      </c>
      <c r="E44">
        <v>44</v>
      </c>
      <c r="F44">
        <v>302</v>
      </c>
      <c r="G44">
        <v>54</v>
      </c>
      <c r="H44">
        <v>81</v>
      </c>
      <c r="I44">
        <v>24</v>
      </c>
      <c r="J44">
        <v>301</v>
      </c>
      <c r="K44">
        <v>46</v>
      </c>
      <c r="L44">
        <v>4</v>
      </c>
      <c r="M44">
        <v>24</v>
      </c>
      <c r="N44">
        <v>15</v>
      </c>
      <c r="O44">
        <v>1</v>
      </c>
      <c r="P44">
        <v>0</v>
      </c>
    </row>
    <row r="45" spans="1:16" x14ac:dyDescent="0.2">
      <c r="A45" t="s">
        <v>45</v>
      </c>
      <c r="B45">
        <v>691</v>
      </c>
      <c r="C45">
        <v>458</v>
      </c>
      <c r="D45">
        <v>1149</v>
      </c>
      <c r="E45">
        <v>33</v>
      </c>
      <c r="F45">
        <v>284</v>
      </c>
      <c r="G45">
        <v>54</v>
      </c>
      <c r="H45">
        <v>74</v>
      </c>
      <c r="I45">
        <v>10</v>
      </c>
      <c r="J45">
        <v>91</v>
      </c>
      <c r="K45">
        <v>22</v>
      </c>
      <c r="L45">
        <v>0</v>
      </c>
      <c r="M45">
        <v>7</v>
      </c>
      <c r="N45">
        <v>9</v>
      </c>
      <c r="O45">
        <v>1</v>
      </c>
      <c r="P45">
        <v>5</v>
      </c>
    </row>
    <row r="46" spans="1:16" x14ac:dyDescent="0.2">
      <c r="A46" t="s">
        <v>77</v>
      </c>
    </row>
    <row r="47" spans="1:16" x14ac:dyDescent="0.2">
      <c r="B47" t="s">
        <v>78</v>
      </c>
      <c r="G47" t="s">
        <v>79</v>
      </c>
    </row>
    <row r="48" spans="1:16" x14ac:dyDescent="0.2">
      <c r="A48" t="s">
        <v>29</v>
      </c>
      <c r="B48" t="s">
        <v>30</v>
      </c>
      <c r="C48" t="s">
        <v>33</v>
      </c>
      <c r="D48" t="s">
        <v>34</v>
      </c>
      <c r="E48" t="s">
        <v>36</v>
      </c>
      <c r="F48" t="s">
        <v>37</v>
      </c>
      <c r="G48" t="s">
        <v>80</v>
      </c>
      <c r="H48" t="s">
        <v>81</v>
      </c>
      <c r="I48" t="s">
        <v>34</v>
      </c>
      <c r="J48" t="s">
        <v>36</v>
      </c>
      <c r="K48" t="s">
        <v>37</v>
      </c>
      <c r="L48" t="s">
        <v>82</v>
      </c>
    </row>
    <row r="49" spans="1:13" x14ac:dyDescent="0.2">
      <c r="A49" t="s">
        <v>291</v>
      </c>
      <c r="B49">
        <v>22</v>
      </c>
      <c r="C49">
        <v>407</v>
      </c>
      <c r="D49">
        <v>18.5</v>
      </c>
      <c r="E49">
        <v>33</v>
      </c>
      <c r="F49">
        <v>0</v>
      </c>
      <c r="G49">
        <v>30</v>
      </c>
      <c r="H49">
        <v>282</v>
      </c>
      <c r="I49">
        <v>9.4</v>
      </c>
      <c r="J49">
        <v>37</v>
      </c>
      <c r="K49">
        <v>0</v>
      </c>
      <c r="L49">
        <v>25</v>
      </c>
    </row>
    <row r="50" spans="1:13" x14ac:dyDescent="0.2">
      <c r="A50" t="s">
        <v>45</v>
      </c>
      <c r="B50">
        <v>34</v>
      </c>
      <c r="C50">
        <v>905</v>
      </c>
      <c r="D50">
        <v>26.6</v>
      </c>
      <c r="E50">
        <v>99</v>
      </c>
      <c r="F50">
        <v>1</v>
      </c>
      <c r="G50">
        <v>37</v>
      </c>
      <c r="H50">
        <v>288</v>
      </c>
      <c r="I50">
        <v>7.8</v>
      </c>
      <c r="J50">
        <v>74</v>
      </c>
      <c r="K50">
        <v>1</v>
      </c>
      <c r="L50">
        <v>19</v>
      </c>
    </row>
    <row r="51" spans="1:13" x14ac:dyDescent="0.2">
      <c r="A51" t="s">
        <v>83</v>
      </c>
    </row>
    <row r="52" spans="1:13" x14ac:dyDescent="0.2">
      <c r="B52" t="s">
        <v>84</v>
      </c>
      <c r="K52" t="s">
        <v>85</v>
      </c>
    </row>
    <row r="53" spans="1:13" x14ac:dyDescent="0.2">
      <c r="A53" t="s">
        <v>29</v>
      </c>
      <c r="B53" t="s">
        <v>86</v>
      </c>
      <c r="C53" t="s">
        <v>87</v>
      </c>
      <c r="D53" t="s">
        <v>32</v>
      </c>
      <c r="E53" t="s">
        <v>36</v>
      </c>
      <c r="F53" s="1">
        <v>42388</v>
      </c>
      <c r="G53" t="s">
        <v>88</v>
      </c>
      <c r="H53" t="s">
        <v>89</v>
      </c>
      <c r="I53" t="s">
        <v>90</v>
      </c>
      <c r="J53" t="s">
        <v>91</v>
      </c>
      <c r="K53" t="s">
        <v>92</v>
      </c>
      <c r="L53" t="s">
        <v>93</v>
      </c>
      <c r="M53" t="s">
        <v>32</v>
      </c>
    </row>
    <row r="54" spans="1:13" x14ac:dyDescent="0.2">
      <c r="A54" t="s">
        <v>291</v>
      </c>
      <c r="B54">
        <v>30</v>
      </c>
      <c r="C54">
        <v>36</v>
      </c>
      <c r="D54">
        <v>83.3</v>
      </c>
      <c r="E54">
        <v>52</v>
      </c>
      <c r="F54" s="1">
        <v>42370</v>
      </c>
      <c r="G54" s="1">
        <v>42653</v>
      </c>
      <c r="H54" s="1">
        <v>42465</v>
      </c>
      <c r="I54" t="s">
        <v>292</v>
      </c>
      <c r="J54" s="1">
        <v>42404</v>
      </c>
      <c r="K54">
        <v>56</v>
      </c>
      <c r="L54">
        <v>59</v>
      </c>
      <c r="M54">
        <v>94.9</v>
      </c>
    </row>
    <row r="55" spans="1:13" x14ac:dyDescent="0.2">
      <c r="A55" t="s">
        <v>45</v>
      </c>
      <c r="B55">
        <v>20</v>
      </c>
      <c r="C55">
        <v>26</v>
      </c>
      <c r="D55">
        <v>76.900000000000006</v>
      </c>
      <c r="E55">
        <v>54</v>
      </c>
      <c r="F55" t="s">
        <v>94</v>
      </c>
      <c r="G55" s="1">
        <v>42496</v>
      </c>
      <c r="H55" s="1">
        <v>42496</v>
      </c>
      <c r="I55" s="1">
        <v>42530</v>
      </c>
      <c r="J55" s="1">
        <v>42465</v>
      </c>
      <c r="K55">
        <v>28</v>
      </c>
      <c r="L55">
        <v>30</v>
      </c>
      <c r="M55">
        <v>93.3</v>
      </c>
    </row>
    <row r="56" spans="1:13" x14ac:dyDescent="0.2">
      <c r="A56" t="s">
        <v>95</v>
      </c>
    </row>
    <row r="57" spans="1:13" x14ac:dyDescent="0.2">
      <c r="A57" t="s">
        <v>29</v>
      </c>
      <c r="B57" t="s">
        <v>79</v>
      </c>
      <c r="C57" t="s">
        <v>33</v>
      </c>
      <c r="D57" t="s">
        <v>36</v>
      </c>
      <c r="E57" t="s">
        <v>34</v>
      </c>
      <c r="F57" t="s">
        <v>96</v>
      </c>
      <c r="G57" t="s">
        <v>97</v>
      </c>
      <c r="H57" t="s">
        <v>98</v>
      </c>
      <c r="I57" t="s">
        <v>99</v>
      </c>
      <c r="J57" t="s">
        <v>82</v>
      </c>
      <c r="K57" t="s">
        <v>80</v>
      </c>
      <c r="L57" t="s">
        <v>81</v>
      </c>
      <c r="M57" t="s">
        <v>34</v>
      </c>
    </row>
    <row r="58" spans="1:13" x14ac:dyDescent="0.2">
      <c r="A58" t="s">
        <v>291</v>
      </c>
      <c r="B58">
        <v>70</v>
      </c>
      <c r="C58">
        <v>3175</v>
      </c>
      <c r="D58">
        <v>65</v>
      </c>
      <c r="E58">
        <v>45.4</v>
      </c>
      <c r="F58">
        <v>41.2</v>
      </c>
      <c r="G58">
        <v>0</v>
      </c>
      <c r="H58">
        <v>20</v>
      </c>
      <c r="I58">
        <v>5</v>
      </c>
      <c r="J58">
        <v>19</v>
      </c>
      <c r="K58">
        <v>37</v>
      </c>
      <c r="L58">
        <v>288</v>
      </c>
      <c r="M58">
        <v>7.8</v>
      </c>
    </row>
    <row r="59" spans="1:13" x14ac:dyDescent="0.2">
      <c r="A59" t="s">
        <v>45</v>
      </c>
      <c r="B59">
        <v>78</v>
      </c>
      <c r="C59">
        <v>3611</v>
      </c>
      <c r="D59">
        <v>68</v>
      </c>
      <c r="E59">
        <v>46.3</v>
      </c>
      <c r="F59">
        <v>42.7</v>
      </c>
      <c r="G59">
        <v>0</v>
      </c>
      <c r="H59">
        <v>28</v>
      </c>
      <c r="I59">
        <v>6</v>
      </c>
      <c r="J59">
        <v>25</v>
      </c>
      <c r="K59">
        <v>30</v>
      </c>
      <c r="L59">
        <v>282</v>
      </c>
      <c r="M59">
        <v>9.4</v>
      </c>
    </row>
    <row r="61" spans="1:13" x14ac:dyDescent="0.2">
      <c r="A61" t="s">
        <v>100</v>
      </c>
    </row>
    <row r="63" spans="1:13" x14ac:dyDescent="0.2">
      <c r="A63" t="s">
        <v>101</v>
      </c>
    </row>
    <row r="64" spans="1:13" x14ac:dyDescent="0.2">
      <c r="A64" t="s">
        <v>102</v>
      </c>
    </row>
    <row r="65" spans="1:1" x14ac:dyDescent="0.2">
      <c r="A65" t="s">
        <v>103</v>
      </c>
    </row>
    <row r="66" spans="1:1" x14ac:dyDescent="0.2">
      <c r="A66" t="s">
        <v>104</v>
      </c>
    </row>
    <row r="67" spans="1:1" x14ac:dyDescent="0.2">
      <c r="A67" t="s">
        <v>105</v>
      </c>
    </row>
    <row r="68" spans="1:1" x14ac:dyDescent="0.2">
      <c r="A68" t="s">
        <v>106</v>
      </c>
    </row>
    <row r="69" spans="1:1" x14ac:dyDescent="0.2">
      <c r="A69" t="s">
        <v>107</v>
      </c>
    </row>
    <row r="70" spans="1:1" x14ac:dyDescent="0.2">
      <c r="A70" t="s">
        <v>108</v>
      </c>
    </row>
    <row r="71" spans="1:1" x14ac:dyDescent="0.2">
      <c r="A71" t="s">
        <v>109</v>
      </c>
    </row>
    <row r="72" spans="1:1" x14ac:dyDescent="0.2">
      <c r="A72" t="s">
        <v>110</v>
      </c>
    </row>
    <row r="73" spans="1:1" x14ac:dyDescent="0.2">
      <c r="A73" t="s">
        <v>111</v>
      </c>
    </row>
    <row r="74" spans="1:1" x14ac:dyDescent="0.2">
      <c r="A74" t="s">
        <v>112</v>
      </c>
    </row>
    <row r="75" spans="1:1" x14ac:dyDescent="0.2">
      <c r="A75" t="s">
        <v>113</v>
      </c>
    </row>
    <row r="76" spans="1:1" x14ac:dyDescent="0.2">
      <c r="A76" t="s">
        <v>114</v>
      </c>
    </row>
    <row r="78" spans="1:1" x14ac:dyDescent="0.2">
      <c r="A78" t="s">
        <v>115</v>
      </c>
    </row>
    <row r="79" spans="1:1" x14ac:dyDescent="0.2">
      <c r="A79" t="s">
        <v>116</v>
      </c>
    </row>
    <row r="80" spans="1:1" x14ac:dyDescent="0.2">
      <c r="A80" t="s">
        <v>117</v>
      </c>
    </row>
    <row r="81" spans="1:1" x14ac:dyDescent="0.2">
      <c r="A81" t="s">
        <v>118</v>
      </c>
    </row>
    <row r="82" spans="1:1" x14ac:dyDescent="0.2">
      <c r="A82" t="s">
        <v>119</v>
      </c>
    </row>
    <row r="83" spans="1:1" x14ac:dyDescent="0.2">
      <c r="A83" t="s">
        <v>120</v>
      </c>
    </row>
    <row r="84" spans="1:1" x14ac:dyDescent="0.2">
      <c r="A84" t="s">
        <v>121</v>
      </c>
    </row>
    <row r="85" spans="1:1" x14ac:dyDescent="0.2">
      <c r="A85" t="s">
        <v>122</v>
      </c>
    </row>
    <row r="86" spans="1:1" x14ac:dyDescent="0.2">
      <c r="A86" t="s">
        <v>123</v>
      </c>
    </row>
    <row r="87" spans="1:1" x14ac:dyDescent="0.2">
      <c r="A87" t="s">
        <v>124</v>
      </c>
    </row>
    <row r="89" spans="1:1" x14ac:dyDescent="0.2">
      <c r="A89" t="s">
        <v>125</v>
      </c>
    </row>
    <row r="90" spans="1:1" x14ac:dyDescent="0.2">
      <c r="A90" t="s">
        <v>126</v>
      </c>
    </row>
    <row r="91" spans="1:1" x14ac:dyDescent="0.2">
      <c r="A91" t="s">
        <v>127</v>
      </c>
    </row>
    <row r="92" spans="1:1" x14ac:dyDescent="0.2">
      <c r="A92" t="s">
        <v>128</v>
      </c>
    </row>
    <row r="93" spans="1:1" x14ac:dyDescent="0.2">
      <c r="A93" t="s">
        <v>129</v>
      </c>
    </row>
    <row r="94" spans="1:1" x14ac:dyDescent="0.2">
      <c r="A94" t="s">
        <v>130</v>
      </c>
    </row>
    <row r="95" spans="1:1" x14ac:dyDescent="0.2">
      <c r="A95" t="s">
        <v>131</v>
      </c>
    </row>
    <row r="96" spans="1:1" x14ac:dyDescent="0.2">
      <c r="A96" t="s">
        <v>132</v>
      </c>
    </row>
    <row r="97" spans="1:1" x14ac:dyDescent="0.2">
      <c r="A97" t="s">
        <v>133</v>
      </c>
    </row>
    <row r="98" spans="1:1" x14ac:dyDescent="0.2">
      <c r="A98" t="s">
        <v>134</v>
      </c>
    </row>
    <row r="99" spans="1:1" x14ac:dyDescent="0.2">
      <c r="A99" t="s">
        <v>135</v>
      </c>
    </row>
    <row r="100" spans="1:1" x14ac:dyDescent="0.2">
      <c r="A100" t="s">
        <v>136</v>
      </c>
    </row>
    <row r="102" spans="1:1" x14ac:dyDescent="0.2">
      <c r="A102" t="s">
        <v>137</v>
      </c>
    </row>
    <row r="103" spans="1:1" x14ac:dyDescent="0.2">
      <c r="A103" t="s">
        <v>138</v>
      </c>
    </row>
    <row r="104" spans="1:1" x14ac:dyDescent="0.2">
      <c r="A104" t="s">
        <v>139</v>
      </c>
    </row>
    <row r="105" spans="1:1" x14ac:dyDescent="0.2">
      <c r="A105" t="s">
        <v>140</v>
      </c>
    </row>
    <row r="106" spans="1:1" x14ac:dyDescent="0.2">
      <c r="A106" t="s">
        <v>141</v>
      </c>
    </row>
    <row r="107" spans="1:1" x14ac:dyDescent="0.2">
      <c r="A107" t="s">
        <v>142</v>
      </c>
    </row>
    <row r="108" spans="1:1" x14ac:dyDescent="0.2">
      <c r="A108" t="s">
        <v>143</v>
      </c>
    </row>
    <row r="109" spans="1:1" x14ac:dyDescent="0.2">
      <c r="A109" t="s">
        <v>144</v>
      </c>
    </row>
    <row r="110" spans="1:1" x14ac:dyDescent="0.2">
      <c r="A110" t="s">
        <v>145</v>
      </c>
    </row>
    <row r="111" spans="1:1" x14ac:dyDescent="0.2">
      <c r="A111" t="s">
        <v>146</v>
      </c>
    </row>
    <row r="112" spans="1:1" x14ac:dyDescent="0.2">
      <c r="A112" t="s">
        <v>147</v>
      </c>
    </row>
    <row r="113" spans="1:1" x14ac:dyDescent="0.2">
      <c r="A113" t="s">
        <v>148</v>
      </c>
    </row>
    <row r="115" spans="1:1" x14ac:dyDescent="0.2">
      <c r="A115" t="s">
        <v>149</v>
      </c>
    </row>
    <row r="116" spans="1:1" x14ac:dyDescent="0.2">
      <c r="A116" t="s">
        <v>150</v>
      </c>
    </row>
    <row r="117" spans="1:1" x14ac:dyDescent="0.2">
      <c r="A117" t="s">
        <v>151</v>
      </c>
    </row>
    <row r="118" spans="1:1" x14ac:dyDescent="0.2">
      <c r="A118" t="s">
        <v>112</v>
      </c>
    </row>
    <row r="119" spans="1:1" x14ac:dyDescent="0.2">
      <c r="A119" t="s">
        <v>152</v>
      </c>
    </row>
    <row r="120" spans="1:1" x14ac:dyDescent="0.2">
      <c r="A120" t="s">
        <v>153</v>
      </c>
    </row>
    <row r="121" spans="1:1" x14ac:dyDescent="0.2">
      <c r="A121" t="s">
        <v>154</v>
      </c>
    </row>
    <row r="122" spans="1:1" x14ac:dyDescent="0.2">
      <c r="A122" t="s">
        <v>110</v>
      </c>
    </row>
    <row r="123" spans="1:1" x14ac:dyDescent="0.2">
      <c r="A123" t="s">
        <v>155</v>
      </c>
    </row>
    <row r="124" spans="1:1" x14ac:dyDescent="0.2">
      <c r="A124" t="s">
        <v>156</v>
      </c>
    </row>
    <row r="125" spans="1:1" x14ac:dyDescent="0.2">
      <c r="A125" t="s">
        <v>157</v>
      </c>
    </row>
    <row r="126" spans="1:1" x14ac:dyDescent="0.2">
      <c r="A126" t="s">
        <v>158</v>
      </c>
    </row>
    <row r="127" spans="1:1" x14ac:dyDescent="0.2">
      <c r="A127" t="s">
        <v>159</v>
      </c>
    </row>
    <row r="128" spans="1:1" x14ac:dyDescent="0.2">
      <c r="A128" t="s">
        <v>160</v>
      </c>
    </row>
    <row r="129" spans="1:1" x14ac:dyDescent="0.2">
      <c r="A129" t="s">
        <v>161</v>
      </c>
    </row>
    <row r="131" spans="1:1" x14ac:dyDescent="0.2">
      <c r="A131" t="s">
        <v>162</v>
      </c>
    </row>
    <row r="132" spans="1:1" x14ac:dyDescent="0.2">
      <c r="A132" t="s">
        <v>163</v>
      </c>
    </row>
    <row r="133" spans="1:1" x14ac:dyDescent="0.2">
      <c r="A133" t="s">
        <v>164</v>
      </c>
    </row>
    <row r="134" spans="1:1" x14ac:dyDescent="0.2">
      <c r="A134" t="s">
        <v>165</v>
      </c>
    </row>
    <row r="135" spans="1:1" x14ac:dyDescent="0.2">
      <c r="A135" t="s">
        <v>166</v>
      </c>
    </row>
    <row r="136" spans="1:1" x14ac:dyDescent="0.2">
      <c r="A136" t="s">
        <v>167</v>
      </c>
    </row>
    <row r="137" spans="1:1" x14ac:dyDescent="0.2">
      <c r="A137" t="s">
        <v>168</v>
      </c>
    </row>
    <row r="138" spans="1:1" x14ac:dyDescent="0.2">
      <c r="A138" t="s">
        <v>169</v>
      </c>
    </row>
    <row r="139" spans="1:1" x14ac:dyDescent="0.2">
      <c r="A139" t="s">
        <v>170</v>
      </c>
    </row>
    <row r="140" spans="1:1" x14ac:dyDescent="0.2">
      <c r="A140" t="s">
        <v>171</v>
      </c>
    </row>
    <row r="141" spans="1:1" x14ac:dyDescent="0.2">
      <c r="A141" t="s">
        <v>172</v>
      </c>
    </row>
    <row r="143" spans="1:1" x14ac:dyDescent="0.2">
      <c r="A143" t="s">
        <v>173</v>
      </c>
    </row>
    <row r="144" spans="1:1" x14ac:dyDescent="0.2">
      <c r="A144" t="s">
        <v>174</v>
      </c>
    </row>
    <row r="145" spans="1:1" x14ac:dyDescent="0.2">
      <c r="A145" t="s">
        <v>175</v>
      </c>
    </row>
    <row r="146" spans="1:1" x14ac:dyDescent="0.2">
      <c r="A146" t="s">
        <v>176</v>
      </c>
    </row>
    <row r="147" spans="1:1" x14ac:dyDescent="0.2">
      <c r="A147" t="s">
        <v>177</v>
      </c>
    </row>
    <row r="148" spans="1:1" x14ac:dyDescent="0.2">
      <c r="A148" t="s">
        <v>178</v>
      </c>
    </row>
    <row r="149" spans="1:1" x14ac:dyDescent="0.2">
      <c r="A149" t="s">
        <v>179</v>
      </c>
    </row>
    <row r="150" spans="1:1" x14ac:dyDescent="0.2">
      <c r="A150" t="s">
        <v>180</v>
      </c>
    </row>
    <row r="151" spans="1:1" x14ac:dyDescent="0.2">
      <c r="A151" t="s">
        <v>181</v>
      </c>
    </row>
    <row r="152" spans="1:1" x14ac:dyDescent="0.2">
      <c r="A152" t="s">
        <v>182</v>
      </c>
    </row>
    <row r="153" spans="1:1" x14ac:dyDescent="0.2">
      <c r="A153" t="s">
        <v>183</v>
      </c>
    </row>
    <row r="154" spans="1:1" x14ac:dyDescent="0.2">
      <c r="A154" t="s">
        <v>184</v>
      </c>
    </row>
    <row r="156" spans="1:1" x14ac:dyDescent="0.2">
      <c r="A156" t="s">
        <v>185</v>
      </c>
    </row>
    <row r="157" spans="1:1" x14ac:dyDescent="0.2">
      <c r="A157" t="s">
        <v>186</v>
      </c>
    </row>
    <row r="158" spans="1:1" x14ac:dyDescent="0.2">
      <c r="A158" t="s">
        <v>187</v>
      </c>
    </row>
    <row r="159" spans="1:1" x14ac:dyDescent="0.2">
      <c r="A159" t="s">
        <v>188</v>
      </c>
    </row>
    <row r="160" spans="1:1" x14ac:dyDescent="0.2">
      <c r="A160" t="s">
        <v>189</v>
      </c>
    </row>
    <row r="161" spans="1:1" x14ac:dyDescent="0.2">
      <c r="A161" t="s">
        <v>190</v>
      </c>
    </row>
    <row r="162" spans="1:1" x14ac:dyDescent="0.2">
      <c r="A162" t="s">
        <v>191</v>
      </c>
    </row>
    <row r="163" spans="1:1" x14ac:dyDescent="0.2">
      <c r="A163" t="s">
        <v>192</v>
      </c>
    </row>
    <row r="164" spans="1:1" x14ac:dyDescent="0.2">
      <c r="A164" t="s">
        <v>172</v>
      </c>
    </row>
    <row r="165" spans="1:1" x14ac:dyDescent="0.2">
      <c r="A165" t="s">
        <v>167</v>
      </c>
    </row>
    <row r="166" spans="1:1" x14ac:dyDescent="0.2">
      <c r="A166" t="s">
        <v>168</v>
      </c>
    </row>
    <row r="167" spans="1:1" x14ac:dyDescent="0.2">
      <c r="A167" t="s">
        <v>193</v>
      </c>
    </row>
    <row r="169" spans="1:1" x14ac:dyDescent="0.2">
      <c r="A169" t="s">
        <v>194</v>
      </c>
    </row>
    <row r="171" spans="1:1" x14ac:dyDescent="0.2">
      <c r="A171" t="s">
        <v>289</v>
      </c>
    </row>
    <row r="173" spans="1:1" x14ac:dyDescent="0.2">
      <c r="A173" t="s">
        <v>2</v>
      </c>
    </row>
    <row r="174" spans="1:1" x14ac:dyDescent="0.2">
      <c r="A174" t="s">
        <v>3</v>
      </c>
    </row>
    <row r="175" spans="1:1" x14ac:dyDescent="0.2">
      <c r="A175" t="s">
        <v>4</v>
      </c>
    </row>
    <row r="176" spans="1:1" x14ac:dyDescent="0.2">
      <c r="A176" t="s">
        <v>5</v>
      </c>
    </row>
    <row r="177" spans="1:1" x14ac:dyDescent="0.2">
      <c r="A177" t="s">
        <v>6</v>
      </c>
    </row>
    <row r="178" spans="1:1" x14ac:dyDescent="0.2">
      <c r="A178" t="s">
        <v>7</v>
      </c>
    </row>
    <row r="179" spans="1:1" x14ac:dyDescent="0.2">
      <c r="A179" t="s">
        <v>8</v>
      </c>
    </row>
    <row r="180" spans="1:1" x14ac:dyDescent="0.2">
      <c r="A180" t="s">
        <v>9</v>
      </c>
    </row>
    <row r="181" spans="1:1" x14ac:dyDescent="0.2">
      <c r="A181" t="s">
        <v>10</v>
      </c>
    </row>
    <row r="182" spans="1:1" x14ac:dyDescent="0.2">
      <c r="A182" t="s">
        <v>11</v>
      </c>
    </row>
    <row r="183" spans="1:1" x14ac:dyDescent="0.2">
      <c r="A183" t="s">
        <v>12</v>
      </c>
    </row>
    <row r="185" spans="1:1" x14ac:dyDescent="0.2">
      <c r="A185" t="s">
        <v>195</v>
      </c>
    </row>
    <row r="187" spans="1:1" x14ac:dyDescent="0.2">
      <c r="A187" t="s">
        <v>196</v>
      </c>
    </row>
    <row r="189" spans="1:1" x14ac:dyDescent="0.2">
      <c r="A189" t="s">
        <v>197</v>
      </c>
    </row>
    <row r="191" spans="1:1" x14ac:dyDescent="0.2">
      <c r="A191" t="s">
        <v>198</v>
      </c>
    </row>
    <row r="192" spans="1:1" x14ac:dyDescent="0.2">
      <c r="A192" t="s">
        <v>199</v>
      </c>
    </row>
    <row r="193" spans="1:1" x14ac:dyDescent="0.2">
      <c r="A193" t="s">
        <v>200</v>
      </c>
    </row>
    <row r="194" spans="1:1" x14ac:dyDescent="0.2">
      <c r="A194" t="s">
        <v>201</v>
      </c>
    </row>
    <row r="195" spans="1:1" x14ac:dyDescent="0.2">
      <c r="A195" t="s">
        <v>202</v>
      </c>
    </row>
    <row r="196" spans="1:1" x14ac:dyDescent="0.2">
      <c r="A196" t="s">
        <v>203</v>
      </c>
    </row>
    <row r="197" spans="1:1" x14ac:dyDescent="0.2">
      <c r="A197" t="s">
        <v>204</v>
      </c>
    </row>
    <row r="199" spans="1:1" x14ac:dyDescent="0.2">
      <c r="A199" t="s">
        <v>205</v>
      </c>
    </row>
    <row r="200" spans="1:1" x14ac:dyDescent="0.2">
      <c r="A200" t="s">
        <v>206</v>
      </c>
    </row>
    <row r="201" spans="1:1" x14ac:dyDescent="0.2">
      <c r="A201" t="s">
        <v>207</v>
      </c>
    </row>
    <row r="202" spans="1:1" x14ac:dyDescent="0.2">
      <c r="A202" t="s">
        <v>208</v>
      </c>
    </row>
    <row r="203" spans="1:1" x14ac:dyDescent="0.2">
      <c r="A203" t="s">
        <v>209</v>
      </c>
    </row>
    <row r="204" spans="1:1" x14ac:dyDescent="0.2">
      <c r="A204" t="s">
        <v>210</v>
      </c>
    </row>
    <row r="205" spans="1:1" x14ac:dyDescent="0.2">
      <c r="A205" t="s">
        <v>211</v>
      </c>
    </row>
    <row r="206" spans="1:1" x14ac:dyDescent="0.2">
      <c r="A206" t="s">
        <v>212</v>
      </c>
    </row>
    <row r="207" spans="1:1" x14ac:dyDescent="0.2">
      <c r="A207" t="s">
        <v>213</v>
      </c>
    </row>
    <row r="208" spans="1:1" x14ac:dyDescent="0.2">
      <c r="A208" t="s">
        <v>214</v>
      </c>
    </row>
    <row r="209" spans="1:1" x14ac:dyDescent="0.2">
      <c r="A209" t="s">
        <v>215</v>
      </c>
    </row>
    <row r="210" spans="1:1" x14ac:dyDescent="0.2">
      <c r="A210" t="s">
        <v>216</v>
      </c>
    </row>
    <row r="211" spans="1:1" x14ac:dyDescent="0.2">
      <c r="A211" t="s">
        <v>217</v>
      </c>
    </row>
    <row r="212" spans="1:1" x14ac:dyDescent="0.2">
      <c r="A212" t="s">
        <v>218</v>
      </c>
    </row>
    <row r="213" spans="1:1" x14ac:dyDescent="0.2">
      <c r="A213" t="s">
        <v>219</v>
      </c>
    </row>
    <row r="214" spans="1:1" x14ac:dyDescent="0.2">
      <c r="A214" t="s">
        <v>220</v>
      </c>
    </row>
    <row r="215" spans="1:1" x14ac:dyDescent="0.2">
      <c r="A215" t="s">
        <v>221</v>
      </c>
    </row>
    <row r="216" spans="1:1" x14ac:dyDescent="0.2">
      <c r="A216" t="s">
        <v>222</v>
      </c>
    </row>
    <row r="217" spans="1:1" x14ac:dyDescent="0.2">
      <c r="A217" t="s">
        <v>223</v>
      </c>
    </row>
    <row r="218" spans="1:1" x14ac:dyDescent="0.2">
      <c r="A218" t="s">
        <v>224</v>
      </c>
    </row>
    <row r="219" spans="1:1" x14ac:dyDescent="0.2">
      <c r="A219" t="s">
        <v>225</v>
      </c>
    </row>
    <row r="220" spans="1:1" x14ac:dyDescent="0.2">
      <c r="A220" t="s">
        <v>226</v>
      </c>
    </row>
    <row r="221" spans="1:1" x14ac:dyDescent="0.2">
      <c r="A221" t="s">
        <v>227</v>
      </c>
    </row>
    <row r="222" spans="1:1" x14ac:dyDescent="0.2">
      <c r="A222" t="s">
        <v>228</v>
      </c>
    </row>
    <row r="223" spans="1:1" x14ac:dyDescent="0.2">
      <c r="A223" t="s">
        <v>229</v>
      </c>
    </row>
    <row r="224" spans="1:1" x14ac:dyDescent="0.2">
      <c r="A224" t="s">
        <v>230</v>
      </c>
    </row>
    <row r="225" spans="1:1" x14ac:dyDescent="0.2">
      <c r="A225" t="s">
        <v>231</v>
      </c>
    </row>
    <row r="227" spans="1:1" x14ac:dyDescent="0.2">
      <c r="A227" t="s">
        <v>198</v>
      </c>
    </row>
    <row r="228" spans="1:1" x14ac:dyDescent="0.2">
      <c r="A228" t="s">
        <v>232</v>
      </c>
    </row>
    <row r="229" spans="1:1" x14ac:dyDescent="0.2">
      <c r="A229" t="s">
        <v>233</v>
      </c>
    </row>
    <row r="230" spans="1:1" x14ac:dyDescent="0.2">
      <c r="A230" t="s">
        <v>234</v>
      </c>
    </row>
    <row r="231" spans="1:1" x14ac:dyDescent="0.2">
      <c r="A231" t="s">
        <v>235</v>
      </c>
    </row>
    <row r="232" spans="1:1" x14ac:dyDescent="0.2">
      <c r="A232" t="s">
        <v>236</v>
      </c>
    </row>
    <row r="233" spans="1:1" x14ac:dyDescent="0.2">
      <c r="A233" t="s">
        <v>237</v>
      </c>
    </row>
    <row r="234" spans="1:1" x14ac:dyDescent="0.2">
      <c r="A234" t="s">
        <v>238</v>
      </c>
    </row>
    <row r="235" spans="1:1" x14ac:dyDescent="0.2">
      <c r="A235" t="s">
        <v>239</v>
      </c>
    </row>
    <row r="236" spans="1:1" x14ac:dyDescent="0.2">
      <c r="A236" t="s">
        <v>240</v>
      </c>
    </row>
    <row r="238" spans="1:1" x14ac:dyDescent="0.2">
      <c r="A238" t="s">
        <v>241</v>
      </c>
    </row>
    <row r="239" spans="1:1" x14ac:dyDescent="0.2">
      <c r="A239" t="s">
        <v>242</v>
      </c>
    </row>
    <row r="240" spans="1:1" x14ac:dyDescent="0.2">
      <c r="A240" t="s">
        <v>243</v>
      </c>
    </row>
    <row r="241" spans="1:1" x14ac:dyDescent="0.2">
      <c r="A241" t="s">
        <v>244</v>
      </c>
    </row>
    <row r="242" spans="1:1" x14ac:dyDescent="0.2">
      <c r="A242" t="s">
        <v>245</v>
      </c>
    </row>
    <row r="243" spans="1:1" x14ac:dyDescent="0.2">
      <c r="A243" t="s">
        <v>246</v>
      </c>
    </row>
    <row r="244" spans="1:1" x14ac:dyDescent="0.2">
      <c r="A244" t="s">
        <v>247</v>
      </c>
    </row>
    <row r="245" spans="1:1" x14ac:dyDescent="0.2">
      <c r="A245" t="s">
        <v>248</v>
      </c>
    </row>
    <row r="246" spans="1:1" x14ac:dyDescent="0.2">
      <c r="A246" t="s">
        <v>249</v>
      </c>
    </row>
    <row r="247" spans="1:1" x14ac:dyDescent="0.2">
      <c r="A247" t="s">
        <v>250</v>
      </c>
    </row>
    <row r="248" spans="1:1" x14ac:dyDescent="0.2">
      <c r="A248" t="s">
        <v>251</v>
      </c>
    </row>
    <row r="249" spans="1:1" x14ac:dyDescent="0.2">
      <c r="A249" t="s">
        <v>252</v>
      </c>
    </row>
    <row r="250" spans="1:1" x14ac:dyDescent="0.2">
      <c r="A250" t="s">
        <v>253</v>
      </c>
    </row>
    <row r="251" spans="1:1" x14ac:dyDescent="0.2">
      <c r="A251" t="s">
        <v>254</v>
      </c>
    </row>
    <row r="252" spans="1:1" x14ac:dyDescent="0.2">
      <c r="A252" t="s">
        <v>255</v>
      </c>
    </row>
    <row r="253" spans="1:1" x14ac:dyDescent="0.2">
      <c r="A253" t="s">
        <v>256</v>
      </c>
    </row>
    <row r="254" spans="1:1" x14ac:dyDescent="0.2">
      <c r="A254" t="s">
        <v>257</v>
      </c>
    </row>
    <row r="255" spans="1:1" x14ac:dyDescent="0.2">
      <c r="A255" t="s">
        <v>258</v>
      </c>
    </row>
    <row r="256" spans="1:1" x14ac:dyDescent="0.2">
      <c r="A256" t="s">
        <v>259</v>
      </c>
    </row>
    <row r="258" spans="1:1" x14ac:dyDescent="0.2">
      <c r="A258" t="s">
        <v>260</v>
      </c>
    </row>
    <row r="259" spans="1:1" x14ac:dyDescent="0.2">
      <c r="A259" t="s">
        <v>261</v>
      </c>
    </row>
  </sheetData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 enableFormatConditionsCalculation="0"/>
  <dimension ref="A1:P259"/>
  <sheetViews>
    <sheetView workbookViewId="0">
      <selection activeCell="A18" sqref="A18:XFD20"/>
    </sheetView>
  </sheetViews>
  <sheetFormatPr baseColWidth="10" defaultColWidth="8.83203125" defaultRowHeight="15" x14ac:dyDescent="0.2"/>
  <cols>
    <col min="1" max="1" width="11.33203125" bestFit="1" customWidth="1"/>
    <col min="2" max="2" width="13.33203125" bestFit="1" customWidth="1"/>
    <col min="3" max="3" width="6.5" customWidth="1"/>
    <col min="4" max="4" width="6" customWidth="1"/>
    <col min="5" max="5" width="6.5" customWidth="1"/>
    <col min="6" max="6" width="13.83203125" bestFit="1" customWidth="1"/>
    <col min="7" max="7" width="6.83203125" customWidth="1"/>
    <col min="8" max="8" width="15" bestFit="1" customWidth="1"/>
    <col min="9" max="9" width="15.6640625" bestFit="1" customWidth="1"/>
    <col min="10" max="10" width="6.1640625" customWidth="1"/>
    <col min="11" max="11" width="13.6640625" bestFit="1" customWidth="1"/>
    <col min="12" max="12" width="10.33203125" bestFit="1" customWidth="1"/>
    <col min="13" max="13" width="9" customWidth="1"/>
    <col min="14" max="14" width="5.1640625" customWidth="1"/>
    <col min="15" max="15" width="6" customWidth="1"/>
    <col min="16" max="16" width="3.33203125" customWidth="1"/>
  </cols>
  <sheetData>
    <row r="1" spans="1:1" x14ac:dyDescent="0.2">
      <c r="A1" t="s">
        <v>293</v>
      </c>
    </row>
    <row r="3" spans="1:1" x14ac:dyDescent="0.2">
      <c r="A3" t="s">
        <v>286</v>
      </c>
    </row>
    <row r="5" spans="1:1" x14ac:dyDescent="0.2">
      <c r="A5" t="s">
        <v>2</v>
      </c>
    </row>
    <row r="6" spans="1:1" x14ac:dyDescent="0.2">
      <c r="A6" t="s">
        <v>3</v>
      </c>
    </row>
    <row r="7" spans="1:1" x14ac:dyDescent="0.2">
      <c r="A7" t="s">
        <v>4</v>
      </c>
    </row>
    <row r="8" spans="1:1" x14ac:dyDescent="0.2">
      <c r="A8" t="s">
        <v>5</v>
      </c>
    </row>
    <row r="9" spans="1:1" x14ac:dyDescent="0.2">
      <c r="A9" t="s">
        <v>6</v>
      </c>
    </row>
    <row r="10" spans="1:1" x14ac:dyDescent="0.2">
      <c r="A10" t="s">
        <v>7</v>
      </c>
    </row>
    <row r="11" spans="1:1" x14ac:dyDescent="0.2">
      <c r="A11" t="s">
        <v>8</v>
      </c>
    </row>
    <row r="12" spans="1:1" x14ac:dyDescent="0.2">
      <c r="A12" t="s">
        <v>9</v>
      </c>
    </row>
    <row r="13" spans="1:1" x14ac:dyDescent="0.2">
      <c r="A13" t="s">
        <v>10</v>
      </c>
    </row>
    <row r="14" spans="1:1" x14ac:dyDescent="0.2">
      <c r="A14" t="s">
        <v>11</v>
      </c>
    </row>
    <row r="15" spans="1:1" x14ac:dyDescent="0.2">
      <c r="A15" t="s">
        <v>12</v>
      </c>
    </row>
    <row r="17" spans="1:15" x14ac:dyDescent="0.2">
      <c r="A17" t="s">
        <v>294</v>
      </c>
    </row>
    <row r="18" spans="1:15" x14ac:dyDescent="0.2">
      <c r="E18" t="s">
        <v>14</v>
      </c>
      <c r="F18" t="s">
        <v>15</v>
      </c>
      <c r="G18" t="s">
        <v>16</v>
      </c>
      <c r="H18" t="s">
        <v>17</v>
      </c>
      <c r="I18" t="s">
        <v>18</v>
      </c>
      <c r="J18" t="s">
        <v>19</v>
      </c>
      <c r="K18" t="s">
        <v>20</v>
      </c>
      <c r="L18" t="s">
        <v>21</v>
      </c>
      <c r="M18" t="s">
        <v>22</v>
      </c>
    </row>
    <row r="19" spans="1:15" x14ac:dyDescent="0.2">
      <c r="A19" t="s">
        <v>23</v>
      </c>
      <c r="B19" t="s">
        <v>24</v>
      </c>
      <c r="C19">
        <f>((($I$26+$G$30+$L$44+$F$49+$K$49+$O$44) * 6)+($K$54)+($B$54 * 3))</f>
        <v>398</v>
      </c>
      <c r="E19">
        <f>$C$19-$C$20</f>
        <v>-74</v>
      </c>
      <c r="F19">
        <f>($E$26-$N$26)/($B$26+$M$26)</f>
        <v>6.7739628040057225</v>
      </c>
      <c r="G19">
        <f>($E$27-$N$27)/($B$27+$M$27)</f>
        <v>7.5356521739130438</v>
      </c>
      <c r="H19">
        <f>$C$30/$B$30</f>
        <v>3.7556675062972293</v>
      </c>
      <c r="I19">
        <f>$C$31/$B$31</f>
        <v>4.931116389548694</v>
      </c>
      <c r="J19">
        <f>$I$45+$M$45</f>
        <v>29</v>
      </c>
      <c r="K19">
        <f>$I$44+$M$44</f>
        <v>30</v>
      </c>
      <c r="L19">
        <f>$M$39-$M$40</f>
        <v>225</v>
      </c>
      <c r="M19">
        <f>$L$45+$O$45+$F$50+$K$50</f>
        <v>2</v>
      </c>
    </row>
    <row r="20" spans="1:15" x14ac:dyDescent="0.2">
      <c r="B20" t="s">
        <v>25</v>
      </c>
      <c r="C20">
        <f xml:space="preserve"> ((($I$27+$G$31+$L$45+$F$50+$K$50+$O$45) * 6)+($K$55)+($B$55*3))</f>
        <v>472</v>
      </c>
    </row>
    <row r="21" spans="1:15" x14ac:dyDescent="0.2">
      <c r="A21" t="s">
        <v>26</v>
      </c>
    </row>
    <row r="22" spans="1:15" x14ac:dyDescent="0.2">
      <c r="A22" t="s">
        <v>27</v>
      </c>
    </row>
    <row r="24" spans="1:15" x14ac:dyDescent="0.2">
      <c r="A24" t="s">
        <v>28</v>
      </c>
    </row>
    <row r="25" spans="1:15" x14ac:dyDescent="0.2">
      <c r="A25" t="s">
        <v>29</v>
      </c>
      <c r="B25" t="s">
        <v>30</v>
      </c>
      <c r="C25" t="s">
        <v>31</v>
      </c>
      <c r="D25" t="s">
        <v>32</v>
      </c>
      <c r="E25" t="s">
        <v>33</v>
      </c>
      <c r="F25" t="s">
        <v>34</v>
      </c>
      <c r="G25" t="s">
        <v>35</v>
      </c>
      <c r="H25" t="s">
        <v>36</v>
      </c>
      <c r="I25" t="s">
        <v>37</v>
      </c>
      <c r="J25" t="s">
        <v>38</v>
      </c>
      <c r="K25" t="s">
        <v>39</v>
      </c>
      <c r="L25" t="s">
        <v>40</v>
      </c>
      <c r="M25" t="s">
        <v>41</v>
      </c>
      <c r="N25" t="s">
        <v>42</v>
      </c>
      <c r="O25" t="s">
        <v>43</v>
      </c>
    </row>
    <row r="26" spans="1:15" x14ac:dyDescent="0.2">
      <c r="A26" t="s">
        <v>295</v>
      </c>
      <c r="B26">
        <v>667</v>
      </c>
      <c r="C26">
        <v>460</v>
      </c>
      <c r="D26">
        <v>69</v>
      </c>
      <c r="E26">
        <v>4970</v>
      </c>
      <c r="F26">
        <v>7.8</v>
      </c>
      <c r="G26">
        <v>310.60000000000002</v>
      </c>
      <c r="H26">
        <v>80</v>
      </c>
      <c r="I26">
        <v>32</v>
      </c>
      <c r="J26">
        <v>4.8</v>
      </c>
      <c r="K26">
        <v>12</v>
      </c>
      <c r="L26">
        <v>1.8</v>
      </c>
      <c r="M26">
        <v>32</v>
      </c>
      <c r="N26">
        <v>235</v>
      </c>
      <c r="O26">
        <v>100.6</v>
      </c>
    </row>
    <row r="27" spans="1:15" x14ac:dyDescent="0.2">
      <c r="A27" t="s">
        <v>45</v>
      </c>
      <c r="B27">
        <v>544</v>
      </c>
      <c r="C27">
        <v>372</v>
      </c>
      <c r="D27">
        <v>68.400000000000006</v>
      </c>
      <c r="E27">
        <v>4544</v>
      </c>
      <c r="F27">
        <v>8.6999999999999993</v>
      </c>
      <c r="G27">
        <v>284</v>
      </c>
      <c r="H27">
        <v>90</v>
      </c>
      <c r="I27">
        <v>45</v>
      </c>
      <c r="J27">
        <v>8.3000000000000007</v>
      </c>
      <c r="K27">
        <v>9</v>
      </c>
      <c r="L27">
        <v>1.7</v>
      </c>
      <c r="M27">
        <v>31</v>
      </c>
      <c r="N27">
        <v>211</v>
      </c>
      <c r="O27">
        <v>116.2</v>
      </c>
    </row>
    <row r="28" spans="1:15" x14ac:dyDescent="0.2">
      <c r="A28" t="s">
        <v>46</v>
      </c>
    </row>
    <row r="29" spans="1:15" x14ac:dyDescent="0.2">
      <c r="A29" t="s">
        <v>29</v>
      </c>
      <c r="B29" t="s">
        <v>30</v>
      </c>
      <c r="C29" t="s">
        <v>33</v>
      </c>
      <c r="D29" t="s">
        <v>34</v>
      </c>
      <c r="E29" t="s">
        <v>36</v>
      </c>
      <c r="F29" t="s">
        <v>47</v>
      </c>
      <c r="G29" t="s">
        <v>37</v>
      </c>
      <c r="H29" t="s">
        <v>35</v>
      </c>
      <c r="I29" t="s">
        <v>48</v>
      </c>
      <c r="J29" t="s">
        <v>49</v>
      </c>
      <c r="K29" t="s">
        <v>50</v>
      </c>
    </row>
    <row r="30" spans="1:15" x14ac:dyDescent="0.2">
      <c r="A30" t="s">
        <v>295</v>
      </c>
      <c r="B30">
        <v>397</v>
      </c>
      <c r="C30">
        <v>1491</v>
      </c>
      <c r="D30">
        <v>3.8</v>
      </c>
      <c r="E30">
        <v>70</v>
      </c>
      <c r="F30">
        <v>6</v>
      </c>
      <c r="G30">
        <v>16</v>
      </c>
      <c r="H30">
        <v>93.2</v>
      </c>
      <c r="I30">
        <v>3</v>
      </c>
      <c r="J30">
        <v>1</v>
      </c>
      <c r="K30">
        <v>98</v>
      </c>
    </row>
    <row r="31" spans="1:15" x14ac:dyDescent="0.2">
      <c r="A31" t="s">
        <v>45</v>
      </c>
      <c r="B31">
        <v>421</v>
      </c>
      <c r="C31">
        <v>2076</v>
      </c>
      <c r="D31">
        <v>4.9000000000000004</v>
      </c>
      <c r="E31">
        <v>45</v>
      </c>
      <c r="F31">
        <v>17</v>
      </c>
      <c r="G31">
        <v>12</v>
      </c>
      <c r="H31">
        <v>129.80000000000001</v>
      </c>
      <c r="I31">
        <v>15</v>
      </c>
      <c r="J31">
        <v>7</v>
      </c>
      <c r="K31">
        <v>103</v>
      </c>
    </row>
    <row r="32" spans="1:15" x14ac:dyDescent="0.2">
      <c r="A32" t="s">
        <v>51</v>
      </c>
    </row>
    <row r="33" spans="1:16" x14ac:dyDescent="0.2">
      <c r="A33" t="s">
        <v>29</v>
      </c>
      <c r="B33" t="s">
        <v>52</v>
      </c>
      <c r="C33" t="s">
        <v>53</v>
      </c>
      <c r="D33" t="s">
        <v>33</v>
      </c>
      <c r="E33" t="s">
        <v>34</v>
      </c>
      <c r="F33" t="s">
        <v>37</v>
      </c>
      <c r="G33" t="s">
        <v>36</v>
      </c>
      <c r="H33" t="s">
        <v>47</v>
      </c>
      <c r="I33" t="s">
        <v>35</v>
      </c>
      <c r="J33" t="s">
        <v>48</v>
      </c>
      <c r="K33" t="s">
        <v>49</v>
      </c>
      <c r="L33" t="s">
        <v>54</v>
      </c>
      <c r="M33" t="s">
        <v>50</v>
      </c>
    </row>
    <row r="34" spans="1:16" x14ac:dyDescent="0.2">
      <c r="A34" t="s">
        <v>295</v>
      </c>
      <c r="B34">
        <v>460</v>
      </c>
      <c r="C34">
        <v>667</v>
      </c>
      <c r="D34">
        <v>5205</v>
      </c>
      <c r="E34">
        <v>11.3</v>
      </c>
      <c r="F34">
        <v>32</v>
      </c>
      <c r="G34">
        <v>80</v>
      </c>
      <c r="H34">
        <v>72</v>
      </c>
      <c r="I34">
        <v>325.3</v>
      </c>
      <c r="J34">
        <v>6</v>
      </c>
      <c r="K34">
        <v>4</v>
      </c>
      <c r="L34">
        <v>2429</v>
      </c>
      <c r="M34">
        <v>247</v>
      </c>
    </row>
    <row r="35" spans="1:16" x14ac:dyDescent="0.2">
      <c r="A35" t="s">
        <v>45</v>
      </c>
      <c r="B35">
        <v>372</v>
      </c>
      <c r="C35">
        <v>544</v>
      </c>
      <c r="D35">
        <v>4755</v>
      </c>
      <c r="E35">
        <v>12.8</v>
      </c>
      <c r="F35">
        <v>45</v>
      </c>
      <c r="G35">
        <v>90</v>
      </c>
      <c r="H35">
        <v>64</v>
      </c>
      <c r="I35">
        <v>297.2</v>
      </c>
      <c r="J35">
        <v>2</v>
      </c>
      <c r="K35">
        <v>2</v>
      </c>
      <c r="L35">
        <v>2221</v>
      </c>
      <c r="M35">
        <v>223</v>
      </c>
    </row>
    <row r="36" spans="1:16" x14ac:dyDescent="0.2">
      <c r="A36" t="s">
        <v>55</v>
      </c>
    </row>
    <row r="37" spans="1:16" x14ac:dyDescent="0.2">
      <c r="B37" t="s">
        <v>56</v>
      </c>
      <c r="F37" t="s">
        <v>57</v>
      </c>
      <c r="I37" t="s">
        <v>58</v>
      </c>
      <c r="L37" t="s">
        <v>59</v>
      </c>
    </row>
    <row r="38" spans="1:16" x14ac:dyDescent="0.2">
      <c r="A38" t="s">
        <v>29</v>
      </c>
      <c r="B38" t="s">
        <v>60</v>
      </c>
      <c r="C38" t="s">
        <v>61</v>
      </c>
      <c r="D38" t="s">
        <v>62</v>
      </c>
      <c r="E38" t="s">
        <v>63</v>
      </c>
      <c r="F38" t="s">
        <v>64</v>
      </c>
      <c r="G38" t="s">
        <v>30</v>
      </c>
      <c r="H38" t="s">
        <v>32</v>
      </c>
      <c r="I38" t="s">
        <v>64</v>
      </c>
      <c r="J38" t="s">
        <v>30</v>
      </c>
      <c r="K38" t="s">
        <v>32</v>
      </c>
      <c r="L38" t="s">
        <v>60</v>
      </c>
      <c r="M38" t="s">
        <v>33</v>
      </c>
    </row>
    <row r="39" spans="1:16" x14ac:dyDescent="0.2">
      <c r="A39" t="s">
        <v>295</v>
      </c>
      <c r="B39">
        <v>381</v>
      </c>
      <c r="C39">
        <v>98</v>
      </c>
      <c r="D39">
        <v>247</v>
      </c>
      <c r="E39">
        <v>36</v>
      </c>
      <c r="F39">
        <v>104</v>
      </c>
      <c r="G39">
        <v>218</v>
      </c>
      <c r="H39">
        <v>47.7</v>
      </c>
      <c r="I39">
        <v>10</v>
      </c>
      <c r="J39">
        <v>16</v>
      </c>
      <c r="K39">
        <v>62.5</v>
      </c>
      <c r="L39">
        <v>130</v>
      </c>
      <c r="M39">
        <v>1112</v>
      </c>
    </row>
    <row r="40" spans="1:16" x14ac:dyDescent="0.2">
      <c r="A40" t="s">
        <v>45</v>
      </c>
      <c r="B40">
        <v>380</v>
      </c>
      <c r="C40">
        <v>103</v>
      </c>
      <c r="D40">
        <v>223</v>
      </c>
      <c r="E40">
        <v>54</v>
      </c>
      <c r="F40">
        <v>71</v>
      </c>
      <c r="G40">
        <v>176</v>
      </c>
      <c r="H40">
        <v>40.299999999999997</v>
      </c>
      <c r="I40">
        <v>10</v>
      </c>
      <c r="J40">
        <v>13</v>
      </c>
      <c r="K40">
        <v>76.900000000000006</v>
      </c>
      <c r="L40">
        <v>114</v>
      </c>
      <c r="M40">
        <v>887</v>
      </c>
    </row>
    <row r="41" spans="1:16" x14ac:dyDescent="0.2">
      <c r="A41" t="s">
        <v>65</v>
      </c>
    </row>
    <row r="42" spans="1:16" x14ac:dyDescent="0.2">
      <c r="B42" t="s">
        <v>66</v>
      </c>
      <c r="E42" t="s">
        <v>67</v>
      </c>
      <c r="H42" t="s">
        <v>68</v>
      </c>
      <c r="M42" t="s">
        <v>69</v>
      </c>
    </row>
    <row r="43" spans="1:16" x14ac:dyDescent="0.2">
      <c r="A43" t="s">
        <v>29</v>
      </c>
      <c r="B43" t="s">
        <v>70</v>
      </c>
      <c r="C43" t="s">
        <v>71</v>
      </c>
      <c r="D43" t="s">
        <v>72</v>
      </c>
      <c r="E43" t="s">
        <v>41</v>
      </c>
      <c r="F43" t="s">
        <v>42</v>
      </c>
      <c r="G43" t="s">
        <v>73</v>
      </c>
      <c r="H43" t="s">
        <v>74</v>
      </c>
      <c r="I43" t="s">
        <v>39</v>
      </c>
      <c r="J43" t="s">
        <v>33</v>
      </c>
      <c r="K43" t="s">
        <v>36</v>
      </c>
      <c r="L43" t="s">
        <v>37</v>
      </c>
      <c r="M43" t="s">
        <v>75</v>
      </c>
      <c r="N43" t="s">
        <v>52</v>
      </c>
      <c r="O43" t="s">
        <v>37</v>
      </c>
      <c r="P43" t="s">
        <v>76</v>
      </c>
    </row>
    <row r="44" spans="1:16" x14ac:dyDescent="0.2">
      <c r="A44" t="s">
        <v>295</v>
      </c>
      <c r="B44">
        <v>722</v>
      </c>
      <c r="C44">
        <v>297</v>
      </c>
      <c r="D44">
        <v>1019</v>
      </c>
      <c r="E44">
        <v>31</v>
      </c>
      <c r="F44">
        <v>211</v>
      </c>
      <c r="G44">
        <v>40</v>
      </c>
      <c r="H44">
        <v>68</v>
      </c>
      <c r="I44">
        <v>9</v>
      </c>
      <c r="J44">
        <v>87</v>
      </c>
      <c r="K44">
        <v>24</v>
      </c>
      <c r="L44">
        <v>0</v>
      </c>
      <c r="M44">
        <v>21</v>
      </c>
      <c r="N44">
        <v>13</v>
      </c>
      <c r="O44">
        <v>1</v>
      </c>
      <c r="P44">
        <v>3</v>
      </c>
    </row>
    <row r="45" spans="1:16" x14ac:dyDescent="0.2">
      <c r="A45" t="s">
        <v>45</v>
      </c>
      <c r="B45">
        <v>782</v>
      </c>
      <c r="C45">
        <v>336</v>
      </c>
      <c r="D45">
        <v>1118</v>
      </c>
      <c r="E45">
        <v>32</v>
      </c>
      <c r="F45">
        <v>235</v>
      </c>
      <c r="G45">
        <v>57</v>
      </c>
      <c r="H45">
        <v>65</v>
      </c>
      <c r="I45">
        <v>12</v>
      </c>
      <c r="J45">
        <v>230</v>
      </c>
      <c r="K45">
        <v>63</v>
      </c>
      <c r="L45">
        <v>2</v>
      </c>
      <c r="M45">
        <v>17</v>
      </c>
      <c r="N45">
        <v>8</v>
      </c>
      <c r="O45">
        <v>0</v>
      </c>
      <c r="P45">
        <v>3</v>
      </c>
    </row>
    <row r="46" spans="1:16" x14ac:dyDescent="0.2">
      <c r="A46" t="s">
        <v>77</v>
      </c>
    </row>
    <row r="47" spans="1:16" x14ac:dyDescent="0.2">
      <c r="B47" t="s">
        <v>78</v>
      </c>
      <c r="G47" t="s">
        <v>79</v>
      </c>
    </row>
    <row r="48" spans="1:16" x14ac:dyDescent="0.2">
      <c r="A48" t="s">
        <v>29</v>
      </c>
      <c r="B48" t="s">
        <v>30</v>
      </c>
      <c r="C48" t="s">
        <v>33</v>
      </c>
      <c r="D48" t="s">
        <v>34</v>
      </c>
      <c r="E48" t="s">
        <v>36</v>
      </c>
      <c r="F48" t="s">
        <v>37</v>
      </c>
      <c r="G48" t="s">
        <v>80</v>
      </c>
      <c r="H48" t="s">
        <v>81</v>
      </c>
      <c r="I48" t="s">
        <v>34</v>
      </c>
      <c r="J48" t="s">
        <v>36</v>
      </c>
      <c r="K48" t="s">
        <v>37</v>
      </c>
      <c r="L48" t="s">
        <v>82</v>
      </c>
    </row>
    <row r="49" spans="1:13" x14ac:dyDescent="0.2">
      <c r="A49" t="s">
        <v>295</v>
      </c>
      <c r="B49">
        <v>28</v>
      </c>
      <c r="C49">
        <v>605</v>
      </c>
      <c r="D49">
        <v>21.6</v>
      </c>
      <c r="E49">
        <v>38</v>
      </c>
      <c r="F49">
        <v>0</v>
      </c>
      <c r="G49">
        <v>32</v>
      </c>
      <c r="H49">
        <v>275</v>
      </c>
      <c r="I49">
        <v>8.6</v>
      </c>
      <c r="J49">
        <v>74</v>
      </c>
      <c r="K49">
        <v>1</v>
      </c>
      <c r="L49">
        <v>13</v>
      </c>
    </row>
    <row r="50" spans="1:13" x14ac:dyDescent="0.2">
      <c r="A50" t="s">
        <v>45</v>
      </c>
      <c r="B50">
        <v>37</v>
      </c>
      <c r="C50">
        <v>981</v>
      </c>
      <c r="D50">
        <v>26.5</v>
      </c>
      <c r="E50">
        <v>46</v>
      </c>
      <c r="F50">
        <v>0</v>
      </c>
      <c r="G50">
        <v>26</v>
      </c>
      <c r="H50">
        <v>215</v>
      </c>
      <c r="I50">
        <v>8.3000000000000007</v>
      </c>
      <c r="J50">
        <v>22</v>
      </c>
      <c r="K50">
        <v>0</v>
      </c>
      <c r="L50">
        <v>16</v>
      </c>
    </row>
    <row r="51" spans="1:13" x14ac:dyDescent="0.2">
      <c r="A51" t="s">
        <v>83</v>
      </c>
    </row>
    <row r="52" spans="1:13" x14ac:dyDescent="0.2">
      <c r="B52" t="s">
        <v>84</v>
      </c>
      <c r="K52" t="s">
        <v>85</v>
      </c>
    </row>
    <row r="53" spans="1:13" x14ac:dyDescent="0.2">
      <c r="A53" t="s">
        <v>29</v>
      </c>
      <c r="B53" t="s">
        <v>86</v>
      </c>
      <c r="C53" t="s">
        <v>87</v>
      </c>
      <c r="D53" t="s">
        <v>32</v>
      </c>
      <c r="E53" t="s">
        <v>36</v>
      </c>
      <c r="F53" s="1">
        <v>42388</v>
      </c>
      <c r="G53" t="s">
        <v>88</v>
      </c>
      <c r="H53" t="s">
        <v>89</v>
      </c>
      <c r="I53" t="s">
        <v>90</v>
      </c>
      <c r="J53" t="s">
        <v>91</v>
      </c>
      <c r="K53" t="s">
        <v>92</v>
      </c>
      <c r="L53" t="s">
        <v>93</v>
      </c>
      <c r="M53" t="s">
        <v>32</v>
      </c>
    </row>
    <row r="54" spans="1:13" x14ac:dyDescent="0.2">
      <c r="A54" t="s">
        <v>295</v>
      </c>
      <c r="B54">
        <v>18</v>
      </c>
      <c r="C54">
        <v>26</v>
      </c>
      <c r="D54">
        <v>69.2</v>
      </c>
      <c r="E54">
        <v>57</v>
      </c>
      <c r="F54" t="s">
        <v>94</v>
      </c>
      <c r="G54" s="1">
        <v>42496</v>
      </c>
      <c r="H54" s="1">
        <v>42560</v>
      </c>
      <c r="I54" s="1">
        <v>42435</v>
      </c>
      <c r="J54" s="1">
        <v>42434</v>
      </c>
      <c r="K54">
        <v>44</v>
      </c>
      <c r="L54">
        <v>46</v>
      </c>
      <c r="M54">
        <v>95.7</v>
      </c>
    </row>
    <row r="55" spans="1:13" x14ac:dyDescent="0.2">
      <c r="A55" t="s">
        <v>45</v>
      </c>
      <c r="B55">
        <v>22</v>
      </c>
      <c r="C55">
        <v>27</v>
      </c>
      <c r="D55">
        <v>81.5</v>
      </c>
      <c r="E55">
        <v>55</v>
      </c>
      <c r="F55" t="s">
        <v>94</v>
      </c>
      <c r="G55" s="1">
        <v>42558</v>
      </c>
      <c r="H55" s="1">
        <v>42591</v>
      </c>
      <c r="I55" s="1">
        <v>42466</v>
      </c>
      <c r="J55" s="1">
        <v>42434</v>
      </c>
      <c r="K55">
        <v>52</v>
      </c>
      <c r="L55">
        <v>54</v>
      </c>
      <c r="M55">
        <v>96.3</v>
      </c>
    </row>
    <row r="56" spans="1:13" x14ac:dyDescent="0.2">
      <c r="A56" t="s">
        <v>95</v>
      </c>
    </row>
    <row r="57" spans="1:13" x14ac:dyDescent="0.2">
      <c r="A57" t="s">
        <v>29</v>
      </c>
      <c r="B57" t="s">
        <v>79</v>
      </c>
      <c r="C57" t="s">
        <v>33</v>
      </c>
      <c r="D57" t="s">
        <v>36</v>
      </c>
      <c r="E57" t="s">
        <v>34</v>
      </c>
      <c r="F57" t="s">
        <v>96</v>
      </c>
      <c r="G57" t="s">
        <v>97</v>
      </c>
      <c r="H57" t="s">
        <v>98</v>
      </c>
      <c r="I57" t="s">
        <v>99</v>
      </c>
      <c r="J57" t="s">
        <v>82</v>
      </c>
      <c r="K57" t="s">
        <v>80</v>
      </c>
      <c r="L57" t="s">
        <v>81</v>
      </c>
      <c r="M57" t="s">
        <v>34</v>
      </c>
    </row>
    <row r="58" spans="1:13" x14ac:dyDescent="0.2">
      <c r="A58" t="s">
        <v>295</v>
      </c>
      <c r="B58">
        <v>67</v>
      </c>
      <c r="C58">
        <v>3006</v>
      </c>
      <c r="D58">
        <v>58</v>
      </c>
      <c r="E58">
        <v>44.9</v>
      </c>
      <c r="F58">
        <v>41.7</v>
      </c>
      <c r="G58">
        <v>0</v>
      </c>
      <c r="H58">
        <v>25</v>
      </c>
      <c r="I58">
        <v>6</v>
      </c>
      <c r="J58">
        <v>16</v>
      </c>
      <c r="K58">
        <v>26</v>
      </c>
      <c r="L58">
        <v>215</v>
      </c>
      <c r="M58">
        <v>8.3000000000000007</v>
      </c>
    </row>
    <row r="59" spans="1:13" x14ac:dyDescent="0.2">
      <c r="A59" t="s">
        <v>45</v>
      </c>
      <c r="B59">
        <v>61</v>
      </c>
      <c r="C59">
        <v>2765</v>
      </c>
      <c r="D59">
        <v>62</v>
      </c>
      <c r="E59">
        <v>45.3</v>
      </c>
      <c r="F59">
        <v>40.200000000000003</v>
      </c>
      <c r="G59">
        <v>1</v>
      </c>
      <c r="H59">
        <v>19</v>
      </c>
      <c r="I59">
        <v>5</v>
      </c>
      <c r="J59">
        <v>13</v>
      </c>
      <c r="K59">
        <v>32</v>
      </c>
      <c r="L59">
        <v>275</v>
      </c>
      <c r="M59">
        <v>8.6</v>
      </c>
    </row>
    <row r="61" spans="1:13" x14ac:dyDescent="0.2">
      <c r="A61" t="s">
        <v>100</v>
      </c>
    </row>
    <row r="63" spans="1:13" x14ac:dyDescent="0.2">
      <c r="A63" t="s">
        <v>101</v>
      </c>
    </row>
    <row r="64" spans="1:13" x14ac:dyDescent="0.2">
      <c r="A64" t="s">
        <v>102</v>
      </c>
    </row>
    <row r="65" spans="1:1" x14ac:dyDescent="0.2">
      <c r="A65" t="s">
        <v>103</v>
      </c>
    </row>
    <row r="66" spans="1:1" x14ac:dyDescent="0.2">
      <c r="A66" t="s">
        <v>104</v>
      </c>
    </row>
    <row r="67" spans="1:1" x14ac:dyDescent="0.2">
      <c r="A67" t="s">
        <v>105</v>
      </c>
    </row>
    <row r="68" spans="1:1" x14ac:dyDescent="0.2">
      <c r="A68" t="s">
        <v>106</v>
      </c>
    </row>
    <row r="69" spans="1:1" x14ac:dyDescent="0.2">
      <c r="A69" t="s">
        <v>107</v>
      </c>
    </row>
    <row r="70" spans="1:1" x14ac:dyDescent="0.2">
      <c r="A70" t="s">
        <v>108</v>
      </c>
    </row>
    <row r="71" spans="1:1" x14ac:dyDescent="0.2">
      <c r="A71" t="s">
        <v>109</v>
      </c>
    </row>
    <row r="72" spans="1:1" x14ac:dyDescent="0.2">
      <c r="A72" t="s">
        <v>110</v>
      </c>
    </row>
    <row r="73" spans="1:1" x14ac:dyDescent="0.2">
      <c r="A73" t="s">
        <v>111</v>
      </c>
    </row>
    <row r="74" spans="1:1" x14ac:dyDescent="0.2">
      <c r="A74" t="s">
        <v>112</v>
      </c>
    </row>
    <row r="75" spans="1:1" x14ac:dyDescent="0.2">
      <c r="A75" t="s">
        <v>113</v>
      </c>
    </row>
    <row r="76" spans="1:1" x14ac:dyDescent="0.2">
      <c r="A76" t="s">
        <v>114</v>
      </c>
    </row>
    <row r="78" spans="1:1" x14ac:dyDescent="0.2">
      <c r="A78" t="s">
        <v>115</v>
      </c>
    </row>
    <row r="79" spans="1:1" x14ac:dyDescent="0.2">
      <c r="A79" t="s">
        <v>116</v>
      </c>
    </row>
    <row r="80" spans="1:1" x14ac:dyDescent="0.2">
      <c r="A80" t="s">
        <v>117</v>
      </c>
    </row>
    <row r="81" spans="1:1" x14ac:dyDescent="0.2">
      <c r="A81" t="s">
        <v>118</v>
      </c>
    </row>
    <row r="82" spans="1:1" x14ac:dyDescent="0.2">
      <c r="A82" t="s">
        <v>119</v>
      </c>
    </row>
    <row r="83" spans="1:1" x14ac:dyDescent="0.2">
      <c r="A83" t="s">
        <v>120</v>
      </c>
    </row>
    <row r="84" spans="1:1" x14ac:dyDescent="0.2">
      <c r="A84" t="s">
        <v>121</v>
      </c>
    </row>
    <row r="85" spans="1:1" x14ac:dyDescent="0.2">
      <c r="A85" t="s">
        <v>122</v>
      </c>
    </row>
    <row r="86" spans="1:1" x14ac:dyDescent="0.2">
      <c r="A86" t="s">
        <v>123</v>
      </c>
    </row>
    <row r="87" spans="1:1" x14ac:dyDescent="0.2">
      <c r="A87" t="s">
        <v>124</v>
      </c>
    </row>
    <row r="89" spans="1:1" x14ac:dyDescent="0.2">
      <c r="A89" t="s">
        <v>125</v>
      </c>
    </row>
    <row r="90" spans="1:1" x14ac:dyDescent="0.2">
      <c r="A90" t="s">
        <v>126</v>
      </c>
    </row>
    <row r="91" spans="1:1" x14ac:dyDescent="0.2">
      <c r="A91" t="s">
        <v>127</v>
      </c>
    </row>
    <row r="92" spans="1:1" x14ac:dyDescent="0.2">
      <c r="A92" t="s">
        <v>128</v>
      </c>
    </row>
    <row r="93" spans="1:1" x14ac:dyDescent="0.2">
      <c r="A93" t="s">
        <v>129</v>
      </c>
    </row>
    <row r="94" spans="1:1" x14ac:dyDescent="0.2">
      <c r="A94" t="s">
        <v>130</v>
      </c>
    </row>
    <row r="95" spans="1:1" x14ac:dyDescent="0.2">
      <c r="A95" t="s">
        <v>131</v>
      </c>
    </row>
    <row r="96" spans="1:1" x14ac:dyDescent="0.2">
      <c r="A96" t="s">
        <v>132</v>
      </c>
    </row>
    <row r="97" spans="1:1" x14ac:dyDescent="0.2">
      <c r="A97" t="s">
        <v>133</v>
      </c>
    </row>
    <row r="98" spans="1:1" x14ac:dyDescent="0.2">
      <c r="A98" t="s">
        <v>134</v>
      </c>
    </row>
    <row r="99" spans="1:1" x14ac:dyDescent="0.2">
      <c r="A99" t="s">
        <v>135</v>
      </c>
    </row>
    <row r="100" spans="1:1" x14ac:dyDescent="0.2">
      <c r="A100" t="s">
        <v>136</v>
      </c>
    </row>
    <row r="102" spans="1:1" x14ac:dyDescent="0.2">
      <c r="A102" t="s">
        <v>137</v>
      </c>
    </row>
    <row r="103" spans="1:1" x14ac:dyDescent="0.2">
      <c r="A103" t="s">
        <v>138</v>
      </c>
    </row>
    <row r="104" spans="1:1" x14ac:dyDescent="0.2">
      <c r="A104" t="s">
        <v>139</v>
      </c>
    </row>
    <row r="105" spans="1:1" x14ac:dyDescent="0.2">
      <c r="A105" t="s">
        <v>140</v>
      </c>
    </row>
    <row r="106" spans="1:1" x14ac:dyDescent="0.2">
      <c r="A106" t="s">
        <v>141</v>
      </c>
    </row>
    <row r="107" spans="1:1" x14ac:dyDescent="0.2">
      <c r="A107" t="s">
        <v>142</v>
      </c>
    </row>
    <row r="108" spans="1:1" x14ac:dyDescent="0.2">
      <c r="A108" t="s">
        <v>143</v>
      </c>
    </row>
    <row r="109" spans="1:1" x14ac:dyDescent="0.2">
      <c r="A109" t="s">
        <v>144</v>
      </c>
    </row>
    <row r="110" spans="1:1" x14ac:dyDescent="0.2">
      <c r="A110" t="s">
        <v>145</v>
      </c>
    </row>
    <row r="111" spans="1:1" x14ac:dyDescent="0.2">
      <c r="A111" t="s">
        <v>146</v>
      </c>
    </row>
    <row r="112" spans="1:1" x14ac:dyDescent="0.2">
      <c r="A112" t="s">
        <v>147</v>
      </c>
    </row>
    <row r="113" spans="1:1" x14ac:dyDescent="0.2">
      <c r="A113" t="s">
        <v>148</v>
      </c>
    </row>
    <row r="115" spans="1:1" x14ac:dyDescent="0.2">
      <c r="A115" t="s">
        <v>149</v>
      </c>
    </row>
    <row r="116" spans="1:1" x14ac:dyDescent="0.2">
      <c r="A116" t="s">
        <v>150</v>
      </c>
    </row>
    <row r="117" spans="1:1" x14ac:dyDescent="0.2">
      <c r="A117" t="s">
        <v>151</v>
      </c>
    </row>
    <row r="118" spans="1:1" x14ac:dyDescent="0.2">
      <c r="A118" t="s">
        <v>112</v>
      </c>
    </row>
    <row r="119" spans="1:1" x14ac:dyDescent="0.2">
      <c r="A119" t="s">
        <v>152</v>
      </c>
    </row>
    <row r="120" spans="1:1" x14ac:dyDescent="0.2">
      <c r="A120" t="s">
        <v>153</v>
      </c>
    </row>
    <row r="121" spans="1:1" x14ac:dyDescent="0.2">
      <c r="A121" t="s">
        <v>154</v>
      </c>
    </row>
    <row r="122" spans="1:1" x14ac:dyDescent="0.2">
      <c r="A122" t="s">
        <v>110</v>
      </c>
    </row>
    <row r="123" spans="1:1" x14ac:dyDescent="0.2">
      <c r="A123" t="s">
        <v>155</v>
      </c>
    </row>
    <row r="124" spans="1:1" x14ac:dyDescent="0.2">
      <c r="A124" t="s">
        <v>156</v>
      </c>
    </row>
    <row r="125" spans="1:1" x14ac:dyDescent="0.2">
      <c r="A125" t="s">
        <v>157</v>
      </c>
    </row>
    <row r="126" spans="1:1" x14ac:dyDescent="0.2">
      <c r="A126" t="s">
        <v>158</v>
      </c>
    </row>
    <row r="127" spans="1:1" x14ac:dyDescent="0.2">
      <c r="A127" t="s">
        <v>159</v>
      </c>
    </row>
    <row r="128" spans="1:1" x14ac:dyDescent="0.2">
      <c r="A128" t="s">
        <v>160</v>
      </c>
    </row>
    <row r="129" spans="1:1" x14ac:dyDescent="0.2">
      <c r="A129" t="s">
        <v>161</v>
      </c>
    </row>
    <row r="131" spans="1:1" x14ac:dyDescent="0.2">
      <c r="A131" t="s">
        <v>162</v>
      </c>
    </row>
    <row r="132" spans="1:1" x14ac:dyDescent="0.2">
      <c r="A132" t="s">
        <v>163</v>
      </c>
    </row>
    <row r="133" spans="1:1" x14ac:dyDescent="0.2">
      <c r="A133" t="s">
        <v>164</v>
      </c>
    </row>
    <row r="134" spans="1:1" x14ac:dyDescent="0.2">
      <c r="A134" t="s">
        <v>165</v>
      </c>
    </row>
    <row r="135" spans="1:1" x14ac:dyDescent="0.2">
      <c r="A135" t="s">
        <v>166</v>
      </c>
    </row>
    <row r="136" spans="1:1" x14ac:dyDescent="0.2">
      <c r="A136" t="s">
        <v>167</v>
      </c>
    </row>
    <row r="137" spans="1:1" x14ac:dyDescent="0.2">
      <c r="A137" t="s">
        <v>168</v>
      </c>
    </row>
    <row r="138" spans="1:1" x14ac:dyDescent="0.2">
      <c r="A138" t="s">
        <v>169</v>
      </c>
    </row>
    <row r="139" spans="1:1" x14ac:dyDescent="0.2">
      <c r="A139" t="s">
        <v>170</v>
      </c>
    </row>
    <row r="140" spans="1:1" x14ac:dyDescent="0.2">
      <c r="A140" t="s">
        <v>171</v>
      </c>
    </row>
    <row r="141" spans="1:1" x14ac:dyDescent="0.2">
      <c r="A141" t="s">
        <v>172</v>
      </c>
    </row>
    <row r="143" spans="1:1" x14ac:dyDescent="0.2">
      <c r="A143" t="s">
        <v>173</v>
      </c>
    </row>
    <row r="144" spans="1:1" x14ac:dyDescent="0.2">
      <c r="A144" t="s">
        <v>174</v>
      </c>
    </row>
    <row r="145" spans="1:1" x14ac:dyDescent="0.2">
      <c r="A145" t="s">
        <v>175</v>
      </c>
    </row>
    <row r="146" spans="1:1" x14ac:dyDescent="0.2">
      <c r="A146" t="s">
        <v>176</v>
      </c>
    </row>
    <row r="147" spans="1:1" x14ac:dyDescent="0.2">
      <c r="A147" t="s">
        <v>177</v>
      </c>
    </row>
    <row r="148" spans="1:1" x14ac:dyDescent="0.2">
      <c r="A148" t="s">
        <v>178</v>
      </c>
    </row>
    <row r="149" spans="1:1" x14ac:dyDescent="0.2">
      <c r="A149" t="s">
        <v>179</v>
      </c>
    </row>
    <row r="150" spans="1:1" x14ac:dyDescent="0.2">
      <c r="A150" t="s">
        <v>180</v>
      </c>
    </row>
    <row r="151" spans="1:1" x14ac:dyDescent="0.2">
      <c r="A151" t="s">
        <v>181</v>
      </c>
    </row>
    <row r="152" spans="1:1" x14ac:dyDescent="0.2">
      <c r="A152" t="s">
        <v>182</v>
      </c>
    </row>
    <row r="153" spans="1:1" x14ac:dyDescent="0.2">
      <c r="A153" t="s">
        <v>183</v>
      </c>
    </row>
    <row r="154" spans="1:1" x14ac:dyDescent="0.2">
      <c r="A154" t="s">
        <v>184</v>
      </c>
    </row>
    <row r="156" spans="1:1" x14ac:dyDescent="0.2">
      <c r="A156" t="s">
        <v>185</v>
      </c>
    </row>
    <row r="157" spans="1:1" x14ac:dyDescent="0.2">
      <c r="A157" t="s">
        <v>186</v>
      </c>
    </row>
    <row r="158" spans="1:1" x14ac:dyDescent="0.2">
      <c r="A158" t="s">
        <v>187</v>
      </c>
    </row>
    <row r="159" spans="1:1" x14ac:dyDescent="0.2">
      <c r="A159" t="s">
        <v>188</v>
      </c>
    </row>
    <row r="160" spans="1:1" x14ac:dyDescent="0.2">
      <c r="A160" t="s">
        <v>189</v>
      </c>
    </row>
    <row r="161" spans="1:1" x14ac:dyDescent="0.2">
      <c r="A161" t="s">
        <v>190</v>
      </c>
    </row>
    <row r="162" spans="1:1" x14ac:dyDescent="0.2">
      <c r="A162" t="s">
        <v>191</v>
      </c>
    </row>
    <row r="163" spans="1:1" x14ac:dyDescent="0.2">
      <c r="A163" t="s">
        <v>192</v>
      </c>
    </row>
    <row r="164" spans="1:1" x14ac:dyDescent="0.2">
      <c r="A164" t="s">
        <v>172</v>
      </c>
    </row>
    <row r="165" spans="1:1" x14ac:dyDescent="0.2">
      <c r="A165" t="s">
        <v>167</v>
      </c>
    </row>
    <row r="166" spans="1:1" x14ac:dyDescent="0.2">
      <c r="A166" t="s">
        <v>168</v>
      </c>
    </row>
    <row r="167" spans="1:1" x14ac:dyDescent="0.2">
      <c r="A167" t="s">
        <v>193</v>
      </c>
    </row>
    <row r="169" spans="1:1" x14ac:dyDescent="0.2">
      <c r="A169" t="s">
        <v>194</v>
      </c>
    </row>
    <row r="171" spans="1:1" x14ac:dyDescent="0.2">
      <c r="A171" t="s">
        <v>293</v>
      </c>
    </row>
    <row r="173" spans="1:1" x14ac:dyDescent="0.2">
      <c r="A173" t="s">
        <v>2</v>
      </c>
    </row>
    <row r="174" spans="1:1" x14ac:dyDescent="0.2">
      <c r="A174" t="s">
        <v>3</v>
      </c>
    </row>
    <row r="175" spans="1:1" x14ac:dyDescent="0.2">
      <c r="A175" t="s">
        <v>4</v>
      </c>
    </row>
    <row r="176" spans="1:1" x14ac:dyDescent="0.2">
      <c r="A176" t="s">
        <v>5</v>
      </c>
    </row>
    <row r="177" spans="1:1" x14ac:dyDescent="0.2">
      <c r="A177" t="s">
        <v>6</v>
      </c>
    </row>
    <row r="178" spans="1:1" x14ac:dyDescent="0.2">
      <c r="A178" t="s">
        <v>7</v>
      </c>
    </row>
    <row r="179" spans="1:1" x14ac:dyDescent="0.2">
      <c r="A179" t="s">
        <v>8</v>
      </c>
    </row>
    <row r="180" spans="1:1" x14ac:dyDescent="0.2">
      <c r="A180" t="s">
        <v>9</v>
      </c>
    </row>
    <row r="181" spans="1:1" x14ac:dyDescent="0.2">
      <c r="A181" t="s">
        <v>10</v>
      </c>
    </row>
    <row r="182" spans="1:1" x14ac:dyDescent="0.2">
      <c r="A182" t="s">
        <v>11</v>
      </c>
    </row>
    <row r="183" spans="1:1" x14ac:dyDescent="0.2">
      <c r="A183" t="s">
        <v>12</v>
      </c>
    </row>
    <row r="185" spans="1:1" x14ac:dyDescent="0.2">
      <c r="A185" t="s">
        <v>195</v>
      </c>
    </row>
    <row r="187" spans="1:1" x14ac:dyDescent="0.2">
      <c r="A187" t="s">
        <v>196</v>
      </c>
    </row>
    <row r="189" spans="1:1" x14ac:dyDescent="0.2">
      <c r="A189" t="s">
        <v>197</v>
      </c>
    </row>
    <row r="191" spans="1:1" x14ac:dyDescent="0.2">
      <c r="A191" t="s">
        <v>198</v>
      </c>
    </row>
    <row r="192" spans="1:1" x14ac:dyDescent="0.2">
      <c r="A192" t="s">
        <v>199</v>
      </c>
    </row>
    <row r="193" spans="1:1" x14ac:dyDescent="0.2">
      <c r="A193" t="s">
        <v>200</v>
      </c>
    </row>
    <row r="194" spans="1:1" x14ac:dyDescent="0.2">
      <c r="A194" t="s">
        <v>201</v>
      </c>
    </row>
    <row r="195" spans="1:1" x14ac:dyDescent="0.2">
      <c r="A195" t="s">
        <v>202</v>
      </c>
    </row>
    <row r="196" spans="1:1" x14ac:dyDescent="0.2">
      <c r="A196" t="s">
        <v>203</v>
      </c>
    </row>
    <row r="197" spans="1:1" x14ac:dyDescent="0.2">
      <c r="A197" t="s">
        <v>204</v>
      </c>
    </row>
    <row r="199" spans="1:1" x14ac:dyDescent="0.2">
      <c r="A199" t="s">
        <v>205</v>
      </c>
    </row>
    <row r="200" spans="1:1" x14ac:dyDescent="0.2">
      <c r="A200" t="s">
        <v>206</v>
      </c>
    </row>
    <row r="201" spans="1:1" x14ac:dyDescent="0.2">
      <c r="A201" t="s">
        <v>207</v>
      </c>
    </row>
    <row r="202" spans="1:1" x14ac:dyDescent="0.2">
      <c r="A202" t="s">
        <v>208</v>
      </c>
    </row>
    <row r="203" spans="1:1" x14ac:dyDescent="0.2">
      <c r="A203" t="s">
        <v>209</v>
      </c>
    </row>
    <row r="204" spans="1:1" x14ac:dyDescent="0.2">
      <c r="A204" t="s">
        <v>210</v>
      </c>
    </row>
    <row r="205" spans="1:1" x14ac:dyDescent="0.2">
      <c r="A205" t="s">
        <v>211</v>
      </c>
    </row>
    <row r="206" spans="1:1" x14ac:dyDescent="0.2">
      <c r="A206" t="s">
        <v>212</v>
      </c>
    </row>
    <row r="207" spans="1:1" x14ac:dyDescent="0.2">
      <c r="A207" t="s">
        <v>213</v>
      </c>
    </row>
    <row r="208" spans="1:1" x14ac:dyDescent="0.2">
      <c r="A208" t="s">
        <v>214</v>
      </c>
    </row>
    <row r="209" spans="1:1" x14ac:dyDescent="0.2">
      <c r="A209" t="s">
        <v>215</v>
      </c>
    </row>
    <row r="210" spans="1:1" x14ac:dyDescent="0.2">
      <c r="A210" t="s">
        <v>216</v>
      </c>
    </row>
    <row r="211" spans="1:1" x14ac:dyDescent="0.2">
      <c r="A211" t="s">
        <v>217</v>
      </c>
    </row>
    <row r="212" spans="1:1" x14ac:dyDescent="0.2">
      <c r="A212" t="s">
        <v>218</v>
      </c>
    </row>
    <row r="213" spans="1:1" x14ac:dyDescent="0.2">
      <c r="A213" t="s">
        <v>219</v>
      </c>
    </row>
    <row r="214" spans="1:1" x14ac:dyDescent="0.2">
      <c r="A214" t="s">
        <v>220</v>
      </c>
    </row>
    <row r="215" spans="1:1" x14ac:dyDescent="0.2">
      <c r="A215" t="s">
        <v>221</v>
      </c>
    </row>
    <row r="216" spans="1:1" x14ac:dyDescent="0.2">
      <c r="A216" t="s">
        <v>222</v>
      </c>
    </row>
    <row r="217" spans="1:1" x14ac:dyDescent="0.2">
      <c r="A217" t="s">
        <v>223</v>
      </c>
    </row>
    <row r="218" spans="1:1" x14ac:dyDescent="0.2">
      <c r="A218" t="s">
        <v>224</v>
      </c>
    </row>
    <row r="219" spans="1:1" x14ac:dyDescent="0.2">
      <c r="A219" t="s">
        <v>225</v>
      </c>
    </row>
    <row r="220" spans="1:1" x14ac:dyDescent="0.2">
      <c r="A220" t="s">
        <v>226</v>
      </c>
    </row>
    <row r="221" spans="1:1" x14ac:dyDescent="0.2">
      <c r="A221" t="s">
        <v>227</v>
      </c>
    </row>
    <row r="222" spans="1:1" x14ac:dyDescent="0.2">
      <c r="A222" t="s">
        <v>228</v>
      </c>
    </row>
    <row r="223" spans="1:1" x14ac:dyDescent="0.2">
      <c r="A223" t="s">
        <v>229</v>
      </c>
    </row>
    <row r="224" spans="1:1" x14ac:dyDescent="0.2">
      <c r="A224" t="s">
        <v>230</v>
      </c>
    </row>
    <row r="225" spans="1:1" x14ac:dyDescent="0.2">
      <c r="A225" t="s">
        <v>231</v>
      </c>
    </row>
    <row r="227" spans="1:1" x14ac:dyDescent="0.2">
      <c r="A227" t="s">
        <v>198</v>
      </c>
    </row>
    <row r="228" spans="1:1" x14ac:dyDescent="0.2">
      <c r="A228" t="s">
        <v>232</v>
      </c>
    </row>
    <row r="229" spans="1:1" x14ac:dyDescent="0.2">
      <c r="A229" t="s">
        <v>233</v>
      </c>
    </row>
    <row r="230" spans="1:1" x14ac:dyDescent="0.2">
      <c r="A230" t="s">
        <v>234</v>
      </c>
    </row>
    <row r="231" spans="1:1" x14ac:dyDescent="0.2">
      <c r="A231" t="s">
        <v>235</v>
      </c>
    </row>
    <row r="232" spans="1:1" x14ac:dyDescent="0.2">
      <c r="A232" t="s">
        <v>236</v>
      </c>
    </row>
    <row r="233" spans="1:1" x14ac:dyDescent="0.2">
      <c r="A233" t="s">
        <v>237</v>
      </c>
    </row>
    <row r="234" spans="1:1" x14ac:dyDescent="0.2">
      <c r="A234" t="s">
        <v>238</v>
      </c>
    </row>
    <row r="235" spans="1:1" x14ac:dyDescent="0.2">
      <c r="A235" t="s">
        <v>239</v>
      </c>
    </row>
    <row r="236" spans="1:1" x14ac:dyDescent="0.2">
      <c r="A236" t="s">
        <v>240</v>
      </c>
    </row>
    <row r="238" spans="1:1" x14ac:dyDescent="0.2">
      <c r="A238" t="s">
        <v>241</v>
      </c>
    </row>
    <row r="239" spans="1:1" x14ac:dyDescent="0.2">
      <c r="A239" t="s">
        <v>242</v>
      </c>
    </row>
    <row r="240" spans="1:1" x14ac:dyDescent="0.2">
      <c r="A240" t="s">
        <v>243</v>
      </c>
    </row>
    <row r="241" spans="1:1" x14ac:dyDescent="0.2">
      <c r="A241" t="s">
        <v>244</v>
      </c>
    </row>
    <row r="242" spans="1:1" x14ac:dyDescent="0.2">
      <c r="A242" t="s">
        <v>245</v>
      </c>
    </row>
    <row r="243" spans="1:1" x14ac:dyDescent="0.2">
      <c r="A243" t="s">
        <v>246</v>
      </c>
    </row>
    <row r="244" spans="1:1" x14ac:dyDescent="0.2">
      <c r="A244" t="s">
        <v>247</v>
      </c>
    </row>
    <row r="245" spans="1:1" x14ac:dyDescent="0.2">
      <c r="A245" t="s">
        <v>248</v>
      </c>
    </row>
    <row r="246" spans="1:1" x14ac:dyDescent="0.2">
      <c r="A246" t="s">
        <v>249</v>
      </c>
    </row>
    <row r="247" spans="1:1" x14ac:dyDescent="0.2">
      <c r="A247" t="s">
        <v>250</v>
      </c>
    </row>
    <row r="248" spans="1:1" x14ac:dyDescent="0.2">
      <c r="A248" t="s">
        <v>251</v>
      </c>
    </row>
    <row r="249" spans="1:1" x14ac:dyDescent="0.2">
      <c r="A249" t="s">
        <v>252</v>
      </c>
    </row>
    <row r="250" spans="1:1" x14ac:dyDescent="0.2">
      <c r="A250" t="s">
        <v>253</v>
      </c>
    </row>
    <row r="251" spans="1:1" x14ac:dyDescent="0.2">
      <c r="A251" t="s">
        <v>254</v>
      </c>
    </row>
    <row r="252" spans="1:1" x14ac:dyDescent="0.2">
      <c r="A252" t="s">
        <v>255</v>
      </c>
    </row>
    <row r="253" spans="1:1" x14ac:dyDescent="0.2">
      <c r="A253" t="s">
        <v>256</v>
      </c>
    </row>
    <row r="254" spans="1:1" x14ac:dyDescent="0.2">
      <c r="A254" t="s">
        <v>257</v>
      </c>
    </row>
    <row r="255" spans="1:1" x14ac:dyDescent="0.2">
      <c r="A255" t="s">
        <v>258</v>
      </c>
    </row>
    <row r="256" spans="1:1" x14ac:dyDescent="0.2">
      <c r="A256" t="s">
        <v>259</v>
      </c>
    </row>
    <row r="258" spans="1:1" x14ac:dyDescent="0.2">
      <c r="A258" t="s">
        <v>260</v>
      </c>
    </row>
    <row r="259" spans="1:1" x14ac:dyDescent="0.2">
      <c r="A259" t="s">
        <v>261</v>
      </c>
    </row>
  </sheetData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" enableFormatConditionsCalculation="0"/>
  <dimension ref="A1:P259"/>
  <sheetViews>
    <sheetView workbookViewId="0">
      <selection activeCell="A18" sqref="A18:XFD20"/>
    </sheetView>
  </sheetViews>
  <sheetFormatPr baseColWidth="10" defaultColWidth="8.83203125" defaultRowHeight="15" x14ac:dyDescent="0.2"/>
  <cols>
    <col min="1" max="1" width="11.33203125" bestFit="1" customWidth="1"/>
    <col min="2" max="2" width="13.33203125" bestFit="1" customWidth="1"/>
    <col min="3" max="3" width="6.5" customWidth="1"/>
    <col min="4" max="4" width="6" customWidth="1"/>
    <col min="5" max="5" width="6.5" customWidth="1"/>
    <col min="6" max="6" width="13.83203125" bestFit="1" customWidth="1"/>
    <col min="7" max="7" width="7" customWidth="1"/>
    <col min="8" max="8" width="15" bestFit="1" customWidth="1"/>
    <col min="9" max="9" width="15.6640625" bestFit="1" customWidth="1"/>
    <col min="10" max="10" width="6.5" customWidth="1"/>
    <col min="11" max="11" width="13.6640625" bestFit="1" customWidth="1"/>
    <col min="12" max="12" width="10.33203125" bestFit="1" customWidth="1"/>
    <col min="13" max="13" width="9" customWidth="1"/>
    <col min="14" max="14" width="5.1640625" customWidth="1"/>
    <col min="15" max="15" width="6" customWidth="1"/>
    <col min="16" max="16" width="3.33203125" customWidth="1"/>
  </cols>
  <sheetData>
    <row r="1" spans="1:1" x14ac:dyDescent="0.2">
      <c r="A1" t="s">
        <v>296</v>
      </c>
    </row>
    <row r="3" spans="1:1" x14ac:dyDescent="0.2">
      <c r="A3" t="s">
        <v>286</v>
      </c>
    </row>
    <row r="5" spans="1:1" x14ac:dyDescent="0.2">
      <c r="A5" t="s">
        <v>2</v>
      </c>
    </row>
    <row r="6" spans="1:1" x14ac:dyDescent="0.2">
      <c r="A6" t="s">
        <v>3</v>
      </c>
    </row>
    <row r="7" spans="1:1" x14ac:dyDescent="0.2">
      <c r="A7" t="s">
        <v>4</v>
      </c>
    </row>
    <row r="8" spans="1:1" x14ac:dyDescent="0.2">
      <c r="A8" t="s">
        <v>5</v>
      </c>
    </row>
    <row r="9" spans="1:1" x14ac:dyDescent="0.2">
      <c r="A9" t="s">
        <v>6</v>
      </c>
    </row>
    <row r="10" spans="1:1" x14ac:dyDescent="0.2">
      <c r="A10" t="s">
        <v>7</v>
      </c>
    </row>
    <row r="11" spans="1:1" x14ac:dyDescent="0.2">
      <c r="A11" t="s">
        <v>8</v>
      </c>
    </row>
    <row r="12" spans="1:1" x14ac:dyDescent="0.2">
      <c r="A12" t="s">
        <v>9</v>
      </c>
    </row>
    <row r="13" spans="1:1" x14ac:dyDescent="0.2">
      <c r="A13" t="s">
        <v>10</v>
      </c>
    </row>
    <row r="14" spans="1:1" x14ac:dyDescent="0.2">
      <c r="A14" t="s">
        <v>11</v>
      </c>
    </row>
    <row r="15" spans="1:1" x14ac:dyDescent="0.2">
      <c r="A15" t="s">
        <v>12</v>
      </c>
    </row>
    <row r="17" spans="1:15" x14ac:dyDescent="0.2">
      <c r="A17" t="s">
        <v>297</v>
      </c>
    </row>
    <row r="18" spans="1:15" x14ac:dyDescent="0.2">
      <c r="E18" t="s">
        <v>14</v>
      </c>
      <c r="F18" t="s">
        <v>15</v>
      </c>
      <c r="G18" t="s">
        <v>16</v>
      </c>
      <c r="H18" t="s">
        <v>17</v>
      </c>
      <c r="I18" t="s">
        <v>18</v>
      </c>
      <c r="J18" t="s">
        <v>19</v>
      </c>
      <c r="K18" t="s">
        <v>20</v>
      </c>
      <c r="L18" t="s">
        <v>21</v>
      </c>
      <c r="M18" t="s">
        <v>22</v>
      </c>
    </row>
    <row r="19" spans="1:15" x14ac:dyDescent="0.2">
      <c r="A19" t="s">
        <v>23</v>
      </c>
      <c r="B19" t="s">
        <v>24</v>
      </c>
      <c r="C19">
        <f>((($I$26+$G$30+$L$44+$F$49+$K$49+$O$44) * 6)+($K$54)+($B$54 * 3))</f>
        <v>340</v>
      </c>
      <c r="E19">
        <f>$C$19-$C$20</f>
        <v>-77</v>
      </c>
      <c r="F19">
        <f>($E$26-$N$26)/($B$26+$M$26)</f>
        <v>6.5160142348754446</v>
      </c>
      <c r="G19">
        <f>($E$27-$N$27)/($B$27+$M$27)</f>
        <v>6.242214532871972</v>
      </c>
      <c r="H19">
        <f>$C$30/$B$30</f>
        <v>4.7516483516483516</v>
      </c>
      <c r="I19">
        <f>$C$31/$B$31</f>
        <v>3.4463519313304722</v>
      </c>
      <c r="J19">
        <f>$I$45+$M$45</f>
        <v>30</v>
      </c>
      <c r="K19">
        <f>$I$44+$M$44</f>
        <v>31</v>
      </c>
      <c r="L19">
        <f>$M$39-$M$40</f>
        <v>336</v>
      </c>
      <c r="M19">
        <f>$L$45+$O$45+$F$50+$K$50</f>
        <v>4</v>
      </c>
    </row>
    <row r="20" spans="1:15" x14ac:dyDescent="0.2">
      <c r="B20" t="s">
        <v>25</v>
      </c>
      <c r="C20">
        <f xml:space="preserve"> ((($I$27+$G$31+$L$45+$F$50+$K$50+$O$45) * 6)+($K$55)+($B$55*3))</f>
        <v>417</v>
      </c>
    </row>
    <row r="21" spans="1:15" x14ac:dyDescent="0.2">
      <c r="A21" t="s">
        <v>26</v>
      </c>
    </row>
    <row r="22" spans="1:15" x14ac:dyDescent="0.2">
      <c r="A22" t="s">
        <v>27</v>
      </c>
    </row>
    <row r="24" spans="1:15" x14ac:dyDescent="0.2">
      <c r="A24" t="s">
        <v>28</v>
      </c>
    </row>
    <row r="25" spans="1:15" x14ac:dyDescent="0.2">
      <c r="A25" t="s">
        <v>29</v>
      </c>
      <c r="B25" t="s">
        <v>30</v>
      </c>
      <c r="C25" t="s">
        <v>31</v>
      </c>
      <c r="D25" t="s">
        <v>32</v>
      </c>
      <c r="E25" t="s">
        <v>33</v>
      </c>
      <c r="F25" t="s">
        <v>34</v>
      </c>
      <c r="G25" t="s">
        <v>35</v>
      </c>
      <c r="H25" t="s">
        <v>36</v>
      </c>
      <c r="I25" t="s">
        <v>37</v>
      </c>
      <c r="J25" t="s">
        <v>38</v>
      </c>
      <c r="K25" t="s">
        <v>39</v>
      </c>
      <c r="L25" t="s">
        <v>40</v>
      </c>
      <c r="M25" t="s">
        <v>41</v>
      </c>
      <c r="N25" t="s">
        <v>42</v>
      </c>
      <c r="O25" t="s">
        <v>43</v>
      </c>
    </row>
    <row r="26" spans="1:15" x14ac:dyDescent="0.2">
      <c r="A26" t="s">
        <v>298</v>
      </c>
      <c r="B26">
        <v>535</v>
      </c>
      <c r="C26">
        <v>312</v>
      </c>
      <c r="D26">
        <v>58.3</v>
      </c>
      <c r="E26">
        <v>3852</v>
      </c>
      <c r="F26">
        <v>7.6</v>
      </c>
      <c r="G26">
        <v>240.8</v>
      </c>
      <c r="H26">
        <v>68</v>
      </c>
      <c r="I26">
        <v>22</v>
      </c>
      <c r="J26">
        <v>4.0999999999999996</v>
      </c>
      <c r="K26">
        <v>15</v>
      </c>
      <c r="L26">
        <v>2.8</v>
      </c>
      <c r="M26">
        <v>27</v>
      </c>
      <c r="N26">
        <v>190</v>
      </c>
      <c r="O26">
        <v>84.2</v>
      </c>
    </row>
    <row r="27" spans="1:15" x14ac:dyDescent="0.2">
      <c r="A27" t="s">
        <v>45</v>
      </c>
      <c r="B27">
        <v>540</v>
      </c>
      <c r="C27">
        <v>378</v>
      </c>
      <c r="D27">
        <v>70</v>
      </c>
      <c r="E27">
        <v>3840</v>
      </c>
      <c r="F27">
        <v>7.5</v>
      </c>
      <c r="G27">
        <v>240</v>
      </c>
      <c r="H27">
        <v>60</v>
      </c>
      <c r="I27">
        <v>31</v>
      </c>
      <c r="J27">
        <v>5.7</v>
      </c>
      <c r="K27">
        <v>11</v>
      </c>
      <c r="L27">
        <v>2</v>
      </c>
      <c r="M27">
        <v>38</v>
      </c>
      <c r="N27">
        <v>232</v>
      </c>
      <c r="O27">
        <v>102.5</v>
      </c>
    </row>
    <row r="28" spans="1:15" x14ac:dyDescent="0.2">
      <c r="A28" t="s">
        <v>46</v>
      </c>
    </row>
    <row r="29" spans="1:15" x14ac:dyDescent="0.2">
      <c r="A29" t="s">
        <v>29</v>
      </c>
      <c r="B29" t="s">
        <v>30</v>
      </c>
      <c r="C29" t="s">
        <v>33</v>
      </c>
      <c r="D29" t="s">
        <v>34</v>
      </c>
      <c r="E29" t="s">
        <v>36</v>
      </c>
      <c r="F29" t="s">
        <v>47</v>
      </c>
      <c r="G29" t="s">
        <v>37</v>
      </c>
      <c r="H29" t="s">
        <v>35</v>
      </c>
      <c r="I29" t="s">
        <v>48</v>
      </c>
      <c r="J29" t="s">
        <v>49</v>
      </c>
      <c r="K29" t="s">
        <v>50</v>
      </c>
    </row>
    <row r="30" spans="1:15" x14ac:dyDescent="0.2">
      <c r="A30" t="s">
        <v>298</v>
      </c>
      <c r="B30">
        <v>455</v>
      </c>
      <c r="C30">
        <v>2162</v>
      </c>
      <c r="D30">
        <v>4.8</v>
      </c>
      <c r="E30">
        <v>84</v>
      </c>
      <c r="F30">
        <v>20</v>
      </c>
      <c r="G30">
        <v>12</v>
      </c>
      <c r="H30">
        <v>135.1</v>
      </c>
      <c r="I30">
        <v>9</v>
      </c>
      <c r="J30">
        <v>6</v>
      </c>
      <c r="K30">
        <v>99</v>
      </c>
    </row>
    <row r="31" spans="1:15" x14ac:dyDescent="0.2">
      <c r="A31" t="s">
        <v>45</v>
      </c>
      <c r="B31">
        <v>466</v>
      </c>
      <c r="C31">
        <v>1606</v>
      </c>
      <c r="D31">
        <v>3.4</v>
      </c>
      <c r="E31">
        <v>21</v>
      </c>
      <c r="F31">
        <v>4</v>
      </c>
      <c r="G31">
        <v>12</v>
      </c>
      <c r="H31">
        <v>100.4</v>
      </c>
      <c r="I31">
        <v>9</v>
      </c>
      <c r="J31">
        <v>5</v>
      </c>
      <c r="K31">
        <v>104</v>
      </c>
    </row>
    <row r="32" spans="1:15" x14ac:dyDescent="0.2">
      <c r="A32" t="s">
        <v>51</v>
      </c>
    </row>
    <row r="33" spans="1:16" x14ac:dyDescent="0.2">
      <c r="A33" t="s">
        <v>29</v>
      </c>
      <c r="B33" t="s">
        <v>52</v>
      </c>
      <c r="C33" t="s">
        <v>53</v>
      </c>
      <c r="D33" t="s">
        <v>33</v>
      </c>
      <c r="E33" t="s">
        <v>34</v>
      </c>
      <c r="F33" t="s">
        <v>37</v>
      </c>
      <c r="G33" t="s">
        <v>36</v>
      </c>
      <c r="H33" t="s">
        <v>47</v>
      </c>
      <c r="I33" t="s">
        <v>35</v>
      </c>
      <c r="J33" t="s">
        <v>48</v>
      </c>
      <c r="K33" t="s">
        <v>49</v>
      </c>
      <c r="L33" t="s">
        <v>54</v>
      </c>
      <c r="M33" t="s">
        <v>50</v>
      </c>
    </row>
    <row r="34" spans="1:16" x14ac:dyDescent="0.2">
      <c r="A34" t="s">
        <v>298</v>
      </c>
      <c r="B34">
        <v>312</v>
      </c>
      <c r="C34">
        <v>535</v>
      </c>
      <c r="D34">
        <v>4042</v>
      </c>
      <c r="E34">
        <v>13</v>
      </c>
      <c r="F34">
        <v>22</v>
      </c>
      <c r="G34">
        <v>68</v>
      </c>
      <c r="H34">
        <v>57</v>
      </c>
      <c r="I34">
        <v>252.6</v>
      </c>
      <c r="J34">
        <v>4</v>
      </c>
      <c r="K34">
        <v>3</v>
      </c>
      <c r="L34">
        <v>1393</v>
      </c>
      <c r="M34">
        <v>201</v>
      </c>
    </row>
    <row r="35" spans="1:16" x14ac:dyDescent="0.2">
      <c r="A35" t="s">
        <v>45</v>
      </c>
      <c r="B35">
        <v>378</v>
      </c>
      <c r="C35">
        <v>540</v>
      </c>
      <c r="D35">
        <v>4072</v>
      </c>
      <c r="E35">
        <v>10.8</v>
      </c>
      <c r="F35">
        <v>31</v>
      </c>
      <c r="G35">
        <v>60</v>
      </c>
      <c r="H35">
        <v>45</v>
      </c>
      <c r="I35">
        <v>254.5</v>
      </c>
      <c r="J35">
        <v>7</v>
      </c>
      <c r="K35">
        <v>5</v>
      </c>
      <c r="L35">
        <v>1685</v>
      </c>
      <c r="M35">
        <v>208</v>
      </c>
    </row>
    <row r="36" spans="1:16" x14ac:dyDescent="0.2">
      <c r="A36" t="s">
        <v>55</v>
      </c>
    </row>
    <row r="37" spans="1:16" x14ac:dyDescent="0.2">
      <c r="B37" t="s">
        <v>56</v>
      </c>
      <c r="F37" t="s">
        <v>57</v>
      </c>
      <c r="I37" t="s">
        <v>58</v>
      </c>
      <c r="L37" t="s">
        <v>59</v>
      </c>
    </row>
    <row r="38" spans="1:16" x14ac:dyDescent="0.2">
      <c r="A38" t="s">
        <v>29</v>
      </c>
      <c r="B38" t="s">
        <v>60</v>
      </c>
      <c r="C38" t="s">
        <v>61</v>
      </c>
      <c r="D38" t="s">
        <v>62</v>
      </c>
      <c r="E38" t="s">
        <v>63</v>
      </c>
      <c r="F38" t="s">
        <v>64</v>
      </c>
      <c r="G38" t="s">
        <v>30</v>
      </c>
      <c r="H38" t="s">
        <v>32</v>
      </c>
      <c r="I38" t="s">
        <v>64</v>
      </c>
      <c r="J38" t="s">
        <v>30</v>
      </c>
      <c r="K38" t="s">
        <v>32</v>
      </c>
      <c r="L38" t="s">
        <v>60</v>
      </c>
      <c r="M38" t="s">
        <v>33</v>
      </c>
    </row>
    <row r="39" spans="1:16" x14ac:dyDescent="0.2">
      <c r="A39" t="s">
        <v>298</v>
      </c>
      <c r="B39">
        <v>336</v>
      </c>
      <c r="C39">
        <v>99</v>
      </c>
      <c r="D39">
        <v>201</v>
      </c>
      <c r="E39">
        <v>36</v>
      </c>
      <c r="F39">
        <v>84</v>
      </c>
      <c r="G39">
        <v>202</v>
      </c>
      <c r="H39">
        <v>41.6</v>
      </c>
      <c r="I39">
        <v>7</v>
      </c>
      <c r="J39">
        <v>13</v>
      </c>
      <c r="K39">
        <v>53.8</v>
      </c>
      <c r="L39">
        <v>143</v>
      </c>
      <c r="M39">
        <v>1195</v>
      </c>
    </row>
    <row r="40" spans="1:16" x14ac:dyDescent="0.2">
      <c r="A40" t="s">
        <v>45</v>
      </c>
      <c r="B40">
        <v>351</v>
      </c>
      <c r="C40">
        <v>104</v>
      </c>
      <c r="D40">
        <v>208</v>
      </c>
      <c r="E40">
        <v>39</v>
      </c>
      <c r="F40">
        <v>97</v>
      </c>
      <c r="G40">
        <v>211</v>
      </c>
      <c r="H40">
        <v>46</v>
      </c>
      <c r="I40">
        <v>4</v>
      </c>
      <c r="J40">
        <v>6</v>
      </c>
      <c r="K40">
        <v>66.7</v>
      </c>
      <c r="L40">
        <v>104</v>
      </c>
      <c r="M40">
        <v>859</v>
      </c>
    </row>
    <row r="41" spans="1:16" x14ac:dyDescent="0.2">
      <c r="A41" t="s">
        <v>65</v>
      </c>
    </row>
    <row r="42" spans="1:16" x14ac:dyDescent="0.2">
      <c r="B42" t="s">
        <v>66</v>
      </c>
      <c r="E42" t="s">
        <v>67</v>
      </c>
      <c r="H42" t="s">
        <v>68</v>
      </c>
      <c r="M42" t="s">
        <v>69</v>
      </c>
    </row>
    <row r="43" spans="1:16" x14ac:dyDescent="0.2">
      <c r="A43" t="s">
        <v>29</v>
      </c>
      <c r="B43" t="s">
        <v>70</v>
      </c>
      <c r="C43" t="s">
        <v>71</v>
      </c>
      <c r="D43" t="s">
        <v>72</v>
      </c>
      <c r="E43" t="s">
        <v>41</v>
      </c>
      <c r="F43" t="s">
        <v>42</v>
      </c>
      <c r="G43" t="s">
        <v>73</v>
      </c>
      <c r="H43" t="s">
        <v>74</v>
      </c>
      <c r="I43" t="s">
        <v>39</v>
      </c>
      <c r="J43" t="s">
        <v>33</v>
      </c>
      <c r="K43" t="s">
        <v>36</v>
      </c>
      <c r="L43" t="s">
        <v>37</v>
      </c>
      <c r="M43" t="s">
        <v>75</v>
      </c>
      <c r="N43" t="s">
        <v>52</v>
      </c>
      <c r="O43" t="s">
        <v>37</v>
      </c>
      <c r="P43" t="s">
        <v>76</v>
      </c>
    </row>
    <row r="44" spans="1:16" x14ac:dyDescent="0.2">
      <c r="A44" t="s">
        <v>298</v>
      </c>
      <c r="B44">
        <v>818</v>
      </c>
      <c r="C44">
        <v>337</v>
      </c>
      <c r="D44">
        <v>1155</v>
      </c>
      <c r="E44">
        <v>38</v>
      </c>
      <c r="F44">
        <v>232</v>
      </c>
      <c r="G44">
        <v>59</v>
      </c>
      <c r="H44">
        <v>66</v>
      </c>
      <c r="I44">
        <v>11</v>
      </c>
      <c r="J44">
        <v>93</v>
      </c>
      <c r="K44">
        <v>26</v>
      </c>
      <c r="L44">
        <v>1</v>
      </c>
      <c r="M44">
        <v>20</v>
      </c>
      <c r="N44">
        <v>12</v>
      </c>
      <c r="O44">
        <v>2</v>
      </c>
      <c r="P44">
        <v>2</v>
      </c>
    </row>
    <row r="45" spans="1:16" x14ac:dyDescent="0.2">
      <c r="A45" t="s">
        <v>45</v>
      </c>
      <c r="B45">
        <v>745</v>
      </c>
      <c r="C45">
        <v>271</v>
      </c>
      <c r="D45">
        <v>1016</v>
      </c>
      <c r="E45">
        <v>27</v>
      </c>
      <c r="F45">
        <v>190</v>
      </c>
      <c r="G45">
        <v>56</v>
      </c>
      <c r="H45">
        <v>70</v>
      </c>
      <c r="I45">
        <v>15</v>
      </c>
      <c r="J45">
        <v>212</v>
      </c>
      <c r="K45">
        <v>46</v>
      </c>
      <c r="L45">
        <v>2</v>
      </c>
      <c r="M45">
        <v>15</v>
      </c>
      <c r="N45">
        <v>13</v>
      </c>
      <c r="O45">
        <v>2</v>
      </c>
      <c r="P45">
        <v>0</v>
      </c>
    </row>
    <row r="46" spans="1:16" x14ac:dyDescent="0.2">
      <c r="A46" t="s">
        <v>77</v>
      </c>
    </row>
    <row r="47" spans="1:16" x14ac:dyDescent="0.2">
      <c r="B47" t="s">
        <v>78</v>
      </c>
      <c r="G47" t="s">
        <v>79</v>
      </c>
    </row>
    <row r="48" spans="1:16" x14ac:dyDescent="0.2">
      <c r="A48" t="s">
        <v>29</v>
      </c>
      <c r="B48" t="s">
        <v>30</v>
      </c>
      <c r="C48" t="s">
        <v>33</v>
      </c>
      <c r="D48" t="s">
        <v>34</v>
      </c>
      <c r="E48" t="s">
        <v>36</v>
      </c>
      <c r="F48" t="s">
        <v>37</v>
      </c>
      <c r="G48" t="s">
        <v>80</v>
      </c>
      <c r="H48" t="s">
        <v>81</v>
      </c>
      <c r="I48" t="s">
        <v>34</v>
      </c>
      <c r="J48" t="s">
        <v>36</v>
      </c>
      <c r="K48" t="s">
        <v>37</v>
      </c>
      <c r="L48" t="s">
        <v>82</v>
      </c>
    </row>
    <row r="49" spans="1:13" x14ac:dyDescent="0.2">
      <c r="A49" t="s">
        <v>298</v>
      </c>
      <c r="B49">
        <v>21</v>
      </c>
      <c r="C49">
        <v>506</v>
      </c>
      <c r="D49">
        <v>24.1</v>
      </c>
      <c r="E49">
        <v>38</v>
      </c>
      <c r="F49">
        <v>0</v>
      </c>
      <c r="G49">
        <v>29</v>
      </c>
      <c r="H49">
        <v>288</v>
      </c>
      <c r="I49">
        <v>9.9</v>
      </c>
      <c r="J49">
        <v>58</v>
      </c>
      <c r="K49">
        <v>0</v>
      </c>
      <c r="L49">
        <v>14</v>
      </c>
    </row>
    <row r="50" spans="1:13" x14ac:dyDescent="0.2">
      <c r="A50" t="s">
        <v>45</v>
      </c>
      <c r="B50">
        <v>35</v>
      </c>
      <c r="C50">
        <v>882</v>
      </c>
      <c r="D50">
        <v>25.2</v>
      </c>
      <c r="E50">
        <v>102</v>
      </c>
      <c r="F50">
        <v>0</v>
      </c>
      <c r="G50">
        <v>27</v>
      </c>
      <c r="H50">
        <v>140</v>
      </c>
      <c r="I50">
        <v>5.2</v>
      </c>
      <c r="J50">
        <v>24</v>
      </c>
      <c r="K50">
        <v>0</v>
      </c>
      <c r="L50">
        <v>15</v>
      </c>
    </row>
    <row r="51" spans="1:13" x14ac:dyDescent="0.2">
      <c r="A51" t="s">
        <v>83</v>
      </c>
    </row>
    <row r="52" spans="1:13" x14ac:dyDescent="0.2">
      <c r="B52" t="s">
        <v>84</v>
      </c>
      <c r="K52" t="s">
        <v>85</v>
      </c>
    </row>
    <row r="53" spans="1:13" x14ac:dyDescent="0.2">
      <c r="A53" t="s">
        <v>29</v>
      </c>
      <c r="B53" t="s">
        <v>86</v>
      </c>
      <c r="C53" t="s">
        <v>87</v>
      </c>
      <c r="D53" t="s">
        <v>32</v>
      </c>
      <c r="E53" t="s">
        <v>36</v>
      </c>
      <c r="F53" s="1">
        <v>42388</v>
      </c>
      <c r="G53" t="s">
        <v>88</v>
      </c>
      <c r="H53" t="s">
        <v>89</v>
      </c>
      <c r="I53" t="s">
        <v>90</v>
      </c>
      <c r="J53" t="s">
        <v>91</v>
      </c>
      <c r="K53" t="s">
        <v>92</v>
      </c>
      <c r="L53" t="s">
        <v>93</v>
      </c>
      <c r="M53" t="s">
        <v>32</v>
      </c>
    </row>
    <row r="54" spans="1:13" x14ac:dyDescent="0.2">
      <c r="A54" t="s">
        <v>298</v>
      </c>
      <c r="B54">
        <v>29</v>
      </c>
      <c r="C54">
        <v>40</v>
      </c>
      <c r="D54">
        <v>72.5</v>
      </c>
      <c r="E54">
        <v>58</v>
      </c>
      <c r="F54" t="s">
        <v>94</v>
      </c>
      <c r="G54" s="1">
        <v>42654</v>
      </c>
      <c r="H54" s="1">
        <v>42654</v>
      </c>
      <c r="I54" s="1">
        <v>42469</v>
      </c>
      <c r="J54" s="1">
        <v>42499</v>
      </c>
      <c r="K54">
        <v>31</v>
      </c>
      <c r="L54">
        <v>34</v>
      </c>
      <c r="M54">
        <v>91.2</v>
      </c>
    </row>
    <row r="55" spans="1:13" x14ac:dyDescent="0.2">
      <c r="A55" t="s">
        <v>45</v>
      </c>
      <c r="B55">
        <v>31</v>
      </c>
      <c r="C55">
        <v>34</v>
      </c>
      <c r="D55">
        <v>91.2</v>
      </c>
      <c r="E55">
        <v>53</v>
      </c>
      <c r="F55" s="1">
        <v>42402</v>
      </c>
      <c r="G55" s="1">
        <v>42716</v>
      </c>
      <c r="H55" s="1">
        <v>42527</v>
      </c>
      <c r="I55" s="1">
        <v>42561</v>
      </c>
      <c r="J55" s="1">
        <v>42464</v>
      </c>
      <c r="K55">
        <v>42</v>
      </c>
      <c r="L55">
        <v>45</v>
      </c>
      <c r="M55">
        <v>93.3</v>
      </c>
    </row>
    <row r="56" spans="1:13" x14ac:dyDescent="0.2">
      <c r="A56" t="s">
        <v>95</v>
      </c>
    </row>
    <row r="57" spans="1:13" x14ac:dyDescent="0.2">
      <c r="A57" t="s">
        <v>29</v>
      </c>
      <c r="B57" t="s">
        <v>79</v>
      </c>
      <c r="C57" t="s">
        <v>33</v>
      </c>
      <c r="D57" t="s">
        <v>36</v>
      </c>
      <c r="E57" t="s">
        <v>34</v>
      </c>
      <c r="F57" t="s">
        <v>96</v>
      </c>
      <c r="G57" t="s">
        <v>97</v>
      </c>
      <c r="H57" t="s">
        <v>98</v>
      </c>
      <c r="I57" t="s">
        <v>99</v>
      </c>
      <c r="J57" t="s">
        <v>82</v>
      </c>
      <c r="K57" t="s">
        <v>80</v>
      </c>
      <c r="L57" t="s">
        <v>81</v>
      </c>
      <c r="M57" t="s">
        <v>34</v>
      </c>
    </row>
    <row r="58" spans="1:13" x14ac:dyDescent="0.2">
      <c r="A58" t="s">
        <v>298</v>
      </c>
      <c r="B58">
        <v>56</v>
      </c>
      <c r="C58">
        <v>2348</v>
      </c>
      <c r="D58">
        <v>60</v>
      </c>
      <c r="E58">
        <v>41.9</v>
      </c>
      <c r="F58">
        <v>39.4</v>
      </c>
      <c r="G58">
        <v>0</v>
      </c>
      <c r="H58">
        <v>15</v>
      </c>
      <c r="I58">
        <v>4</v>
      </c>
      <c r="J58">
        <v>15</v>
      </c>
      <c r="K58">
        <v>27</v>
      </c>
      <c r="L58">
        <v>140</v>
      </c>
      <c r="M58">
        <v>5.2</v>
      </c>
    </row>
    <row r="59" spans="1:13" x14ac:dyDescent="0.2">
      <c r="A59" t="s">
        <v>45</v>
      </c>
      <c r="B59">
        <v>61</v>
      </c>
      <c r="C59">
        <v>2789</v>
      </c>
      <c r="D59">
        <v>64</v>
      </c>
      <c r="E59">
        <v>45.7</v>
      </c>
      <c r="F59">
        <v>40.299999999999997</v>
      </c>
      <c r="G59">
        <v>1</v>
      </c>
      <c r="H59">
        <v>27</v>
      </c>
      <c r="I59">
        <v>6</v>
      </c>
      <c r="J59">
        <v>14</v>
      </c>
      <c r="K59">
        <v>29</v>
      </c>
      <c r="L59">
        <v>288</v>
      </c>
      <c r="M59">
        <v>9.9</v>
      </c>
    </row>
    <row r="61" spans="1:13" x14ac:dyDescent="0.2">
      <c r="A61" t="s">
        <v>100</v>
      </c>
    </row>
    <row r="63" spans="1:13" x14ac:dyDescent="0.2">
      <c r="A63" t="s">
        <v>101</v>
      </c>
    </row>
    <row r="64" spans="1:13" x14ac:dyDescent="0.2">
      <c r="A64" t="s">
        <v>102</v>
      </c>
    </row>
    <row r="65" spans="1:1" x14ac:dyDescent="0.2">
      <c r="A65" t="s">
        <v>103</v>
      </c>
    </row>
    <row r="66" spans="1:1" x14ac:dyDescent="0.2">
      <c r="A66" t="s">
        <v>104</v>
      </c>
    </row>
    <row r="67" spans="1:1" x14ac:dyDescent="0.2">
      <c r="A67" t="s">
        <v>105</v>
      </c>
    </row>
    <row r="68" spans="1:1" x14ac:dyDescent="0.2">
      <c r="A68" t="s">
        <v>106</v>
      </c>
    </row>
    <row r="69" spans="1:1" x14ac:dyDescent="0.2">
      <c r="A69" t="s">
        <v>107</v>
      </c>
    </row>
    <row r="70" spans="1:1" x14ac:dyDescent="0.2">
      <c r="A70" t="s">
        <v>108</v>
      </c>
    </row>
    <row r="71" spans="1:1" x14ac:dyDescent="0.2">
      <c r="A71" t="s">
        <v>109</v>
      </c>
    </row>
    <row r="72" spans="1:1" x14ac:dyDescent="0.2">
      <c r="A72" t="s">
        <v>110</v>
      </c>
    </row>
    <row r="73" spans="1:1" x14ac:dyDescent="0.2">
      <c r="A73" t="s">
        <v>111</v>
      </c>
    </row>
    <row r="74" spans="1:1" x14ac:dyDescent="0.2">
      <c r="A74" t="s">
        <v>112</v>
      </c>
    </row>
    <row r="75" spans="1:1" x14ac:dyDescent="0.2">
      <c r="A75" t="s">
        <v>113</v>
      </c>
    </row>
    <row r="76" spans="1:1" x14ac:dyDescent="0.2">
      <c r="A76" t="s">
        <v>114</v>
      </c>
    </row>
    <row r="78" spans="1:1" x14ac:dyDescent="0.2">
      <c r="A78" t="s">
        <v>115</v>
      </c>
    </row>
    <row r="79" spans="1:1" x14ac:dyDescent="0.2">
      <c r="A79" t="s">
        <v>116</v>
      </c>
    </row>
    <row r="80" spans="1:1" x14ac:dyDescent="0.2">
      <c r="A80" t="s">
        <v>117</v>
      </c>
    </row>
    <row r="81" spans="1:1" x14ac:dyDescent="0.2">
      <c r="A81" t="s">
        <v>118</v>
      </c>
    </row>
    <row r="82" spans="1:1" x14ac:dyDescent="0.2">
      <c r="A82" t="s">
        <v>119</v>
      </c>
    </row>
    <row r="83" spans="1:1" x14ac:dyDescent="0.2">
      <c r="A83" t="s">
        <v>120</v>
      </c>
    </row>
    <row r="84" spans="1:1" x14ac:dyDescent="0.2">
      <c r="A84" t="s">
        <v>121</v>
      </c>
    </row>
    <row r="85" spans="1:1" x14ac:dyDescent="0.2">
      <c r="A85" t="s">
        <v>122</v>
      </c>
    </row>
    <row r="86" spans="1:1" x14ac:dyDescent="0.2">
      <c r="A86" t="s">
        <v>123</v>
      </c>
    </row>
    <row r="87" spans="1:1" x14ac:dyDescent="0.2">
      <c r="A87" t="s">
        <v>124</v>
      </c>
    </row>
    <row r="89" spans="1:1" x14ac:dyDescent="0.2">
      <c r="A89" t="s">
        <v>125</v>
      </c>
    </row>
    <row r="90" spans="1:1" x14ac:dyDescent="0.2">
      <c r="A90" t="s">
        <v>126</v>
      </c>
    </row>
    <row r="91" spans="1:1" x14ac:dyDescent="0.2">
      <c r="A91" t="s">
        <v>127</v>
      </c>
    </row>
    <row r="92" spans="1:1" x14ac:dyDescent="0.2">
      <c r="A92" t="s">
        <v>128</v>
      </c>
    </row>
    <row r="93" spans="1:1" x14ac:dyDescent="0.2">
      <c r="A93" t="s">
        <v>129</v>
      </c>
    </row>
    <row r="94" spans="1:1" x14ac:dyDescent="0.2">
      <c r="A94" t="s">
        <v>130</v>
      </c>
    </row>
    <row r="95" spans="1:1" x14ac:dyDescent="0.2">
      <c r="A95" t="s">
        <v>131</v>
      </c>
    </row>
    <row r="96" spans="1:1" x14ac:dyDescent="0.2">
      <c r="A96" t="s">
        <v>132</v>
      </c>
    </row>
    <row r="97" spans="1:1" x14ac:dyDescent="0.2">
      <c r="A97" t="s">
        <v>133</v>
      </c>
    </row>
    <row r="98" spans="1:1" x14ac:dyDescent="0.2">
      <c r="A98" t="s">
        <v>134</v>
      </c>
    </row>
    <row r="99" spans="1:1" x14ac:dyDescent="0.2">
      <c r="A99" t="s">
        <v>135</v>
      </c>
    </row>
    <row r="100" spans="1:1" x14ac:dyDescent="0.2">
      <c r="A100" t="s">
        <v>136</v>
      </c>
    </row>
    <row r="102" spans="1:1" x14ac:dyDescent="0.2">
      <c r="A102" t="s">
        <v>137</v>
      </c>
    </row>
    <row r="103" spans="1:1" x14ac:dyDescent="0.2">
      <c r="A103" t="s">
        <v>138</v>
      </c>
    </row>
    <row r="104" spans="1:1" x14ac:dyDescent="0.2">
      <c r="A104" t="s">
        <v>139</v>
      </c>
    </row>
    <row r="105" spans="1:1" x14ac:dyDescent="0.2">
      <c r="A105" t="s">
        <v>140</v>
      </c>
    </row>
    <row r="106" spans="1:1" x14ac:dyDescent="0.2">
      <c r="A106" t="s">
        <v>141</v>
      </c>
    </row>
    <row r="107" spans="1:1" x14ac:dyDescent="0.2">
      <c r="A107" t="s">
        <v>142</v>
      </c>
    </row>
    <row r="108" spans="1:1" x14ac:dyDescent="0.2">
      <c r="A108" t="s">
        <v>143</v>
      </c>
    </row>
    <row r="109" spans="1:1" x14ac:dyDescent="0.2">
      <c r="A109" t="s">
        <v>144</v>
      </c>
    </row>
    <row r="110" spans="1:1" x14ac:dyDescent="0.2">
      <c r="A110" t="s">
        <v>145</v>
      </c>
    </row>
    <row r="111" spans="1:1" x14ac:dyDescent="0.2">
      <c r="A111" t="s">
        <v>146</v>
      </c>
    </row>
    <row r="112" spans="1:1" x14ac:dyDescent="0.2">
      <c r="A112" t="s">
        <v>147</v>
      </c>
    </row>
    <row r="113" spans="1:1" x14ac:dyDescent="0.2">
      <c r="A113" t="s">
        <v>148</v>
      </c>
    </row>
    <row r="115" spans="1:1" x14ac:dyDescent="0.2">
      <c r="A115" t="s">
        <v>149</v>
      </c>
    </row>
    <row r="116" spans="1:1" x14ac:dyDescent="0.2">
      <c r="A116" t="s">
        <v>150</v>
      </c>
    </row>
    <row r="117" spans="1:1" x14ac:dyDescent="0.2">
      <c r="A117" t="s">
        <v>151</v>
      </c>
    </row>
    <row r="118" spans="1:1" x14ac:dyDescent="0.2">
      <c r="A118" t="s">
        <v>112</v>
      </c>
    </row>
    <row r="119" spans="1:1" x14ac:dyDescent="0.2">
      <c r="A119" t="s">
        <v>152</v>
      </c>
    </row>
    <row r="120" spans="1:1" x14ac:dyDescent="0.2">
      <c r="A120" t="s">
        <v>153</v>
      </c>
    </row>
    <row r="121" spans="1:1" x14ac:dyDescent="0.2">
      <c r="A121" t="s">
        <v>154</v>
      </c>
    </row>
    <row r="122" spans="1:1" x14ac:dyDescent="0.2">
      <c r="A122" t="s">
        <v>110</v>
      </c>
    </row>
    <row r="123" spans="1:1" x14ac:dyDescent="0.2">
      <c r="A123" t="s">
        <v>155</v>
      </c>
    </row>
    <row r="124" spans="1:1" x14ac:dyDescent="0.2">
      <c r="A124" t="s">
        <v>156</v>
      </c>
    </row>
    <row r="125" spans="1:1" x14ac:dyDescent="0.2">
      <c r="A125" t="s">
        <v>157</v>
      </c>
    </row>
    <row r="126" spans="1:1" x14ac:dyDescent="0.2">
      <c r="A126" t="s">
        <v>158</v>
      </c>
    </row>
    <row r="127" spans="1:1" x14ac:dyDescent="0.2">
      <c r="A127" t="s">
        <v>159</v>
      </c>
    </row>
    <row r="128" spans="1:1" x14ac:dyDescent="0.2">
      <c r="A128" t="s">
        <v>160</v>
      </c>
    </row>
    <row r="129" spans="1:1" x14ac:dyDescent="0.2">
      <c r="A129" t="s">
        <v>161</v>
      </c>
    </row>
    <row r="131" spans="1:1" x14ac:dyDescent="0.2">
      <c r="A131" t="s">
        <v>162</v>
      </c>
    </row>
    <row r="132" spans="1:1" x14ac:dyDescent="0.2">
      <c r="A132" t="s">
        <v>163</v>
      </c>
    </row>
    <row r="133" spans="1:1" x14ac:dyDescent="0.2">
      <c r="A133" t="s">
        <v>164</v>
      </c>
    </row>
    <row r="134" spans="1:1" x14ac:dyDescent="0.2">
      <c r="A134" t="s">
        <v>165</v>
      </c>
    </row>
    <row r="135" spans="1:1" x14ac:dyDescent="0.2">
      <c r="A135" t="s">
        <v>166</v>
      </c>
    </row>
    <row r="136" spans="1:1" x14ac:dyDescent="0.2">
      <c r="A136" t="s">
        <v>167</v>
      </c>
    </row>
    <row r="137" spans="1:1" x14ac:dyDescent="0.2">
      <c r="A137" t="s">
        <v>168</v>
      </c>
    </row>
    <row r="138" spans="1:1" x14ac:dyDescent="0.2">
      <c r="A138" t="s">
        <v>169</v>
      </c>
    </row>
    <row r="139" spans="1:1" x14ac:dyDescent="0.2">
      <c r="A139" t="s">
        <v>170</v>
      </c>
    </row>
    <row r="140" spans="1:1" x14ac:dyDescent="0.2">
      <c r="A140" t="s">
        <v>171</v>
      </c>
    </row>
    <row r="141" spans="1:1" x14ac:dyDescent="0.2">
      <c r="A141" t="s">
        <v>172</v>
      </c>
    </row>
    <row r="143" spans="1:1" x14ac:dyDescent="0.2">
      <c r="A143" t="s">
        <v>173</v>
      </c>
    </row>
    <row r="144" spans="1:1" x14ac:dyDescent="0.2">
      <c r="A144" t="s">
        <v>174</v>
      </c>
    </row>
    <row r="145" spans="1:1" x14ac:dyDescent="0.2">
      <c r="A145" t="s">
        <v>175</v>
      </c>
    </row>
    <row r="146" spans="1:1" x14ac:dyDescent="0.2">
      <c r="A146" t="s">
        <v>176</v>
      </c>
    </row>
    <row r="147" spans="1:1" x14ac:dyDescent="0.2">
      <c r="A147" t="s">
        <v>177</v>
      </c>
    </row>
    <row r="148" spans="1:1" x14ac:dyDescent="0.2">
      <c r="A148" t="s">
        <v>178</v>
      </c>
    </row>
    <row r="149" spans="1:1" x14ac:dyDescent="0.2">
      <c r="A149" t="s">
        <v>179</v>
      </c>
    </row>
    <row r="150" spans="1:1" x14ac:dyDescent="0.2">
      <c r="A150" t="s">
        <v>180</v>
      </c>
    </row>
    <row r="151" spans="1:1" x14ac:dyDescent="0.2">
      <c r="A151" t="s">
        <v>181</v>
      </c>
    </row>
    <row r="152" spans="1:1" x14ac:dyDescent="0.2">
      <c r="A152" t="s">
        <v>182</v>
      </c>
    </row>
    <row r="153" spans="1:1" x14ac:dyDescent="0.2">
      <c r="A153" t="s">
        <v>183</v>
      </c>
    </row>
    <row r="154" spans="1:1" x14ac:dyDescent="0.2">
      <c r="A154" t="s">
        <v>184</v>
      </c>
    </row>
    <row r="156" spans="1:1" x14ac:dyDescent="0.2">
      <c r="A156" t="s">
        <v>185</v>
      </c>
    </row>
    <row r="157" spans="1:1" x14ac:dyDescent="0.2">
      <c r="A157" t="s">
        <v>186</v>
      </c>
    </row>
    <row r="158" spans="1:1" x14ac:dyDescent="0.2">
      <c r="A158" t="s">
        <v>187</v>
      </c>
    </row>
    <row r="159" spans="1:1" x14ac:dyDescent="0.2">
      <c r="A159" t="s">
        <v>188</v>
      </c>
    </row>
    <row r="160" spans="1:1" x14ac:dyDescent="0.2">
      <c r="A160" t="s">
        <v>189</v>
      </c>
    </row>
    <row r="161" spans="1:1" x14ac:dyDescent="0.2">
      <c r="A161" t="s">
        <v>190</v>
      </c>
    </row>
    <row r="162" spans="1:1" x14ac:dyDescent="0.2">
      <c r="A162" t="s">
        <v>191</v>
      </c>
    </row>
    <row r="163" spans="1:1" x14ac:dyDescent="0.2">
      <c r="A163" t="s">
        <v>192</v>
      </c>
    </row>
    <row r="164" spans="1:1" x14ac:dyDescent="0.2">
      <c r="A164" t="s">
        <v>172</v>
      </c>
    </row>
    <row r="165" spans="1:1" x14ac:dyDescent="0.2">
      <c r="A165" t="s">
        <v>167</v>
      </c>
    </row>
    <row r="166" spans="1:1" x14ac:dyDescent="0.2">
      <c r="A166" t="s">
        <v>168</v>
      </c>
    </row>
    <row r="167" spans="1:1" x14ac:dyDescent="0.2">
      <c r="A167" t="s">
        <v>193</v>
      </c>
    </row>
    <row r="169" spans="1:1" x14ac:dyDescent="0.2">
      <c r="A169" t="s">
        <v>194</v>
      </c>
    </row>
    <row r="171" spans="1:1" x14ac:dyDescent="0.2">
      <c r="A171" t="s">
        <v>296</v>
      </c>
    </row>
    <row r="173" spans="1:1" x14ac:dyDescent="0.2">
      <c r="A173" t="s">
        <v>2</v>
      </c>
    </row>
    <row r="174" spans="1:1" x14ac:dyDescent="0.2">
      <c r="A174" t="s">
        <v>3</v>
      </c>
    </row>
    <row r="175" spans="1:1" x14ac:dyDescent="0.2">
      <c r="A175" t="s">
        <v>4</v>
      </c>
    </row>
    <row r="176" spans="1:1" x14ac:dyDescent="0.2">
      <c r="A176" t="s">
        <v>5</v>
      </c>
    </row>
    <row r="177" spans="1:1" x14ac:dyDescent="0.2">
      <c r="A177" t="s">
        <v>6</v>
      </c>
    </row>
    <row r="178" spans="1:1" x14ac:dyDescent="0.2">
      <c r="A178" t="s">
        <v>7</v>
      </c>
    </row>
    <row r="179" spans="1:1" x14ac:dyDescent="0.2">
      <c r="A179" t="s">
        <v>8</v>
      </c>
    </row>
    <row r="180" spans="1:1" x14ac:dyDescent="0.2">
      <c r="A180" t="s">
        <v>9</v>
      </c>
    </row>
    <row r="181" spans="1:1" x14ac:dyDescent="0.2">
      <c r="A181" t="s">
        <v>10</v>
      </c>
    </row>
    <row r="182" spans="1:1" x14ac:dyDescent="0.2">
      <c r="A182" t="s">
        <v>11</v>
      </c>
    </row>
    <row r="183" spans="1:1" x14ac:dyDescent="0.2">
      <c r="A183" t="s">
        <v>12</v>
      </c>
    </row>
    <row r="185" spans="1:1" x14ac:dyDescent="0.2">
      <c r="A185" t="s">
        <v>195</v>
      </c>
    </row>
    <row r="187" spans="1:1" x14ac:dyDescent="0.2">
      <c r="A187" t="s">
        <v>196</v>
      </c>
    </row>
    <row r="189" spans="1:1" x14ac:dyDescent="0.2">
      <c r="A189" t="s">
        <v>197</v>
      </c>
    </row>
    <row r="191" spans="1:1" x14ac:dyDescent="0.2">
      <c r="A191" t="s">
        <v>198</v>
      </c>
    </row>
    <row r="192" spans="1:1" x14ac:dyDescent="0.2">
      <c r="A192" t="s">
        <v>199</v>
      </c>
    </row>
    <row r="193" spans="1:1" x14ac:dyDescent="0.2">
      <c r="A193" t="s">
        <v>200</v>
      </c>
    </row>
    <row r="194" spans="1:1" x14ac:dyDescent="0.2">
      <c r="A194" t="s">
        <v>201</v>
      </c>
    </row>
    <row r="195" spans="1:1" x14ac:dyDescent="0.2">
      <c r="A195" t="s">
        <v>202</v>
      </c>
    </row>
    <row r="196" spans="1:1" x14ac:dyDescent="0.2">
      <c r="A196" t="s">
        <v>203</v>
      </c>
    </row>
    <row r="197" spans="1:1" x14ac:dyDescent="0.2">
      <c r="A197" t="s">
        <v>204</v>
      </c>
    </row>
    <row r="199" spans="1:1" x14ac:dyDescent="0.2">
      <c r="A199" t="s">
        <v>205</v>
      </c>
    </row>
    <row r="200" spans="1:1" x14ac:dyDescent="0.2">
      <c r="A200" t="s">
        <v>206</v>
      </c>
    </row>
    <row r="201" spans="1:1" x14ac:dyDescent="0.2">
      <c r="A201" t="s">
        <v>207</v>
      </c>
    </row>
    <row r="202" spans="1:1" x14ac:dyDescent="0.2">
      <c r="A202" t="s">
        <v>208</v>
      </c>
    </row>
    <row r="203" spans="1:1" x14ac:dyDescent="0.2">
      <c r="A203" t="s">
        <v>209</v>
      </c>
    </row>
    <row r="204" spans="1:1" x14ac:dyDescent="0.2">
      <c r="A204" t="s">
        <v>210</v>
      </c>
    </row>
    <row r="205" spans="1:1" x14ac:dyDescent="0.2">
      <c r="A205" t="s">
        <v>211</v>
      </c>
    </row>
    <row r="206" spans="1:1" x14ac:dyDescent="0.2">
      <c r="A206" t="s">
        <v>212</v>
      </c>
    </row>
    <row r="207" spans="1:1" x14ac:dyDescent="0.2">
      <c r="A207" t="s">
        <v>213</v>
      </c>
    </row>
    <row r="208" spans="1:1" x14ac:dyDescent="0.2">
      <c r="A208" t="s">
        <v>214</v>
      </c>
    </row>
    <row r="209" spans="1:1" x14ac:dyDescent="0.2">
      <c r="A209" t="s">
        <v>215</v>
      </c>
    </row>
    <row r="210" spans="1:1" x14ac:dyDescent="0.2">
      <c r="A210" t="s">
        <v>216</v>
      </c>
    </row>
    <row r="211" spans="1:1" x14ac:dyDescent="0.2">
      <c r="A211" t="s">
        <v>217</v>
      </c>
    </row>
    <row r="212" spans="1:1" x14ac:dyDescent="0.2">
      <c r="A212" t="s">
        <v>218</v>
      </c>
    </row>
    <row r="213" spans="1:1" x14ac:dyDescent="0.2">
      <c r="A213" t="s">
        <v>219</v>
      </c>
    </row>
    <row r="214" spans="1:1" x14ac:dyDescent="0.2">
      <c r="A214" t="s">
        <v>220</v>
      </c>
    </row>
    <row r="215" spans="1:1" x14ac:dyDescent="0.2">
      <c r="A215" t="s">
        <v>221</v>
      </c>
    </row>
    <row r="216" spans="1:1" x14ac:dyDescent="0.2">
      <c r="A216" t="s">
        <v>222</v>
      </c>
    </row>
    <row r="217" spans="1:1" x14ac:dyDescent="0.2">
      <c r="A217" t="s">
        <v>223</v>
      </c>
    </row>
    <row r="218" spans="1:1" x14ac:dyDescent="0.2">
      <c r="A218" t="s">
        <v>224</v>
      </c>
    </row>
    <row r="219" spans="1:1" x14ac:dyDescent="0.2">
      <c r="A219" t="s">
        <v>225</v>
      </c>
    </row>
    <row r="220" spans="1:1" x14ac:dyDescent="0.2">
      <c r="A220" t="s">
        <v>226</v>
      </c>
    </row>
    <row r="221" spans="1:1" x14ac:dyDescent="0.2">
      <c r="A221" t="s">
        <v>227</v>
      </c>
    </row>
    <row r="222" spans="1:1" x14ac:dyDescent="0.2">
      <c r="A222" t="s">
        <v>228</v>
      </c>
    </row>
    <row r="223" spans="1:1" x14ac:dyDescent="0.2">
      <c r="A223" t="s">
        <v>229</v>
      </c>
    </row>
    <row r="224" spans="1:1" x14ac:dyDescent="0.2">
      <c r="A224" t="s">
        <v>230</v>
      </c>
    </row>
    <row r="225" spans="1:1" x14ac:dyDescent="0.2">
      <c r="A225" t="s">
        <v>231</v>
      </c>
    </row>
    <row r="227" spans="1:1" x14ac:dyDescent="0.2">
      <c r="A227" t="s">
        <v>198</v>
      </c>
    </row>
    <row r="228" spans="1:1" x14ac:dyDescent="0.2">
      <c r="A228" t="s">
        <v>232</v>
      </c>
    </row>
    <row r="229" spans="1:1" x14ac:dyDescent="0.2">
      <c r="A229" t="s">
        <v>233</v>
      </c>
    </row>
    <row r="230" spans="1:1" x14ac:dyDescent="0.2">
      <c r="A230" t="s">
        <v>234</v>
      </c>
    </row>
    <row r="231" spans="1:1" x14ac:dyDescent="0.2">
      <c r="A231" t="s">
        <v>235</v>
      </c>
    </row>
    <row r="232" spans="1:1" x14ac:dyDescent="0.2">
      <c r="A232" t="s">
        <v>236</v>
      </c>
    </row>
    <row r="233" spans="1:1" x14ac:dyDescent="0.2">
      <c r="A233" t="s">
        <v>237</v>
      </c>
    </row>
    <row r="234" spans="1:1" x14ac:dyDescent="0.2">
      <c r="A234" t="s">
        <v>238</v>
      </c>
    </row>
    <row r="235" spans="1:1" x14ac:dyDescent="0.2">
      <c r="A235" t="s">
        <v>239</v>
      </c>
    </row>
    <row r="236" spans="1:1" x14ac:dyDescent="0.2">
      <c r="A236" t="s">
        <v>240</v>
      </c>
    </row>
    <row r="238" spans="1:1" x14ac:dyDescent="0.2">
      <c r="A238" t="s">
        <v>241</v>
      </c>
    </row>
    <row r="239" spans="1:1" x14ac:dyDescent="0.2">
      <c r="A239" t="s">
        <v>242</v>
      </c>
    </row>
    <row r="240" spans="1:1" x14ac:dyDescent="0.2">
      <c r="A240" t="s">
        <v>243</v>
      </c>
    </row>
    <row r="241" spans="1:1" x14ac:dyDescent="0.2">
      <c r="A241" t="s">
        <v>244</v>
      </c>
    </row>
    <row r="242" spans="1:1" x14ac:dyDescent="0.2">
      <c r="A242" t="s">
        <v>245</v>
      </c>
    </row>
    <row r="243" spans="1:1" x14ac:dyDescent="0.2">
      <c r="A243" t="s">
        <v>246</v>
      </c>
    </row>
    <row r="244" spans="1:1" x14ac:dyDescent="0.2">
      <c r="A244" t="s">
        <v>247</v>
      </c>
    </row>
    <row r="245" spans="1:1" x14ac:dyDescent="0.2">
      <c r="A245" t="s">
        <v>248</v>
      </c>
    </row>
    <row r="246" spans="1:1" x14ac:dyDescent="0.2">
      <c r="A246" t="s">
        <v>249</v>
      </c>
    </row>
    <row r="247" spans="1:1" x14ac:dyDescent="0.2">
      <c r="A247" t="s">
        <v>250</v>
      </c>
    </row>
    <row r="248" spans="1:1" x14ac:dyDescent="0.2">
      <c r="A248" t="s">
        <v>251</v>
      </c>
    </row>
    <row r="249" spans="1:1" x14ac:dyDescent="0.2">
      <c r="A249" t="s">
        <v>252</v>
      </c>
    </row>
    <row r="250" spans="1:1" x14ac:dyDescent="0.2">
      <c r="A250" t="s">
        <v>253</v>
      </c>
    </row>
    <row r="251" spans="1:1" x14ac:dyDescent="0.2">
      <c r="A251" t="s">
        <v>254</v>
      </c>
    </row>
    <row r="252" spans="1:1" x14ac:dyDescent="0.2">
      <c r="A252" t="s">
        <v>255</v>
      </c>
    </row>
    <row r="253" spans="1:1" x14ac:dyDescent="0.2">
      <c r="A253" t="s">
        <v>256</v>
      </c>
    </row>
    <row r="254" spans="1:1" x14ac:dyDescent="0.2">
      <c r="A254" t="s">
        <v>257</v>
      </c>
    </row>
    <row r="255" spans="1:1" x14ac:dyDescent="0.2">
      <c r="A255" t="s">
        <v>258</v>
      </c>
    </row>
    <row r="256" spans="1:1" x14ac:dyDescent="0.2">
      <c r="A256" t="s">
        <v>259</v>
      </c>
    </row>
    <row r="258" spans="1:1" x14ac:dyDescent="0.2">
      <c r="A258" t="s">
        <v>260</v>
      </c>
    </row>
    <row r="259" spans="1:1" x14ac:dyDescent="0.2">
      <c r="A259" t="s">
        <v>261</v>
      </c>
    </row>
  </sheetData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3" enableFormatConditionsCalculation="0"/>
  <dimension ref="A1:P259"/>
  <sheetViews>
    <sheetView workbookViewId="0">
      <selection activeCell="A18" sqref="A18:XFD20"/>
    </sheetView>
  </sheetViews>
  <sheetFormatPr baseColWidth="10" defaultColWidth="8.83203125" defaultRowHeight="15" x14ac:dyDescent="0.2"/>
  <cols>
    <col min="1" max="1" width="11.33203125" bestFit="1" customWidth="1"/>
    <col min="2" max="2" width="13.33203125" bestFit="1" customWidth="1"/>
    <col min="3" max="3" width="6.5" customWidth="1"/>
    <col min="4" max="4" width="6" customWidth="1"/>
    <col min="5" max="5" width="6.5" customWidth="1"/>
    <col min="6" max="6" width="13.83203125" bestFit="1" customWidth="1"/>
    <col min="7" max="7" width="7" customWidth="1"/>
    <col min="8" max="8" width="15" bestFit="1" customWidth="1"/>
    <col min="9" max="9" width="15.6640625" bestFit="1" customWidth="1"/>
    <col min="10" max="10" width="6" customWidth="1"/>
    <col min="11" max="11" width="13.6640625" bestFit="1" customWidth="1"/>
    <col min="12" max="12" width="10.33203125" bestFit="1" customWidth="1"/>
    <col min="13" max="13" width="9" customWidth="1"/>
    <col min="14" max="14" width="5.1640625" customWidth="1"/>
    <col min="15" max="15" width="6" customWidth="1"/>
    <col min="16" max="16" width="3.33203125" customWidth="1"/>
  </cols>
  <sheetData>
    <row r="1" spans="1:1" x14ac:dyDescent="0.2">
      <c r="A1" t="s">
        <v>299</v>
      </c>
    </row>
    <row r="3" spans="1:1" x14ac:dyDescent="0.2">
      <c r="A3" t="s">
        <v>300</v>
      </c>
    </row>
    <row r="5" spans="1:1" x14ac:dyDescent="0.2">
      <c r="A5" t="s">
        <v>2</v>
      </c>
    </row>
    <row r="6" spans="1:1" x14ac:dyDescent="0.2">
      <c r="A6" t="s">
        <v>3</v>
      </c>
    </row>
    <row r="7" spans="1:1" x14ac:dyDescent="0.2">
      <c r="A7" t="s">
        <v>4</v>
      </c>
    </row>
    <row r="8" spans="1:1" x14ac:dyDescent="0.2">
      <c r="A8" t="s">
        <v>5</v>
      </c>
    </row>
    <row r="9" spans="1:1" x14ac:dyDescent="0.2">
      <c r="A9" t="s">
        <v>6</v>
      </c>
    </row>
    <row r="10" spans="1:1" x14ac:dyDescent="0.2">
      <c r="A10" t="s">
        <v>7</v>
      </c>
    </row>
    <row r="11" spans="1:1" x14ac:dyDescent="0.2">
      <c r="A11" t="s">
        <v>8</v>
      </c>
    </row>
    <row r="12" spans="1:1" x14ac:dyDescent="0.2">
      <c r="A12" t="s">
        <v>9</v>
      </c>
    </row>
    <row r="13" spans="1:1" x14ac:dyDescent="0.2">
      <c r="A13" t="s">
        <v>10</v>
      </c>
    </row>
    <row r="14" spans="1:1" x14ac:dyDescent="0.2">
      <c r="A14" t="s">
        <v>11</v>
      </c>
    </row>
    <row r="15" spans="1:1" x14ac:dyDescent="0.2">
      <c r="A15" t="s">
        <v>12</v>
      </c>
    </row>
    <row r="17" spans="1:15" x14ac:dyDescent="0.2">
      <c r="A17" t="s">
        <v>301</v>
      </c>
    </row>
    <row r="18" spans="1:15" x14ac:dyDescent="0.2">
      <c r="E18" t="s">
        <v>14</v>
      </c>
      <c r="F18" t="s">
        <v>15</v>
      </c>
      <c r="G18" t="s">
        <v>16</v>
      </c>
      <c r="H18" t="s">
        <v>17</v>
      </c>
      <c r="I18" t="s">
        <v>18</v>
      </c>
      <c r="J18" t="s">
        <v>19</v>
      </c>
      <c r="K18" t="s">
        <v>20</v>
      </c>
      <c r="L18" t="s">
        <v>21</v>
      </c>
      <c r="M18" t="s">
        <v>22</v>
      </c>
    </row>
    <row r="19" spans="1:15" x14ac:dyDescent="0.2">
      <c r="A19" t="s">
        <v>23</v>
      </c>
      <c r="B19" t="s">
        <v>24</v>
      </c>
      <c r="C19">
        <f>((($I$26+$G$30+$L$44+$F$49+$K$49+$O$44) * 6)+($K$54)+($B$54 * 3))</f>
        <v>485</v>
      </c>
      <c r="E19">
        <f>$C$19-$C$20</f>
        <v>176</v>
      </c>
      <c r="F19">
        <f>($E$26-$N$26)/($B$26+$M$26)</f>
        <v>7.5670628183361632</v>
      </c>
      <c r="G19">
        <f>($E$27-$N$27)/($B$27+$M$27)</f>
        <v>5.610837438423645</v>
      </c>
      <c r="H19">
        <f>$C$30/$B$30</f>
        <v>4.2411504424778759</v>
      </c>
      <c r="I19">
        <f>$C$31/$B$31</f>
        <v>3.9037433155080214</v>
      </c>
      <c r="J19">
        <f>$I$45+$M$45</f>
        <v>30</v>
      </c>
      <c r="K19">
        <f>$I$44+$M$44</f>
        <v>44</v>
      </c>
      <c r="L19">
        <f>$M$39-$M$40</f>
        <v>-444</v>
      </c>
      <c r="M19">
        <f>$L$45+$O$45+$F$50+$K$50</f>
        <v>1</v>
      </c>
    </row>
    <row r="20" spans="1:15" x14ac:dyDescent="0.2">
      <c r="B20" t="s">
        <v>25</v>
      </c>
      <c r="C20">
        <f xml:space="preserve"> ((($I$27+$G$31+$L$45+$F$50+$K$50+$O$45) * 6)+($K$55)+($B$55*3))</f>
        <v>309</v>
      </c>
    </row>
    <row r="21" spans="1:15" x14ac:dyDescent="0.2">
      <c r="A21" t="s">
        <v>26</v>
      </c>
    </row>
    <row r="22" spans="1:15" x14ac:dyDescent="0.2">
      <c r="A22" t="s">
        <v>27</v>
      </c>
    </row>
    <row r="24" spans="1:15" x14ac:dyDescent="0.2">
      <c r="A24" t="s">
        <v>28</v>
      </c>
    </row>
    <row r="25" spans="1:15" x14ac:dyDescent="0.2">
      <c r="A25" t="s">
        <v>29</v>
      </c>
      <c r="B25" t="s">
        <v>30</v>
      </c>
      <c r="C25" t="s">
        <v>31</v>
      </c>
      <c r="D25" t="s">
        <v>32</v>
      </c>
      <c r="E25" t="s">
        <v>33</v>
      </c>
      <c r="F25" t="s">
        <v>34</v>
      </c>
      <c r="G25" t="s">
        <v>35</v>
      </c>
      <c r="H25" t="s">
        <v>36</v>
      </c>
      <c r="I25" t="s">
        <v>37</v>
      </c>
      <c r="J25" t="s">
        <v>38</v>
      </c>
      <c r="K25" t="s">
        <v>39</v>
      </c>
      <c r="L25" t="s">
        <v>40</v>
      </c>
      <c r="M25" t="s">
        <v>41</v>
      </c>
      <c r="N25" t="s">
        <v>42</v>
      </c>
      <c r="O25" t="s">
        <v>43</v>
      </c>
    </row>
    <row r="26" spans="1:15" x14ac:dyDescent="0.2">
      <c r="A26" t="s">
        <v>302</v>
      </c>
      <c r="B26">
        <v>562</v>
      </c>
      <c r="C26">
        <v>353</v>
      </c>
      <c r="D26">
        <v>62.8</v>
      </c>
      <c r="E26">
        <v>4616</v>
      </c>
      <c r="F26">
        <v>8.5</v>
      </c>
      <c r="G26">
        <v>288.5</v>
      </c>
      <c r="H26">
        <v>68</v>
      </c>
      <c r="I26">
        <v>35</v>
      </c>
      <c r="J26">
        <v>6.2</v>
      </c>
      <c r="K26">
        <v>13</v>
      </c>
      <c r="L26">
        <v>2.2999999999999998</v>
      </c>
      <c r="M26">
        <v>27</v>
      </c>
      <c r="N26">
        <v>159</v>
      </c>
      <c r="O26">
        <v>100.9</v>
      </c>
    </row>
    <row r="27" spans="1:15" x14ac:dyDescent="0.2">
      <c r="A27" t="s">
        <v>45</v>
      </c>
      <c r="B27">
        <v>573</v>
      </c>
      <c r="C27">
        <v>343</v>
      </c>
      <c r="D27">
        <v>59.9</v>
      </c>
      <c r="E27">
        <v>3687</v>
      </c>
      <c r="F27">
        <v>6.9</v>
      </c>
      <c r="G27">
        <v>230.4</v>
      </c>
      <c r="H27">
        <v>88</v>
      </c>
      <c r="I27">
        <v>24</v>
      </c>
      <c r="J27">
        <v>4.2</v>
      </c>
      <c r="K27">
        <v>19</v>
      </c>
      <c r="L27">
        <v>3.3</v>
      </c>
      <c r="M27">
        <v>36</v>
      </c>
      <c r="N27">
        <v>270</v>
      </c>
      <c r="O27">
        <v>80.900000000000006</v>
      </c>
    </row>
    <row r="28" spans="1:15" x14ac:dyDescent="0.2">
      <c r="A28" t="s">
        <v>46</v>
      </c>
    </row>
    <row r="29" spans="1:15" x14ac:dyDescent="0.2">
      <c r="A29" t="s">
        <v>29</v>
      </c>
      <c r="B29" t="s">
        <v>30</v>
      </c>
      <c r="C29" t="s">
        <v>33</v>
      </c>
      <c r="D29" t="s">
        <v>34</v>
      </c>
      <c r="E29" t="s">
        <v>36</v>
      </c>
      <c r="F29" t="s">
        <v>47</v>
      </c>
      <c r="G29" t="s">
        <v>37</v>
      </c>
      <c r="H29" t="s">
        <v>35</v>
      </c>
      <c r="I29" t="s">
        <v>48</v>
      </c>
      <c r="J29" t="s">
        <v>49</v>
      </c>
      <c r="K29" t="s">
        <v>50</v>
      </c>
    </row>
    <row r="30" spans="1:15" x14ac:dyDescent="0.2">
      <c r="A30" t="s">
        <v>302</v>
      </c>
      <c r="B30">
        <v>452</v>
      </c>
      <c r="C30">
        <v>1917</v>
      </c>
      <c r="D30">
        <v>4.2</v>
      </c>
      <c r="E30">
        <v>63</v>
      </c>
      <c r="F30">
        <v>12</v>
      </c>
      <c r="G30">
        <v>16</v>
      </c>
      <c r="H30">
        <v>119.8</v>
      </c>
      <c r="I30">
        <v>8</v>
      </c>
      <c r="J30">
        <v>4</v>
      </c>
      <c r="K30">
        <v>92</v>
      </c>
    </row>
    <row r="31" spans="1:15" x14ac:dyDescent="0.2">
      <c r="A31" t="s">
        <v>45</v>
      </c>
      <c r="B31">
        <v>374</v>
      </c>
      <c r="C31">
        <v>1460</v>
      </c>
      <c r="D31">
        <v>3.9</v>
      </c>
      <c r="E31">
        <v>52</v>
      </c>
      <c r="F31">
        <v>12</v>
      </c>
      <c r="G31">
        <v>9</v>
      </c>
      <c r="H31">
        <v>91.3</v>
      </c>
      <c r="I31">
        <v>12</v>
      </c>
      <c r="J31">
        <v>5</v>
      </c>
      <c r="K31">
        <v>79</v>
      </c>
    </row>
    <row r="32" spans="1:15" x14ac:dyDescent="0.2">
      <c r="A32" t="s">
        <v>51</v>
      </c>
    </row>
    <row r="33" spans="1:16" x14ac:dyDescent="0.2">
      <c r="A33" t="s">
        <v>29</v>
      </c>
      <c r="B33" t="s">
        <v>52</v>
      </c>
      <c r="C33" t="s">
        <v>53</v>
      </c>
      <c r="D33" t="s">
        <v>33</v>
      </c>
      <c r="E33" t="s">
        <v>34</v>
      </c>
      <c r="F33" t="s">
        <v>37</v>
      </c>
      <c r="G33" t="s">
        <v>36</v>
      </c>
      <c r="H33" t="s">
        <v>47</v>
      </c>
      <c r="I33" t="s">
        <v>35</v>
      </c>
      <c r="J33" t="s">
        <v>48</v>
      </c>
      <c r="K33" t="s">
        <v>49</v>
      </c>
      <c r="L33" t="s">
        <v>54</v>
      </c>
      <c r="M33" t="s">
        <v>50</v>
      </c>
    </row>
    <row r="34" spans="1:16" x14ac:dyDescent="0.2">
      <c r="A34" t="s">
        <v>302</v>
      </c>
      <c r="B34">
        <v>353</v>
      </c>
      <c r="C34">
        <v>562</v>
      </c>
      <c r="D34">
        <v>4775</v>
      </c>
      <c r="E34">
        <v>13.5</v>
      </c>
      <c r="F34">
        <v>35</v>
      </c>
      <c r="G34">
        <v>68</v>
      </c>
      <c r="H34">
        <v>66</v>
      </c>
      <c r="I34">
        <v>298.39999999999998</v>
      </c>
      <c r="J34">
        <v>4</v>
      </c>
      <c r="K34">
        <v>3</v>
      </c>
      <c r="L34">
        <v>1788</v>
      </c>
      <c r="M34">
        <v>237</v>
      </c>
    </row>
    <row r="35" spans="1:16" x14ac:dyDescent="0.2">
      <c r="A35" t="s">
        <v>45</v>
      </c>
      <c r="B35">
        <v>343</v>
      </c>
      <c r="C35">
        <v>573</v>
      </c>
      <c r="D35">
        <v>3957</v>
      </c>
      <c r="E35">
        <v>11.5</v>
      </c>
      <c r="F35">
        <v>24</v>
      </c>
      <c r="G35">
        <v>88</v>
      </c>
      <c r="H35">
        <v>56</v>
      </c>
      <c r="I35">
        <v>247.3</v>
      </c>
      <c r="J35">
        <v>4</v>
      </c>
      <c r="K35">
        <v>2</v>
      </c>
      <c r="L35">
        <v>2002</v>
      </c>
      <c r="M35">
        <v>177</v>
      </c>
    </row>
    <row r="36" spans="1:16" x14ac:dyDescent="0.2">
      <c r="A36" t="s">
        <v>55</v>
      </c>
    </row>
    <row r="37" spans="1:16" x14ac:dyDescent="0.2">
      <c r="B37" t="s">
        <v>56</v>
      </c>
      <c r="F37" t="s">
        <v>57</v>
      </c>
      <c r="I37" t="s">
        <v>58</v>
      </c>
      <c r="L37" t="s">
        <v>59</v>
      </c>
    </row>
    <row r="38" spans="1:16" x14ac:dyDescent="0.2">
      <c r="A38" t="s">
        <v>29</v>
      </c>
      <c r="B38" t="s">
        <v>60</v>
      </c>
      <c r="C38" t="s">
        <v>61</v>
      </c>
      <c r="D38" t="s">
        <v>62</v>
      </c>
      <c r="E38" t="s">
        <v>63</v>
      </c>
      <c r="F38" t="s">
        <v>64</v>
      </c>
      <c r="G38" t="s">
        <v>30</v>
      </c>
      <c r="H38" t="s">
        <v>32</v>
      </c>
      <c r="I38" t="s">
        <v>64</v>
      </c>
      <c r="J38" t="s">
        <v>30</v>
      </c>
      <c r="K38" t="s">
        <v>32</v>
      </c>
      <c r="L38" t="s">
        <v>60</v>
      </c>
      <c r="M38" t="s">
        <v>33</v>
      </c>
    </row>
    <row r="39" spans="1:16" x14ac:dyDescent="0.2">
      <c r="A39" t="s">
        <v>302</v>
      </c>
      <c r="B39">
        <v>373</v>
      </c>
      <c r="C39">
        <v>92</v>
      </c>
      <c r="D39">
        <v>237</v>
      </c>
      <c r="E39">
        <v>44</v>
      </c>
      <c r="F39">
        <v>93</v>
      </c>
      <c r="G39">
        <v>198</v>
      </c>
      <c r="H39">
        <v>47</v>
      </c>
      <c r="I39">
        <v>4</v>
      </c>
      <c r="J39">
        <v>9</v>
      </c>
      <c r="K39">
        <v>44.4</v>
      </c>
      <c r="L39">
        <v>94</v>
      </c>
      <c r="M39">
        <v>758</v>
      </c>
    </row>
    <row r="40" spans="1:16" x14ac:dyDescent="0.2">
      <c r="A40" t="s">
        <v>45</v>
      </c>
      <c r="B40">
        <v>284</v>
      </c>
      <c r="C40">
        <v>79</v>
      </c>
      <c r="D40">
        <v>177</v>
      </c>
      <c r="E40">
        <v>28</v>
      </c>
      <c r="F40">
        <v>75</v>
      </c>
      <c r="G40">
        <v>210</v>
      </c>
      <c r="H40">
        <v>35.700000000000003</v>
      </c>
      <c r="I40">
        <v>8</v>
      </c>
      <c r="J40">
        <v>17</v>
      </c>
      <c r="K40">
        <v>47.1</v>
      </c>
      <c r="L40">
        <v>130</v>
      </c>
      <c r="M40">
        <v>1202</v>
      </c>
    </row>
    <row r="41" spans="1:16" x14ac:dyDescent="0.2">
      <c r="A41" t="s">
        <v>65</v>
      </c>
    </row>
    <row r="42" spans="1:16" x14ac:dyDescent="0.2">
      <c r="B42" t="s">
        <v>66</v>
      </c>
      <c r="E42" t="s">
        <v>67</v>
      </c>
      <c r="H42" t="s">
        <v>68</v>
      </c>
      <c r="M42" t="s">
        <v>69</v>
      </c>
    </row>
    <row r="43" spans="1:16" x14ac:dyDescent="0.2">
      <c r="A43" t="s">
        <v>29</v>
      </c>
      <c r="B43" t="s">
        <v>70</v>
      </c>
      <c r="C43" t="s">
        <v>71</v>
      </c>
      <c r="D43" t="s">
        <v>72</v>
      </c>
      <c r="E43" t="s">
        <v>41</v>
      </c>
      <c r="F43" t="s">
        <v>42</v>
      </c>
      <c r="G43" t="s">
        <v>73</v>
      </c>
      <c r="H43" t="s">
        <v>74</v>
      </c>
      <c r="I43" t="s">
        <v>39</v>
      </c>
      <c r="J43" t="s">
        <v>33</v>
      </c>
      <c r="K43" t="s">
        <v>36</v>
      </c>
      <c r="L43" t="s">
        <v>37</v>
      </c>
      <c r="M43" t="s">
        <v>75</v>
      </c>
      <c r="N43" t="s">
        <v>52</v>
      </c>
      <c r="O43" t="s">
        <v>37</v>
      </c>
      <c r="P43" t="s">
        <v>76</v>
      </c>
    </row>
    <row r="44" spans="1:16" x14ac:dyDescent="0.2">
      <c r="A44" t="s">
        <v>302</v>
      </c>
      <c r="B44">
        <v>764</v>
      </c>
      <c r="C44">
        <v>151</v>
      </c>
      <c r="D44">
        <v>915</v>
      </c>
      <c r="E44">
        <v>36</v>
      </c>
      <c r="F44">
        <v>270</v>
      </c>
      <c r="G44">
        <v>68</v>
      </c>
      <c r="H44">
        <v>69</v>
      </c>
      <c r="I44">
        <v>19</v>
      </c>
      <c r="J44">
        <v>263</v>
      </c>
      <c r="K44">
        <v>40</v>
      </c>
      <c r="L44">
        <v>4</v>
      </c>
      <c r="M44">
        <v>25</v>
      </c>
      <c r="N44">
        <v>14</v>
      </c>
      <c r="O44">
        <v>2</v>
      </c>
      <c r="P44">
        <v>0</v>
      </c>
    </row>
    <row r="45" spans="1:16" x14ac:dyDescent="0.2">
      <c r="A45" t="s">
        <v>45</v>
      </c>
      <c r="B45">
        <v>789</v>
      </c>
      <c r="C45">
        <v>217</v>
      </c>
      <c r="D45">
        <v>1006</v>
      </c>
      <c r="E45">
        <v>27</v>
      </c>
      <c r="F45">
        <v>159</v>
      </c>
      <c r="G45">
        <v>51</v>
      </c>
      <c r="H45">
        <v>79</v>
      </c>
      <c r="I45">
        <v>13</v>
      </c>
      <c r="J45">
        <v>87</v>
      </c>
      <c r="K45">
        <v>40</v>
      </c>
      <c r="L45">
        <v>0</v>
      </c>
      <c r="M45">
        <v>17</v>
      </c>
      <c r="N45">
        <v>11</v>
      </c>
      <c r="O45">
        <v>1</v>
      </c>
      <c r="P45">
        <v>1</v>
      </c>
    </row>
    <row r="46" spans="1:16" x14ac:dyDescent="0.2">
      <c r="A46" t="s">
        <v>77</v>
      </c>
    </row>
    <row r="47" spans="1:16" x14ac:dyDescent="0.2">
      <c r="B47" t="s">
        <v>78</v>
      </c>
      <c r="G47" t="s">
        <v>79</v>
      </c>
    </row>
    <row r="48" spans="1:16" x14ac:dyDescent="0.2">
      <c r="A48" t="s">
        <v>29</v>
      </c>
      <c r="B48" t="s">
        <v>30</v>
      </c>
      <c r="C48" t="s">
        <v>33</v>
      </c>
      <c r="D48" t="s">
        <v>34</v>
      </c>
      <c r="E48" t="s">
        <v>36</v>
      </c>
      <c r="F48" t="s">
        <v>37</v>
      </c>
      <c r="G48" t="s">
        <v>80</v>
      </c>
      <c r="H48" t="s">
        <v>81</v>
      </c>
      <c r="I48" t="s">
        <v>34</v>
      </c>
      <c r="J48" t="s">
        <v>36</v>
      </c>
      <c r="K48" t="s">
        <v>37</v>
      </c>
      <c r="L48" t="s">
        <v>82</v>
      </c>
    </row>
    <row r="49" spans="1:13" x14ac:dyDescent="0.2">
      <c r="A49" t="s">
        <v>302</v>
      </c>
      <c r="B49">
        <v>32</v>
      </c>
      <c r="C49">
        <v>770</v>
      </c>
      <c r="D49">
        <v>24.1</v>
      </c>
      <c r="E49">
        <v>108</v>
      </c>
      <c r="F49">
        <v>1</v>
      </c>
      <c r="G49">
        <v>39</v>
      </c>
      <c r="H49">
        <v>289</v>
      </c>
      <c r="I49">
        <v>7.4</v>
      </c>
      <c r="J49">
        <v>38</v>
      </c>
      <c r="K49">
        <v>0</v>
      </c>
      <c r="L49">
        <v>22</v>
      </c>
    </row>
    <row r="50" spans="1:13" x14ac:dyDescent="0.2">
      <c r="A50" t="s">
        <v>45</v>
      </c>
      <c r="B50">
        <v>49</v>
      </c>
      <c r="C50">
        <v>1191</v>
      </c>
      <c r="D50">
        <v>24.3</v>
      </c>
      <c r="E50">
        <v>58</v>
      </c>
      <c r="F50">
        <v>0</v>
      </c>
      <c r="G50">
        <v>25</v>
      </c>
      <c r="H50">
        <v>295</v>
      </c>
      <c r="I50">
        <v>11.8</v>
      </c>
      <c r="J50">
        <v>66</v>
      </c>
      <c r="K50">
        <v>0</v>
      </c>
      <c r="L50">
        <v>19</v>
      </c>
    </row>
    <row r="51" spans="1:13" x14ac:dyDescent="0.2">
      <c r="A51" t="s">
        <v>83</v>
      </c>
    </row>
    <row r="52" spans="1:13" x14ac:dyDescent="0.2">
      <c r="B52" t="s">
        <v>84</v>
      </c>
      <c r="K52" t="s">
        <v>85</v>
      </c>
    </row>
    <row r="53" spans="1:13" x14ac:dyDescent="0.2">
      <c r="A53" t="s">
        <v>29</v>
      </c>
      <c r="B53" t="s">
        <v>86</v>
      </c>
      <c r="C53" t="s">
        <v>87</v>
      </c>
      <c r="D53" t="s">
        <v>32</v>
      </c>
      <c r="E53" t="s">
        <v>36</v>
      </c>
      <c r="F53" s="1">
        <v>42388</v>
      </c>
      <c r="G53" t="s">
        <v>88</v>
      </c>
      <c r="H53" t="s">
        <v>89</v>
      </c>
      <c r="I53" t="s">
        <v>90</v>
      </c>
      <c r="J53" t="s">
        <v>91</v>
      </c>
      <c r="K53" t="s">
        <v>92</v>
      </c>
      <c r="L53" t="s">
        <v>93</v>
      </c>
      <c r="M53" t="s">
        <v>32</v>
      </c>
    </row>
    <row r="54" spans="1:13" x14ac:dyDescent="0.2">
      <c r="A54" t="s">
        <v>302</v>
      </c>
      <c r="B54">
        <v>28</v>
      </c>
      <c r="C54">
        <v>31</v>
      </c>
      <c r="D54">
        <v>90.3</v>
      </c>
      <c r="E54">
        <v>47</v>
      </c>
      <c r="F54" s="1">
        <v>42370</v>
      </c>
      <c r="G54" s="1">
        <v>42716</v>
      </c>
      <c r="H54" s="1">
        <v>42622</v>
      </c>
      <c r="I54" s="1">
        <v>42528</v>
      </c>
      <c r="J54" t="s">
        <v>303</v>
      </c>
      <c r="K54">
        <v>53</v>
      </c>
      <c r="L54">
        <v>58</v>
      </c>
      <c r="M54">
        <v>91.4</v>
      </c>
    </row>
    <row r="55" spans="1:13" x14ac:dyDescent="0.2">
      <c r="A55" t="s">
        <v>45</v>
      </c>
      <c r="B55">
        <v>26</v>
      </c>
      <c r="C55">
        <v>27</v>
      </c>
      <c r="D55">
        <v>96.3</v>
      </c>
      <c r="E55">
        <v>54</v>
      </c>
      <c r="F55" t="s">
        <v>94</v>
      </c>
      <c r="G55" s="1">
        <v>42432</v>
      </c>
      <c r="H55" s="1">
        <v>42590</v>
      </c>
      <c r="I55" s="1">
        <v>42623</v>
      </c>
      <c r="J55" s="1">
        <v>42527</v>
      </c>
      <c r="K55">
        <v>27</v>
      </c>
      <c r="L55">
        <v>29</v>
      </c>
      <c r="M55">
        <v>93.1</v>
      </c>
    </row>
    <row r="56" spans="1:13" x14ac:dyDescent="0.2">
      <c r="A56" t="s">
        <v>95</v>
      </c>
    </row>
    <row r="57" spans="1:13" x14ac:dyDescent="0.2">
      <c r="A57" t="s">
        <v>29</v>
      </c>
      <c r="B57" t="s">
        <v>79</v>
      </c>
      <c r="C57" t="s">
        <v>33</v>
      </c>
      <c r="D57" t="s">
        <v>36</v>
      </c>
      <c r="E57" t="s">
        <v>34</v>
      </c>
      <c r="F57" t="s">
        <v>96</v>
      </c>
      <c r="G57" t="s">
        <v>97</v>
      </c>
      <c r="H57" t="s">
        <v>98</v>
      </c>
      <c r="I57" t="s">
        <v>99</v>
      </c>
      <c r="J57" t="s">
        <v>82</v>
      </c>
      <c r="K57" t="s">
        <v>80</v>
      </c>
      <c r="L57" t="s">
        <v>81</v>
      </c>
      <c r="M57" t="s">
        <v>34</v>
      </c>
    </row>
    <row r="58" spans="1:13" x14ac:dyDescent="0.2">
      <c r="A58" t="s">
        <v>302</v>
      </c>
      <c r="B58">
        <v>60</v>
      </c>
      <c r="C58">
        <v>2575</v>
      </c>
      <c r="D58">
        <v>58</v>
      </c>
      <c r="E58">
        <v>42.9</v>
      </c>
      <c r="F58">
        <v>37.4</v>
      </c>
      <c r="G58">
        <v>1</v>
      </c>
      <c r="H58">
        <v>22</v>
      </c>
      <c r="I58">
        <v>6</v>
      </c>
      <c r="J58">
        <v>19</v>
      </c>
      <c r="K58">
        <v>25</v>
      </c>
      <c r="L58">
        <v>295</v>
      </c>
      <c r="M58">
        <v>11.8</v>
      </c>
    </row>
    <row r="59" spans="1:13" x14ac:dyDescent="0.2">
      <c r="A59" t="s">
        <v>45</v>
      </c>
      <c r="B59">
        <v>78</v>
      </c>
      <c r="C59">
        <v>3658</v>
      </c>
      <c r="D59">
        <v>79</v>
      </c>
      <c r="E59">
        <v>46.9</v>
      </c>
      <c r="F59">
        <v>43.2</v>
      </c>
      <c r="G59">
        <v>0</v>
      </c>
      <c r="H59">
        <v>31</v>
      </c>
      <c r="I59">
        <v>3</v>
      </c>
      <c r="J59">
        <v>22</v>
      </c>
      <c r="K59">
        <v>39</v>
      </c>
      <c r="L59">
        <v>289</v>
      </c>
      <c r="M59">
        <v>7.4</v>
      </c>
    </row>
    <row r="61" spans="1:13" x14ac:dyDescent="0.2">
      <c r="A61" t="s">
        <v>100</v>
      </c>
    </row>
    <row r="63" spans="1:13" x14ac:dyDescent="0.2">
      <c r="A63" t="s">
        <v>101</v>
      </c>
    </row>
    <row r="64" spans="1:13" x14ac:dyDescent="0.2">
      <c r="A64" t="s">
        <v>102</v>
      </c>
    </row>
    <row r="65" spans="1:1" x14ac:dyDescent="0.2">
      <c r="A65" t="s">
        <v>103</v>
      </c>
    </row>
    <row r="66" spans="1:1" x14ac:dyDescent="0.2">
      <c r="A66" t="s">
        <v>104</v>
      </c>
    </row>
    <row r="67" spans="1:1" x14ac:dyDescent="0.2">
      <c r="A67" t="s">
        <v>105</v>
      </c>
    </row>
    <row r="68" spans="1:1" x14ac:dyDescent="0.2">
      <c r="A68" t="s">
        <v>106</v>
      </c>
    </row>
    <row r="69" spans="1:1" x14ac:dyDescent="0.2">
      <c r="A69" t="s">
        <v>107</v>
      </c>
    </row>
    <row r="70" spans="1:1" x14ac:dyDescent="0.2">
      <c r="A70" t="s">
        <v>108</v>
      </c>
    </row>
    <row r="71" spans="1:1" x14ac:dyDescent="0.2">
      <c r="A71" t="s">
        <v>109</v>
      </c>
    </row>
    <row r="72" spans="1:1" x14ac:dyDescent="0.2">
      <c r="A72" t="s">
        <v>110</v>
      </c>
    </row>
    <row r="73" spans="1:1" x14ac:dyDescent="0.2">
      <c r="A73" t="s">
        <v>111</v>
      </c>
    </row>
    <row r="74" spans="1:1" x14ac:dyDescent="0.2">
      <c r="A74" t="s">
        <v>112</v>
      </c>
    </row>
    <row r="75" spans="1:1" x14ac:dyDescent="0.2">
      <c r="A75" t="s">
        <v>113</v>
      </c>
    </row>
    <row r="76" spans="1:1" x14ac:dyDescent="0.2">
      <c r="A76" t="s">
        <v>114</v>
      </c>
    </row>
    <row r="78" spans="1:1" x14ac:dyDescent="0.2">
      <c r="A78" t="s">
        <v>115</v>
      </c>
    </row>
    <row r="79" spans="1:1" x14ac:dyDescent="0.2">
      <c r="A79" t="s">
        <v>116</v>
      </c>
    </row>
    <row r="80" spans="1:1" x14ac:dyDescent="0.2">
      <c r="A80" t="s">
        <v>117</v>
      </c>
    </row>
    <row r="81" spans="1:1" x14ac:dyDescent="0.2">
      <c r="A81" t="s">
        <v>118</v>
      </c>
    </row>
    <row r="82" spans="1:1" x14ac:dyDescent="0.2">
      <c r="A82" t="s">
        <v>119</v>
      </c>
    </row>
    <row r="83" spans="1:1" x14ac:dyDescent="0.2">
      <c r="A83" t="s">
        <v>120</v>
      </c>
    </row>
    <row r="84" spans="1:1" x14ac:dyDescent="0.2">
      <c r="A84" t="s">
        <v>121</v>
      </c>
    </row>
    <row r="85" spans="1:1" x14ac:dyDescent="0.2">
      <c r="A85" t="s">
        <v>122</v>
      </c>
    </row>
    <row r="86" spans="1:1" x14ac:dyDescent="0.2">
      <c r="A86" t="s">
        <v>123</v>
      </c>
    </row>
    <row r="87" spans="1:1" x14ac:dyDescent="0.2">
      <c r="A87" t="s">
        <v>124</v>
      </c>
    </row>
    <row r="89" spans="1:1" x14ac:dyDescent="0.2">
      <c r="A89" t="s">
        <v>125</v>
      </c>
    </row>
    <row r="90" spans="1:1" x14ac:dyDescent="0.2">
      <c r="A90" t="s">
        <v>126</v>
      </c>
    </row>
    <row r="91" spans="1:1" x14ac:dyDescent="0.2">
      <c r="A91" t="s">
        <v>127</v>
      </c>
    </row>
    <row r="92" spans="1:1" x14ac:dyDescent="0.2">
      <c r="A92" t="s">
        <v>128</v>
      </c>
    </row>
    <row r="93" spans="1:1" x14ac:dyDescent="0.2">
      <c r="A93" t="s">
        <v>129</v>
      </c>
    </row>
    <row r="94" spans="1:1" x14ac:dyDescent="0.2">
      <c r="A94" t="s">
        <v>130</v>
      </c>
    </row>
    <row r="95" spans="1:1" x14ac:dyDescent="0.2">
      <c r="A95" t="s">
        <v>131</v>
      </c>
    </row>
    <row r="96" spans="1:1" x14ac:dyDescent="0.2">
      <c r="A96" t="s">
        <v>132</v>
      </c>
    </row>
    <row r="97" spans="1:1" x14ac:dyDescent="0.2">
      <c r="A97" t="s">
        <v>133</v>
      </c>
    </row>
    <row r="98" spans="1:1" x14ac:dyDescent="0.2">
      <c r="A98" t="s">
        <v>134</v>
      </c>
    </row>
    <row r="99" spans="1:1" x14ac:dyDescent="0.2">
      <c r="A99" t="s">
        <v>135</v>
      </c>
    </row>
    <row r="100" spans="1:1" x14ac:dyDescent="0.2">
      <c r="A100" t="s">
        <v>136</v>
      </c>
    </row>
    <row r="102" spans="1:1" x14ac:dyDescent="0.2">
      <c r="A102" t="s">
        <v>137</v>
      </c>
    </row>
    <row r="103" spans="1:1" x14ac:dyDescent="0.2">
      <c r="A103" t="s">
        <v>138</v>
      </c>
    </row>
    <row r="104" spans="1:1" x14ac:dyDescent="0.2">
      <c r="A104" t="s">
        <v>139</v>
      </c>
    </row>
    <row r="105" spans="1:1" x14ac:dyDescent="0.2">
      <c r="A105" t="s">
        <v>140</v>
      </c>
    </row>
    <row r="106" spans="1:1" x14ac:dyDescent="0.2">
      <c r="A106" t="s">
        <v>141</v>
      </c>
    </row>
    <row r="107" spans="1:1" x14ac:dyDescent="0.2">
      <c r="A107" t="s">
        <v>142</v>
      </c>
    </row>
    <row r="108" spans="1:1" x14ac:dyDescent="0.2">
      <c r="A108" t="s">
        <v>143</v>
      </c>
    </row>
    <row r="109" spans="1:1" x14ac:dyDescent="0.2">
      <c r="A109" t="s">
        <v>144</v>
      </c>
    </row>
    <row r="110" spans="1:1" x14ac:dyDescent="0.2">
      <c r="A110" t="s">
        <v>145</v>
      </c>
    </row>
    <row r="111" spans="1:1" x14ac:dyDescent="0.2">
      <c r="A111" t="s">
        <v>146</v>
      </c>
    </row>
    <row r="112" spans="1:1" x14ac:dyDescent="0.2">
      <c r="A112" t="s">
        <v>147</v>
      </c>
    </row>
    <row r="113" spans="1:1" x14ac:dyDescent="0.2">
      <c r="A113" t="s">
        <v>148</v>
      </c>
    </row>
    <row r="115" spans="1:1" x14ac:dyDescent="0.2">
      <c r="A115" t="s">
        <v>149</v>
      </c>
    </row>
    <row r="116" spans="1:1" x14ac:dyDescent="0.2">
      <c r="A116" t="s">
        <v>150</v>
      </c>
    </row>
    <row r="117" spans="1:1" x14ac:dyDescent="0.2">
      <c r="A117" t="s">
        <v>151</v>
      </c>
    </row>
    <row r="118" spans="1:1" x14ac:dyDescent="0.2">
      <c r="A118" t="s">
        <v>112</v>
      </c>
    </row>
    <row r="119" spans="1:1" x14ac:dyDescent="0.2">
      <c r="A119" t="s">
        <v>152</v>
      </c>
    </row>
    <row r="120" spans="1:1" x14ac:dyDescent="0.2">
      <c r="A120" t="s">
        <v>153</v>
      </c>
    </row>
    <row r="121" spans="1:1" x14ac:dyDescent="0.2">
      <c r="A121" t="s">
        <v>154</v>
      </c>
    </row>
    <row r="122" spans="1:1" x14ac:dyDescent="0.2">
      <c r="A122" t="s">
        <v>110</v>
      </c>
    </row>
    <row r="123" spans="1:1" x14ac:dyDescent="0.2">
      <c r="A123" t="s">
        <v>155</v>
      </c>
    </row>
    <row r="124" spans="1:1" x14ac:dyDescent="0.2">
      <c r="A124" t="s">
        <v>156</v>
      </c>
    </row>
    <row r="125" spans="1:1" x14ac:dyDescent="0.2">
      <c r="A125" t="s">
        <v>157</v>
      </c>
    </row>
    <row r="126" spans="1:1" x14ac:dyDescent="0.2">
      <c r="A126" t="s">
        <v>158</v>
      </c>
    </row>
    <row r="127" spans="1:1" x14ac:dyDescent="0.2">
      <c r="A127" t="s">
        <v>159</v>
      </c>
    </row>
    <row r="128" spans="1:1" x14ac:dyDescent="0.2">
      <c r="A128" t="s">
        <v>160</v>
      </c>
    </row>
    <row r="129" spans="1:1" x14ac:dyDescent="0.2">
      <c r="A129" t="s">
        <v>161</v>
      </c>
    </row>
    <row r="131" spans="1:1" x14ac:dyDescent="0.2">
      <c r="A131" t="s">
        <v>162</v>
      </c>
    </row>
    <row r="132" spans="1:1" x14ac:dyDescent="0.2">
      <c r="A132" t="s">
        <v>163</v>
      </c>
    </row>
    <row r="133" spans="1:1" x14ac:dyDescent="0.2">
      <c r="A133" t="s">
        <v>164</v>
      </c>
    </row>
    <row r="134" spans="1:1" x14ac:dyDescent="0.2">
      <c r="A134" t="s">
        <v>165</v>
      </c>
    </row>
    <row r="135" spans="1:1" x14ac:dyDescent="0.2">
      <c r="A135" t="s">
        <v>166</v>
      </c>
    </row>
    <row r="136" spans="1:1" x14ac:dyDescent="0.2">
      <c r="A136" t="s">
        <v>167</v>
      </c>
    </row>
    <row r="137" spans="1:1" x14ac:dyDescent="0.2">
      <c r="A137" t="s">
        <v>168</v>
      </c>
    </row>
    <row r="138" spans="1:1" x14ac:dyDescent="0.2">
      <c r="A138" t="s">
        <v>169</v>
      </c>
    </row>
    <row r="139" spans="1:1" x14ac:dyDescent="0.2">
      <c r="A139" t="s">
        <v>170</v>
      </c>
    </row>
    <row r="140" spans="1:1" x14ac:dyDescent="0.2">
      <c r="A140" t="s">
        <v>171</v>
      </c>
    </row>
    <row r="141" spans="1:1" x14ac:dyDescent="0.2">
      <c r="A141" t="s">
        <v>172</v>
      </c>
    </row>
    <row r="143" spans="1:1" x14ac:dyDescent="0.2">
      <c r="A143" t="s">
        <v>173</v>
      </c>
    </row>
    <row r="144" spans="1:1" x14ac:dyDescent="0.2">
      <c r="A144" t="s">
        <v>174</v>
      </c>
    </row>
    <row r="145" spans="1:1" x14ac:dyDescent="0.2">
      <c r="A145" t="s">
        <v>175</v>
      </c>
    </row>
    <row r="146" spans="1:1" x14ac:dyDescent="0.2">
      <c r="A146" t="s">
        <v>176</v>
      </c>
    </row>
    <row r="147" spans="1:1" x14ac:dyDescent="0.2">
      <c r="A147" t="s">
        <v>177</v>
      </c>
    </row>
    <row r="148" spans="1:1" x14ac:dyDescent="0.2">
      <c r="A148" t="s">
        <v>178</v>
      </c>
    </row>
    <row r="149" spans="1:1" x14ac:dyDescent="0.2">
      <c r="A149" t="s">
        <v>179</v>
      </c>
    </row>
    <row r="150" spans="1:1" x14ac:dyDescent="0.2">
      <c r="A150" t="s">
        <v>180</v>
      </c>
    </row>
    <row r="151" spans="1:1" x14ac:dyDescent="0.2">
      <c r="A151" t="s">
        <v>181</v>
      </c>
    </row>
    <row r="152" spans="1:1" x14ac:dyDescent="0.2">
      <c r="A152" t="s">
        <v>182</v>
      </c>
    </row>
    <row r="153" spans="1:1" x14ac:dyDescent="0.2">
      <c r="A153" t="s">
        <v>183</v>
      </c>
    </row>
    <row r="154" spans="1:1" x14ac:dyDescent="0.2">
      <c r="A154" t="s">
        <v>184</v>
      </c>
    </row>
    <row r="156" spans="1:1" x14ac:dyDescent="0.2">
      <c r="A156" t="s">
        <v>185</v>
      </c>
    </row>
    <row r="157" spans="1:1" x14ac:dyDescent="0.2">
      <c r="A157" t="s">
        <v>186</v>
      </c>
    </row>
    <row r="158" spans="1:1" x14ac:dyDescent="0.2">
      <c r="A158" t="s">
        <v>187</v>
      </c>
    </row>
    <row r="159" spans="1:1" x14ac:dyDescent="0.2">
      <c r="A159" t="s">
        <v>188</v>
      </c>
    </row>
    <row r="160" spans="1:1" x14ac:dyDescent="0.2">
      <c r="A160" t="s">
        <v>189</v>
      </c>
    </row>
    <row r="161" spans="1:1" x14ac:dyDescent="0.2">
      <c r="A161" t="s">
        <v>190</v>
      </c>
    </row>
    <row r="162" spans="1:1" x14ac:dyDescent="0.2">
      <c r="A162" t="s">
        <v>191</v>
      </c>
    </row>
    <row r="163" spans="1:1" x14ac:dyDescent="0.2">
      <c r="A163" t="s">
        <v>192</v>
      </c>
    </row>
    <row r="164" spans="1:1" x14ac:dyDescent="0.2">
      <c r="A164" t="s">
        <v>172</v>
      </c>
    </row>
    <row r="165" spans="1:1" x14ac:dyDescent="0.2">
      <c r="A165" t="s">
        <v>167</v>
      </c>
    </row>
    <row r="166" spans="1:1" x14ac:dyDescent="0.2">
      <c r="A166" t="s">
        <v>168</v>
      </c>
    </row>
    <row r="167" spans="1:1" x14ac:dyDescent="0.2">
      <c r="A167" t="s">
        <v>193</v>
      </c>
    </row>
    <row r="169" spans="1:1" x14ac:dyDescent="0.2">
      <c r="A169" t="s">
        <v>194</v>
      </c>
    </row>
    <row r="171" spans="1:1" x14ac:dyDescent="0.2">
      <c r="A171" t="s">
        <v>299</v>
      </c>
    </row>
    <row r="173" spans="1:1" x14ac:dyDescent="0.2">
      <c r="A173" t="s">
        <v>2</v>
      </c>
    </row>
    <row r="174" spans="1:1" x14ac:dyDescent="0.2">
      <c r="A174" t="s">
        <v>3</v>
      </c>
    </row>
    <row r="175" spans="1:1" x14ac:dyDescent="0.2">
      <c r="A175" t="s">
        <v>4</v>
      </c>
    </row>
    <row r="176" spans="1:1" x14ac:dyDescent="0.2">
      <c r="A176" t="s">
        <v>5</v>
      </c>
    </row>
    <row r="177" spans="1:1" x14ac:dyDescent="0.2">
      <c r="A177" t="s">
        <v>6</v>
      </c>
    </row>
    <row r="178" spans="1:1" x14ac:dyDescent="0.2">
      <c r="A178" t="s">
        <v>7</v>
      </c>
    </row>
    <row r="179" spans="1:1" x14ac:dyDescent="0.2">
      <c r="A179" t="s">
        <v>8</v>
      </c>
    </row>
    <row r="180" spans="1:1" x14ac:dyDescent="0.2">
      <c r="A180" t="s">
        <v>9</v>
      </c>
    </row>
    <row r="181" spans="1:1" x14ac:dyDescent="0.2">
      <c r="A181" t="s">
        <v>10</v>
      </c>
    </row>
    <row r="182" spans="1:1" x14ac:dyDescent="0.2">
      <c r="A182" t="s">
        <v>11</v>
      </c>
    </row>
    <row r="183" spans="1:1" x14ac:dyDescent="0.2">
      <c r="A183" t="s">
        <v>12</v>
      </c>
    </row>
    <row r="185" spans="1:1" x14ac:dyDescent="0.2">
      <c r="A185" t="s">
        <v>195</v>
      </c>
    </row>
    <row r="187" spans="1:1" x14ac:dyDescent="0.2">
      <c r="A187" t="s">
        <v>196</v>
      </c>
    </row>
    <row r="189" spans="1:1" x14ac:dyDescent="0.2">
      <c r="A189" t="s">
        <v>197</v>
      </c>
    </row>
    <row r="191" spans="1:1" x14ac:dyDescent="0.2">
      <c r="A191" t="s">
        <v>198</v>
      </c>
    </row>
    <row r="192" spans="1:1" x14ac:dyDescent="0.2">
      <c r="A192" t="s">
        <v>199</v>
      </c>
    </row>
    <row r="193" spans="1:1" x14ac:dyDescent="0.2">
      <c r="A193" t="s">
        <v>200</v>
      </c>
    </row>
    <row r="194" spans="1:1" x14ac:dyDescent="0.2">
      <c r="A194" t="s">
        <v>201</v>
      </c>
    </row>
    <row r="195" spans="1:1" x14ac:dyDescent="0.2">
      <c r="A195" t="s">
        <v>202</v>
      </c>
    </row>
    <row r="196" spans="1:1" x14ac:dyDescent="0.2">
      <c r="A196" t="s">
        <v>203</v>
      </c>
    </row>
    <row r="197" spans="1:1" x14ac:dyDescent="0.2">
      <c r="A197" t="s">
        <v>204</v>
      </c>
    </row>
    <row r="199" spans="1:1" x14ac:dyDescent="0.2">
      <c r="A199" t="s">
        <v>205</v>
      </c>
    </row>
    <row r="200" spans="1:1" x14ac:dyDescent="0.2">
      <c r="A200" t="s">
        <v>206</v>
      </c>
    </row>
    <row r="201" spans="1:1" x14ac:dyDescent="0.2">
      <c r="A201" t="s">
        <v>207</v>
      </c>
    </row>
    <row r="202" spans="1:1" x14ac:dyDescent="0.2">
      <c r="A202" t="s">
        <v>208</v>
      </c>
    </row>
    <row r="203" spans="1:1" x14ac:dyDescent="0.2">
      <c r="A203" t="s">
        <v>209</v>
      </c>
    </row>
    <row r="204" spans="1:1" x14ac:dyDescent="0.2">
      <c r="A204" t="s">
        <v>210</v>
      </c>
    </row>
    <row r="205" spans="1:1" x14ac:dyDescent="0.2">
      <c r="A205" t="s">
        <v>211</v>
      </c>
    </row>
    <row r="206" spans="1:1" x14ac:dyDescent="0.2">
      <c r="A206" t="s">
        <v>212</v>
      </c>
    </row>
    <row r="207" spans="1:1" x14ac:dyDescent="0.2">
      <c r="A207" t="s">
        <v>213</v>
      </c>
    </row>
    <row r="208" spans="1:1" x14ac:dyDescent="0.2">
      <c r="A208" t="s">
        <v>214</v>
      </c>
    </row>
    <row r="209" spans="1:1" x14ac:dyDescent="0.2">
      <c r="A209" t="s">
        <v>215</v>
      </c>
    </row>
    <row r="210" spans="1:1" x14ac:dyDescent="0.2">
      <c r="A210" t="s">
        <v>216</v>
      </c>
    </row>
    <row r="211" spans="1:1" x14ac:dyDescent="0.2">
      <c r="A211" t="s">
        <v>217</v>
      </c>
    </row>
    <row r="212" spans="1:1" x14ac:dyDescent="0.2">
      <c r="A212" t="s">
        <v>218</v>
      </c>
    </row>
    <row r="213" spans="1:1" x14ac:dyDescent="0.2">
      <c r="A213" t="s">
        <v>219</v>
      </c>
    </row>
    <row r="214" spans="1:1" x14ac:dyDescent="0.2">
      <c r="A214" t="s">
        <v>220</v>
      </c>
    </row>
    <row r="215" spans="1:1" x14ac:dyDescent="0.2">
      <c r="A215" t="s">
        <v>221</v>
      </c>
    </row>
    <row r="216" spans="1:1" x14ac:dyDescent="0.2">
      <c r="A216" t="s">
        <v>222</v>
      </c>
    </row>
    <row r="217" spans="1:1" x14ac:dyDescent="0.2">
      <c r="A217" t="s">
        <v>223</v>
      </c>
    </row>
    <row r="218" spans="1:1" x14ac:dyDescent="0.2">
      <c r="A218" t="s">
        <v>224</v>
      </c>
    </row>
    <row r="219" spans="1:1" x14ac:dyDescent="0.2">
      <c r="A219" t="s">
        <v>225</v>
      </c>
    </row>
    <row r="220" spans="1:1" x14ac:dyDescent="0.2">
      <c r="A220" t="s">
        <v>226</v>
      </c>
    </row>
    <row r="221" spans="1:1" x14ac:dyDescent="0.2">
      <c r="A221" t="s">
        <v>227</v>
      </c>
    </row>
    <row r="222" spans="1:1" x14ac:dyDescent="0.2">
      <c r="A222" t="s">
        <v>228</v>
      </c>
    </row>
    <row r="223" spans="1:1" x14ac:dyDescent="0.2">
      <c r="A223" t="s">
        <v>229</v>
      </c>
    </row>
    <row r="224" spans="1:1" x14ac:dyDescent="0.2">
      <c r="A224" t="s">
        <v>230</v>
      </c>
    </row>
    <row r="225" spans="1:1" x14ac:dyDescent="0.2">
      <c r="A225" t="s">
        <v>231</v>
      </c>
    </row>
    <row r="227" spans="1:1" x14ac:dyDescent="0.2">
      <c r="A227" t="s">
        <v>198</v>
      </c>
    </row>
    <row r="228" spans="1:1" x14ac:dyDescent="0.2">
      <c r="A228" t="s">
        <v>232</v>
      </c>
    </row>
    <row r="229" spans="1:1" x14ac:dyDescent="0.2">
      <c r="A229" t="s">
        <v>233</v>
      </c>
    </row>
    <row r="230" spans="1:1" x14ac:dyDescent="0.2">
      <c r="A230" t="s">
        <v>234</v>
      </c>
    </row>
    <row r="231" spans="1:1" x14ac:dyDescent="0.2">
      <c r="A231" t="s">
        <v>235</v>
      </c>
    </row>
    <row r="232" spans="1:1" x14ac:dyDescent="0.2">
      <c r="A232" t="s">
        <v>236</v>
      </c>
    </row>
    <row r="233" spans="1:1" x14ac:dyDescent="0.2">
      <c r="A233" t="s">
        <v>237</v>
      </c>
    </row>
    <row r="234" spans="1:1" x14ac:dyDescent="0.2">
      <c r="A234" t="s">
        <v>238</v>
      </c>
    </row>
    <row r="235" spans="1:1" x14ac:dyDescent="0.2">
      <c r="A235" t="s">
        <v>239</v>
      </c>
    </row>
    <row r="236" spans="1:1" x14ac:dyDescent="0.2">
      <c r="A236" t="s">
        <v>240</v>
      </c>
    </row>
    <row r="238" spans="1:1" x14ac:dyDescent="0.2">
      <c r="A238" t="s">
        <v>241</v>
      </c>
    </row>
    <row r="239" spans="1:1" x14ac:dyDescent="0.2">
      <c r="A239" t="s">
        <v>242</v>
      </c>
    </row>
    <row r="240" spans="1:1" x14ac:dyDescent="0.2">
      <c r="A240" t="s">
        <v>243</v>
      </c>
    </row>
    <row r="241" spans="1:1" x14ac:dyDescent="0.2">
      <c r="A241" t="s">
        <v>244</v>
      </c>
    </row>
    <row r="242" spans="1:1" x14ac:dyDescent="0.2">
      <c r="A242" t="s">
        <v>245</v>
      </c>
    </row>
    <row r="243" spans="1:1" x14ac:dyDescent="0.2">
      <c r="A243" t="s">
        <v>246</v>
      </c>
    </row>
    <row r="244" spans="1:1" x14ac:dyDescent="0.2">
      <c r="A244" t="s">
        <v>247</v>
      </c>
    </row>
    <row r="245" spans="1:1" x14ac:dyDescent="0.2">
      <c r="A245" t="s">
        <v>248</v>
      </c>
    </row>
    <row r="246" spans="1:1" x14ac:dyDescent="0.2">
      <c r="A246" t="s">
        <v>249</v>
      </c>
    </row>
    <row r="247" spans="1:1" x14ac:dyDescent="0.2">
      <c r="A247" t="s">
        <v>250</v>
      </c>
    </row>
    <row r="248" spans="1:1" x14ac:dyDescent="0.2">
      <c r="A248" t="s">
        <v>251</v>
      </c>
    </row>
    <row r="249" spans="1:1" x14ac:dyDescent="0.2">
      <c r="A249" t="s">
        <v>252</v>
      </c>
    </row>
    <row r="250" spans="1:1" x14ac:dyDescent="0.2">
      <c r="A250" t="s">
        <v>253</v>
      </c>
    </row>
    <row r="251" spans="1:1" x14ac:dyDescent="0.2">
      <c r="A251" t="s">
        <v>254</v>
      </c>
    </row>
    <row r="252" spans="1:1" x14ac:dyDescent="0.2">
      <c r="A252" t="s">
        <v>255</v>
      </c>
    </row>
    <row r="253" spans="1:1" x14ac:dyDescent="0.2">
      <c r="A253" t="s">
        <v>256</v>
      </c>
    </row>
    <row r="254" spans="1:1" x14ac:dyDescent="0.2">
      <c r="A254" t="s">
        <v>257</v>
      </c>
    </row>
    <row r="255" spans="1:1" x14ac:dyDescent="0.2">
      <c r="A255" t="s">
        <v>258</v>
      </c>
    </row>
    <row r="256" spans="1:1" x14ac:dyDescent="0.2">
      <c r="A256" t="s">
        <v>259</v>
      </c>
    </row>
    <row r="258" spans="1:1" x14ac:dyDescent="0.2">
      <c r="A258" t="s">
        <v>260</v>
      </c>
    </row>
    <row r="259" spans="1:1" x14ac:dyDescent="0.2">
      <c r="A259" t="s">
        <v>261</v>
      </c>
    </row>
  </sheetData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4" enableFormatConditionsCalculation="0"/>
  <dimension ref="A1:P259"/>
  <sheetViews>
    <sheetView workbookViewId="0">
      <selection activeCell="A18" sqref="A18:XFD20"/>
    </sheetView>
  </sheetViews>
  <sheetFormatPr baseColWidth="10" defaultColWidth="8.83203125" defaultRowHeight="15" x14ac:dyDescent="0.2"/>
  <cols>
    <col min="1" max="1" width="11.33203125" bestFit="1" customWidth="1"/>
    <col min="2" max="2" width="13.33203125" bestFit="1" customWidth="1"/>
    <col min="3" max="3" width="6.5" customWidth="1"/>
    <col min="4" max="4" width="6" customWidth="1"/>
    <col min="5" max="5" width="6.5" customWidth="1"/>
    <col min="6" max="6" width="13.83203125" bestFit="1" customWidth="1"/>
    <col min="7" max="7" width="7" customWidth="1"/>
    <col min="8" max="8" width="15" bestFit="1" customWidth="1"/>
    <col min="9" max="9" width="15.6640625" bestFit="1" customWidth="1"/>
    <col min="10" max="10" width="6.1640625" customWidth="1"/>
    <col min="11" max="11" width="13.6640625" bestFit="1" customWidth="1"/>
    <col min="12" max="12" width="10.33203125" bestFit="1" customWidth="1"/>
    <col min="13" max="13" width="9" customWidth="1"/>
    <col min="14" max="14" width="5.1640625" customWidth="1"/>
    <col min="15" max="15" width="5.5" customWidth="1"/>
    <col min="16" max="16" width="3.33203125" customWidth="1"/>
  </cols>
  <sheetData>
    <row r="1" spans="1:1" x14ac:dyDescent="0.2">
      <c r="A1" t="s">
        <v>304</v>
      </c>
    </row>
    <row r="3" spans="1:1" x14ac:dyDescent="0.2">
      <c r="A3" t="s">
        <v>300</v>
      </c>
    </row>
    <row r="5" spans="1:1" x14ac:dyDescent="0.2">
      <c r="A5" t="s">
        <v>2</v>
      </c>
    </row>
    <row r="6" spans="1:1" x14ac:dyDescent="0.2">
      <c r="A6" t="s">
        <v>3</v>
      </c>
    </row>
    <row r="7" spans="1:1" x14ac:dyDescent="0.2">
      <c r="A7" t="s">
        <v>4</v>
      </c>
    </row>
    <row r="8" spans="1:1" x14ac:dyDescent="0.2">
      <c r="A8" t="s">
        <v>5</v>
      </c>
    </row>
    <row r="9" spans="1:1" x14ac:dyDescent="0.2">
      <c r="A9" t="s">
        <v>6</v>
      </c>
    </row>
    <row r="10" spans="1:1" x14ac:dyDescent="0.2">
      <c r="A10" t="s">
        <v>7</v>
      </c>
    </row>
    <row r="11" spans="1:1" x14ac:dyDescent="0.2">
      <c r="A11" t="s">
        <v>8</v>
      </c>
    </row>
    <row r="12" spans="1:1" x14ac:dyDescent="0.2">
      <c r="A12" t="s">
        <v>9</v>
      </c>
    </row>
    <row r="13" spans="1:1" x14ac:dyDescent="0.2">
      <c r="A13" t="s">
        <v>10</v>
      </c>
    </row>
    <row r="14" spans="1:1" x14ac:dyDescent="0.2">
      <c r="A14" t="s">
        <v>11</v>
      </c>
    </row>
    <row r="15" spans="1:1" x14ac:dyDescent="0.2">
      <c r="A15" t="s">
        <v>12</v>
      </c>
    </row>
    <row r="17" spans="1:15" x14ac:dyDescent="0.2">
      <c r="A17" t="s">
        <v>305</v>
      </c>
    </row>
    <row r="18" spans="1:15" x14ac:dyDescent="0.2">
      <c r="E18" t="s">
        <v>14</v>
      </c>
      <c r="F18" t="s">
        <v>15</v>
      </c>
      <c r="G18" t="s">
        <v>16</v>
      </c>
      <c r="H18" t="s">
        <v>17</v>
      </c>
      <c r="I18" t="s">
        <v>18</v>
      </c>
      <c r="J18" t="s">
        <v>19</v>
      </c>
      <c r="K18" t="s">
        <v>20</v>
      </c>
      <c r="L18" t="s">
        <v>21</v>
      </c>
      <c r="M18" t="s">
        <v>22</v>
      </c>
    </row>
    <row r="19" spans="1:15" x14ac:dyDescent="0.2">
      <c r="A19" t="s">
        <v>23</v>
      </c>
      <c r="B19" t="s">
        <v>24</v>
      </c>
      <c r="C19">
        <f>((($I$26+$G$30+$L$44+$F$49+$K$49+$O$44) * 6)+($K$54)+($B$54 * 3))</f>
        <v>236</v>
      </c>
      <c r="E19">
        <f>$C$19-$C$20</f>
        <v>-141</v>
      </c>
      <c r="F19">
        <f>($E$26-$N$26)/($B$26+$M$26)</f>
        <v>5.157167530224525</v>
      </c>
      <c r="G19">
        <f>($E$27-$N$27)/($B$27+$M$27)</f>
        <v>6.9029462738301559</v>
      </c>
      <c r="H19">
        <f>$C$30/$B$30</f>
        <v>3.9589743589743591</v>
      </c>
      <c r="I19">
        <f>$C$31/$B$31</f>
        <v>4.0079365079365079</v>
      </c>
      <c r="J19">
        <f>$I$45+$M$45</f>
        <v>29</v>
      </c>
      <c r="K19">
        <f>$I$44+$M$44</f>
        <v>14</v>
      </c>
      <c r="L19">
        <f>$M$39-$M$40</f>
        <v>-97</v>
      </c>
      <c r="M19">
        <f>$L$45+$O$45+$F$50+$K$50</f>
        <v>2</v>
      </c>
    </row>
    <row r="20" spans="1:15" x14ac:dyDescent="0.2">
      <c r="B20" t="s">
        <v>25</v>
      </c>
      <c r="C20">
        <f xml:space="preserve"> ((($I$27+$G$31+$L$45+$F$50+$K$50+$O$45) * 6)+($K$55)+($B$55*3))</f>
        <v>377</v>
      </c>
    </row>
    <row r="21" spans="1:15" x14ac:dyDescent="0.2">
      <c r="A21" t="s">
        <v>26</v>
      </c>
    </row>
    <row r="22" spans="1:15" x14ac:dyDescent="0.2">
      <c r="A22" t="s">
        <v>27</v>
      </c>
    </row>
    <row r="24" spans="1:15" x14ac:dyDescent="0.2">
      <c r="A24" t="s">
        <v>28</v>
      </c>
    </row>
    <row r="25" spans="1:15" x14ac:dyDescent="0.2">
      <c r="A25" t="s">
        <v>29</v>
      </c>
      <c r="B25" t="s">
        <v>30</v>
      </c>
      <c r="C25" t="s">
        <v>31</v>
      </c>
      <c r="D25" t="s">
        <v>32</v>
      </c>
      <c r="E25" t="s">
        <v>33</v>
      </c>
      <c r="F25" t="s">
        <v>34</v>
      </c>
      <c r="G25" t="s">
        <v>35</v>
      </c>
      <c r="H25" t="s">
        <v>36</v>
      </c>
      <c r="I25" t="s">
        <v>37</v>
      </c>
      <c r="J25" t="s">
        <v>38</v>
      </c>
      <c r="K25" t="s">
        <v>39</v>
      </c>
      <c r="L25" t="s">
        <v>40</v>
      </c>
      <c r="M25" t="s">
        <v>41</v>
      </c>
      <c r="N25" t="s">
        <v>42</v>
      </c>
      <c r="O25" t="s">
        <v>43</v>
      </c>
    </row>
    <row r="26" spans="1:15" x14ac:dyDescent="0.2">
      <c r="A26" t="s">
        <v>306</v>
      </c>
      <c r="B26">
        <v>526</v>
      </c>
      <c r="C26">
        <v>322</v>
      </c>
      <c r="D26">
        <v>61.2</v>
      </c>
      <c r="E26">
        <v>3316</v>
      </c>
      <c r="F26">
        <v>6.9</v>
      </c>
      <c r="G26">
        <v>207.3</v>
      </c>
      <c r="H26">
        <v>76</v>
      </c>
      <c r="I26">
        <v>16</v>
      </c>
      <c r="J26">
        <v>3</v>
      </c>
      <c r="K26">
        <v>12</v>
      </c>
      <c r="L26">
        <v>2.2999999999999998</v>
      </c>
      <c r="M26">
        <v>53</v>
      </c>
      <c r="N26">
        <v>330</v>
      </c>
      <c r="O26">
        <v>82.6</v>
      </c>
    </row>
    <row r="27" spans="1:15" x14ac:dyDescent="0.2">
      <c r="A27" t="s">
        <v>45</v>
      </c>
      <c r="B27">
        <v>549</v>
      </c>
      <c r="C27">
        <v>375</v>
      </c>
      <c r="D27">
        <v>68.3</v>
      </c>
      <c r="E27">
        <v>4179</v>
      </c>
      <c r="F27">
        <v>8</v>
      </c>
      <c r="G27">
        <v>261.2</v>
      </c>
      <c r="H27">
        <v>66</v>
      </c>
      <c r="I27">
        <v>21</v>
      </c>
      <c r="J27">
        <v>3.8</v>
      </c>
      <c r="K27">
        <v>9</v>
      </c>
      <c r="L27">
        <v>1.6</v>
      </c>
      <c r="M27">
        <v>28</v>
      </c>
      <c r="N27">
        <v>196</v>
      </c>
      <c r="O27">
        <v>98.1</v>
      </c>
    </row>
    <row r="28" spans="1:15" x14ac:dyDescent="0.2">
      <c r="A28" t="s">
        <v>46</v>
      </c>
    </row>
    <row r="29" spans="1:15" x14ac:dyDescent="0.2">
      <c r="A29" t="s">
        <v>29</v>
      </c>
      <c r="B29" t="s">
        <v>30</v>
      </c>
      <c r="C29" t="s">
        <v>33</v>
      </c>
      <c r="D29" t="s">
        <v>34</v>
      </c>
      <c r="E29" t="s">
        <v>36</v>
      </c>
      <c r="F29" t="s">
        <v>47</v>
      </c>
      <c r="G29" t="s">
        <v>37</v>
      </c>
      <c r="H29" t="s">
        <v>35</v>
      </c>
      <c r="I29" t="s">
        <v>48</v>
      </c>
      <c r="J29" t="s">
        <v>49</v>
      </c>
      <c r="K29" t="s">
        <v>50</v>
      </c>
    </row>
    <row r="30" spans="1:15" x14ac:dyDescent="0.2">
      <c r="A30" t="s">
        <v>306</v>
      </c>
      <c r="B30">
        <v>390</v>
      </c>
      <c r="C30">
        <v>1544</v>
      </c>
      <c r="D30">
        <v>4</v>
      </c>
      <c r="E30">
        <v>47</v>
      </c>
      <c r="F30">
        <v>6</v>
      </c>
      <c r="G30">
        <v>7</v>
      </c>
      <c r="H30">
        <v>96.5</v>
      </c>
      <c r="I30">
        <v>8</v>
      </c>
      <c r="J30">
        <v>1</v>
      </c>
      <c r="K30">
        <v>83</v>
      </c>
    </row>
    <row r="31" spans="1:15" x14ac:dyDescent="0.2">
      <c r="A31" t="s">
        <v>45</v>
      </c>
      <c r="B31">
        <v>504</v>
      </c>
      <c r="C31">
        <v>2020</v>
      </c>
      <c r="D31">
        <v>4</v>
      </c>
      <c r="E31">
        <v>71</v>
      </c>
      <c r="F31">
        <v>9</v>
      </c>
      <c r="G31">
        <v>20</v>
      </c>
      <c r="H31">
        <v>126.3</v>
      </c>
      <c r="I31">
        <v>4</v>
      </c>
      <c r="J31">
        <v>2</v>
      </c>
      <c r="K31">
        <v>128</v>
      </c>
    </row>
    <row r="32" spans="1:15" x14ac:dyDescent="0.2">
      <c r="A32" t="s">
        <v>51</v>
      </c>
    </row>
    <row r="33" spans="1:16" x14ac:dyDescent="0.2">
      <c r="A33" t="s">
        <v>29</v>
      </c>
      <c r="B33" t="s">
        <v>52</v>
      </c>
      <c r="C33" t="s">
        <v>53</v>
      </c>
      <c r="D33" t="s">
        <v>33</v>
      </c>
      <c r="E33" t="s">
        <v>34</v>
      </c>
      <c r="F33" t="s">
        <v>37</v>
      </c>
      <c r="G33" t="s">
        <v>36</v>
      </c>
      <c r="H33" t="s">
        <v>47</v>
      </c>
      <c r="I33" t="s">
        <v>35</v>
      </c>
      <c r="J33" t="s">
        <v>48</v>
      </c>
      <c r="K33" t="s">
        <v>49</v>
      </c>
      <c r="L33" t="s">
        <v>54</v>
      </c>
      <c r="M33" t="s">
        <v>50</v>
      </c>
    </row>
    <row r="34" spans="1:16" x14ac:dyDescent="0.2">
      <c r="A34" t="s">
        <v>306</v>
      </c>
      <c r="B34">
        <v>322</v>
      </c>
      <c r="C34">
        <v>526</v>
      </c>
      <c r="D34">
        <v>3646</v>
      </c>
      <c r="E34">
        <v>11.3</v>
      </c>
      <c r="F34">
        <v>16</v>
      </c>
      <c r="G34">
        <v>76</v>
      </c>
      <c r="H34">
        <v>46</v>
      </c>
      <c r="I34">
        <v>227.9</v>
      </c>
      <c r="J34">
        <v>4</v>
      </c>
      <c r="K34">
        <v>1</v>
      </c>
      <c r="L34">
        <v>1756</v>
      </c>
      <c r="M34">
        <v>154</v>
      </c>
    </row>
    <row r="35" spans="1:16" x14ac:dyDescent="0.2">
      <c r="A35" t="s">
        <v>45</v>
      </c>
      <c r="B35">
        <v>375</v>
      </c>
      <c r="C35">
        <v>549</v>
      </c>
      <c r="D35">
        <v>4375</v>
      </c>
      <c r="E35">
        <v>11.7</v>
      </c>
      <c r="F35">
        <v>21</v>
      </c>
      <c r="G35">
        <v>66</v>
      </c>
      <c r="H35">
        <v>58</v>
      </c>
      <c r="I35">
        <v>273.39999999999998</v>
      </c>
      <c r="J35">
        <v>3</v>
      </c>
      <c r="K35">
        <v>1</v>
      </c>
      <c r="L35">
        <v>1880</v>
      </c>
      <c r="M35">
        <v>199</v>
      </c>
    </row>
    <row r="36" spans="1:16" x14ac:dyDescent="0.2">
      <c r="A36" t="s">
        <v>55</v>
      </c>
    </row>
    <row r="37" spans="1:16" x14ac:dyDescent="0.2">
      <c r="B37" t="s">
        <v>56</v>
      </c>
      <c r="F37" t="s">
        <v>57</v>
      </c>
      <c r="I37" t="s">
        <v>58</v>
      </c>
      <c r="L37" t="s">
        <v>59</v>
      </c>
    </row>
    <row r="38" spans="1:16" x14ac:dyDescent="0.2">
      <c r="A38" t="s">
        <v>29</v>
      </c>
      <c r="B38" t="s">
        <v>60</v>
      </c>
      <c r="C38" t="s">
        <v>61</v>
      </c>
      <c r="D38" t="s">
        <v>62</v>
      </c>
      <c r="E38" t="s">
        <v>63</v>
      </c>
      <c r="F38" t="s">
        <v>64</v>
      </c>
      <c r="G38" t="s">
        <v>30</v>
      </c>
      <c r="H38" t="s">
        <v>32</v>
      </c>
      <c r="I38" t="s">
        <v>64</v>
      </c>
      <c r="J38" t="s">
        <v>30</v>
      </c>
      <c r="K38" t="s">
        <v>32</v>
      </c>
      <c r="L38" t="s">
        <v>60</v>
      </c>
      <c r="M38" t="s">
        <v>33</v>
      </c>
    </row>
    <row r="39" spans="1:16" x14ac:dyDescent="0.2">
      <c r="A39" t="s">
        <v>306</v>
      </c>
      <c r="B39">
        <v>261</v>
      </c>
      <c r="C39">
        <v>83</v>
      </c>
      <c r="D39">
        <v>154</v>
      </c>
      <c r="E39">
        <v>24</v>
      </c>
      <c r="F39">
        <v>65</v>
      </c>
      <c r="G39">
        <v>213</v>
      </c>
      <c r="H39">
        <v>30.5</v>
      </c>
      <c r="I39">
        <v>9</v>
      </c>
      <c r="J39">
        <v>19</v>
      </c>
      <c r="K39">
        <v>47.4</v>
      </c>
      <c r="L39">
        <v>113</v>
      </c>
      <c r="M39">
        <v>823</v>
      </c>
    </row>
    <row r="40" spans="1:16" x14ac:dyDescent="0.2">
      <c r="A40" t="s">
        <v>45</v>
      </c>
      <c r="B40">
        <v>356</v>
      </c>
      <c r="C40">
        <v>128</v>
      </c>
      <c r="D40">
        <v>199</v>
      </c>
      <c r="E40">
        <v>29</v>
      </c>
      <c r="F40">
        <v>82</v>
      </c>
      <c r="G40">
        <v>210</v>
      </c>
      <c r="H40">
        <v>39</v>
      </c>
      <c r="I40">
        <v>6</v>
      </c>
      <c r="J40">
        <v>11</v>
      </c>
      <c r="K40">
        <v>54.5</v>
      </c>
      <c r="L40">
        <v>112</v>
      </c>
      <c r="M40">
        <v>920</v>
      </c>
    </row>
    <row r="41" spans="1:16" x14ac:dyDescent="0.2">
      <c r="A41" t="s">
        <v>65</v>
      </c>
    </row>
    <row r="42" spans="1:16" x14ac:dyDescent="0.2">
      <c r="B42" t="s">
        <v>66</v>
      </c>
      <c r="E42" t="s">
        <v>67</v>
      </c>
      <c r="H42" t="s">
        <v>68</v>
      </c>
      <c r="M42" t="s">
        <v>69</v>
      </c>
    </row>
    <row r="43" spans="1:16" x14ac:dyDescent="0.2">
      <c r="A43" t="s">
        <v>29</v>
      </c>
      <c r="B43" t="s">
        <v>70</v>
      </c>
      <c r="C43" t="s">
        <v>71</v>
      </c>
      <c r="D43" t="s">
        <v>72</v>
      </c>
      <c r="E43" t="s">
        <v>41</v>
      </c>
      <c r="F43" t="s">
        <v>42</v>
      </c>
      <c r="G43" t="s">
        <v>73</v>
      </c>
      <c r="H43" t="s">
        <v>74</v>
      </c>
      <c r="I43" t="s">
        <v>39</v>
      </c>
      <c r="J43" t="s">
        <v>33</v>
      </c>
      <c r="K43" t="s">
        <v>36</v>
      </c>
      <c r="L43" t="s">
        <v>37</v>
      </c>
      <c r="M43" t="s">
        <v>75</v>
      </c>
      <c r="N43" t="s">
        <v>52</v>
      </c>
      <c r="O43" t="s">
        <v>37</v>
      </c>
      <c r="P43" t="s">
        <v>76</v>
      </c>
    </row>
    <row r="44" spans="1:16" x14ac:dyDescent="0.2">
      <c r="A44" t="s">
        <v>306</v>
      </c>
      <c r="B44">
        <v>878</v>
      </c>
      <c r="C44">
        <v>253</v>
      </c>
      <c r="D44">
        <v>1131</v>
      </c>
      <c r="E44">
        <v>28</v>
      </c>
      <c r="F44">
        <v>196</v>
      </c>
      <c r="G44">
        <v>47</v>
      </c>
      <c r="H44">
        <v>58</v>
      </c>
      <c r="I44">
        <v>9</v>
      </c>
      <c r="J44">
        <v>125</v>
      </c>
      <c r="K44">
        <v>45</v>
      </c>
      <c r="L44">
        <v>1</v>
      </c>
      <c r="M44">
        <v>5</v>
      </c>
      <c r="N44">
        <v>3</v>
      </c>
      <c r="O44">
        <v>0</v>
      </c>
      <c r="P44">
        <v>4</v>
      </c>
    </row>
    <row r="45" spans="1:16" x14ac:dyDescent="0.2">
      <c r="A45" t="s">
        <v>45</v>
      </c>
      <c r="B45">
        <v>775</v>
      </c>
      <c r="C45">
        <v>201</v>
      </c>
      <c r="D45">
        <v>976</v>
      </c>
      <c r="E45">
        <v>53</v>
      </c>
      <c r="F45">
        <v>330</v>
      </c>
      <c r="G45">
        <v>52</v>
      </c>
      <c r="H45">
        <v>62</v>
      </c>
      <c r="I45">
        <v>12</v>
      </c>
      <c r="J45">
        <v>174</v>
      </c>
      <c r="K45">
        <v>42</v>
      </c>
      <c r="L45">
        <v>2</v>
      </c>
      <c r="M45">
        <v>17</v>
      </c>
      <c r="N45">
        <v>5</v>
      </c>
      <c r="O45">
        <v>0</v>
      </c>
      <c r="P45">
        <v>3</v>
      </c>
    </row>
    <row r="46" spans="1:16" x14ac:dyDescent="0.2">
      <c r="A46" t="s">
        <v>77</v>
      </c>
    </row>
    <row r="47" spans="1:16" x14ac:dyDescent="0.2">
      <c r="B47" t="s">
        <v>78</v>
      </c>
      <c r="G47" t="s">
        <v>79</v>
      </c>
    </row>
    <row r="48" spans="1:16" x14ac:dyDescent="0.2">
      <c r="A48" t="s">
        <v>29</v>
      </c>
      <c r="B48" t="s">
        <v>30</v>
      </c>
      <c r="C48" t="s">
        <v>33</v>
      </c>
      <c r="D48" t="s">
        <v>34</v>
      </c>
      <c r="E48" t="s">
        <v>36</v>
      </c>
      <c r="F48" t="s">
        <v>37</v>
      </c>
      <c r="G48" t="s">
        <v>80</v>
      </c>
      <c r="H48" t="s">
        <v>81</v>
      </c>
      <c r="I48" t="s">
        <v>34</v>
      </c>
      <c r="J48" t="s">
        <v>36</v>
      </c>
      <c r="K48" t="s">
        <v>37</v>
      </c>
      <c r="L48" t="s">
        <v>82</v>
      </c>
    </row>
    <row r="49" spans="1:13" x14ac:dyDescent="0.2">
      <c r="A49" t="s">
        <v>306</v>
      </c>
      <c r="B49">
        <v>42</v>
      </c>
      <c r="C49">
        <v>993</v>
      </c>
      <c r="D49">
        <v>23.6</v>
      </c>
      <c r="E49">
        <v>40</v>
      </c>
      <c r="F49">
        <v>0</v>
      </c>
      <c r="G49">
        <v>30</v>
      </c>
      <c r="H49">
        <v>226</v>
      </c>
      <c r="I49">
        <v>7.5</v>
      </c>
      <c r="J49">
        <v>37</v>
      </c>
      <c r="K49">
        <v>0</v>
      </c>
      <c r="L49">
        <v>23</v>
      </c>
    </row>
    <row r="50" spans="1:13" x14ac:dyDescent="0.2">
      <c r="A50" t="s">
        <v>45</v>
      </c>
      <c r="B50">
        <v>23</v>
      </c>
      <c r="C50">
        <v>591</v>
      </c>
      <c r="D50">
        <v>25.7</v>
      </c>
      <c r="E50">
        <v>74</v>
      </c>
      <c r="F50">
        <v>0</v>
      </c>
      <c r="G50">
        <v>44</v>
      </c>
      <c r="H50">
        <v>283</v>
      </c>
      <c r="I50">
        <v>6.4</v>
      </c>
      <c r="J50">
        <v>41</v>
      </c>
      <c r="K50">
        <v>0</v>
      </c>
      <c r="L50">
        <v>22</v>
      </c>
    </row>
    <row r="51" spans="1:13" x14ac:dyDescent="0.2">
      <c r="A51" t="s">
        <v>83</v>
      </c>
    </row>
    <row r="52" spans="1:13" x14ac:dyDescent="0.2">
      <c r="B52" t="s">
        <v>84</v>
      </c>
      <c r="K52" t="s">
        <v>85</v>
      </c>
    </row>
    <row r="53" spans="1:13" x14ac:dyDescent="0.2">
      <c r="A53" t="s">
        <v>29</v>
      </c>
      <c r="B53" t="s">
        <v>86</v>
      </c>
      <c r="C53" t="s">
        <v>87</v>
      </c>
      <c r="D53" t="s">
        <v>32</v>
      </c>
      <c r="E53" t="s">
        <v>36</v>
      </c>
      <c r="F53" s="1">
        <v>42388</v>
      </c>
      <c r="G53" t="s">
        <v>88</v>
      </c>
      <c r="H53" t="s">
        <v>89</v>
      </c>
      <c r="I53" t="s">
        <v>90</v>
      </c>
      <c r="J53" t="s">
        <v>91</v>
      </c>
      <c r="K53" t="s">
        <v>92</v>
      </c>
      <c r="L53" t="s">
        <v>93</v>
      </c>
      <c r="M53" t="s">
        <v>32</v>
      </c>
    </row>
    <row r="54" spans="1:13" x14ac:dyDescent="0.2">
      <c r="A54" t="s">
        <v>306</v>
      </c>
      <c r="B54">
        <v>24</v>
      </c>
      <c r="C54">
        <v>27</v>
      </c>
      <c r="D54">
        <v>88.9</v>
      </c>
      <c r="E54">
        <v>54</v>
      </c>
      <c r="F54" t="s">
        <v>94</v>
      </c>
      <c r="G54" s="1">
        <v>42623</v>
      </c>
      <c r="H54" s="1">
        <v>42527</v>
      </c>
      <c r="I54" s="1">
        <v>42529</v>
      </c>
      <c r="J54" s="1">
        <v>42432</v>
      </c>
      <c r="K54">
        <v>20</v>
      </c>
      <c r="L54">
        <v>21</v>
      </c>
      <c r="M54">
        <v>95.2</v>
      </c>
    </row>
    <row r="55" spans="1:13" x14ac:dyDescent="0.2">
      <c r="A55" t="s">
        <v>45</v>
      </c>
      <c r="B55">
        <v>28</v>
      </c>
      <c r="C55">
        <v>37</v>
      </c>
      <c r="D55">
        <v>75.7</v>
      </c>
      <c r="E55">
        <v>51</v>
      </c>
      <c r="F55" s="1">
        <v>42370</v>
      </c>
      <c r="G55" s="1">
        <v>42558</v>
      </c>
      <c r="H55" s="1">
        <v>42717</v>
      </c>
      <c r="I55" s="1">
        <v>42565</v>
      </c>
      <c r="J55" s="1">
        <v>42371</v>
      </c>
      <c r="K55">
        <v>35</v>
      </c>
      <c r="L55">
        <v>39</v>
      </c>
      <c r="M55">
        <v>89.7</v>
      </c>
    </row>
    <row r="56" spans="1:13" x14ac:dyDescent="0.2">
      <c r="A56" t="s">
        <v>95</v>
      </c>
    </row>
    <row r="57" spans="1:13" x14ac:dyDescent="0.2">
      <c r="A57" t="s">
        <v>29</v>
      </c>
      <c r="B57" t="s">
        <v>79</v>
      </c>
      <c r="C57" t="s">
        <v>33</v>
      </c>
      <c r="D57" t="s">
        <v>36</v>
      </c>
      <c r="E57" t="s">
        <v>34</v>
      </c>
      <c r="F57" t="s">
        <v>96</v>
      </c>
      <c r="G57" t="s">
        <v>97</v>
      </c>
      <c r="H57" t="s">
        <v>98</v>
      </c>
      <c r="I57" t="s">
        <v>99</v>
      </c>
      <c r="J57" t="s">
        <v>82</v>
      </c>
      <c r="K57" t="s">
        <v>80</v>
      </c>
      <c r="L57" t="s">
        <v>81</v>
      </c>
      <c r="M57" t="s">
        <v>34</v>
      </c>
    </row>
    <row r="58" spans="1:13" x14ac:dyDescent="0.2">
      <c r="A58" t="s">
        <v>306</v>
      </c>
      <c r="B58">
        <v>92</v>
      </c>
      <c r="C58">
        <v>4017</v>
      </c>
      <c r="D58">
        <v>62</v>
      </c>
      <c r="E58">
        <v>43.7</v>
      </c>
      <c r="F58">
        <v>40.6</v>
      </c>
      <c r="G58">
        <v>0</v>
      </c>
      <c r="H58">
        <v>31</v>
      </c>
      <c r="I58">
        <v>5</v>
      </c>
      <c r="J58">
        <v>22</v>
      </c>
      <c r="K58">
        <v>44</v>
      </c>
      <c r="L58">
        <v>283</v>
      </c>
      <c r="M58">
        <v>6.4</v>
      </c>
    </row>
    <row r="59" spans="1:13" x14ac:dyDescent="0.2">
      <c r="A59" t="s">
        <v>45</v>
      </c>
      <c r="B59">
        <v>74</v>
      </c>
      <c r="C59">
        <v>3363</v>
      </c>
      <c r="D59">
        <v>68</v>
      </c>
      <c r="E59">
        <v>45.4</v>
      </c>
      <c r="F59">
        <v>42.4</v>
      </c>
      <c r="G59">
        <v>0</v>
      </c>
      <c r="H59">
        <v>31</v>
      </c>
      <c r="I59">
        <v>7</v>
      </c>
      <c r="J59">
        <v>23</v>
      </c>
      <c r="K59">
        <v>30</v>
      </c>
      <c r="L59">
        <v>226</v>
      </c>
      <c r="M59">
        <v>7.5</v>
      </c>
    </row>
    <row r="61" spans="1:13" x14ac:dyDescent="0.2">
      <c r="A61" t="s">
        <v>100</v>
      </c>
    </row>
    <row r="63" spans="1:13" x14ac:dyDescent="0.2">
      <c r="A63" t="s">
        <v>101</v>
      </c>
    </row>
    <row r="64" spans="1:13" x14ac:dyDescent="0.2">
      <c r="A64" t="s">
        <v>102</v>
      </c>
    </row>
    <row r="65" spans="1:1" x14ac:dyDescent="0.2">
      <c r="A65" t="s">
        <v>103</v>
      </c>
    </row>
    <row r="66" spans="1:1" x14ac:dyDescent="0.2">
      <c r="A66" t="s">
        <v>104</v>
      </c>
    </row>
    <row r="67" spans="1:1" x14ac:dyDescent="0.2">
      <c r="A67" t="s">
        <v>105</v>
      </c>
    </row>
    <row r="68" spans="1:1" x14ac:dyDescent="0.2">
      <c r="A68" t="s">
        <v>106</v>
      </c>
    </row>
    <row r="69" spans="1:1" x14ac:dyDescent="0.2">
      <c r="A69" t="s">
        <v>107</v>
      </c>
    </row>
    <row r="70" spans="1:1" x14ac:dyDescent="0.2">
      <c r="A70" t="s">
        <v>108</v>
      </c>
    </row>
    <row r="71" spans="1:1" x14ac:dyDescent="0.2">
      <c r="A71" t="s">
        <v>109</v>
      </c>
    </row>
    <row r="72" spans="1:1" x14ac:dyDescent="0.2">
      <c r="A72" t="s">
        <v>110</v>
      </c>
    </row>
    <row r="73" spans="1:1" x14ac:dyDescent="0.2">
      <c r="A73" t="s">
        <v>111</v>
      </c>
    </row>
    <row r="74" spans="1:1" x14ac:dyDescent="0.2">
      <c r="A74" t="s">
        <v>112</v>
      </c>
    </row>
    <row r="75" spans="1:1" x14ac:dyDescent="0.2">
      <c r="A75" t="s">
        <v>113</v>
      </c>
    </row>
    <row r="76" spans="1:1" x14ac:dyDescent="0.2">
      <c r="A76" t="s">
        <v>114</v>
      </c>
    </row>
    <row r="78" spans="1:1" x14ac:dyDescent="0.2">
      <c r="A78" t="s">
        <v>115</v>
      </c>
    </row>
    <row r="79" spans="1:1" x14ac:dyDescent="0.2">
      <c r="A79" t="s">
        <v>116</v>
      </c>
    </row>
    <row r="80" spans="1:1" x14ac:dyDescent="0.2">
      <c r="A80" t="s">
        <v>117</v>
      </c>
    </row>
    <row r="81" spans="1:1" x14ac:dyDescent="0.2">
      <c r="A81" t="s">
        <v>118</v>
      </c>
    </row>
    <row r="82" spans="1:1" x14ac:dyDescent="0.2">
      <c r="A82" t="s">
        <v>119</v>
      </c>
    </row>
    <row r="83" spans="1:1" x14ac:dyDescent="0.2">
      <c r="A83" t="s">
        <v>120</v>
      </c>
    </row>
    <row r="84" spans="1:1" x14ac:dyDescent="0.2">
      <c r="A84" t="s">
        <v>121</v>
      </c>
    </row>
    <row r="85" spans="1:1" x14ac:dyDescent="0.2">
      <c r="A85" t="s">
        <v>122</v>
      </c>
    </row>
    <row r="86" spans="1:1" x14ac:dyDescent="0.2">
      <c r="A86" t="s">
        <v>123</v>
      </c>
    </row>
    <row r="87" spans="1:1" x14ac:dyDescent="0.2">
      <c r="A87" t="s">
        <v>124</v>
      </c>
    </row>
    <row r="89" spans="1:1" x14ac:dyDescent="0.2">
      <c r="A89" t="s">
        <v>125</v>
      </c>
    </row>
    <row r="90" spans="1:1" x14ac:dyDescent="0.2">
      <c r="A90" t="s">
        <v>126</v>
      </c>
    </row>
    <row r="91" spans="1:1" x14ac:dyDescent="0.2">
      <c r="A91" t="s">
        <v>127</v>
      </c>
    </row>
    <row r="92" spans="1:1" x14ac:dyDescent="0.2">
      <c r="A92" t="s">
        <v>128</v>
      </c>
    </row>
    <row r="93" spans="1:1" x14ac:dyDescent="0.2">
      <c r="A93" t="s">
        <v>129</v>
      </c>
    </row>
    <row r="94" spans="1:1" x14ac:dyDescent="0.2">
      <c r="A94" t="s">
        <v>130</v>
      </c>
    </row>
    <row r="95" spans="1:1" x14ac:dyDescent="0.2">
      <c r="A95" t="s">
        <v>131</v>
      </c>
    </row>
    <row r="96" spans="1:1" x14ac:dyDescent="0.2">
      <c r="A96" t="s">
        <v>132</v>
      </c>
    </row>
    <row r="97" spans="1:1" x14ac:dyDescent="0.2">
      <c r="A97" t="s">
        <v>133</v>
      </c>
    </row>
    <row r="98" spans="1:1" x14ac:dyDescent="0.2">
      <c r="A98" t="s">
        <v>134</v>
      </c>
    </row>
    <row r="99" spans="1:1" x14ac:dyDescent="0.2">
      <c r="A99" t="s">
        <v>135</v>
      </c>
    </row>
    <row r="100" spans="1:1" x14ac:dyDescent="0.2">
      <c r="A100" t="s">
        <v>136</v>
      </c>
    </row>
    <row r="102" spans="1:1" x14ac:dyDescent="0.2">
      <c r="A102" t="s">
        <v>137</v>
      </c>
    </row>
    <row r="103" spans="1:1" x14ac:dyDescent="0.2">
      <c r="A103" t="s">
        <v>138</v>
      </c>
    </row>
    <row r="104" spans="1:1" x14ac:dyDescent="0.2">
      <c r="A104" t="s">
        <v>139</v>
      </c>
    </row>
    <row r="105" spans="1:1" x14ac:dyDescent="0.2">
      <c r="A105" t="s">
        <v>140</v>
      </c>
    </row>
    <row r="106" spans="1:1" x14ac:dyDescent="0.2">
      <c r="A106" t="s">
        <v>141</v>
      </c>
    </row>
    <row r="107" spans="1:1" x14ac:dyDescent="0.2">
      <c r="A107" t="s">
        <v>142</v>
      </c>
    </row>
    <row r="108" spans="1:1" x14ac:dyDescent="0.2">
      <c r="A108" t="s">
        <v>143</v>
      </c>
    </row>
    <row r="109" spans="1:1" x14ac:dyDescent="0.2">
      <c r="A109" t="s">
        <v>144</v>
      </c>
    </row>
    <row r="110" spans="1:1" x14ac:dyDescent="0.2">
      <c r="A110" t="s">
        <v>145</v>
      </c>
    </row>
    <row r="111" spans="1:1" x14ac:dyDescent="0.2">
      <c r="A111" t="s">
        <v>146</v>
      </c>
    </row>
    <row r="112" spans="1:1" x14ac:dyDescent="0.2">
      <c r="A112" t="s">
        <v>147</v>
      </c>
    </row>
    <row r="113" spans="1:1" x14ac:dyDescent="0.2">
      <c r="A113" t="s">
        <v>148</v>
      </c>
    </row>
    <row r="115" spans="1:1" x14ac:dyDescent="0.2">
      <c r="A115" t="s">
        <v>149</v>
      </c>
    </row>
    <row r="116" spans="1:1" x14ac:dyDescent="0.2">
      <c r="A116" t="s">
        <v>150</v>
      </c>
    </row>
    <row r="117" spans="1:1" x14ac:dyDescent="0.2">
      <c r="A117" t="s">
        <v>151</v>
      </c>
    </row>
    <row r="118" spans="1:1" x14ac:dyDescent="0.2">
      <c r="A118" t="s">
        <v>112</v>
      </c>
    </row>
    <row r="119" spans="1:1" x14ac:dyDescent="0.2">
      <c r="A119" t="s">
        <v>152</v>
      </c>
    </row>
    <row r="120" spans="1:1" x14ac:dyDescent="0.2">
      <c r="A120" t="s">
        <v>153</v>
      </c>
    </row>
    <row r="121" spans="1:1" x14ac:dyDescent="0.2">
      <c r="A121" t="s">
        <v>154</v>
      </c>
    </row>
    <row r="122" spans="1:1" x14ac:dyDescent="0.2">
      <c r="A122" t="s">
        <v>110</v>
      </c>
    </row>
    <row r="123" spans="1:1" x14ac:dyDescent="0.2">
      <c r="A123" t="s">
        <v>155</v>
      </c>
    </row>
    <row r="124" spans="1:1" x14ac:dyDescent="0.2">
      <c r="A124" t="s">
        <v>156</v>
      </c>
    </row>
    <row r="125" spans="1:1" x14ac:dyDescent="0.2">
      <c r="A125" t="s">
        <v>157</v>
      </c>
    </row>
    <row r="126" spans="1:1" x14ac:dyDescent="0.2">
      <c r="A126" t="s">
        <v>158</v>
      </c>
    </row>
    <row r="127" spans="1:1" x14ac:dyDescent="0.2">
      <c r="A127" t="s">
        <v>159</v>
      </c>
    </row>
    <row r="128" spans="1:1" x14ac:dyDescent="0.2">
      <c r="A128" t="s">
        <v>160</v>
      </c>
    </row>
    <row r="129" spans="1:1" x14ac:dyDescent="0.2">
      <c r="A129" t="s">
        <v>161</v>
      </c>
    </row>
    <row r="131" spans="1:1" x14ac:dyDescent="0.2">
      <c r="A131" t="s">
        <v>162</v>
      </c>
    </row>
    <row r="132" spans="1:1" x14ac:dyDescent="0.2">
      <c r="A132" t="s">
        <v>163</v>
      </c>
    </row>
    <row r="133" spans="1:1" x14ac:dyDescent="0.2">
      <c r="A133" t="s">
        <v>164</v>
      </c>
    </row>
    <row r="134" spans="1:1" x14ac:dyDescent="0.2">
      <c r="A134" t="s">
        <v>165</v>
      </c>
    </row>
    <row r="135" spans="1:1" x14ac:dyDescent="0.2">
      <c r="A135" t="s">
        <v>166</v>
      </c>
    </row>
    <row r="136" spans="1:1" x14ac:dyDescent="0.2">
      <c r="A136" t="s">
        <v>167</v>
      </c>
    </row>
    <row r="137" spans="1:1" x14ac:dyDescent="0.2">
      <c r="A137" t="s">
        <v>168</v>
      </c>
    </row>
    <row r="138" spans="1:1" x14ac:dyDescent="0.2">
      <c r="A138" t="s">
        <v>169</v>
      </c>
    </row>
    <row r="139" spans="1:1" x14ac:dyDescent="0.2">
      <c r="A139" t="s">
        <v>170</v>
      </c>
    </row>
    <row r="140" spans="1:1" x14ac:dyDescent="0.2">
      <c r="A140" t="s">
        <v>171</v>
      </c>
    </row>
    <row r="141" spans="1:1" x14ac:dyDescent="0.2">
      <c r="A141" t="s">
        <v>172</v>
      </c>
    </row>
    <row r="143" spans="1:1" x14ac:dyDescent="0.2">
      <c r="A143" t="s">
        <v>173</v>
      </c>
    </row>
    <row r="144" spans="1:1" x14ac:dyDescent="0.2">
      <c r="A144" t="s">
        <v>174</v>
      </c>
    </row>
    <row r="145" spans="1:1" x14ac:dyDescent="0.2">
      <c r="A145" t="s">
        <v>175</v>
      </c>
    </row>
    <row r="146" spans="1:1" x14ac:dyDescent="0.2">
      <c r="A146" t="s">
        <v>176</v>
      </c>
    </row>
    <row r="147" spans="1:1" x14ac:dyDescent="0.2">
      <c r="A147" t="s">
        <v>177</v>
      </c>
    </row>
    <row r="148" spans="1:1" x14ac:dyDescent="0.2">
      <c r="A148" t="s">
        <v>178</v>
      </c>
    </row>
    <row r="149" spans="1:1" x14ac:dyDescent="0.2">
      <c r="A149" t="s">
        <v>179</v>
      </c>
    </row>
    <row r="150" spans="1:1" x14ac:dyDescent="0.2">
      <c r="A150" t="s">
        <v>180</v>
      </c>
    </row>
    <row r="151" spans="1:1" x14ac:dyDescent="0.2">
      <c r="A151" t="s">
        <v>181</v>
      </c>
    </row>
    <row r="152" spans="1:1" x14ac:dyDescent="0.2">
      <c r="A152" t="s">
        <v>182</v>
      </c>
    </row>
    <row r="153" spans="1:1" x14ac:dyDescent="0.2">
      <c r="A153" t="s">
        <v>183</v>
      </c>
    </row>
    <row r="154" spans="1:1" x14ac:dyDescent="0.2">
      <c r="A154" t="s">
        <v>184</v>
      </c>
    </row>
    <row r="156" spans="1:1" x14ac:dyDescent="0.2">
      <c r="A156" t="s">
        <v>185</v>
      </c>
    </row>
    <row r="157" spans="1:1" x14ac:dyDescent="0.2">
      <c r="A157" t="s">
        <v>186</v>
      </c>
    </row>
    <row r="158" spans="1:1" x14ac:dyDescent="0.2">
      <c r="A158" t="s">
        <v>187</v>
      </c>
    </row>
    <row r="159" spans="1:1" x14ac:dyDescent="0.2">
      <c r="A159" t="s">
        <v>188</v>
      </c>
    </row>
    <row r="160" spans="1:1" x14ac:dyDescent="0.2">
      <c r="A160" t="s">
        <v>189</v>
      </c>
    </row>
    <row r="161" spans="1:1" x14ac:dyDescent="0.2">
      <c r="A161" t="s">
        <v>190</v>
      </c>
    </row>
    <row r="162" spans="1:1" x14ac:dyDescent="0.2">
      <c r="A162" t="s">
        <v>191</v>
      </c>
    </row>
    <row r="163" spans="1:1" x14ac:dyDescent="0.2">
      <c r="A163" t="s">
        <v>192</v>
      </c>
    </row>
    <row r="164" spans="1:1" x14ac:dyDescent="0.2">
      <c r="A164" t="s">
        <v>172</v>
      </c>
    </row>
    <row r="165" spans="1:1" x14ac:dyDescent="0.2">
      <c r="A165" t="s">
        <v>167</v>
      </c>
    </row>
    <row r="166" spans="1:1" x14ac:dyDescent="0.2">
      <c r="A166" t="s">
        <v>168</v>
      </c>
    </row>
    <row r="167" spans="1:1" x14ac:dyDescent="0.2">
      <c r="A167" t="s">
        <v>193</v>
      </c>
    </row>
    <row r="169" spans="1:1" x14ac:dyDescent="0.2">
      <c r="A169" t="s">
        <v>194</v>
      </c>
    </row>
    <row r="171" spans="1:1" x14ac:dyDescent="0.2">
      <c r="A171" t="s">
        <v>304</v>
      </c>
    </row>
    <row r="173" spans="1:1" x14ac:dyDescent="0.2">
      <c r="A173" t="s">
        <v>2</v>
      </c>
    </row>
    <row r="174" spans="1:1" x14ac:dyDescent="0.2">
      <c r="A174" t="s">
        <v>3</v>
      </c>
    </row>
    <row r="175" spans="1:1" x14ac:dyDescent="0.2">
      <c r="A175" t="s">
        <v>4</v>
      </c>
    </row>
    <row r="176" spans="1:1" x14ac:dyDescent="0.2">
      <c r="A176" t="s">
        <v>5</v>
      </c>
    </row>
    <row r="177" spans="1:1" x14ac:dyDescent="0.2">
      <c r="A177" t="s">
        <v>6</v>
      </c>
    </row>
    <row r="178" spans="1:1" x14ac:dyDescent="0.2">
      <c r="A178" t="s">
        <v>7</v>
      </c>
    </row>
    <row r="179" spans="1:1" x14ac:dyDescent="0.2">
      <c r="A179" t="s">
        <v>8</v>
      </c>
    </row>
    <row r="180" spans="1:1" x14ac:dyDescent="0.2">
      <c r="A180" t="s">
        <v>9</v>
      </c>
    </row>
    <row r="181" spans="1:1" x14ac:dyDescent="0.2">
      <c r="A181" t="s">
        <v>10</v>
      </c>
    </row>
    <row r="182" spans="1:1" x14ac:dyDescent="0.2">
      <c r="A182" t="s">
        <v>11</v>
      </c>
    </row>
    <row r="183" spans="1:1" x14ac:dyDescent="0.2">
      <c r="A183" t="s">
        <v>12</v>
      </c>
    </row>
    <row r="185" spans="1:1" x14ac:dyDescent="0.2">
      <c r="A185" t="s">
        <v>195</v>
      </c>
    </row>
    <row r="187" spans="1:1" x14ac:dyDescent="0.2">
      <c r="A187" t="s">
        <v>196</v>
      </c>
    </row>
    <row r="189" spans="1:1" x14ac:dyDescent="0.2">
      <c r="A189" t="s">
        <v>197</v>
      </c>
    </row>
    <row r="191" spans="1:1" x14ac:dyDescent="0.2">
      <c r="A191" t="s">
        <v>198</v>
      </c>
    </row>
    <row r="192" spans="1:1" x14ac:dyDescent="0.2">
      <c r="A192" t="s">
        <v>199</v>
      </c>
    </row>
    <row r="193" spans="1:1" x14ac:dyDescent="0.2">
      <c r="A193" t="s">
        <v>200</v>
      </c>
    </row>
    <row r="194" spans="1:1" x14ac:dyDescent="0.2">
      <c r="A194" t="s">
        <v>201</v>
      </c>
    </row>
    <row r="195" spans="1:1" x14ac:dyDescent="0.2">
      <c r="A195" t="s">
        <v>202</v>
      </c>
    </row>
    <row r="196" spans="1:1" x14ac:dyDescent="0.2">
      <c r="A196" t="s">
        <v>203</v>
      </c>
    </row>
    <row r="197" spans="1:1" x14ac:dyDescent="0.2">
      <c r="A197" t="s">
        <v>204</v>
      </c>
    </row>
    <row r="199" spans="1:1" x14ac:dyDescent="0.2">
      <c r="A199" t="s">
        <v>205</v>
      </c>
    </row>
    <row r="200" spans="1:1" x14ac:dyDescent="0.2">
      <c r="A200" t="s">
        <v>206</v>
      </c>
    </row>
    <row r="201" spans="1:1" x14ac:dyDescent="0.2">
      <c r="A201" t="s">
        <v>207</v>
      </c>
    </row>
    <row r="202" spans="1:1" x14ac:dyDescent="0.2">
      <c r="A202" t="s">
        <v>208</v>
      </c>
    </row>
    <row r="203" spans="1:1" x14ac:dyDescent="0.2">
      <c r="A203" t="s">
        <v>209</v>
      </c>
    </row>
    <row r="204" spans="1:1" x14ac:dyDescent="0.2">
      <c r="A204" t="s">
        <v>210</v>
      </c>
    </row>
    <row r="205" spans="1:1" x14ac:dyDescent="0.2">
      <c r="A205" t="s">
        <v>211</v>
      </c>
    </row>
    <row r="206" spans="1:1" x14ac:dyDescent="0.2">
      <c r="A206" t="s">
        <v>212</v>
      </c>
    </row>
    <row r="207" spans="1:1" x14ac:dyDescent="0.2">
      <c r="A207" t="s">
        <v>213</v>
      </c>
    </row>
    <row r="208" spans="1:1" x14ac:dyDescent="0.2">
      <c r="A208" t="s">
        <v>214</v>
      </c>
    </row>
    <row r="209" spans="1:1" x14ac:dyDescent="0.2">
      <c r="A209" t="s">
        <v>215</v>
      </c>
    </row>
    <row r="210" spans="1:1" x14ac:dyDescent="0.2">
      <c r="A210" t="s">
        <v>216</v>
      </c>
    </row>
    <row r="211" spans="1:1" x14ac:dyDescent="0.2">
      <c r="A211" t="s">
        <v>217</v>
      </c>
    </row>
    <row r="212" spans="1:1" x14ac:dyDescent="0.2">
      <c r="A212" t="s">
        <v>218</v>
      </c>
    </row>
    <row r="213" spans="1:1" x14ac:dyDescent="0.2">
      <c r="A213" t="s">
        <v>219</v>
      </c>
    </row>
    <row r="214" spans="1:1" x14ac:dyDescent="0.2">
      <c r="A214" t="s">
        <v>220</v>
      </c>
    </row>
    <row r="215" spans="1:1" x14ac:dyDescent="0.2">
      <c r="A215" t="s">
        <v>221</v>
      </c>
    </row>
    <row r="216" spans="1:1" x14ac:dyDescent="0.2">
      <c r="A216" t="s">
        <v>222</v>
      </c>
    </row>
    <row r="217" spans="1:1" x14ac:dyDescent="0.2">
      <c r="A217" t="s">
        <v>223</v>
      </c>
    </row>
    <row r="218" spans="1:1" x14ac:dyDescent="0.2">
      <c r="A218" t="s">
        <v>224</v>
      </c>
    </row>
    <row r="219" spans="1:1" x14ac:dyDescent="0.2">
      <c r="A219" t="s">
        <v>225</v>
      </c>
    </row>
    <row r="220" spans="1:1" x14ac:dyDescent="0.2">
      <c r="A220" t="s">
        <v>226</v>
      </c>
    </row>
    <row r="221" spans="1:1" x14ac:dyDescent="0.2">
      <c r="A221" t="s">
        <v>227</v>
      </c>
    </row>
    <row r="222" spans="1:1" x14ac:dyDescent="0.2">
      <c r="A222" t="s">
        <v>228</v>
      </c>
    </row>
    <row r="223" spans="1:1" x14ac:dyDescent="0.2">
      <c r="A223" t="s">
        <v>229</v>
      </c>
    </row>
    <row r="224" spans="1:1" x14ac:dyDescent="0.2">
      <c r="A224" t="s">
        <v>230</v>
      </c>
    </row>
    <row r="225" spans="1:1" x14ac:dyDescent="0.2">
      <c r="A225" t="s">
        <v>231</v>
      </c>
    </row>
    <row r="227" spans="1:1" x14ac:dyDescent="0.2">
      <c r="A227" t="s">
        <v>198</v>
      </c>
    </row>
    <row r="228" spans="1:1" x14ac:dyDescent="0.2">
      <c r="A228" t="s">
        <v>232</v>
      </c>
    </row>
    <row r="229" spans="1:1" x14ac:dyDescent="0.2">
      <c r="A229" t="s">
        <v>233</v>
      </c>
    </row>
    <row r="230" spans="1:1" x14ac:dyDescent="0.2">
      <c r="A230" t="s">
        <v>234</v>
      </c>
    </row>
    <row r="231" spans="1:1" x14ac:dyDescent="0.2">
      <c r="A231" t="s">
        <v>235</v>
      </c>
    </row>
    <row r="232" spans="1:1" x14ac:dyDescent="0.2">
      <c r="A232" t="s">
        <v>236</v>
      </c>
    </row>
    <row r="233" spans="1:1" x14ac:dyDescent="0.2">
      <c r="A233" t="s">
        <v>237</v>
      </c>
    </row>
    <row r="234" spans="1:1" x14ac:dyDescent="0.2">
      <c r="A234" t="s">
        <v>238</v>
      </c>
    </row>
    <row r="235" spans="1:1" x14ac:dyDescent="0.2">
      <c r="A235" t="s">
        <v>239</v>
      </c>
    </row>
    <row r="236" spans="1:1" x14ac:dyDescent="0.2">
      <c r="A236" t="s">
        <v>240</v>
      </c>
    </row>
    <row r="238" spans="1:1" x14ac:dyDescent="0.2">
      <c r="A238" t="s">
        <v>241</v>
      </c>
    </row>
    <row r="239" spans="1:1" x14ac:dyDescent="0.2">
      <c r="A239" t="s">
        <v>242</v>
      </c>
    </row>
    <row r="240" spans="1:1" x14ac:dyDescent="0.2">
      <c r="A240" t="s">
        <v>243</v>
      </c>
    </row>
    <row r="241" spans="1:1" x14ac:dyDescent="0.2">
      <c r="A241" t="s">
        <v>244</v>
      </c>
    </row>
    <row r="242" spans="1:1" x14ac:dyDescent="0.2">
      <c r="A242" t="s">
        <v>245</v>
      </c>
    </row>
    <row r="243" spans="1:1" x14ac:dyDescent="0.2">
      <c r="A243" t="s">
        <v>246</v>
      </c>
    </row>
    <row r="244" spans="1:1" x14ac:dyDescent="0.2">
      <c r="A244" t="s">
        <v>247</v>
      </c>
    </row>
    <row r="245" spans="1:1" x14ac:dyDescent="0.2">
      <c r="A245" t="s">
        <v>248</v>
      </c>
    </row>
    <row r="246" spans="1:1" x14ac:dyDescent="0.2">
      <c r="A246" t="s">
        <v>249</v>
      </c>
    </row>
    <row r="247" spans="1:1" x14ac:dyDescent="0.2">
      <c r="A247" t="s">
        <v>250</v>
      </c>
    </row>
    <row r="248" spans="1:1" x14ac:dyDescent="0.2">
      <c r="A248" t="s">
        <v>251</v>
      </c>
    </row>
    <row r="249" spans="1:1" x14ac:dyDescent="0.2">
      <c r="A249" t="s">
        <v>252</v>
      </c>
    </row>
    <row r="250" spans="1:1" x14ac:dyDescent="0.2">
      <c r="A250" t="s">
        <v>253</v>
      </c>
    </row>
    <row r="251" spans="1:1" x14ac:dyDescent="0.2">
      <c r="A251" t="s">
        <v>254</v>
      </c>
    </row>
    <row r="252" spans="1:1" x14ac:dyDescent="0.2">
      <c r="A252" t="s">
        <v>255</v>
      </c>
    </row>
    <row r="253" spans="1:1" x14ac:dyDescent="0.2">
      <c r="A253" t="s">
        <v>256</v>
      </c>
    </row>
    <row r="254" spans="1:1" x14ac:dyDescent="0.2">
      <c r="A254" t="s">
        <v>257</v>
      </c>
    </row>
    <row r="255" spans="1:1" x14ac:dyDescent="0.2">
      <c r="A255" t="s">
        <v>258</v>
      </c>
    </row>
    <row r="256" spans="1:1" x14ac:dyDescent="0.2">
      <c r="A256" t="s">
        <v>259</v>
      </c>
    </row>
    <row r="258" spans="1:1" x14ac:dyDescent="0.2">
      <c r="A258" t="s">
        <v>260</v>
      </c>
    </row>
    <row r="259" spans="1:1" x14ac:dyDescent="0.2">
      <c r="A259" t="s">
        <v>261</v>
      </c>
    </row>
  </sheetData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5" enableFormatConditionsCalculation="0"/>
  <dimension ref="A1:P259"/>
  <sheetViews>
    <sheetView workbookViewId="0">
      <selection activeCell="A18" sqref="A18:XFD20"/>
    </sheetView>
  </sheetViews>
  <sheetFormatPr baseColWidth="10" defaultColWidth="8.83203125" defaultRowHeight="15" x14ac:dyDescent="0.2"/>
  <cols>
    <col min="1" max="1" width="11.33203125" bestFit="1" customWidth="1"/>
    <col min="2" max="2" width="13.33203125" bestFit="1" customWidth="1"/>
    <col min="3" max="3" width="6.5" customWidth="1"/>
    <col min="4" max="4" width="6" customWidth="1"/>
    <col min="5" max="5" width="6.5" customWidth="1"/>
    <col min="6" max="6" width="13.83203125" bestFit="1" customWidth="1"/>
    <col min="7" max="7" width="6.83203125" customWidth="1"/>
    <col min="8" max="8" width="15" bestFit="1" customWidth="1"/>
    <col min="9" max="9" width="15.6640625" bestFit="1" customWidth="1"/>
    <col min="10" max="10" width="6" customWidth="1"/>
    <col min="11" max="11" width="13.6640625" bestFit="1" customWidth="1"/>
    <col min="12" max="12" width="10.33203125" bestFit="1" customWidth="1"/>
    <col min="13" max="13" width="9" customWidth="1"/>
    <col min="14" max="14" width="5.1640625" customWidth="1"/>
    <col min="15" max="15" width="6" customWidth="1"/>
    <col min="16" max="16" width="3.33203125" customWidth="1"/>
  </cols>
  <sheetData>
    <row r="1" spans="1:1" x14ac:dyDescent="0.2">
      <c r="A1" t="s">
        <v>307</v>
      </c>
    </row>
    <row r="3" spans="1:1" x14ac:dyDescent="0.2">
      <c r="A3" t="s">
        <v>300</v>
      </c>
    </row>
    <row r="5" spans="1:1" x14ac:dyDescent="0.2">
      <c r="A5" t="s">
        <v>2</v>
      </c>
    </row>
    <row r="6" spans="1:1" x14ac:dyDescent="0.2">
      <c r="A6" t="s">
        <v>3</v>
      </c>
    </row>
    <row r="7" spans="1:1" x14ac:dyDescent="0.2">
      <c r="A7" t="s">
        <v>4</v>
      </c>
    </row>
    <row r="8" spans="1:1" x14ac:dyDescent="0.2">
      <c r="A8" t="s">
        <v>5</v>
      </c>
    </row>
    <row r="9" spans="1:1" x14ac:dyDescent="0.2">
      <c r="A9" t="s">
        <v>6</v>
      </c>
    </row>
    <row r="10" spans="1:1" x14ac:dyDescent="0.2">
      <c r="A10" t="s">
        <v>7</v>
      </c>
    </row>
    <row r="11" spans="1:1" x14ac:dyDescent="0.2">
      <c r="A11" t="s">
        <v>8</v>
      </c>
    </row>
    <row r="12" spans="1:1" x14ac:dyDescent="0.2">
      <c r="A12" t="s">
        <v>9</v>
      </c>
    </row>
    <row r="13" spans="1:1" x14ac:dyDescent="0.2">
      <c r="A13" t="s">
        <v>10</v>
      </c>
    </row>
    <row r="14" spans="1:1" x14ac:dyDescent="0.2">
      <c r="A14" t="s">
        <v>11</v>
      </c>
    </row>
    <row r="15" spans="1:1" x14ac:dyDescent="0.2">
      <c r="A15" t="s">
        <v>12</v>
      </c>
    </row>
    <row r="17" spans="1:15" x14ac:dyDescent="0.2">
      <c r="A17" t="s">
        <v>308</v>
      </c>
    </row>
    <row r="18" spans="1:15" x14ac:dyDescent="0.2">
      <c r="E18" t="s">
        <v>14</v>
      </c>
      <c r="F18" t="s">
        <v>15</v>
      </c>
      <c r="G18" t="s">
        <v>16</v>
      </c>
      <c r="H18" t="s">
        <v>17</v>
      </c>
      <c r="I18" t="s">
        <v>18</v>
      </c>
      <c r="J18" t="s">
        <v>19</v>
      </c>
      <c r="K18" t="s">
        <v>20</v>
      </c>
      <c r="L18" t="s">
        <v>21</v>
      </c>
      <c r="M18" t="s">
        <v>22</v>
      </c>
    </row>
    <row r="19" spans="1:15" x14ac:dyDescent="0.2">
      <c r="A19" t="s">
        <v>23</v>
      </c>
      <c r="B19" t="s">
        <v>24</v>
      </c>
      <c r="C19">
        <f>((($I$26+$G$30+$L$44+$F$49+$K$49+$O$44) * 6)+($K$54)+($B$54 * 3))</f>
        <v>421</v>
      </c>
      <c r="E19">
        <f>$C$19-$C$20</f>
        <v>150</v>
      </c>
      <c r="F19">
        <f>($E$26-$N$26)/($B$26+$M$26)</f>
        <v>6.5775700934579442</v>
      </c>
      <c r="G19">
        <f>($E$27-$N$27)/($B$27+$M$27)</f>
        <v>5.3145299145299143</v>
      </c>
      <c r="H19">
        <f>$C$30/$B$30</f>
        <v>4.5269461077844309</v>
      </c>
      <c r="I19">
        <f>$C$31/$B$31</f>
        <v>3.6022099447513813</v>
      </c>
      <c r="J19">
        <f>$I$45+$M$45</f>
        <v>21</v>
      </c>
      <c r="K19">
        <f>$I$44+$M$44</f>
        <v>34</v>
      </c>
      <c r="L19">
        <f>$M$39-$M$40</f>
        <v>212</v>
      </c>
      <c r="M19">
        <f>$L$45+$O$45+$F$50+$K$50</f>
        <v>4</v>
      </c>
    </row>
    <row r="20" spans="1:15" x14ac:dyDescent="0.2">
      <c r="B20" t="s">
        <v>25</v>
      </c>
      <c r="C20">
        <f xml:space="preserve"> ((($I$27+$G$31+$L$45+$F$50+$K$50+$O$45) * 6)+($K$55)+($B$55*3))</f>
        <v>271</v>
      </c>
    </row>
    <row r="21" spans="1:15" x14ac:dyDescent="0.2">
      <c r="A21" t="s">
        <v>26</v>
      </c>
    </row>
    <row r="22" spans="1:15" x14ac:dyDescent="0.2">
      <c r="A22" t="s">
        <v>27</v>
      </c>
    </row>
    <row r="24" spans="1:15" x14ac:dyDescent="0.2">
      <c r="A24" t="s">
        <v>28</v>
      </c>
    </row>
    <row r="25" spans="1:15" x14ac:dyDescent="0.2">
      <c r="A25" t="s">
        <v>29</v>
      </c>
      <c r="B25" t="s">
        <v>30</v>
      </c>
      <c r="C25" t="s">
        <v>31</v>
      </c>
      <c r="D25" t="s">
        <v>32</v>
      </c>
      <c r="E25" t="s">
        <v>33</v>
      </c>
      <c r="F25" t="s">
        <v>34</v>
      </c>
      <c r="G25" t="s">
        <v>35</v>
      </c>
      <c r="H25" t="s">
        <v>36</v>
      </c>
      <c r="I25" t="s">
        <v>37</v>
      </c>
      <c r="J25" t="s">
        <v>38</v>
      </c>
      <c r="K25" t="s">
        <v>39</v>
      </c>
      <c r="L25" t="s">
        <v>40</v>
      </c>
      <c r="M25" t="s">
        <v>41</v>
      </c>
      <c r="N25" t="s">
        <v>42</v>
      </c>
      <c r="O25" t="s">
        <v>43</v>
      </c>
    </row>
    <row r="26" spans="1:15" x14ac:dyDescent="0.2">
      <c r="A26" t="s">
        <v>309</v>
      </c>
      <c r="B26">
        <v>489</v>
      </c>
      <c r="C26">
        <v>333</v>
      </c>
      <c r="D26">
        <v>68.099999999999994</v>
      </c>
      <c r="E26">
        <v>3790</v>
      </c>
      <c r="F26">
        <v>8.3000000000000007</v>
      </c>
      <c r="G26">
        <v>236.9</v>
      </c>
      <c r="H26">
        <v>80</v>
      </c>
      <c r="I26">
        <v>34</v>
      </c>
      <c r="J26">
        <v>7</v>
      </c>
      <c r="K26">
        <v>8</v>
      </c>
      <c r="L26">
        <v>1.6</v>
      </c>
      <c r="M26">
        <v>46</v>
      </c>
      <c r="N26">
        <v>271</v>
      </c>
      <c r="O26">
        <v>109.8</v>
      </c>
    </row>
    <row r="27" spans="1:15" x14ac:dyDescent="0.2">
      <c r="A27" t="s">
        <v>45</v>
      </c>
      <c r="B27">
        <v>548</v>
      </c>
      <c r="C27">
        <v>333</v>
      </c>
      <c r="D27">
        <v>60.8</v>
      </c>
      <c r="E27">
        <v>3364</v>
      </c>
      <c r="F27">
        <v>6.6</v>
      </c>
      <c r="G27">
        <v>210.3</v>
      </c>
      <c r="H27">
        <v>69</v>
      </c>
      <c r="I27">
        <v>14</v>
      </c>
      <c r="J27">
        <v>2.6</v>
      </c>
      <c r="K27">
        <v>14</v>
      </c>
      <c r="L27">
        <v>2.6</v>
      </c>
      <c r="M27">
        <v>37</v>
      </c>
      <c r="N27">
        <v>255</v>
      </c>
      <c r="O27">
        <v>78.099999999999994</v>
      </c>
    </row>
    <row r="28" spans="1:15" x14ac:dyDescent="0.2">
      <c r="A28" t="s">
        <v>46</v>
      </c>
    </row>
    <row r="29" spans="1:15" x14ac:dyDescent="0.2">
      <c r="A29" t="s">
        <v>29</v>
      </c>
      <c r="B29" t="s">
        <v>30</v>
      </c>
      <c r="C29" t="s">
        <v>33</v>
      </c>
      <c r="D29" t="s">
        <v>34</v>
      </c>
      <c r="E29" t="s">
        <v>36</v>
      </c>
      <c r="F29" t="s">
        <v>47</v>
      </c>
      <c r="G29" t="s">
        <v>37</v>
      </c>
      <c r="H29" t="s">
        <v>35</v>
      </c>
      <c r="I29" t="s">
        <v>48</v>
      </c>
      <c r="J29" t="s">
        <v>49</v>
      </c>
      <c r="K29" t="s">
        <v>50</v>
      </c>
    </row>
    <row r="30" spans="1:15" x14ac:dyDescent="0.2">
      <c r="A30" t="s">
        <v>309</v>
      </c>
      <c r="B30">
        <v>501</v>
      </c>
      <c r="C30">
        <v>2268</v>
      </c>
      <c r="D30">
        <v>4.5</v>
      </c>
      <c r="E30">
        <v>69</v>
      </c>
      <c r="F30">
        <v>12</v>
      </c>
      <c r="G30">
        <v>10</v>
      </c>
      <c r="H30">
        <v>141.80000000000001</v>
      </c>
      <c r="I30">
        <v>7</v>
      </c>
      <c r="J30">
        <v>4</v>
      </c>
      <c r="K30">
        <v>128</v>
      </c>
    </row>
    <row r="31" spans="1:15" x14ac:dyDescent="0.2">
      <c r="A31" t="s">
        <v>45</v>
      </c>
      <c r="B31">
        <v>362</v>
      </c>
      <c r="C31">
        <v>1304</v>
      </c>
      <c r="D31">
        <v>3.6</v>
      </c>
      <c r="E31">
        <v>48</v>
      </c>
      <c r="F31">
        <v>4</v>
      </c>
      <c r="G31">
        <v>10</v>
      </c>
      <c r="H31">
        <v>81.5</v>
      </c>
      <c r="I31">
        <v>9</v>
      </c>
      <c r="J31">
        <v>4</v>
      </c>
      <c r="K31">
        <v>71</v>
      </c>
    </row>
    <row r="32" spans="1:15" x14ac:dyDescent="0.2">
      <c r="A32" t="s">
        <v>51</v>
      </c>
    </row>
    <row r="33" spans="1:16" x14ac:dyDescent="0.2">
      <c r="A33" t="s">
        <v>29</v>
      </c>
      <c r="B33" t="s">
        <v>52</v>
      </c>
      <c r="C33" t="s">
        <v>53</v>
      </c>
      <c r="D33" t="s">
        <v>33</v>
      </c>
      <c r="E33" t="s">
        <v>34</v>
      </c>
      <c r="F33" t="s">
        <v>37</v>
      </c>
      <c r="G33" t="s">
        <v>36</v>
      </c>
      <c r="H33" t="s">
        <v>47</v>
      </c>
      <c r="I33" t="s">
        <v>35</v>
      </c>
      <c r="J33" t="s">
        <v>48</v>
      </c>
      <c r="K33" t="s">
        <v>49</v>
      </c>
      <c r="L33" t="s">
        <v>54</v>
      </c>
      <c r="M33" t="s">
        <v>50</v>
      </c>
    </row>
    <row r="34" spans="1:16" x14ac:dyDescent="0.2">
      <c r="A34" t="s">
        <v>309</v>
      </c>
      <c r="B34">
        <v>333</v>
      </c>
      <c r="C34">
        <v>489</v>
      </c>
      <c r="D34">
        <v>4061</v>
      </c>
      <c r="E34">
        <v>12.2</v>
      </c>
      <c r="F34">
        <v>34</v>
      </c>
      <c r="G34">
        <v>80</v>
      </c>
      <c r="H34">
        <v>60</v>
      </c>
      <c r="I34">
        <v>253.8</v>
      </c>
      <c r="J34">
        <v>3</v>
      </c>
      <c r="K34">
        <v>1</v>
      </c>
      <c r="L34">
        <v>1788</v>
      </c>
      <c r="M34">
        <v>190</v>
      </c>
    </row>
    <row r="35" spans="1:16" x14ac:dyDescent="0.2">
      <c r="A35" t="s">
        <v>45</v>
      </c>
      <c r="B35">
        <v>333</v>
      </c>
      <c r="C35">
        <v>548</v>
      </c>
      <c r="D35">
        <v>3619</v>
      </c>
      <c r="E35">
        <v>10.9</v>
      </c>
      <c r="F35">
        <v>14</v>
      </c>
      <c r="G35">
        <v>69</v>
      </c>
      <c r="H35">
        <v>49</v>
      </c>
      <c r="I35">
        <v>226.2</v>
      </c>
      <c r="J35">
        <v>3</v>
      </c>
      <c r="K35">
        <v>2</v>
      </c>
      <c r="L35">
        <v>1463</v>
      </c>
      <c r="M35">
        <v>175</v>
      </c>
    </row>
    <row r="36" spans="1:16" x14ac:dyDescent="0.2">
      <c r="A36" t="s">
        <v>55</v>
      </c>
    </row>
    <row r="37" spans="1:16" x14ac:dyDescent="0.2">
      <c r="B37" t="s">
        <v>56</v>
      </c>
      <c r="F37" t="s">
        <v>57</v>
      </c>
      <c r="I37" t="s">
        <v>58</v>
      </c>
      <c r="L37" t="s">
        <v>59</v>
      </c>
    </row>
    <row r="38" spans="1:16" x14ac:dyDescent="0.2">
      <c r="A38" t="s">
        <v>29</v>
      </c>
      <c r="B38" t="s">
        <v>60</v>
      </c>
      <c r="C38" t="s">
        <v>61</v>
      </c>
      <c r="D38" t="s">
        <v>62</v>
      </c>
      <c r="E38" t="s">
        <v>63</v>
      </c>
      <c r="F38" t="s">
        <v>64</v>
      </c>
      <c r="G38" t="s">
        <v>30</v>
      </c>
      <c r="H38" t="s">
        <v>32</v>
      </c>
      <c r="I38" t="s">
        <v>64</v>
      </c>
      <c r="J38" t="s">
        <v>30</v>
      </c>
      <c r="K38" t="s">
        <v>32</v>
      </c>
      <c r="L38" t="s">
        <v>60</v>
      </c>
      <c r="M38" t="s">
        <v>33</v>
      </c>
    </row>
    <row r="39" spans="1:16" x14ac:dyDescent="0.2">
      <c r="A39" t="s">
        <v>309</v>
      </c>
      <c r="B39">
        <v>335</v>
      </c>
      <c r="C39">
        <v>128</v>
      </c>
      <c r="D39">
        <v>190</v>
      </c>
      <c r="E39">
        <v>17</v>
      </c>
      <c r="F39">
        <v>99</v>
      </c>
      <c r="G39">
        <v>213</v>
      </c>
      <c r="H39">
        <v>46.5</v>
      </c>
      <c r="I39">
        <v>8</v>
      </c>
      <c r="J39">
        <v>9</v>
      </c>
      <c r="K39">
        <v>88.9</v>
      </c>
      <c r="L39">
        <v>117</v>
      </c>
      <c r="M39">
        <v>1007</v>
      </c>
    </row>
    <row r="40" spans="1:16" x14ac:dyDescent="0.2">
      <c r="A40" t="s">
        <v>45</v>
      </c>
      <c r="B40">
        <v>273</v>
      </c>
      <c r="C40">
        <v>71</v>
      </c>
      <c r="D40">
        <v>175</v>
      </c>
      <c r="E40">
        <v>27</v>
      </c>
      <c r="F40">
        <v>67</v>
      </c>
      <c r="G40">
        <v>195</v>
      </c>
      <c r="H40">
        <v>34.4</v>
      </c>
      <c r="I40">
        <v>1</v>
      </c>
      <c r="J40">
        <v>7</v>
      </c>
      <c r="K40">
        <v>14.3</v>
      </c>
      <c r="L40">
        <v>94</v>
      </c>
      <c r="M40">
        <v>795</v>
      </c>
    </row>
    <row r="41" spans="1:16" x14ac:dyDescent="0.2">
      <c r="A41" t="s">
        <v>65</v>
      </c>
    </row>
    <row r="42" spans="1:16" x14ac:dyDescent="0.2">
      <c r="B42" t="s">
        <v>66</v>
      </c>
      <c r="E42" t="s">
        <v>67</v>
      </c>
      <c r="H42" t="s">
        <v>68</v>
      </c>
      <c r="M42" t="s">
        <v>69</v>
      </c>
    </row>
    <row r="43" spans="1:16" x14ac:dyDescent="0.2">
      <c r="A43" t="s">
        <v>29</v>
      </c>
      <c r="B43" t="s">
        <v>70</v>
      </c>
      <c r="C43" t="s">
        <v>71</v>
      </c>
      <c r="D43" t="s">
        <v>72</v>
      </c>
      <c r="E43" t="s">
        <v>41</v>
      </c>
      <c r="F43" t="s">
        <v>42</v>
      </c>
      <c r="G43" t="s">
        <v>73</v>
      </c>
      <c r="H43" t="s">
        <v>74</v>
      </c>
      <c r="I43" t="s">
        <v>39</v>
      </c>
      <c r="J43" t="s">
        <v>33</v>
      </c>
      <c r="K43" t="s">
        <v>36</v>
      </c>
      <c r="L43" t="s">
        <v>37</v>
      </c>
      <c r="M43" t="s">
        <v>75</v>
      </c>
      <c r="N43" t="s">
        <v>52</v>
      </c>
      <c r="O43" t="s">
        <v>37</v>
      </c>
      <c r="P43" t="s">
        <v>76</v>
      </c>
    </row>
    <row r="44" spans="1:16" x14ac:dyDescent="0.2">
      <c r="A44" t="s">
        <v>309</v>
      </c>
      <c r="B44">
        <v>640</v>
      </c>
      <c r="C44">
        <v>335</v>
      </c>
      <c r="D44">
        <v>975</v>
      </c>
      <c r="E44">
        <v>37</v>
      </c>
      <c r="F44">
        <v>255</v>
      </c>
      <c r="G44">
        <v>52</v>
      </c>
      <c r="H44">
        <v>75</v>
      </c>
      <c r="I44">
        <v>14</v>
      </c>
      <c r="J44">
        <v>205</v>
      </c>
      <c r="K44">
        <v>54</v>
      </c>
      <c r="L44">
        <v>0</v>
      </c>
      <c r="M44">
        <v>20</v>
      </c>
      <c r="N44">
        <v>8</v>
      </c>
      <c r="O44">
        <v>3</v>
      </c>
      <c r="P44">
        <v>0</v>
      </c>
    </row>
    <row r="45" spans="1:16" x14ac:dyDescent="0.2">
      <c r="A45" t="s">
        <v>45</v>
      </c>
      <c r="B45">
        <v>748</v>
      </c>
      <c r="C45">
        <v>415</v>
      </c>
      <c r="D45">
        <v>1163</v>
      </c>
      <c r="E45">
        <v>46</v>
      </c>
      <c r="F45">
        <v>271</v>
      </c>
      <c r="G45">
        <v>45</v>
      </c>
      <c r="H45">
        <v>43</v>
      </c>
      <c r="I45">
        <v>8</v>
      </c>
      <c r="J45">
        <v>50</v>
      </c>
      <c r="K45">
        <v>24</v>
      </c>
      <c r="L45">
        <v>0</v>
      </c>
      <c r="M45">
        <v>13</v>
      </c>
      <c r="N45">
        <v>8</v>
      </c>
      <c r="O45">
        <v>2</v>
      </c>
      <c r="P45">
        <v>3</v>
      </c>
    </row>
    <row r="46" spans="1:16" x14ac:dyDescent="0.2">
      <c r="A46" t="s">
        <v>77</v>
      </c>
    </row>
    <row r="47" spans="1:16" x14ac:dyDescent="0.2">
      <c r="B47" t="s">
        <v>78</v>
      </c>
      <c r="G47" t="s">
        <v>79</v>
      </c>
    </row>
    <row r="48" spans="1:16" x14ac:dyDescent="0.2">
      <c r="A48" t="s">
        <v>29</v>
      </c>
      <c r="B48" t="s">
        <v>30</v>
      </c>
      <c r="C48" t="s">
        <v>33</v>
      </c>
      <c r="D48" t="s">
        <v>34</v>
      </c>
      <c r="E48" t="s">
        <v>36</v>
      </c>
      <c r="F48" t="s">
        <v>37</v>
      </c>
      <c r="G48" t="s">
        <v>80</v>
      </c>
      <c r="H48" t="s">
        <v>81</v>
      </c>
      <c r="I48" t="s">
        <v>34</v>
      </c>
      <c r="J48" t="s">
        <v>36</v>
      </c>
      <c r="K48" t="s">
        <v>37</v>
      </c>
      <c r="L48" t="s">
        <v>82</v>
      </c>
    </row>
    <row r="49" spans="1:13" x14ac:dyDescent="0.2">
      <c r="A49" t="s">
        <v>309</v>
      </c>
      <c r="B49">
        <v>34</v>
      </c>
      <c r="C49">
        <v>868</v>
      </c>
      <c r="D49">
        <v>25.5</v>
      </c>
      <c r="E49">
        <v>105</v>
      </c>
      <c r="F49">
        <v>1</v>
      </c>
      <c r="G49">
        <v>42</v>
      </c>
      <c r="H49">
        <v>450</v>
      </c>
      <c r="I49">
        <v>10.7</v>
      </c>
      <c r="J49">
        <v>66</v>
      </c>
      <c r="K49">
        <v>1</v>
      </c>
      <c r="L49">
        <v>22</v>
      </c>
    </row>
    <row r="50" spans="1:13" x14ac:dyDescent="0.2">
      <c r="A50" t="s">
        <v>45</v>
      </c>
      <c r="B50">
        <v>42</v>
      </c>
      <c r="C50">
        <v>1073</v>
      </c>
      <c r="D50">
        <v>25.5</v>
      </c>
      <c r="E50">
        <v>101</v>
      </c>
      <c r="F50">
        <v>1</v>
      </c>
      <c r="G50">
        <v>29</v>
      </c>
      <c r="H50">
        <v>386</v>
      </c>
      <c r="I50">
        <v>13.3</v>
      </c>
      <c r="J50">
        <v>75</v>
      </c>
      <c r="K50">
        <v>1</v>
      </c>
      <c r="L50">
        <v>20</v>
      </c>
    </row>
    <row r="51" spans="1:13" x14ac:dyDescent="0.2">
      <c r="A51" t="s">
        <v>83</v>
      </c>
    </row>
    <row r="52" spans="1:13" x14ac:dyDescent="0.2">
      <c r="B52" t="s">
        <v>84</v>
      </c>
      <c r="K52" t="s">
        <v>85</v>
      </c>
    </row>
    <row r="53" spans="1:13" x14ac:dyDescent="0.2">
      <c r="A53" t="s">
        <v>29</v>
      </c>
      <c r="B53" t="s">
        <v>86</v>
      </c>
      <c r="C53" t="s">
        <v>87</v>
      </c>
      <c r="D53" t="s">
        <v>32</v>
      </c>
      <c r="E53" t="s">
        <v>36</v>
      </c>
      <c r="F53" s="1">
        <v>42388</v>
      </c>
      <c r="G53" t="s">
        <v>88</v>
      </c>
      <c r="H53" t="s">
        <v>89</v>
      </c>
      <c r="I53" t="s">
        <v>90</v>
      </c>
      <c r="J53" t="s">
        <v>91</v>
      </c>
      <c r="K53" t="s">
        <v>92</v>
      </c>
      <c r="L53" t="s">
        <v>93</v>
      </c>
      <c r="M53" t="s">
        <v>32</v>
      </c>
    </row>
    <row r="54" spans="1:13" x14ac:dyDescent="0.2">
      <c r="A54" t="s">
        <v>309</v>
      </c>
      <c r="B54">
        <v>29</v>
      </c>
      <c r="C54">
        <v>31</v>
      </c>
      <c r="D54">
        <v>93.5</v>
      </c>
      <c r="E54">
        <v>54</v>
      </c>
      <c r="F54" t="s">
        <v>94</v>
      </c>
      <c r="G54" s="1">
        <v>42622</v>
      </c>
      <c r="H54" s="1">
        <v>42558</v>
      </c>
      <c r="I54" s="1">
        <v>42560</v>
      </c>
      <c r="J54" s="1">
        <v>42527</v>
      </c>
      <c r="K54">
        <v>40</v>
      </c>
      <c r="L54">
        <v>44</v>
      </c>
      <c r="M54">
        <v>90.9</v>
      </c>
    </row>
    <row r="55" spans="1:13" x14ac:dyDescent="0.2">
      <c r="A55" t="s">
        <v>45</v>
      </c>
      <c r="B55">
        <v>27</v>
      </c>
      <c r="C55">
        <v>28</v>
      </c>
      <c r="D55">
        <v>96.4</v>
      </c>
      <c r="E55">
        <v>54</v>
      </c>
      <c r="F55" s="1">
        <v>42370</v>
      </c>
      <c r="G55" s="1">
        <v>42558</v>
      </c>
      <c r="H55" s="1">
        <v>42653</v>
      </c>
      <c r="I55" s="1">
        <v>42558</v>
      </c>
      <c r="J55" s="1">
        <v>42403</v>
      </c>
      <c r="K55">
        <v>22</v>
      </c>
      <c r="L55">
        <v>25</v>
      </c>
      <c r="M55">
        <v>88</v>
      </c>
    </row>
    <row r="56" spans="1:13" x14ac:dyDescent="0.2">
      <c r="A56" t="s">
        <v>95</v>
      </c>
    </row>
    <row r="57" spans="1:13" x14ac:dyDescent="0.2">
      <c r="A57" t="s">
        <v>29</v>
      </c>
      <c r="B57" t="s">
        <v>79</v>
      </c>
      <c r="C57" t="s">
        <v>33</v>
      </c>
      <c r="D57" t="s">
        <v>36</v>
      </c>
      <c r="E57" t="s">
        <v>34</v>
      </c>
      <c r="F57" t="s">
        <v>96</v>
      </c>
      <c r="G57" t="s">
        <v>97</v>
      </c>
      <c r="H57" t="s">
        <v>98</v>
      </c>
      <c r="I57" t="s">
        <v>99</v>
      </c>
      <c r="J57" t="s">
        <v>82</v>
      </c>
      <c r="K57" t="s">
        <v>80</v>
      </c>
      <c r="L57" t="s">
        <v>81</v>
      </c>
      <c r="M57" t="s">
        <v>34</v>
      </c>
    </row>
    <row r="58" spans="1:13" x14ac:dyDescent="0.2">
      <c r="A58" t="s">
        <v>309</v>
      </c>
      <c r="B58">
        <v>68</v>
      </c>
      <c r="C58">
        <v>3105</v>
      </c>
      <c r="D58">
        <v>73</v>
      </c>
      <c r="E58">
        <v>45.7</v>
      </c>
      <c r="F58">
        <v>40</v>
      </c>
      <c r="G58">
        <v>0</v>
      </c>
      <c r="H58">
        <v>24</v>
      </c>
      <c r="I58">
        <v>7</v>
      </c>
      <c r="J58">
        <v>20</v>
      </c>
      <c r="K58">
        <v>29</v>
      </c>
      <c r="L58">
        <v>386</v>
      </c>
      <c r="M58">
        <v>13.3</v>
      </c>
    </row>
    <row r="59" spans="1:13" x14ac:dyDescent="0.2">
      <c r="A59" t="s">
        <v>45</v>
      </c>
      <c r="B59">
        <v>87</v>
      </c>
      <c r="C59">
        <v>3918</v>
      </c>
      <c r="D59">
        <v>72</v>
      </c>
      <c r="E59">
        <v>45</v>
      </c>
      <c r="F59">
        <v>39.9</v>
      </c>
      <c r="G59">
        <v>0</v>
      </c>
      <c r="H59">
        <v>25</v>
      </c>
      <c r="I59">
        <v>4</v>
      </c>
      <c r="J59">
        <v>22</v>
      </c>
      <c r="K59">
        <v>42</v>
      </c>
      <c r="L59">
        <v>450</v>
      </c>
      <c r="M59">
        <v>10.7</v>
      </c>
    </row>
    <row r="61" spans="1:13" x14ac:dyDescent="0.2">
      <c r="A61" t="s">
        <v>100</v>
      </c>
    </row>
    <row r="63" spans="1:13" x14ac:dyDescent="0.2">
      <c r="A63" t="s">
        <v>101</v>
      </c>
    </row>
    <row r="64" spans="1:13" x14ac:dyDescent="0.2">
      <c r="A64" t="s">
        <v>102</v>
      </c>
    </row>
    <row r="65" spans="1:1" x14ac:dyDescent="0.2">
      <c r="A65" t="s">
        <v>103</v>
      </c>
    </row>
    <row r="66" spans="1:1" x14ac:dyDescent="0.2">
      <c r="A66" t="s">
        <v>104</v>
      </c>
    </row>
    <row r="67" spans="1:1" x14ac:dyDescent="0.2">
      <c r="A67" t="s">
        <v>105</v>
      </c>
    </row>
    <row r="68" spans="1:1" x14ac:dyDescent="0.2">
      <c r="A68" t="s">
        <v>106</v>
      </c>
    </row>
    <row r="69" spans="1:1" x14ac:dyDescent="0.2">
      <c r="A69" t="s">
        <v>107</v>
      </c>
    </row>
    <row r="70" spans="1:1" x14ac:dyDescent="0.2">
      <c r="A70" t="s">
        <v>108</v>
      </c>
    </row>
    <row r="71" spans="1:1" x14ac:dyDescent="0.2">
      <c r="A71" t="s">
        <v>109</v>
      </c>
    </row>
    <row r="72" spans="1:1" x14ac:dyDescent="0.2">
      <c r="A72" t="s">
        <v>110</v>
      </c>
    </row>
    <row r="73" spans="1:1" x14ac:dyDescent="0.2">
      <c r="A73" t="s">
        <v>111</v>
      </c>
    </row>
    <row r="74" spans="1:1" x14ac:dyDescent="0.2">
      <c r="A74" t="s">
        <v>112</v>
      </c>
    </row>
    <row r="75" spans="1:1" x14ac:dyDescent="0.2">
      <c r="A75" t="s">
        <v>113</v>
      </c>
    </row>
    <row r="76" spans="1:1" x14ac:dyDescent="0.2">
      <c r="A76" t="s">
        <v>114</v>
      </c>
    </row>
    <row r="78" spans="1:1" x14ac:dyDescent="0.2">
      <c r="A78" t="s">
        <v>115</v>
      </c>
    </row>
    <row r="79" spans="1:1" x14ac:dyDescent="0.2">
      <c r="A79" t="s">
        <v>116</v>
      </c>
    </row>
    <row r="80" spans="1:1" x14ac:dyDescent="0.2">
      <c r="A80" t="s">
        <v>117</v>
      </c>
    </row>
    <row r="81" spans="1:1" x14ac:dyDescent="0.2">
      <c r="A81" t="s">
        <v>118</v>
      </c>
    </row>
    <row r="82" spans="1:1" x14ac:dyDescent="0.2">
      <c r="A82" t="s">
        <v>119</v>
      </c>
    </row>
    <row r="83" spans="1:1" x14ac:dyDescent="0.2">
      <c r="A83" t="s">
        <v>120</v>
      </c>
    </row>
    <row r="84" spans="1:1" x14ac:dyDescent="0.2">
      <c r="A84" t="s">
        <v>121</v>
      </c>
    </row>
    <row r="85" spans="1:1" x14ac:dyDescent="0.2">
      <c r="A85" t="s">
        <v>122</v>
      </c>
    </row>
    <row r="86" spans="1:1" x14ac:dyDescent="0.2">
      <c r="A86" t="s">
        <v>123</v>
      </c>
    </row>
    <row r="87" spans="1:1" x14ac:dyDescent="0.2">
      <c r="A87" t="s">
        <v>124</v>
      </c>
    </row>
    <row r="89" spans="1:1" x14ac:dyDescent="0.2">
      <c r="A89" t="s">
        <v>125</v>
      </c>
    </row>
    <row r="90" spans="1:1" x14ac:dyDescent="0.2">
      <c r="A90" t="s">
        <v>126</v>
      </c>
    </row>
    <row r="91" spans="1:1" x14ac:dyDescent="0.2">
      <c r="A91" t="s">
        <v>127</v>
      </c>
    </row>
    <row r="92" spans="1:1" x14ac:dyDescent="0.2">
      <c r="A92" t="s">
        <v>128</v>
      </c>
    </row>
    <row r="93" spans="1:1" x14ac:dyDescent="0.2">
      <c r="A93" t="s">
        <v>129</v>
      </c>
    </row>
    <row r="94" spans="1:1" x14ac:dyDescent="0.2">
      <c r="A94" t="s">
        <v>130</v>
      </c>
    </row>
    <row r="95" spans="1:1" x14ac:dyDescent="0.2">
      <c r="A95" t="s">
        <v>131</v>
      </c>
    </row>
    <row r="96" spans="1:1" x14ac:dyDescent="0.2">
      <c r="A96" t="s">
        <v>132</v>
      </c>
    </row>
    <row r="97" spans="1:1" x14ac:dyDescent="0.2">
      <c r="A97" t="s">
        <v>133</v>
      </c>
    </row>
    <row r="98" spans="1:1" x14ac:dyDescent="0.2">
      <c r="A98" t="s">
        <v>134</v>
      </c>
    </row>
    <row r="99" spans="1:1" x14ac:dyDescent="0.2">
      <c r="A99" t="s">
        <v>135</v>
      </c>
    </row>
    <row r="100" spans="1:1" x14ac:dyDescent="0.2">
      <c r="A100" t="s">
        <v>136</v>
      </c>
    </row>
    <row r="102" spans="1:1" x14ac:dyDescent="0.2">
      <c r="A102" t="s">
        <v>137</v>
      </c>
    </row>
    <row r="103" spans="1:1" x14ac:dyDescent="0.2">
      <c r="A103" t="s">
        <v>138</v>
      </c>
    </row>
    <row r="104" spans="1:1" x14ac:dyDescent="0.2">
      <c r="A104" t="s">
        <v>139</v>
      </c>
    </row>
    <row r="105" spans="1:1" x14ac:dyDescent="0.2">
      <c r="A105" t="s">
        <v>140</v>
      </c>
    </row>
    <row r="106" spans="1:1" x14ac:dyDescent="0.2">
      <c r="A106" t="s">
        <v>141</v>
      </c>
    </row>
    <row r="107" spans="1:1" x14ac:dyDescent="0.2">
      <c r="A107" t="s">
        <v>142</v>
      </c>
    </row>
    <row r="108" spans="1:1" x14ac:dyDescent="0.2">
      <c r="A108" t="s">
        <v>143</v>
      </c>
    </row>
    <row r="109" spans="1:1" x14ac:dyDescent="0.2">
      <c r="A109" t="s">
        <v>144</v>
      </c>
    </row>
    <row r="110" spans="1:1" x14ac:dyDescent="0.2">
      <c r="A110" t="s">
        <v>145</v>
      </c>
    </row>
    <row r="111" spans="1:1" x14ac:dyDescent="0.2">
      <c r="A111" t="s">
        <v>146</v>
      </c>
    </row>
    <row r="112" spans="1:1" x14ac:dyDescent="0.2">
      <c r="A112" t="s">
        <v>147</v>
      </c>
    </row>
    <row r="113" spans="1:1" x14ac:dyDescent="0.2">
      <c r="A113" t="s">
        <v>148</v>
      </c>
    </row>
    <row r="115" spans="1:1" x14ac:dyDescent="0.2">
      <c r="A115" t="s">
        <v>149</v>
      </c>
    </row>
    <row r="116" spans="1:1" x14ac:dyDescent="0.2">
      <c r="A116" t="s">
        <v>150</v>
      </c>
    </row>
    <row r="117" spans="1:1" x14ac:dyDescent="0.2">
      <c r="A117" t="s">
        <v>151</v>
      </c>
    </row>
    <row r="118" spans="1:1" x14ac:dyDescent="0.2">
      <c r="A118" t="s">
        <v>112</v>
      </c>
    </row>
    <row r="119" spans="1:1" x14ac:dyDescent="0.2">
      <c r="A119" t="s">
        <v>152</v>
      </c>
    </row>
    <row r="120" spans="1:1" x14ac:dyDescent="0.2">
      <c r="A120" t="s">
        <v>153</v>
      </c>
    </row>
    <row r="121" spans="1:1" x14ac:dyDescent="0.2">
      <c r="A121" t="s">
        <v>154</v>
      </c>
    </row>
    <row r="122" spans="1:1" x14ac:dyDescent="0.2">
      <c r="A122" t="s">
        <v>110</v>
      </c>
    </row>
    <row r="123" spans="1:1" x14ac:dyDescent="0.2">
      <c r="A123" t="s">
        <v>155</v>
      </c>
    </row>
    <row r="124" spans="1:1" x14ac:dyDescent="0.2">
      <c r="A124" t="s">
        <v>156</v>
      </c>
    </row>
    <row r="125" spans="1:1" x14ac:dyDescent="0.2">
      <c r="A125" t="s">
        <v>157</v>
      </c>
    </row>
    <row r="126" spans="1:1" x14ac:dyDescent="0.2">
      <c r="A126" t="s">
        <v>158</v>
      </c>
    </row>
    <row r="127" spans="1:1" x14ac:dyDescent="0.2">
      <c r="A127" t="s">
        <v>159</v>
      </c>
    </row>
    <row r="128" spans="1:1" x14ac:dyDescent="0.2">
      <c r="A128" t="s">
        <v>160</v>
      </c>
    </row>
    <row r="129" spans="1:1" x14ac:dyDescent="0.2">
      <c r="A129" t="s">
        <v>161</v>
      </c>
    </row>
    <row r="131" spans="1:1" x14ac:dyDescent="0.2">
      <c r="A131" t="s">
        <v>162</v>
      </c>
    </row>
    <row r="132" spans="1:1" x14ac:dyDescent="0.2">
      <c r="A132" t="s">
        <v>163</v>
      </c>
    </row>
    <row r="133" spans="1:1" x14ac:dyDescent="0.2">
      <c r="A133" t="s">
        <v>164</v>
      </c>
    </row>
    <row r="134" spans="1:1" x14ac:dyDescent="0.2">
      <c r="A134" t="s">
        <v>165</v>
      </c>
    </row>
    <row r="135" spans="1:1" x14ac:dyDescent="0.2">
      <c r="A135" t="s">
        <v>166</v>
      </c>
    </row>
    <row r="136" spans="1:1" x14ac:dyDescent="0.2">
      <c r="A136" t="s">
        <v>167</v>
      </c>
    </row>
    <row r="137" spans="1:1" x14ac:dyDescent="0.2">
      <c r="A137" t="s">
        <v>168</v>
      </c>
    </row>
    <row r="138" spans="1:1" x14ac:dyDescent="0.2">
      <c r="A138" t="s">
        <v>169</v>
      </c>
    </row>
    <row r="139" spans="1:1" x14ac:dyDescent="0.2">
      <c r="A139" t="s">
        <v>170</v>
      </c>
    </row>
    <row r="140" spans="1:1" x14ac:dyDescent="0.2">
      <c r="A140" t="s">
        <v>171</v>
      </c>
    </row>
    <row r="141" spans="1:1" x14ac:dyDescent="0.2">
      <c r="A141" t="s">
        <v>172</v>
      </c>
    </row>
    <row r="143" spans="1:1" x14ac:dyDescent="0.2">
      <c r="A143" t="s">
        <v>173</v>
      </c>
    </row>
    <row r="144" spans="1:1" x14ac:dyDescent="0.2">
      <c r="A144" t="s">
        <v>174</v>
      </c>
    </row>
    <row r="145" spans="1:1" x14ac:dyDescent="0.2">
      <c r="A145" t="s">
        <v>175</v>
      </c>
    </row>
    <row r="146" spans="1:1" x14ac:dyDescent="0.2">
      <c r="A146" t="s">
        <v>176</v>
      </c>
    </row>
    <row r="147" spans="1:1" x14ac:dyDescent="0.2">
      <c r="A147" t="s">
        <v>177</v>
      </c>
    </row>
    <row r="148" spans="1:1" x14ac:dyDescent="0.2">
      <c r="A148" t="s">
        <v>178</v>
      </c>
    </row>
    <row r="149" spans="1:1" x14ac:dyDescent="0.2">
      <c r="A149" t="s">
        <v>179</v>
      </c>
    </row>
    <row r="150" spans="1:1" x14ac:dyDescent="0.2">
      <c r="A150" t="s">
        <v>180</v>
      </c>
    </row>
    <row r="151" spans="1:1" x14ac:dyDescent="0.2">
      <c r="A151" t="s">
        <v>181</v>
      </c>
    </row>
    <row r="152" spans="1:1" x14ac:dyDescent="0.2">
      <c r="A152" t="s">
        <v>182</v>
      </c>
    </row>
    <row r="153" spans="1:1" x14ac:dyDescent="0.2">
      <c r="A153" t="s">
        <v>183</v>
      </c>
    </row>
    <row r="154" spans="1:1" x14ac:dyDescent="0.2">
      <c r="A154" t="s">
        <v>184</v>
      </c>
    </row>
    <row r="156" spans="1:1" x14ac:dyDescent="0.2">
      <c r="A156" t="s">
        <v>185</v>
      </c>
    </row>
    <row r="157" spans="1:1" x14ac:dyDescent="0.2">
      <c r="A157" t="s">
        <v>186</v>
      </c>
    </row>
    <row r="158" spans="1:1" x14ac:dyDescent="0.2">
      <c r="A158" t="s">
        <v>187</v>
      </c>
    </row>
    <row r="159" spans="1:1" x14ac:dyDescent="0.2">
      <c r="A159" t="s">
        <v>188</v>
      </c>
    </row>
    <row r="160" spans="1:1" x14ac:dyDescent="0.2">
      <c r="A160" t="s">
        <v>189</v>
      </c>
    </row>
    <row r="161" spans="1:1" x14ac:dyDescent="0.2">
      <c r="A161" t="s">
        <v>190</v>
      </c>
    </row>
    <row r="162" spans="1:1" x14ac:dyDescent="0.2">
      <c r="A162" t="s">
        <v>191</v>
      </c>
    </row>
    <row r="163" spans="1:1" x14ac:dyDescent="0.2">
      <c r="A163" t="s">
        <v>192</v>
      </c>
    </row>
    <row r="164" spans="1:1" x14ac:dyDescent="0.2">
      <c r="A164" t="s">
        <v>172</v>
      </c>
    </row>
    <row r="165" spans="1:1" x14ac:dyDescent="0.2">
      <c r="A165" t="s">
        <v>167</v>
      </c>
    </row>
    <row r="166" spans="1:1" x14ac:dyDescent="0.2">
      <c r="A166" t="s">
        <v>168</v>
      </c>
    </row>
    <row r="167" spans="1:1" x14ac:dyDescent="0.2">
      <c r="A167" t="s">
        <v>193</v>
      </c>
    </row>
    <row r="169" spans="1:1" x14ac:dyDescent="0.2">
      <c r="A169" t="s">
        <v>194</v>
      </c>
    </row>
    <row r="171" spans="1:1" x14ac:dyDescent="0.2">
      <c r="A171" t="s">
        <v>307</v>
      </c>
    </row>
    <row r="173" spans="1:1" x14ac:dyDescent="0.2">
      <c r="A173" t="s">
        <v>2</v>
      </c>
    </row>
    <row r="174" spans="1:1" x14ac:dyDescent="0.2">
      <c r="A174" t="s">
        <v>3</v>
      </c>
    </row>
    <row r="175" spans="1:1" x14ac:dyDescent="0.2">
      <c r="A175" t="s">
        <v>4</v>
      </c>
    </row>
    <row r="176" spans="1:1" x14ac:dyDescent="0.2">
      <c r="A176" t="s">
        <v>5</v>
      </c>
    </row>
    <row r="177" spans="1:1" x14ac:dyDescent="0.2">
      <c r="A177" t="s">
        <v>6</v>
      </c>
    </row>
    <row r="178" spans="1:1" x14ac:dyDescent="0.2">
      <c r="A178" t="s">
        <v>7</v>
      </c>
    </row>
    <row r="179" spans="1:1" x14ac:dyDescent="0.2">
      <c r="A179" t="s">
        <v>8</v>
      </c>
    </row>
    <row r="180" spans="1:1" x14ac:dyDescent="0.2">
      <c r="A180" t="s">
        <v>9</v>
      </c>
    </row>
    <row r="181" spans="1:1" x14ac:dyDescent="0.2">
      <c r="A181" t="s">
        <v>10</v>
      </c>
    </row>
    <row r="182" spans="1:1" x14ac:dyDescent="0.2">
      <c r="A182" t="s">
        <v>11</v>
      </c>
    </row>
    <row r="183" spans="1:1" x14ac:dyDescent="0.2">
      <c r="A183" t="s">
        <v>12</v>
      </c>
    </row>
    <row r="185" spans="1:1" x14ac:dyDescent="0.2">
      <c r="A185" t="s">
        <v>195</v>
      </c>
    </row>
    <row r="187" spans="1:1" x14ac:dyDescent="0.2">
      <c r="A187" t="s">
        <v>196</v>
      </c>
    </row>
    <row r="189" spans="1:1" x14ac:dyDescent="0.2">
      <c r="A189" t="s">
        <v>197</v>
      </c>
    </row>
    <row r="191" spans="1:1" x14ac:dyDescent="0.2">
      <c r="A191" t="s">
        <v>198</v>
      </c>
    </row>
    <row r="192" spans="1:1" x14ac:dyDescent="0.2">
      <c r="A192" t="s">
        <v>199</v>
      </c>
    </row>
    <row r="193" spans="1:1" x14ac:dyDescent="0.2">
      <c r="A193" t="s">
        <v>200</v>
      </c>
    </row>
    <row r="194" spans="1:1" x14ac:dyDescent="0.2">
      <c r="A194" t="s">
        <v>201</v>
      </c>
    </row>
    <row r="195" spans="1:1" x14ac:dyDescent="0.2">
      <c r="A195" t="s">
        <v>202</v>
      </c>
    </row>
    <row r="196" spans="1:1" x14ac:dyDescent="0.2">
      <c r="A196" t="s">
        <v>203</v>
      </c>
    </row>
    <row r="197" spans="1:1" x14ac:dyDescent="0.2">
      <c r="A197" t="s">
        <v>204</v>
      </c>
    </row>
    <row r="199" spans="1:1" x14ac:dyDescent="0.2">
      <c r="A199" t="s">
        <v>205</v>
      </c>
    </row>
    <row r="200" spans="1:1" x14ac:dyDescent="0.2">
      <c r="A200" t="s">
        <v>206</v>
      </c>
    </row>
    <row r="201" spans="1:1" x14ac:dyDescent="0.2">
      <c r="A201" t="s">
        <v>207</v>
      </c>
    </row>
    <row r="202" spans="1:1" x14ac:dyDescent="0.2">
      <c r="A202" t="s">
        <v>208</v>
      </c>
    </row>
    <row r="203" spans="1:1" x14ac:dyDescent="0.2">
      <c r="A203" t="s">
        <v>209</v>
      </c>
    </row>
    <row r="204" spans="1:1" x14ac:dyDescent="0.2">
      <c r="A204" t="s">
        <v>210</v>
      </c>
    </row>
    <row r="205" spans="1:1" x14ac:dyDescent="0.2">
      <c r="A205" t="s">
        <v>211</v>
      </c>
    </row>
    <row r="206" spans="1:1" x14ac:dyDescent="0.2">
      <c r="A206" t="s">
        <v>212</v>
      </c>
    </row>
    <row r="207" spans="1:1" x14ac:dyDescent="0.2">
      <c r="A207" t="s">
        <v>213</v>
      </c>
    </row>
    <row r="208" spans="1:1" x14ac:dyDescent="0.2">
      <c r="A208" t="s">
        <v>214</v>
      </c>
    </row>
    <row r="209" spans="1:1" x14ac:dyDescent="0.2">
      <c r="A209" t="s">
        <v>215</v>
      </c>
    </row>
    <row r="210" spans="1:1" x14ac:dyDescent="0.2">
      <c r="A210" t="s">
        <v>216</v>
      </c>
    </row>
    <row r="211" spans="1:1" x14ac:dyDescent="0.2">
      <c r="A211" t="s">
        <v>217</v>
      </c>
    </row>
    <row r="212" spans="1:1" x14ac:dyDescent="0.2">
      <c r="A212" t="s">
        <v>218</v>
      </c>
    </row>
    <row r="213" spans="1:1" x14ac:dyDescent="0.2">
      <c r="A213" t="s">
        <v>219</v>
      </c>
    </row>
    <row r="214" spans="1:1" x14ac:dyDescent="0.2">
      <c r="A214" t="s">
        <v>220</v>
      </c>
    </row>
    <row r="215" spans="1:1" x14ac:dyDescent="0.2">
      <c r="A215" t="s">
        <v>221</v>
      </c>
    </row>
    <row r="216" spans="1:1" x14ac:dyDescent="0.2">
      <c r="A216" t="s">
        <v>222</v>
      </c>
    </row>
    <row r="217" spans="1:1" x14ac:dyDescent="0.2">
      <c r="A217" t="s">
        <v>223</v>
      </c>
    </row>
    <row r="218" spans="1:1" x14ac:dyDescent="0.2">
      <c r="A218" t="s">
        <v>224</v>
      </c>
    </row>
    <row r="219" spans="1:1" x14ac:dyDescent="0.2">
      <c r="A219" t="s">
        <v>225</v>
      </c>
    </row>
    <row r="220" spans="1:1" x14ac:dyDescent="0.2">
      <c r="A220" t="s">
        <v>226</v>
      </c>
    </row>
    <row r="221" spans="1:1" x14ac:dyDescent="0.2">
      <c r="A221" t="s">
        <v>227</v>
      </c>
    </row>
    <row r="222" spans="1:1" x14ac:dyDescent="0.2">
      <c r="A222" t="s">
        <v>228</v>
      </c>
    </row>
    <row r="223" spans="1:1" x14ac:dyDescent="0.2">
      <c r="A223" t="s">
        <v>229</v>
      </c>
    </row>
    <row r="224" spans="1:1" x14ac:dyDescent="0.2">
      <c r="A224" t="s">
        <v>230</v>
      </c>
    </row>
    <row r="225" spans="1:1" x14ac:dyDescent="0.2">
      <c r="A225" t="s">
        <v>231</v>
      </c>
    </row>
    <row r="227" spans="1:1" x14ac:dyDescent="0.2">
      <c r="A227" t="s">
        <v>198</v>
      </c>
    </row>
    <row r="228" spans="1:1" x14ac:dyDescent="0.2">
      <c r="A228" t="s">
        <v>232</v>
      </c>
    </row>
    <row r="229" spans="1:1" x14ac:dyDescent="0.2">
      <c r="A229" t="s">
        <v>233</v>
      </c>
    </row>
    <row r="230" spans="1:1" x14ac:dyDescent="0.2">
      <c r="A230" t="s">
        <v>234</v>
      </c>
    </row>
    <row r="231" spans="1:1" x14ac:dyDescent="0.2">
      <c r="A231" t="s">
        <v>235</v>
      </c>
    </row>
    <row r="232" spans="1:1" x14ac:dyDescent="0.2">
      <c r="A232" t="s">
        <v>236</v>
      </c>
    </row>
    <row r="233" spans="1:1" x14ac:dyDescent="0.2">
      <c r="A233" t="s">
        <v>237</v>
      </c>
    </row>
    <row r="234" spans="1:1" x14ac:dyDescent="0.2">
      <c r="A234" t="s">
        <v>238</v>
      </c>
    </row>
    <row r="235" spans="1:1" x14ac:dyDescent="0.2">
      <c r="A235" t="s">
        <v>239</v>
      </c>
    </row>
    <row r="236" spans="1:1" x14ac:dyDescent="0.2">
      <c r="A236" t="s">
        <v>240</v>
      </c>
    </row>
    <row r="238" spans="1:1" x14ac:dyDescent="0.2">
      <c r="A238" t="s">
        <v>241</v>
      </c>
    </row>
    <row r="239" spans="1:1" x14ac:dyDescent="0.2">
      <c r="A239" t="s">
        <v>242</v>
      </c>
    </row>
    <row r="240" spans="1:1" x14ac:dyDescent="0.2">
      <c r="A240" t="s">
        <v>243</v>
      </c>
    </row>
    <row r="241" spans="1:1" x14ac:dyDescent="0.2">
      <c r="A241" t="s">
        <v>244</v>
      </c>
    </row>
    <row r="242" spans="1:1" x14ac:dyDescent="0.2">
      <c r="A242" t="s">
        <v>245</v>
      </c>
    </row>
    <row r="243" spans="1:1" x14ac:dyDescent="0.2">
      <c r="A243" t="s">
        <v>246</v>
      </c>
    </row>
    <row r="244" spans="1:1" x14ac:dyDescent="0.2">
      <c r="A244" t="s">
        <v>247</v>
      </c>
    </row>
    <row r="245" spans="1:1" x14ac:dyDescent="0.2">
      <c r="A245" t="s">
        <v>248</v>
      </c>
    </row>
    <row r="246" spans="1:1" x14ac:dyDescent="0.2">
      <c r="A246" t="s">
        <v>249</v>
      </c>
    </row>
    <row r="247" spans="1:1" x14ac:dyDescent="0.2">
      <c r="A247" t="s">
        <v>250</v>
      </c>
    </row>
    <row r="248" spans="1:1" x14ac:dyDescent="0.2">
      <c r="A248" t="s">
        <v>251</v>
      </c>
    </row>
    <row r="249" spans="1:1" x14ac:dyDescent="0.2">
      <c r="A249" t="s">
        <v>252</v>
      </c>
    </row>
    <row r="250" spans="1:1" x14ac:dyDescent="0.2">
      <c r="A250" t="s">
        <v>253</v>
      </c>
    </row>
    <row r="251" spans="1:1" x14ac:dyDescent="0.2">
      <c r="A251" t="s">
        <v>254</v>
      </c>
    </row>
    <row r="252" spans="1:1" x14ac:dyDescent="0.2">
      <c r="A252" t="s">
        <v>255</v>
      </c>
    </row>
    <row r="253" spans="1:1" x14ac:dyDescent="0.2">
      <c r="A253" t="s">
        <v>256</v>
      </c>
    </row>
    <row r="254" spans="1:1" x14ac:dyDescent="0.2">
      <c r="A254" t="s">
        <v>257</v>
      </c>
    </row>
    <row r="255" spans="1:1" x14ac:dyDescent="0.2">
      <c r="A255" t="s">
        <v>258</v>
      </c>
    </row>
    <row r="256" spans="1:1" x14ac:dyDescent="0.2">
      <c r="A256" t="s">
        <v>259</v>
      </c>
    </row>
    <row r="258" spans="1:1" x14ac:dyDescent="0.2">
      <c r="A258" t="s">
        <v>260</v>
      </c>
    </row>
    <row r="259" spans="1:1" x14ac:dyDescent="0.2">
      <c r="A259" t="s">
        <v>261</v>
      </c>
    </row>
  </sheetData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6" enableFormatConditionsCalculation="0"/>
  <dimension ref="A1:P259"/>
  <sheetViews>
    <sheetView workbookViewId="0">
      <selection activeCell="A18" sqref="A18:XFD20"/>
    </sheetView>
  </sheetViews>
  <sheetFormatPr baseColWidth="10" defaultColWidth="8.83203125" defaultRowHeight="15" x14ac:dyDescent="0.2"/>
  <cols>
    <col min="1" max="1" width="11.33203125" bestFit="1" customWidth="1"/>
    <col min="2" max="2" width="13.33203125" bestFit="1" customWidth="1"/>
    <col min="3" max="3" width="6.5" customWidth="1"/>
    <col min="4" max="4" width="6" customWidth="1"/>
    <col min="5" max="5" width="6.5" customWidth="1"/>
    <col min="6" max="6" width="13.83203125" bestFit="1" customWidth="1"/>
    <col min="7" max="7" width="6.83203125" customWidth="1"/>
    <col min="8" max="8" width="15" bestFit="1" customWidth="1"/>
    <col min="9" max="9" width="15.6640625" bestFit="1" customWidth="1"/>
    <col min="10" max="10" width="6.1640625" customWidth="1"/>
    <col min="11" max="11" width="13.6640625" bestFit="1" customWidth="1"/>
    <col min="12" max="12" width="10.33203125" bestFit="1" customWidth="1"/>
    <col min="13" max="13" width="9" customWidth="1"/>
    <col min="14" max="14" width="5.1640625" customWidth="1"/>
    <col min="15" max="15" width="5.5" customWidth="1"/>
    <col min="16" max="16" width="3.33203125" customWidth="1"/>
  </cols>
  <sheetData>
    <row r="1" spans="1:1" x14ac:dyDescent="0.2">
      <c r="A1" t="s">
        <v>310</v>
      </c>
    </row>
    <row r="3" spans="1:1" x14ac:dyDescent="0.2">
      <c r="A3" t="s">
        <v>300</v>
      </c>
    </row>
    <row r="5" spans="1:1" x14ac:dyDescent="0.2">
      <c r="A5" t="s">
        <v>2</v>
      </c>
    </row>
    <row r="6" spans="1:1" x14ac:dyDescent="0.2">
      <c r="A6" t="s">
        <v>3</v>
      </c>
    </row>
    <row r="7" spans="1:1" x14ac:dyDescent="0.2">
      <c r="A7" t="s">
        <v>4</v>
      </c>
    </row>
    <row r="8" spans="1:1" x14ac:dyDescent="0.2">
      <c r="A8" t="s">
        <v>5</v>
      </c>
    </row>
    <row r="9" spans="1:1" x14ac:dyDescent="0.2">
      <c r="A9" t="s">
        <v>6</v>
      </c>
    </row>
    <row r="10" spans="1:1" x14ac:dyDescent="0.2">
      <c r="A10" t="s">
        <v>7</v>
      </c>
    </row>
    <row r="11" spans="1:1" x14ac:dyDescent="0.2">
      <c r="A11" t="s">
        <v>8</v>
      </c>
    </row>
    <row r="12" spans="1:1" x14ac:dyDescent="0.2">
      <c r="A12" t="s">
        <v>9</v>
      </c>
    </row>
    <row r="13" spans="1:1" x14ac:dyDescent="0.2">
      <c r="A13" t="s">
        <v>10</v>
      </c>
    </row>
    <row r="14" spans="1:1" x14ac:dyDescent="0.2">
      <c r="A14" t="s">
        <v>11</v>
      </c>
    </row>
    <row r="15" spans="1:1" x14ac:dyDescent="0.2">
      <c r="A15" t="s">
        <v>12</v>
      </c>
    </row>
    <row r="17" spans="1:15" x14ac:dyDescent="0.2">
      <c r="A17" t="s">
        <v>311</v>
      </c>
    </row>
    <row r="18" spans="1:15" x14ac:dyDescent="0.2">
      <c r="E18" t="s">
        <v>14</v>
      </c>
      <c r="F18" t="s">
        <v>15</v>
      </c>
      <c r="G18" t="s">
        <v>16</v>
      </c>
      <c r="H18" t="s">
        <v>17</v>
      </c>
      <c r="I18" t="s">
        <v>18</v>
      </c>
      <c r="J18" t="s">
        <v>19</v>
      </c>
      <c r="K18" t="s">
        <v>20</v>
      </c>
      <c r="L18" t="s">
        <v>21</v>
      </c>
      <c r="M18" t="s">
        <v>22</v>
      </c>
    </row>
    <row r="19" spans="1:15" x14ac:dyDescent="0.2">
      <c r="A19" t="s">
        <v>23</v>
      </c>
      <c r="B19" t="s">
        <v>24</v>
      </c>
      <c r="C19">
        <f>((($I$26+$G$30+$L$44+$F$49+$K$49+$O$44) * 6)+($K$54)+($B$54 * 3))</f>
        <v>276</v>
      </c>
      <c r="E19">
        <f>$C$19-$C$20</f>
        <v>-50</v>
      </c>
      <c r="F19">
        <f>($E$26-$N$26)/($B$26+$M$26)</f>
        <v>5.4562118126272914</v>
      </c>
      <c r="G19">
        <f>($E$27-$N$27)/($B$27+$M$27)</f>
        <v>6.0015673981191222</v>
      </c>
      <c r="H19">
        <f>$C$30/$B$30</f>
        <v>4.5594405594405591</v>
      </c>
      <c r="I19">
        <f>$C$31/$B$31</f>
        <v>4.0176600441501105</v>
      </c>
      <c r="J19">
        <f>$I$45+$M$45</f>
        <v>25</v>
      </c>
      <c r="K19">
        <f>$I$44+$M$44</f>
        <v>35</v>
      </c>
      <c r="L19">
        <f>$M$39-$M$40</f>
        <v>15</v>
      </c>
      <c r="M19">
        <f>$L$45+$O$45+$F$50+$K$50</f>
        <v>4</v>
      </c>
    </row>
    <row r="20" spans="1:15" x14ac:dyDescent="0.2">
      <c r="B20" t="s">
        <v>25</v>
      </c>
      <c r="C20">
        <f xml:space="preserve"> ((($I$27+$G$31+$L$45+$F$50+$K$50+$O$45) * 6)+($K$55)+($B$55*3))</f>
        <v>326</v>
      </c>
    </row>
    <row r="21" spans="1:15" x14ac:dyDescent="0.2">
      <c r="A21" t="s">
        <v>26</v>
      </c>
    </row>
    <row r="22" spans="1:15" x14ac:dyDescent="0.2">
      <c r="A22" t="s">
        <v>27</v>
      </c>
    </row>
    <row r="24" spans="1:15" x14ac:dyDescent="0.2">
      <c r="A24" t="s">
        <v>28</v>
      </c>
    </row>
    <row r="25" spans="1:15" x14ac:dyDescent="0.2">
      <c r="A25" t="s">
        <v>29</v>
      </c>
      <c r="B25" t="s">
        <v>30</v>
      </c>
      <c r="C25" t="s">
        <v>31</v>
      </c>
      <c r="D25" t="s">
        <v>32</v>
      </c>
      <c r="E25" t="s">
        <v>33</v>
      </c>
      <c r="F25" t="s">
        <v>34</v>
      </c>
      <c r="G25" t="s">
        <v>35</v>
      </c>
      <c r="H25" t="s">
        <v>36</v>
      </c>
      <c r="I25" t="s">
        <v>37</v>
      </c>
      <c r="J25" t="s">
        <v>38</v>
      </c>
      <c r="K25" t="s">
        <v>39</v>
      </c>
      <c r="L25" t="s">
        <v>40</v>
      </c>
      <c r="M25" t="s">
        <v>41</v>
      </c>
      <c r="N25" t="s">
        <v>42</v>
      </c>
      <c r="O25" t="s">
        <v>43</v>
      </c>
    </row>
    <row r="26" spans="1:15" x14ac:dyDescent="0.2">
      <c r="A26" t="s">
        <v>312</v>
      </c>
      <c r="B26">
        <v>473</v>
      </c>
      <c r="C26">
        <v>273</v>
      </c>
      <c r="D26">
        <v>57.7</v>
      </c>
      <c r="E26">
        <v>2805</v>
      </c>
      <c r="F26">
        <v>6.2</v>
      </c>
      <c r="G26">
        <v>175.3</v>
      </c>
      <c r="H26">
        <v>68</v>
      </c>
      <c r="I26">
        <v>11</v>
      </c>
      <c r="J26">
        <v>2.2999999999999998</v>
      </c>
      <c r="K26">
        <v>11</v>
      </c>
      <c r="L26">
        <v>2.2999999999999998</v>
      </c>
      <c r="M26">
        <v>18</v>
      </c>
      <c r="N26">
        <v>126</v>
      </c>
      <c r="O26">
        <v>74.099999999999994</v>
      </c>
    </row>
    <row r="27" spans="1:15" x14ac:dyDescent="0.2">
      <c r="A27" t="s">
        <v>45</v>
      </c>
      <c r="B27">
        <v>597</v>
      </c>
      <c r="C27">
        <v>399</v>
      </c>
      <c r="D27">
        <v>66.8</v>
      </c>
      <c r="E27">
        <v>4065</v>
      </c>
      <c r="F27">
        <v>7.2</v>
      </c>
      <c r="G27">
        <v>254.1</v>
      </c>
      <c r="H27">
        <v>87</v>
      </c>
      <c r="I27">
        <v>21</v>
      </c>
      <c r="J27">
        <v>3.5</v>
      </c>
      <c r="K27">
        <v>13</v>
      </c>
      <c r="L27">
        <v>2.2000000000000002</v>
      </c>
      <c r="M27">
        <v>41</v>
      </c>
      <c r="N27">
        <v>236</v>
      </c>
      <c r="O27">
        <v>90.4</v>
      </c>
    </row>
    <row r="28" spans="1:15" x14ac:dyDescent="0.2">
      <c r="A28" t="s">
        <v>46</v>
      </c>
    </row>
    <row r="29" spans="1:15" x14ac:dyDescent="0.2">
      <c r="A29" t="s">
        <v>29</v>
      </c>
      <c r="B29" t="s">
        <v>30</v>
      </c>
      <c r="C29" t="s">
        <v>33</v>
      </c>
      <c r="D29" t="s">
        <v>34</v>
      </c>
      <c r="E29" t="s">
        <v>36</v>
      </c>
      <c r="F29" t="s">
        <v>47</v>
      </c>
      <c r="G29" t="s">
        <v>37</v>
      </c>
      <c r="H29" t="s">
        <v>35</v>
      </c>
      <c r="I29" t="s">
        <v>48</v>
      </c>
      <c r="J29" t="s">
        <v>49</v>
      </c>
      <c r="K29" t="s">
        <v>50</v>
      </c>
    </row>
    <row r="30" spans="1:15" x14ac:dyDescent="0.2">
      <c r="A30" t="s">
        <v>312</v>
      </c>
      <c r="B30">
        <v>429</v>
      </c>
      <c r="C30">
        <v>1956</v>
      </c>
      <c r="D30">
        <v>4.5999999999999996</v>
      </c>
      <c r="E30">
        <v>71</v>
      </c>
      <c r="F30">
        <v>19</v>
      </c>
      <c r="G30">
        <v>16</v>
      </c>
      <c r="H30">
        <v>122.3</v>
      </c>
      <c r="I30">
        <v>12</v>
      </c>
      <c r="J30">
        <v>5</v>
      </c>
      <c r="K30">
        <v>92</v>
      </c>
    </row>
    <row r="31" spans="1:15" x14ac:dyDescent="0.2">
      <c r="A31" t="s">
        <v>45</v>
      </c>
      <c r="B31">
        <v>453</v>
      </c>
      <c r="C31">
        <v>1820</v>
      </c>
      <c r="D31">
        <v>4</v>
      </c>
      <c r="E31">
        <v>47</v>
      </c>
      <c r="F31">
        <v>15</v>
      </c>
      <c r="G31">
        <v>7</v>
      </c>
      <c r="H31">
        <v>113.8</v>
      </c>
      <c r="I31">
        <v>9</v>
      </c>
      <c r="J31">
        <v>5</v>
      </c>
      <c r="K31">
        <v>98</v>
      </c>
    </row>
    <row r="32" spans="1:15" x14ac:dyDescent="0.2">
      <c r="A32" t="s">
        <v>51</v>
      </c>
    </row>
    <row r="33" spans="1:16" x14ac:dyDescent="0.2">
      <c r="A33" t="s">
        <v>29</v>
      </c>
      <c r="B33" t="s">
        <v>52</v>
      </c>
      <c r="C33" t="s">
        <v>53</v>
      </c>
      <c r="D33" t="s">
        <v>33</v>
      </c>
      <c r="E33" t="s">
        <v>34</v>
      </c>
      <c r="F33" t="s">
        <v>37</v>
      </c>
      <c r="G33" t="s">
        <v>36</v>
      </c>
      <c r="H33" t="s">
        <v>47</v>
      </c>
      <c r="I33" t="s">
        <v>35</v>
      </c>
      <c r="J33" t="s">
        <v>48</v>
      </c>
      <c r="K33" t="s">
        <v>49</v>
      </c>
      <c r="L33" t="s">
        <v>54</v>
      </c>
      <c r="M33" t="s">
        <v>50</v>
      </c>
    </row>
    <row r="34" spans="1:16" x14ac:dyDescent="0.2">
      <c r="A34" t="s">
        <v>312</v>
      </c>
      <c r="B34">
        <v>273</v>
      </c>
      <c r="C34">
        <v>473</v>
      </c>
      <c r="D34">
        <v>2931</v>
      </c>
      <c r="E34">
        <v>10.7</v>
      </c>
      <c r="F34">
        <v>11</v>
      </c>
      <c r="G34">
        <v>68</v>
      </c>
      <c r="H34">
        <v>35</v>
      </c>
      <c r="I34">
        <v>183.2</v>
      </c>
      <c r="J34">
        <v>3</v>
      </c>
      <c r="K34">
        <v>2</v>
      </c>
      <c r="L34">
        <v>1474</v>
      </c>
      <c r="M34">
        <v>126</v>
      </c>
    </row>
    <row r="35" spans="1:16" x14ac:dyDescent="0.2">
      <c r="A35" t="s">
        <v>45</v>
      </c>
      <c r="B35">
        <v>399</v>
      </c>
      <c r="C35">
        <v>597</v>
      </c>
      <c r="D35">
        <v>4301</v>
      </c>
      <c r="E35">
        <v>10.8</v>
      </c>
      <c r="F35">
        <v>21</v>
      </c>
      <c r="G35">
        <v>87</v>
      </c>
      <c r="H35">
        <v>51</v>
      </c>
      <c r="I35">
        <v>268.8</v>
      </c>
      <c r="J35">
        <v>9</v>
      </c>
      <c r="K35">
        <v>3</v>
      </c>
      <c r="L35">
        <v>2251</v>
      </c>
      <c r="M35">
        <v>192</v>
      </c>
    </row>
    <row r="36" spans="1:16" x14ac:dyDescent="0.2">
      <c r="A36" t="s">
        <v>55</v>
      </c>
    </row>
    <row r="37" spans="1:16" x14ac:dyDescent="0.2">
      <c r="B37" t="s">
        <v>56</v>
      </c>
      <c r="F37" t="s">
        <v>57</v>
      </c>
      <c r="I37" t="s">
        <v>58</v>
      </c>
      <c r="L37" t="s">
        <v>59</v>
      </c>
    </row>
    <row r="38" spans="1:16" x14ac:dyDescent="0.2">
      <c r="A38" t="s">
        <v>29</v>
      </c>
      <c r="B38" t="s">
        <v>60</v>
      </c>
      <c r="C38" t="s">
        <v>61</v>
      </c>
      <c r="D38" t="s">
        <v>62</v>
      </c>
      <c r="E38" t="s">
        <v>63</v>
      </c>
      <c r="F38" t="s">
        <v>64</v>
      </c>
      <c r="G38" t="s">
        <v>30</v>
      </c>
      <c r="H38" t="s">
        <v>32</v>
      </c>
      <c r="I38" t="s">
        <v>64</v>
      </c>
      <c r="J38" t="s">
        <v>30</v>
      </c>
      <c r="K38" t="s">
        <v>32</v>
      </c>
      <c r="L38" t="s">
        <v>60</v>
      </c>
      <c r="M38" t="s">
        <v>33</v>
      </c>
    </row>
    <row r="39" spans="1:16" x14ac:dyDescent="0.2">
      <c r="A39" t="s">
        <v>312</v>
      </c>
      <c r="B39">
        <v>241</v>
      </c>
      <c r="C39">
        <v>92</v>
      </c>
      <c r="D39">
        <v>126</v>
      </c>
      <c r="E39">
        <v>23</v>
      </c>
      <c r="F39">
        <v>52</v>
      </c>
      <c r="G39">
        <v>201</v>
      </c>
      <c r="H39">
        <v>25.9</v>
      </c>
      <c r="I39">
        <v>4</v>
      </c>
      <c r="J39">
        <v>13</v>
      </c>
      <c r="K39">
        <v>30.8</v>
      </c>
      <c r="L39">
        <v>122</v>
      </c>
      <c r="M39">
        <v>1007</v>
      </c>
    </row>
    <row r="40" spans="1:16" x14ac:dyDescent="0.2">
      <c r="A40" t="s">
        <v>45</v>
      </c>
      <c r="B40">
        <v>320</v>
      </c>
      <c r="C40">
        <v>98</v>
      </c>
      <c r="D40">
        <v>192</v>
      </c>
      <c r="E40">
        <v>30</v>
      </c>
      <c r="F40">
        <v>78</v>
      </c>
      <c r="G40">
        <v>225</v>
      </c>
      <c r="H40">
        <v>34.700000000000003</v>
      </c>
      <c r="I40">
        <v>4</v>
      </c>
      <c r="J40">
        <v>15</v>
      </c>
      <c r="K40">
        <v>26.7</v>
      </c>
      <c r="L40">
        <v>109</v>
      </c>
      <c r="M40">
        <v>992</v>
      </c>
    </row>
    <row r="41" spans="1:16" x14ac:dyDescent="0.2">
      <c r="A41" t="s">
        <v>65</v>
      </c>
    </row>
    <row r="42" spans="1:16" x14ac:dyDescent="0.2">
      <c r="B42" t="s">
        <v>66</v>
      </c>
      <c r="E42" t="s">
        <v>67</v>
      </c>
      <c r="H42" t="s">
        <v>68</v>
      </c>
      <c r="M42" t="s">
        <v>69</v>
      </c>
    </row>
    <row r="43" spans="1:16" x14ac:dyDescent="0.2">
      <c r="A43" t="s">
        <v>29</v>
      </c>
      <c r="B43" t="s">
        <v>70</v>
      </c>
      <c r="C43" t="s">
        <v>71</v>
      </c>
      <c r="D43" t="s">
        <v>72</v>
      </c>
      <c r="E43" t="s">
        <v>41</v>
      </c>
      <c r="F43" t="s">
        <v>42</v>
      </c>
      <c r="G43" t="s">
        <v>73</v>
      </c>
      <c r="H43" t="s">
        <v>74</v>
      </c>
      <c r="I43" t="s">
        <v>39</v>
      </c>
      <c r="J43" t="s">
        <v>33</v>
      </c>
      <c r="K43" t="s">
        <v>36</v>
      </c>
      <c r="L43" t="s">
        <v>37</v>
      </c>
      <c r="M43" t="s">
        <v>75</v>
      </c>
      <c r="N43" t="s">
        <v>52</v>
      </c>
      <c r="O43" t="s">
        <v>37</v>
      </c>
      <c r="P43" t="s">
        <v>76</v>
      </c>
    </row>
    <row r="44" spans="1:16" x14ac:dyDescent="0.2">
      <c r="A44" t="s">
        <v>312</v>
      </c>
      <c r="B44">
        <v>801</v>
      </c>
      <c r="C44">
        <v>331</v>
      </c>
      <c r="D44">
        <v>1132</v>
      </c>
      <c r="E44">
        <v>41</v>
      </c>
      <c r="F44">
        <v>236</v>
      </c>
      <c r="G44">
        <v>78</v>
      </c>
      <c r="H44">
        <v>68</v>
      </c>
      <c r="I44">
        <v>13</v>
      </c>
      <c r="J44">
        <v>182</v>
      </c>
      <c r="K44">
        <v>58</v>
      </c>
      <c r="L44">
        <v>1</v>
      </c>
      <c r="M44">
        <v>22</v>
      </c>
      <c r="N44">
        <v>13</v>
      </c>
      <c r="O44">
        <v>2</v>
      </c>
      <c r="P44">
        <v>0</v>
      </c>
    </row>
    <row r="45" spans="1:16" x14ac:dyDescent="0.2">
      <c r="A45" t="s">
        <v>45</v>
      </c>
      <c r="B45">
        <v>678</v>
      </c>
      <c r="C45">
        <v>278</v>
      </c>
      <c r="D45">
        <v>956</v>
      </c>
      <c r="E45">
        <v>18</v>
      </c>
      <c r="F45">
        <v>126</v>
      </c>
      <c r="G45">
        <v>74</v>
      </c>
      <c r="H45">
        <v>56</v>
      </c>
      <c r="I45">
        <v>11</v>
      </c>
      <c r="J45">
        <v>131</v>
      </c>
      <c r="K45">
        <v>45</v>
      </c>
      <c r="L45">
        <v>2</v>
      </c>
      <c r="M45">
        <v>14</v>
      </c>
      <c r="N45">
        <v>10</v>
      </c>
      <c r="O45">
        <v>1</v>
      </c>
      <c r="P45">
        <v>4</v>
      </c>
    </row>
    <row r="46" spans="1:16" x14ac:dyDescent="0.2">
      <c r="A46" t="s">
        <v>77</v>
      </c>
    </row>
    <row r="47" spans="1:16" x14ac:dyDescent="0.2">
      <c r="B47" t="s">
        <v>78</v>
      </c>
      <c r="G47" t="s">
        <v>79</v>
      </c>
    </row>
    <row r="48" spans="1:16" x14ac:dyDescent="0.2">
      <c r="A48" t="s">
        <v>29</v>
      </c>
      <c r="B48" t="s">
        <v>30</v>
      </c>
      <c r="C48" t="s">
        <v>33</v>
      </c>
      <c r="D48" t="s">
        <v>34</v>
      </c>
      <c r="E48" t="s">
        <v>36</v>
      </c>
      <c r="F48" t="s">
        <v>37</v>
      </c>
      <c r="G48" t="s">
        <v>80</v>
      </c>
      <c r="H48" t="s">
        <v>81</v>
      </c>
      <c r="I48" t="s">
        <v>34</v>
      </c>
      <c r="J48" t="s">
        <v>36</v>
      </c>
      <c r="K48" t="s">
        <v>37</v>
      </c>
      <c r="L48" t="s">
        <v>82</v>
      </c>
    </row>
    <row r="49" spans="1:13" x14ac:dyDescent="0.2">
      <c r="A49" t="s">
        <v>312</v>
      </c>
      <c r="B49">
        <v>34</v>
      </c>
      <c r="C49">
        <v>830</v>
      </c>
      <c r="D49">
        <v>24.4</v>
      </c>
      <c r="E49">
        <v>102</v>
      </c>
      <c r="F49">
        <v>0</v>
      </c>
      <c r="G49">
        <v>39</v>
      </c>
      <c r="H49">
        <v>300</v>
      </c>
      <c r="I49">
        <v>7.7</v>
      </c>
      <c r="J49">
        <v>75</v>
      </c>
      <c r="K49">
        <v>1</v>
      </c>
      <c r="L49">
        <v>15</v>
      </c>
    </row>
    <row r="50" spans="1:13" x14ac:dyDescent="0.2">
      <c r="A50" t="s">
        <v>45</v>
      </c>
      <c r="B50">
        <v>27</v>
      </c>
      <c r="C50">
        <v>605</v>
      </c>
      <c r="D50">
        <v>22.4</v>
      </c>
      <c r="E50">
        <v>42</v>
      </c>
      <c r="F50">
        <v>0</v>
      </c>
      <c r="G50">
        <v>40</v>
      </c>
      <c r="H50">
        <v>289</v>
      </c>
      <c r="I50">
        <v>7.2</v>
      </c>
      <c r="J50">
        <v>57</v>
      </c>
      <c r="K50">
        <v>1</v>
      </c>
      <c r="L50">
        <v>25</v>
      </c>
    </row>
    <row r="51" spans="1:13" x14ac:dyDescent="0.2">
      <c r="A51" t="s">
        <v>83</v>
      </c>
    </row>
    <row r="52" spans="1:13" x14ac:dyDescent="0.2">
      <c r="B52" t="s">
        <v>84</v>
      </c>
      <c r="K52" t="s">
        <v>85</v>
      </c>
    </row>
    <row r="53" spans="1:13" x14ac:dyDescent="0.2">
      <c r="A53" t="s">
        <v>29</v>
      </c>
      <c r="B53" t="s">
        <v>86</v>
      </c>
      <c r="C53" t="s">
        <v>87</v>
      </c>
      <c r="D53" t="s">
        <v>32</v>
      </c>
      <c r="E53" t="s">
        <v>36</v>
      </c>
      <c r="F53" s="1">
        <v>42388</v>
      </c>
      <c r="G53" t="s">
        <v>88</v>
      </c>
      <c r="H53" t="s">
        <v>89</v>
      </c>
      <c r="I53" t="s">
        <v>90</v>
      </c>
      <c r="J53" t="s">
        <v>91</v>
      </c>
      <c r="K53" t="s">
        <v>92</v>
      </c>
      <c r="L53" t="s">
        <v>93</v>
      </c>
      <c r="M53" t="s">
        <v>32</v>
      </c>
    </row>
    <row r="54" spans="1:13" x14ac:dyDescent="0.2">
      <c r="A54" t="s">
        <v>312</v>
      </c>
      <c r="B54">
        <v>21</v>
      </c>
      <c r="C54">
        <v>31</v>
      </c>
      <c r="D54">
        <v>67.7</v>
      </c>
      <c r="E54">
        <v>61</v>
      </c>
      <c r="F54" s="1">
        <v>42370</v>
      </c>
      <c r="G54" s="1">
        <v>42402</v>
      </c>
      <c r="H54" s="1">
        <v>42654</v>
      </c>
      <c r="I54" s="1">
        <v>42498</v>
      </c>
      <c r="J54" s="1">
        <v>42438</v>
      </c>
      <c r="K54">
        <v>27</v>
      </c>
      <c r="L54">
        <v>29</v>
      </c>
      <c r="M54">
        <v>93.1</v>
      </c>
    </row>
    <row r="55" spans="1:13" x14ac:dyDescent="0.2">
      <c r="A55" t="s">
        <v>45</v>
      </c>
      <c r="B55">
        <v>35</v>
      </c>
      <c r="C55">
        <v>37</v>
      </c>
      <c r="D55">
        <v>94.6</v>
      </c>
      <c r="E55">
        <v>54</v>
      </c>
      <c r="F55" t="s">
        <v>94</v>
      </c>
      <c r="G55" t="s">
        <v>313</v>
      </c>
      <c r="H55" s="1">
        <v>42653</v>
      </c>
      <c r="I55" s="1">
        <v>42527</v>
      </c>
      <c r="J55" s="1">
        <v>42404</v>
      </c>
      <c r="K55">
        <v>29</v>
      </c>
      <c r="L55">
        <v>29</v>
      </c>
      <c r="M55">
        <v>100</v>
      </c>
    </row>
    <row r="56" spans="1:13" x14ac:dyDescent="0.2">
      <c r="A56" t="s">
        <v>95</v>
      </c>
    </row>
    <row r="57" spans="1:13" x14ac:dyDescent="0.2">
      <c r="A57" t="s">
        <v>29</v>
      </c>
      <c r="B57" t="s">
        <v>79</v>
      </c>
      <c r="C57" t="s">
        <v>33</v>
      </c>
      <c r="D57" t="s">
        <v>36</v>
      </c>
      <c r="E57" t="s">
        <v>34</v>
      </c>
      <c r="F57" t="s">
        <v>96</v>
      </c>
      <c r="G57" t="s">
        <v>97</v>
      </c>
      <c r="H57" t="s">
        <v>98</v>
      </c>
      <c r="I57" t="s">
        <v>99</v>
      </c>
      <c r="J57" t="s">
        <v>82</v>
      </c>
      <c r="K57" t="s">
        <v>80</v>
      </c>
      <c r="L57" t="s">
        <v>81</v>
      </c>
      <c r="M57" t="s">
        <v>34</v>
      </c>
    </row>
    <row r="58" spans="1:13" x14ac:dyDescent="0.2">
      <c r="A58" t="s">
        <v>312</v>
      </c>
      <c r="B58">
        <v>96</v>
      </c>
      <c r="C58">
        <v>4601</v>
      </c>
      <c r="D58">
        <v>68</v>
      </c>
      <c r="E58">
        <v>47.9</v>
      </c>
      <c r="F58">
        <v>44.9</v>
      </c>
      <c r="G58">
        <v>0</v>
      </c>
      <c r="H58">
        <v>41</v>
      </c>
      <c r="I58">
        <v>6</v>
      </c>
      <c r="J58">
        <v>25</v>
      </c>
      <c r="K58">
        <v>40</v>
      </c>
      <c r="L58">
        <v>289</v>
      </c>
      <c r="M58">
        <v>7.2</v>
      </c>
    </row>
    <row r="59" spans="1:13" x14ac:dyDescent="0.2">
      <c r="A59" t="s">
        <v>45</v>
      </c>
      <c r="B59">
        <v>83</v>
      </c>
      <c r="C59">
        <v>3721</v>
      </c>
      <c r="D59">
        <v>73</v>
      </c>
      <c r="E59">
        <v>44.8</v>
      </c>
      <c r="F59">
        <v>41.2</v>
      </c>
      <c r="G59">
        <v>0</v>
      </c>
      <c r="H59">
        <v>26</v>
      </c>
      <c r="I59">
        <v>10</v>
      </c>
      <c r="J59">
        <v>15</v>
      </c>
      <c r="K59">
        <v>39</v>
      </c>
      <c r="L59">
        <v>300</v>
      </c>
      <c r="M59">
        <v>7.7</v>
      </c>
    </row>
    <row r="61" spans="1:13" x14ac:dyDescent="0.2">
      <c r="A61" t="s">
        <v>100</v>
      </c>
    </row>
    <row r="63" spans="1:13" x14ac:dyDescent="0.2">
      <c r="A63" t="s">
        <v>101</v>
      </c>
    </row>
    <row r="64" spans="1:13" x14ac:dyDescent="0.2">
      <c r="A64" t="s">
        <v>102</v>
      </c>
    </row>
    <row r="65" spans="1:1" x14ac:dyDescent="0.2">
      <c r="A65" t="s">
        <v>103</v>
      </c>
    </row>
    <row r="66" spans="1:1" x14ac:dyDescent="0.2">
      <c r="A66" t="s">
        <v>104</v>
      </c>
    </row>
    <row r="67" spans="1:1" x14ac:dyDescent="0.2">
      <c r="A67" t="s">
        <v>105</v>
      </c>
    </row>
    <row r="68" spans="1:1" x14ac:dyDescent="0.2">
      <c r="A68" t="s">
        <v>106</v>
      </c>
    </row>
    <row r="69" spans="1:1" x14ac:dyDescent="0.2">
      <c r="A69" t="s">
        <v>107</v>
      </c>
    </row>
    <row r="70" spans="1:1" x14ac:dyDescent="0.2">
      <c r="A70" t="s">
        <v>108</v>
      </c>
    </row>
    <row r="71" spans="1:1" x14ac:dyDescent="0.2">
      <c r="A71" t="s">
        <v>109</v>
      </c>
    </row>
    <row r="72" spans="1:1" x14ac:dyDescent="0.2">
      <c r="A72" t="s">
        <v>110</v>
      </c>
    </row>
    <row r="73" spans="1:1" x14ac:dyDescent="0.2">
      <c r="A73" t="s">
        <v>111</v>
      </c>
    </row>
    <row r="74" spans="1:1" x14ac:dyDescent="0.2">
      <c r="A74" t="s">
        <v>112</v>
      </c>
    </row>
    <row r="75" spans="1:1" x14ac:dyDescent="0.2">
      <c r="A75" t="s">
        <v>113</v>
      </c>
    </row>
    <row r="76" spans="1:1" x14ac:dyDescent="0.2">
      <c r="A76" t="s">
        <v>114</v>
      </c>
    </row>
    <row r="78" spans="1:1" x14ac:dyDescent="0.2">
      <c r="A78" t="s">
        <v>115</v>
      </c>
    </row>
    <row r="79" spans="1:1" x14ac:dyDescent="0.2">
      <c r="A79" t="s">
        <v>116</v>
      </c>
    </row>
    <row r="80" spans="1:1" x14ac:dyDescent="0.2">
      <c r="A80" t="s">
        <v>117</v>
      </c>
    </row>
    <row r="81" spans="1:1" x14ac:dyDescent="0.2">
      <c r="A81" t="s">
        <v>118</v>
      </c>
    </row>
    <row r="82" spans="1:1" x14ac:dyDescent="0.2">
      <c r="A82" t="s">
        <v>119</v>
      </c>
    </row>
    <row r="83" spans="1:1" x14ac:dyDescent="0.2">
      <c r="A83" t="s">
        <v>120</v>
      </c>
    </row>
    <row r="84" spans="1:1" x14ac:dyDescent="0.2">
      <c r="A84" t="s">
        <v>121</v>
      </c>
    </row>
    <row r="85" spans="1:1" x14ac:dyDescent="0.2">
      <c r="A85" t="s">
        <v>122</v>
      </c>
    </row>
    <row r="86" spans="1:1" x14ac:dyDescent="0.2">
      <c r="A86" t="s">
        <v>123</v>
      </c>
    </row>
    <row r="87" spans="1:1" x14ac:dyDescent="0.2">
      <c r="A87" t="s">
        <v>124</v>
      </c>
    </row>
    <row r="89" spans="1:1" x14ac:dyDescent="0.2">
      <c r="A89" t="s">
        <v>125</v>
      </c>
    </row>
    <row r="90" spans="1:1" x14ac:dyDescent="0.2">
      <c r="A90" t="s">
        <v>126</v>
      </c>
    </row>
    <row r="91" spans="1:1" x14ac:dyDescent="0.2">
      <c r="A91" t="s">
        <v>127</v>
      </c>
    </row>
    <row r="92" spans="1:1" x14ac:dyDescent="0.2">
      <c r="A92" t="s">
        <v>128</v>
      </c>
    </row>
    <row r="93" spans="1:1" x14ac:dyDescent="0.2">
      <c r="A93" t="s">
        <v>129</v>
      </c>
    </row>
    <row r="94" spans="1:1" x14ac:dyDescent="0.2">
      <c r="A94" t="s">
        <v>130</v>
      </c>
    </row>
    <row r="95" spans="1:1" x14ac:dyDescent="0.2">
      <c r="A95" t="s">
        <v>131</v>
      </c>
    </row>
    <row r="96" spans="1:1" x14ac:dyDescent="0.2">
      <c r="A96" t="s">
        <v>132</v>
      </c>
    </row>
    <row r="97" spans="1:1" x14ac:dyDescent="0.2">
      <c r="A97" t="s">
        <v>133</v>
      </c>
    </row>
    <row r="98" spans="1:1" x14ac:dyDescent="0.2">
      <c r="A98" t="s">
        <v>134</v>
      </c>
    </row>
    <row r="99" spans="1:1" x14ac:dyDescent="0.2">
      <c r="A99" t="s">
        <v>135</v>
      </c>
    </row>
    <row r="100" spans="1:1" x14ac:dyDescent="0.2">
      <c r="A100" t="s">
        <v>136</v>
      </c>
    </row>
    <row r="102" spans="1:1" x14ac:dyDescent="0.2">
      <c r="A102" t="s">
        <v>137</v>
      </c>
    </row>
    <row r="103" spans="1:1" x14ac:dyDescent="0.2">
      <c r="A103" t="s">
        <v>138</v>
      </c>
    </row>
    <row r="104" spans="1:1" x14ac:dyDescent="0.2">
      <c r="A104" t="s">
        <v>139</v>
      </c>
    </row>
    <row r="105" spans="1:1" x14ac:dyDescent="0.2">
      <c r="A105" t="s">
        <v>140</v>
      </c>
    </row>
    <row r="106" spans="1:1" x14ac:dyDescent="0.2">
      <c r="A106" t="s">
        <v>141</v>
      </c>
    </row>
    <row r="107" spans="1:1" x14ac:dyDescent="0.2">
      <c r="A107" t="s">
        <v>142</v>
      </c>
    </row>
    <row r="108" spans="1:1" x14ac:dyDescent="0.2">
      <c r="A108" t="s">
        <v>143</v>
      </c>
    </row>
    <row r="109" spans="1:1" x14ac:dyDescent="0.2">
      <c r="A109" t="s">
        <v>144</v>
      </c>
    </row>
    <row r="110" spans="1:1" x14ac:dyDescent="0.2">
      <c r="A110" t="s">
        <v>145</v>
      </c>
    </row>
    <row r="111" spans="1:1" x14ac:dyDescent="0.2">
      <c r="A111" t="s">
        <v>146</v>
      </c>
    </row>
    <row r="112" spans="1:1" x14ac:dyDescent="0.2">
      <c r="A112" t="s">
        <v>147</v>
      </c>
    </row>
    <row r="113" spans="1:1" x14ac:dyDescent="0.2">
      <c r="A113" t="s">
        <v>148</v>
      </c>
    </row>
    <row r="115" spans="1:1" x14ac:dyDescent="0.2">
      <c r="A115" t="s">
        <v>149</v>
      </c>
    </row>
    <row r="116" spans="1:1" x14ac:dyDescent="0.2">
      <c r="A116" t="s">
        <v>150</v>
      </c>
    </row>
    <row r="117" spans="1:1" x14ac:dyDescent="0.2">
      <c r="A117" t="s">
        <v>151</v>
      </c>
    </row>
    <row r="118" spans="1:1" x14ac:dyDescent="0.2">
      <c r="A118" t="s">
        <v>112</v>
      </c>
    </row>
    <row r="119" spans="1:1" x14ac:dyDescent="0.2">
      <c r="A119" t="s">
        <v>152</v>
      </c>
    </row>
    <row r="120" spans="1:1" x14ac:dyDescent="0.2">
      <c r="A120" t="s">
        <v>153</v>
      </c>
    </row>
    <row r="121" spans="1:1" x14ac:dyDescent="0.2">
      <c r="A121" t="s">
        <v>154</v>
      </c>
    </row>
    <row r="122" spans="1:1" x14ac:dyDescent="0.2">
      <c r="A122" t="s">
        <v>110</v>
      </c>
    </row>
    <row r="123" spans="1:1" x14ac:dyDescent="0.2">
      <c r="A123" t="s">
        <v>155</v>
      </c>
    </row>
    <row r="124" spans="1:1" x14ac:dyDescent="0.2">
      <c r="A124" t="s">
        <v>156</v>
      </c>
    </row>
    <row r="125" spans="1:1" x14ac:dyDescent="0.2">
      <c r="A125" t="s">
        <v>157</v>
      </c>
    </row>
    <row r="126" spans="1:1" x14ac:dyDescent="0.2">
      <c r="A126" t="s">
        <v>158</v>
      </c>
    </row>
    <row r="127" spans="1:1" x14ac:dyDescent="0.2">
      <c r="A127" t="s">
        <v>159</v>
      </c>
    </row>
    <row r="128" spans="1:1" x14ac:dyDescent="0.2">
      <c r="A128" t="s">
        <v>160</v>
      </c>
    </row>
    <row r="129" spans="1:1" x14ac:dyDescent="0.2">
      <c r="A129" t="s">
        <v>161</v>
      </c>
    </row>
    <row r="131" spans="1:1" x14ac:dyDescent="0.2">
      <c r="A131" t="s">
        <v>162</v>
      </c>
    </row>
    <row r="132" spans="1:1" x14ac:dyDescent="0.2">
      <c r="A132" t="s">
        <v>163</v>
      </c>
    </row>
    <row r="133" spans="1:1" x14ac:dyDescent="0.2">
      <c r="A133" t="s">
        <v>164</v>
      </c>
    </row>
    <row r="134" spans="1:1" x14ac:dyDescent="0.2">
      <c r="A134" t="s">
        <v>165</v>
      </c>
    </row>
    <row r="135" spans="1:1" x14ac:dyDescent="0.2">
      <c r="A135" t="s">
        <v>166</v>
      </c>
    </row>
    <row r="136" spans="1:1" x14ac:dyDescent="0.2">
      <c r="A136" t="s">
        <v>167</v>
      </c>
    </row>
    <row r="137" spans="1:1" x14ac:dyDescent="0.2">
      <c r="A137" t="s">
        <v>168</v>
      </c>
    </row>
    <row r="138" spans="1:1" x14ac:dyDescent="0.2">
      <c r="A138" t="s">
        <v>169</v>
      </c>
    </row>
    <row r="139" spans="1:1" x14ac:dyDescent="0.2">
      <c r="A139" t="s">
        <v>170</v>
      </c>
    </row>
    <row r="140" spans="1:1" x14ac:dyDescent="0.2">
      <c r="A140" t="s">
        <v>171</v>
      </c>
    </row>
    <row r="141" spans="1:1" x14ac:dyDescent="0.2">
      <c r="A141" t="s">
        <v>172</v>
      </c>
    </row>
    <row r="143" spans="1:1" x14ac:dyDescent="0.2">
      <c r="A143" t="s">
        <v>173</v>
      </c>
    </row>
    <row r="144" spans="1:1" x14ac:dyDescent="0.2">
      <c r="A144" t="s">
        <v>174</v>
      </c>
    </row>
    <row r="145" spans="1:1" x14ac:dyDescent="0.2">
      <c r="A145" t="s">
        <v>175</v>
      </c>
    </row>
    <row r="146" spans="1:1" x14ac:dyDescent="0.2">
      <c r="A146" t="s">
        <v>176</v>
      </c>
    </row>
    <row r="147" spans="1:1" x14ac:dyDescent="0.2">
      <c r="A147" t="s">
        <v>177</v>
      </c>
    </row>
    <row r="148" spans="1:1" x14ac:dyDescent="0.2">
      <c r="A148" t="s">
        <v>178</v>
      </c>
    </row>
    <row r="149" spans="1:1" x14ac:dyDescent="0.2">
      <c r="A149" t="s">
        <v>179</v>
      </c>
    </row>
    <row r="150" spans="1:1" x14ac:dyDescent="0.2">
      <c r="A150" t="s">
        <v>180</v>
      </c>
    </row>
    <row r="151" spans="1:1" x14ac:dyDescent="0.2">
      <c r="A151" t="s">
        <v>181</v>
      </c>
    </row>
    <row r="152" spans="1:1" x14ac:dyDescent="0.2">
      <c r="A152" t="s">
        <v>182</v>
      </c>
    </row>
    <row r="153" spans="1:1" x14ac:dyDescent="0.2">
      <c r="A153" t="s">
        <v>183</v>
      </c>
    </row>
    <row r="154" spans="1:1" x14ac:dyDescent="0.2">
      <c r="A154" t="s">
        <v>184</v>
      </c>
    </row>
    <row r="156" spans="1:1" x14ac:dyDescent="0.2">
      <c r="A156" t="s">
        <v>185</v>
      </c>
    </row>
    <row r="157" spans="1:1" x14ac:dyDescent="0.2">
      <c r="A157" t="s">
        <v>186</v>
      </c>
    </row>
    <row r="158" spans="1:1" x14ac:dyDescent="0.2">
      <c r="A158" t="s">
        <v>187</v>
      </c>
    </row>
    <row r="159" spans="1:1" x14ac:dyDescent="0.2">
      <c r="A159" t="s">
        <v>188</v>
      </c>
    </row>
    <row r="160" spans="1:1" x14ac:dyDescent="0.2">
      <c r="A160" t="s">
        <v>189</v>
      </c>
    </row>
    <row r="161" spans="1:1" x14ac:dyDescent="0.2">
      <c r="A161" t="s">
        <v>190</v>
      </c>
    </row>
    <row r="162" spans="1:1" x14ac:dyDescent="0.2">
      <c r="A162" t="s">
        <v>191</v>
      </c>
    </row>
    <row r="163" spans="1:1" x14ac:dyDescent="0.2">
      <c r="A163" t="s">
        <v>192</v>
      </c>
    </row>
    <row r="164" spans="1:1" x14ac:dyDescent="0.2">
      <c r="A164" t="s">
        <v>172</v>
      </c>
    </row>
    <row r="165" spans="1:1" x14ac:dyDescent="0.2">
      <c r="A165" t="s">
        <v>167</v>
      </c>
    </row>
    <row r="166" spans="1:1" x14ac:dyDescent="0.2">
      <c r="A166" t="s">
        <v>168</v>
      </c>
    </row>
    <row r="167" spans="1:1" x14ac:dyDescent="0.2">
      <c r="A167" t="s">
        <v>193</v>
      </c>
    </row>
    <row r="169" spans="1:1" x14ac:dyDescent="0.2">
      <c r="A169" t="s">
        <v>194</v>
      </c>
    </row>
    <row r="171" spans="1:1" x14ac:dyDescent="0.2">
      <c r="A171" t="s">
        <v>310</v>
      </c>
    </row>
    <row r="173" spans="1:1" x14ac:dyDescent="0.2">
      <c r="A173" t="s">
        <v>2</v>
      </c>
    </row>
    <row r="174" spans="1:1" x14ac:dyDescent="0.2">
      <c r="A174" t="s">
        <v>3</v>
      </c>
    </row>
    <row r="175" spans="1:1" x14ac:dyDescent="0.2">
      <c r="A175" t="s">
        <v>4</v>
      </c>
    </row>
    <row r="176" spans="1:1" x14ac:dyDescent="0.2">
      <c r="A176" t="s">
        <v>5</v>
      </c>
    </row>
    <row r="177" spans="1:1" x14ac:dyDescent="0.2">
      <c r="A177" t="s">
        <v>6</v>
      </c>
    </row>
    <row r="178" spans="1:1" x14ac:dyDescent="0.2">
      <c r="A178" t="s">
        <v>7</v>
      </c>
    </row>
    <row r="179" spans="1:1" x14ac:dyDescent="0.2">
      <c r="A179" t="s">
        <v>8</v>
      </c>
    </row>
    <row r="180" spans="1:1" x14ac:dyDescent="0.2">
      <c r="A180" t="s">
        <v>9</v>
      </c>
    </row>
    <row r="181" spans="1:1" x14ac:dyDescent="0.2">
      <c r="A181" t="s">
        <v>10</v>
      </c>
    </row>
    <row r="182" spans="1:1" x14ac:dyDescent="0.2">
      <c r="A182" t="s">
        <v>11</v>
      </c>
    </row>
    <row r="183" spans="1:1" x14ac:dyDescent="0.2">
      <c r="A183" t="s">
        <v>12</v>
      </c>
    </row>
    <row r="185" spans="1:1" x14ac:dyDescent="0.2">
      <c r="A185" t="s">
        <v>195</v>
      </c>
    </row>
    <row r="187" spans="1:1" x14ac:dyDescent="0.2">
      <c r="A187" t="s">
        <v>196</v>
      </c>
    </row>
    <row r="189" spans="1:1" x14ac:dyDescent="0.2">
      <c r="A189" t="s">
        <v>197</v>
      </c>
    </row>
    <row r="191" spans="1:1" x14ac:dyDescent="0.2">
      <c r="A191" t="s">
        <v>198</v>
      </c>
    </row>
    <row r="192" spans="1:1" x14ac:dyDescent="0.2">
      <c r="A192" t="s">
        <v>199</v>
      </c>
    </row>
    <row r="193" spans="1:1" x14ac:dyDescent="0.2">
      <c r="A193" t="s">
        <v>200</v>
      </c>
    </row>
    <row r="194" spans="1:1" x14ac:dyDescent="0.2">
      <c r="A194" t="s">
        <v>201</v>
      </c>
    </row>
    <row r="195" spans="1:1" x14ac:dyDescent="0.2">
      <c r="A195" t="s">
        <v>202</v>
      </c>
    </row>
    <row r="196" spans="1:1" x14ac:dyDescent="0.2">
      <c r="A196" t="s">
        <v>203</v>
      </c>
    </row>
    <row r="197" spans="1:1" x14ac:dyDescent="0.2">
      <c r="A197" t="s">
        <v>204</v>
      </c>
    </row>
    <row r="199" spans="1:1" x14ac:dyDescent="0.2">
      <c r="A199" t="s">
        <v>205</v>
      </c>
    </row>
    <row r="200" spans="1:1" x14ac:dyDescent="0.2">
      <c r="A200" t="s">
        <v>206</v>
      </c>
    </row>
    <row r="201" spans="1:1" x14ac:dyDescent="0.2">
      <c r="A201" t="s">
        <v>207</v>
      </c>
    </row>
    <row r="202" spans="1:1" x14ac:dyDescent="0.2">
      <c r="A202" t="s">
        <v>208</v>
      </c>
    </row>
    <row r="203" spans="1:1" x14ac:dyDescent="0.2">
      <c r="A203" t="s">
        <v>209</v>
      </c>
    </row>
    <row r="204" spans="1:1" x14ac:dyDescent="0.2">
      <c r="A204" t="s">
        <v>210</v>
      </c>
    </row>
    <row r="205" spans="1:1" x14ac:dyDescent="0.2">
      <c r="A205" t="s">
        <v>211</v>
      </c>
    </row>
    <row r="206" spans="1:1" x14ac:dyDescent="0.2">
      <c r="A206" t="s">
        <v>212</v>
      </c>
    </row>
    <row r="207" spans="1:1" x14ac:dyDescent="0.2">
      <c r="A207" t="s">
        <v>213</v>
      </c>
    </row>
    <row r="208" spans="1:1" x14ac:dyDescent="0.2">
      <c r="A208" t="s">
        <v>214</v>
      </c>
    </row>
    <row r="209" spans="1:1" x14ac:dyDescent="0.2">
      <c r="A209" t="s">
        <v>215</v>
      </c>
    </row>
    <row r="210" spans="1:1" x14ac:dyDescent="0.2">
      <c r="A210" t="s">
        <v>216</v>
      </c>
    </row>
    <row r="211" spans="1:1" x14ac:dyDescent="0.2">
      <c r="A211" t="s">
        <v>217</v>
      </c>
    </row>
    <row r="212" spans="1:1" x14ac:dyDescent="0.2">
      <c r="A212" t="s">
        <v>218</v>
      </c>
    </row>
    <row r="213" spans="1:1" x14ac:dyDescent="0.2">
      <c r="A213" t="s">
        <v>219</v>
      </c>
    </row>
    <row r="214" spans="1:1" x14ac:dyDescent="0.2">
      <c r="A214" t="s">
        <v>220</v>
      </c>
    </row>
    <row r="215" spans="1:1" x14ac:dyDescent="0.2">
      <c r="A215" t="s">
        <v>221</v>
      </c>
    </row>
    <row r="216" spans="1:1" x14ac:dyDescent="0.2">
      <c r="A216" t="s">
        <v>222</v>
      </c>
    </row>
    <row r="217" spans="1:1" x14ac:dyDescent="0.2">
      <c r="A217" t="s">
        <v>223</v>
      </c>
    </row>
    <row r="218" spans="1:1" x14ac:dyDescent="0.2">
      <c r="A218" t="s">
        <v>224</v>
      </c>
    </row>
    <row r="219" spans="1:1" x14ac:dyDescent="0.2">
      <c r="A219" t="s">
        <v>225</v>
      </c>
    </row>
    <row r="220" spans="1:1" x14ac:dyDescent="0.2">
      <c r="A220" t="s">
        <v>226</v>
      </c>
    </row>
    <row r="221" spans="1:1" x14ac:dyDescent="0.2">
      <c r="A221" t="s">
        <v>227</v>
      </c>
    </row>
    <row r="222" spans="1:1" x14ac:dyDescent="0.2">
      <c r="A222" t="s">
        <v>228</v>
      </c>
    </row>
    <row r="223" spans="1:1" x14ac:dyDescent="0.2">
      <c r="A223" t="s">
        <v>229</v>
      </c>
    </row>
    <row r="224" spans="1:1" x14ac:dyDescent="0.2">
      <c r="A224" t="s">
        <v>230</v>
      </c>
    </row>
    <row r="225" spans="1:1" x14ac:dyDescent="0.2">
      <c r="A225" t="s">
        <v>231</v>
      </c>
    </row>
    <row r="227" spans="1:1" x14ac:dyDescent="0.2">
      <c r="A227" t="s">
        <v>198</v>
      </c>
    </row>
    <row r="228" spans="1:1" x14ac:dyDescent="0.2">
      <c r="A228" t="s">
        <v>232</v>
      </c>
    </row>
    <row r="229" spans="1:1" x14ac:dyDescent="0.2">
      <c r="A229" t="s">
        <v>233</v>
      </c>
    </row>
    <row r="230" spans="1:1" x14ac:dyDescent="0.2">
      <c r="A230" t="s">
        <v>234</v>
      </c>
    </row>
    <row r="231" spans="1:1" x14ac:dyDescent="0.2">
      <c r="A231" t="s">
        <v>235</v>
      </c>
    </row>
    <row r="232" spans="1:1" x14ac:dyDescent="0.2">
      <c r="A232" t="s">
        <v>236</v>
      </c>
    </row>
    <row r="233" spans="1:1" x14ac:dyDescent="0.2">
      <c r="A233" t="s">
        <v>237</v>
      </c>
    </row>
    <row r="234" spans="1:1" x14ac:dyDescent="0.2">
      <c r="A234" t="s">
        <v>238</v>
      </c>
    </row>
    <row r="235" spans="1:1" x14ac:dyDescent="0.2">
      <c r="A235" t="s">
        <v>239</v>
      </c>
    </row>
    <row r="236" spans="1:1" x14ac:dyDescent="0.2">
      <c r="A236" t="s">
        <v>240</v>
      </c>
    </row>
    <row r="238" spans="1:1" x14ac:dyDescent="0.2">
      <c r="A238" t="s">
        <v>241</v>
      </c>
    </row>
    <row r="239" spans="1:1" x14ac:dyDescent="0.2">
      <c r="A239" t="s">
        <v>242</v>
      </c>
    </row>
    <row r="240" spans="1:1" x14ac:dyDescent="0.2">
      <c r="A240" t="s">
        <v>243</v>
      </c>
    </row>
    <row r="241" spans="1:1" x14ac:dyDescent="0.2">
      <c r="A241" t="s">
        <v>244</v>
      </c>
    </row>
    <row r="242" spans="1:1" x14ac:dyDescent="0.2">
      <c r="A242" t="s">
        <v>245</v>
      </c>
    </row>
    <row r="243" spans="1:1" x14ac:dyDescent="0.2">
      <c r="A243" t="s">
        <v>246</v>
      </c>
    </row>
    <row r="244" spans="1:1" x14ac:dyDescent="0.2">
      <c r="A244" t="s">
        <v>247</v>
      </c>
    </row>
    <row r="245" spans="1:1" x14ac:dyDescent="0.2">
      <c r="A245" t="s">
        <v>248</v>
      </c>
    </row>
    <row r="246" spans="1:1" x14ac:dyDescent="0.2">
      <c r="A246" t="s">
        <v>249</v>
      </c>
    </row>
    <row r="247" spans="1:1" x14ac:dyDescent="0.2">
      <c r="A247" t="s">
        <v>250</v>
      </c>
    </row>
    <row r="248" spans="1:1" x14ac:dyDescent="0.2">
      <c r="A248" t="s">
        <v>251</v>
      </c>
    </row>
    <row r="249" spans="1:1" x14ac:dyDescent="0.2">
      <c r="A249" t="s">
        <v>252</v>
      </c>
    </row>
    <row r="250" spans="1:1" x14ac:dyDescent="0.2">
      <c r="A250" t="s">
        <v>253</v>
      </c>
    </row>
    <row r="251" spans="1:1" x14ac:dyDescent="0.2">
      <c r="A251" t="s">
        <v>254</v>
      </c>
    </row>
    <row r="252" spans="1:1" x14ac:dyDescent="0.2">
      <c r="A252" t="s">
        <v>255</v>
      </c>
    </row>
    <row r="253" spans="1:1" x14ac:dyDescent="0.2">
      <c r="A253" t="s">
        <v>256</v>
      </c>
    </row>
    <row r="254" spans="1:1" x14ac:dyDescent="0.2">
      <c r="A254" t="s">
        <v>257</v>
      </c>
    </row>
    <row r="255" spans="1:1" x14ac:dyDescent="0.2">
      <c r="A255" t="s">
        <v>258</v>
      </c>
    </row>
    <row r="256" spans="1:1" x14ac:dyDescent="0.2">
      <c r="A256" t="s">
        <v>259</v>
      </c>
    </row>
    <row r="258" spans="1:1" x14ac:dyDescent="0.2">
      <c r="A258" t="s">
        <v>260</v>
      </c>
    </row>
    <row r="259" spans="1:1" x14ac:dyDescent="0.2">
      <c r="A259" t="s">
        <v>261</v>
      </c>
    </row>
  </sheetData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7" enableFormatConditionsCalculation="0"/>
  <dimension ref="A1:P259"/>
  <sheetViews>
    <sheetView workbookViewId="0">
      <selection activeCell="A18" sqref="A18:XFD20"/>
    </sheetView>
  </sheetViews>
  <sheetFormatPr baseColWidth="10" defaultColWidth="8.83203125" defaultRowHeight="15" x14ac:dyDescent="0.2"/>
  <cols>
    <col min="1" max="1" width="11.33203125" bestFit="1" customWidth="1"/>
    <col min="2" max="2" width="13.33203125" bestFit="1" customWidth="1"/>
    <col min="3" max="3" width="6.5" customWidth="1"/>
    <col min="4" max="4" width="6" customWidth="1"/>
    <col min="5" max="5" width="6.5" customWidth="1"/>
    <col min="6" max="6" width="13.83203125" bestFit="1" customWidth="1"/>
    <col min="7" max="7" width="6.83203125" customWidth="1"/>
    <col min="8" max="8" width="15" bestFit="1" customWidth="1"/>
    <col min="9" max="9" width="15.6640625" bestFit="1" customWidth="1"/>
    <col min="10" max="10" width="6.1640625" customWidth="1"/>
    <col min="11" max="11" width="13.6640625" bestFit="1" customWidth="1"/>
    <col min="12" max="12" width="10.33203125" bestFit="1" customWidth="1"/>
    <col min="13" max="13" width="9" customWidth="1"/>
    <col min="14" max="14" width="5.1640625" customWidth="1"/>
    <col min="15" max="15" width="5.5" customWidth="1"/>
    <col min="16" max="16" width="3.33203125" customWidth="1"/>
  </cols>
  <sheetData>
    <row r="1" spans="1:1" x14ac:dyDescent="0.2">
      <c r="A1" t="s">
        <v>314</v>
      </c>
    </row>
    <row r="3" spans="1:1" x14ac:dyDescent="0.2">
      <c r="A3" t="s">
        <v>315</v>
      </c>
    </row>
    <row r="5" spans="1:1" x14ac:dyDescent="0.2">
      <c r="A5" t="s">
        <v>2</v>
      </c>
    </row>
    <row r="6" spans="1:1" x14ac:dyDescent="0.2">
      <c r="A6" t="s">
        <v>3</v>
      </c>
    </row>
    <row r="7" spans="1:1" x14ac:dyDescent="0.2">
      <c r="A7" t="s">
        <v>4</v>
      </c>
    </row>
    <row r="8" spans="1:1" x14ac:dyDescent="0.2">
      <c r="A8" t="s">
        <v>5</v>
      </c>
    </row>
    <row r="9" spans="1:1" x14ac:dyDescent="0.2">
      <c r="A9" t="s">
        <v>6</v>
      </c>
    </row>
    <row r="10" spans="1:1" x14ac:dyDescent="0.2">
      <c r="A10" t="s">
        <v>7</v>
      </c>
    </row>
    <row r="11" spans="1:1" x14ac:dyDescent="0.2">
      <c r="A11" t="s">
        <v>8</v>
      </c>
    </row>
    <row r="12" spans="1:1" x14ac:dyDescent="0.2">
      <c r="A12" t="s">
        <v>9</v>
      </c>
    </row>
    <row r="13" spans="1:1" x14ac:dyDescent="0.2">
      <c r="A13" t="s">
        <v>10</v>
      </c>
    </row>
    <row r="14" spans="1:1" x14ac:dyDescent="0.2">
      <c r="A14" t="s">
        <v>11</v>
      </c>
    </row>
    <row r="15" spans="1:1" x14ac:dyDescent="0.2">
      <c r="A15" t="s">
        <v>12</v>
      </c>
    </row>
    <row r="17" spans="1:15" x14ac:dyDescent="0.2">
      <c r="A17" t="s">
        <v>316</v>
      </c>
    </row>
    <row r="18" spans="1:15" x14ac:dyDescent="0.2">
      <c r="E18" t="s">
        <v>14</v>
      </c>
      <c r="F18" t="s">
        <v>15</v>
      </c>
      <c r="G18" t="s">
        <v>16</v>
      </c>
      <c r="H18" t="s">
        <v>17</v>
      </c>
      <c r="I18" t="s">
        <v>18</v>
      </c>
      <c r="J18" t="s">
        <v>19</v>
      </c>
      <c r="K18" t="s">
        <v>20</v>
      </c>
      <c r="L18" t="s">
        <v>21</v>
      </c>
      <c r="M18" t="s">
        <v>22</v>
      </c>
    </row>
    <row r="19" spans="1:15" x14ac:dyDescent="0.2">
      <c r="A19" t="s">
        <v>23</v>
      </c>
      <c r="B19" t="s">
        <v>24</v>
      </c>
      <c r="C19">
        <f>((($I$26+$G$30+$L$44+$F$49+$K$49+$O$44) * 6)+($K$54)+($B$54 * 3))</f>
        <v>306</v>
      </c>
      <c r="E19">
        <f>$C$19-$C$20</f>
        <v>-75</v>
      </c>
      <c r="F19">
        <f>($E$26-$N$26)/($B$26+$M$26)</f>
        <v>5.3570300157977879</v>
      </c>
      <c r="G19">
        <f>($E$27-$N$27)/($B$27+$M$27)</f>
        <v>6.5881326352530545</v>
      </c>
      <c r="H19">
        <f>$C$30/$B$30</f>
        <v>4.3488372093023253</v>
      </c>
      <c r="I19">
        <f>$C$31/$B$31</f>
        <v>4.02191235059761</v>
      </c>
      <c r="J19">
        <f>$I$45+$M$45</f>
        <v>28</v>
      </c>
      <c r="K19">
        <f>$I$44+$M$44</f>
        <v>21</v>
      </c>
      <c r="L19">
        <f>$M$39-$M$40</f>
        <v>85</v>
      </c>
      <c r="M19">
        <f>$L$45+$O$45+$F$50+$K$50</f>
        <v>2</v>
      </c>
    </row>
    <row r="20" spans="1:15" x14ac:dyDescent="0.2">
      <c r="B20" t="s">
        <v>25</v>
      </c>
      <c r="C20">
        <f xml:space="preserve"> ((($I$27+$G$31+$L$45+$F$50+$K$50+$O$45) * 6)+($K$55)+($B$55*3))</f>
        <v>381</v>
      </c>
    </row>
    <row r="21" spans="1:15" x14ac:dyDescent="0.2">
      <c r="A21" t="s">
        <v>26</v>
      </c>
    </row>
    <row r="22" spans="1:15" x14ac:dyDescent="0.2">
      <c r="A22" t="s">
        <v>27</v>
      </c>
    </row>
    <row r="24" spans="1:15" x14ac:dyDescent="0.2">
      <c r="A24" t="s">
        <v>28</v>
      </c>
    </row>
    <row r="25" spans="1:15" x14ac:dyDescent="0.2">
      <c r="A25" t="s">
        <v>29</v>
      </c>
      <c r="B25" t="s">
        <v>30</v>
      </c>
      <c r="C25" t="s">
        <v>31</v>
      </c>
      <c r="D25" t="s">
        <v>32</v>
      </c>
      <c r="E25" t="s">
        <v>33</v>
      </c>
      <c r="F25" t="s">
        <v>34</v>
      </c>
      <c r="G25" t="s">
        <v>35</v>
      </c>
      <c r="H25" t="s">
        <v>36</v>
      </c>
      <c r="I25" t="s">
        <v>37</v>
      </c>
      <c r="J25" t="s">
        <v>38</v>
      </c>
      <c r="K25" t="s">
        <v>39</v>
      </c>
      <c r="L25" t="s">
        <v>40</v>
      </c>
      <c r="M25" t="s">
        <v>41</v>
      </c>
      <c r="N25" t="s">
        <v>42</v>
      </c>
      <c r="O25" t="s">
        <v>43</v>
      </c>
    </row>
    <row r="26" spans="1:15" x14ac:dyDescent="0.2">
      <c r="A26" t="s">
        <v>317</v>
      </c>
      <c r="B26">
        <v>588</v>
      </c>
      <c r="C26">
        <v>365</v>
      </c>
      <c r="D26">
        <v>62.1</v>
      </c>
      <c r="E26">
        <v>3811</v>
      </c>
      <c r="F26">
        <v>7.2</v>
      </c>
      <c r="G26">
        <v>238.2</v>
      </c>
      <c r="H26">
        <v>54</v>
      </c>
      <c r="I26">
        <v>24</v>
      </c>
      <c r="J26">
        <v>4.0999999999999996</v>
      </c>
      <c r="K26">
        <v>12</v>
      </c>
      <c r="L26">
        <v>2</v>
      </c>
      <c r="M26">
        <v>45</v>
      </c>
      <c r="N26">
        <v>420</v>
      </c>
      <c r="O26">
        <v>88.9</v>
      </c>
    </row>
    <row r="27" spans="1:15" x14ac:dyDescent="0.2">
      <c r="A27" t="s">
        <v>45</v>
      </c>
      <c r="B27">
        <v>542</v>
      </c>
      <c r="C27">
        <v>350</v>
      </c>
      <c r="D27">
        <v>64.599999999999994</v>
      </c>
      <c r="E27">
        <v>4000</v>
      </c>
      <c r="F27">
        <v>7.8</v>
      </c>
      <c r="G27">
        <v>250</v>
      </c>
      <c r="H27">
        <v>84</v>
      </c>
      <c r="I27">
        <v>31</v>
      </c>
      <c r="J27">
        <v>5.7</v>
      </c>
      <c r="K27">
        <v>13</v>
      </c>
      <c r="L27">
        <v>2.4</v>
      </c>
      <c r="M27">
        <v>31</v>
      </c>
      <c r="N27">
        <v>225</v>
      </c>
      <c r="O27">
        <v>97.4</v>
      </c>
    </row>
    <row r="28" spans="1:15" x14ac:dyDescent="0.2">
      <c r="A28" t="s">
        <v>46</v>
      </c>
    </row>
    <row r="29" spans="1:15" x14ac:dyDescent="0.2">
      <c r="A29" t="s">
        <v>29</v>
      </c>
      <c r="B29" t="s">
        <v>30</v>
      </c>
      <c r="C29" t="s">
        <v>33</v>
      </c>
      <c r="D29" t="s">
        <v>34</v>
      </c>
      <c r="E29" t="s">
        <v>36</v>
      </c>
      <c r="F29" t="s">
        <v>47</v>
      </c>
      <c r="G29" t="s">
        <v>37</v>
      </c>
      <c r="H29" t="s">
        <v>35</v>
      </c>
      <c r="I29" t="s">
        <v>48</v>
      </c>
      <c r="J29" t="s">
        <v>49</v>
      </c>
      <c r="K29" t="s">
        <v>50</v>
      </c>
    </row>
    <row r="30" spans="1:15" x14ac:dyDescent="0.2">
      <c r="A30" t="s">
        <v>317</v>
      </c>
      <c r="B30">
        <v>344</v>
      </c>
      <c r="C30">
        <v>1496</v>
      </c>
      <c r="D30">
        <v>4.3</v>
      </c>
      <c r="E30">
        <v>85</v>
      </c>
      <c r="F30">
        <v>12</v>
      </c>
      <c r="G30">
        <v>11</v>
      </c>
      <c r="H30">
        <v>93.5</v>
      </c>
      <c r="I30">
        <v>4</v>
      </c>
      <c r="J30">
        <v>2</v>
      </c>
      <c r="K30">
        <v>72</v>
      </c>
    </row>
    <row r="31" spans="1:15" x14ac:dyDescent="0.2">
      <c r="A31" t="s">
        <v>45</v>
      </c>
      <c r="B31">
        <v>502</v>
      </c>
      <c r="C31">
        <v>2019</v>
      </c>
      <c r="D31">
        <v>4</v>
      </c>
      <c r="E31">
        <v>53</v>
      </c>
      <c r="F31">
        <v>12</v>
      </c>
      <c r="G31">
        <v>13</v>
      </c>
      <c r="H31">
        <v>126.2</v>
      </c>
      <c r="I31">
        <v>3</v>
      </c>
      <c r="J31">
        <v>1</v>
      </c>
      <c r="K31">
        <v>112</v>
      </c>
    </row>
    <row r="32" spans="1:15" x14ac:dyDescent="0.2">
      <c r="A32" t="s">
        <v>51</v>
      </c>
    </row>
    <row r="33" spans="1:16" x14ac:dyDescent="0.2">
      <c r="A33" t="s">
        <v>29</v>
      </c>
      <c r="B33" t="s">
        <v>52</v>
      </c>
      <c r="C33" t="s">
        <v>53</v>
      </c>
      <c r="D33" t="s">
        <v>33</v>
      </c>
      <c r="E33" t="s">
        <v>34</v>
      </c>
      <c r="F33" t="s">
        <v>37</v>
      </c>
      <c r="G33" t="s">
        <v>36</v>
      </c>
      <c r="H33" t="s">
        <v>47</v>
      </c>
      <c r="I33" t="s">
        <v>35</v>
      </c>
      <c r="J33" t="s">
        <v>48</v>
      </c>
      <c r="K33" t="s">
        <v>49</v>
      </c>
      <c r="L33" t="s">
        <v>54</v>
      </c>
      <c r="M33" t="s">
        <v>50</v>
      </c>
    </row>
    <row r="34" spans="1:16" x14ac:dyDescent="0.2">
      <c r="A34" t="s">
        <v>317</v>
      </c>
      <c r="B34">
        <v>365</v>
      </c>
      <c r="C34">
        <v>588</v>
      </c>
      <c r="D34">
        <v>4231</v>
      </c>
      <c r="E34">
        <v>11.6</v>
      </c>
      <c r="F34">
        <v>24</v>
      </c>
      <c r="G34">
        <v>54</v>
      </c>
      <c r="H34">
        <v>57</v>
      </c>
      <c r="I34">
        <v>264.39999999999998</v>
      </c>
      <c r="J34">
        <v>2</v>
      </c>
      <c r="K34">
        <v>1</v>
      </c>
      <c r="L34">
        <v>1878</v>
      </c>
      <c r="M34">
        <v>194</v>
      </c>
    </row>
    <row r="35" spans="1:16" x14ac:dyDescent="0.2">
      <c r="A35" t="s">
        <v>45</v>
      </c>
      <c r="B35">
        <v>350</v>
      </c>
      <c r="C35">
        <v>542</v>
      </c>
      <c r="D35">
        <v>4225</v>
      </c>
      <c r="E35">
        <v>12.1</v>
      </c>
      <c r="F35">
        <v>31</v>
      </c>
      <c r="G35">
        <v>84</v>
      </c>
      <c r="H35">
        <v>53</v>
      </c>
      <c r="I35">
        <v>264.10000000000002</v>
      </c>
      <c r="J35">
        <v>1</v>
      </c>
      <c r="K35">
        <v>0</v>
      </c>
      <c r="L35">
        <v>1645</v>
      </c>
      <c r="M35">
        <v>203</v>
      </c>
    </row>
    <row r="36" spans="1:16" x14ac:dyDescent="0.2">
      <c r="A36" t="s">
        <v>55</v>
      </c>
    </row>
    <row r="37" spans="1:16" x14ac:dyDescent="0.2">
      <c r="B37" t="s">
        <v>56</v>
      </c>
      <c r="F37" t="s">
        <v>57</v>
      </c>
      <c r="I37" t="s">
        <v>58</v>
      </c>
      <c r="L37" t="s">
        <v>59</v>
      </c>
    </row>
    <row r="38" spans="1:16" x14ac:dyDescent="0.2">
      <c r="A38" t="s">
        <v>29</v>
      </c>
      <c r="B38" t="s">
        <v>60</v>
      </c>
      <c r="C38" t="s">
        <v>61</v>
      </c>
      <c r="D38" t="s">
        <v>62</v>
      </c>
      <c r="E38" t="s">
        <v>63</v>
      </c>
      <c r="F38" t="s">
        <v>64</v>
      </c>
      <c r="G38" t="s">
        <v>30</v>
      </c>
      <c r="H38" t="s">
        <v>32</v>
      </c>
      <c r="I38" t="s">
        <v>64</v>
      </c>
      <c r="J38" t="s">
        <v>30</v>
      </c>
      <c r="K38" t="s">
        <v>32</v>
      </c>
      <c r="L38" t="s">
        <v>60</v>
      </c>
      <c r="M38" t="s">
        <v>33</v>
      </c>
    </row>
    <row r="39" spans="1:16" x14ac:dyDescent="0.2">
      <c r="A39" t="s">
        <v>317</v>
      </c>
      <c r="B39">
        <v>291</v>
      </c>
      <c r="C39">
        <v>72</v>
      </c>
      <c r="D39">
        <v>194</v>
      </c>
      <c r="E39">
        <v>25</v>
      </c>
      <c r="F39">
        <v>63</v>
      </c>
      <c r="G39">
        <v>205</v>
      </c>
      <c r="H39">
        <v>30.7</v>
      </c>
      <c r="I39">
        <v>8</v>
      </c>
      <c r="J39">
        <v>22</v>
      </c>
      <c r="K39">
        <v>36.4</v>
      </c>
      <c r="L39">
        <v>134</v>
      </c>
      <c r="M39">
        <v>1090</v>
      </c>
    </row>
    <row r="40" spans="1:16" x14ac:dyDescent="0.2">
      <c r="A40" t="s">
        <v>45</v>
      </c>
      <c r="B40">
        <v>351</v>
      </c>
      <c r="C40">
        <v>112</v>
      </c>
      <c r="D40">
        <v>203</v>
      </c>
      <c r="E40">
        <v>36</v>
      </c>
      <c r="F40">
        <v>96</v>
      </c>
      <c r="G40">
        <v>221</v>
      </c>
      <c r="H40">
        <v>43.4</v>
      </c>
      <c r="I40">
        <v>4</v>
      </c>
      <c r="J40">
        <v>12</v>
      </c>
      <c r="K40">
        <v>33.299999999999997</v>
      </c>
      <c r="L40">
        <v>121</v>
      </c>
      <c r="M40">
        <v>1005</v>
      </c>
    </row>
    <row r="41" spans="1:16" x14ac:dyDescent="0.2">
      <c r="A41" t="s">
        <v>65</v>
      </c>
    </row>
    <row r="42" spans="1:16" x14ac:dyDescent="0.2">
      <c r="B42" t="s">
        <v>66</v>
      </c>
      <c r="E42" t="s">
        <v>67</v>
      </c>
      <c r="H42" t="s">
        <v>68</v>
      </c>
      <c r="M42" t="s">
        <v>69</v>
      </c>
    </row>
    <row r="43" spans="1:16" x14ac:dyDescent="0.2">
      <c r="A43" t="s">
        <v>29</v>
      </c>
      <c r="B43" t="s">
        <v>70</v>
      </c>
      <c r="C43" t="s">
        <v>71</v>
      </c>
      <c r="D43" t="s">
        <v>72</v>
      </c>
      <c r="E43" t="s">
        <v>41</v>
      </c>
      <c r="F43" t="s">
        <v>42</v>
      </c>
      <c r="G43" t="s">
        <v>73</v>
      </c>
      <c r="H43" t="s">
        <v>74</v>
      </c>
      <c r="I43" t="s">
        <v>39</v>
      </c>
      <c r="J43" t="s">
        <v>33</v>
      </c>
      <c r="K43" t="s">
        <v>36</v>
      </c>
      <c r="L43" t="s">
        <v>37</v>
      </c>
      <c r="M43" t="s">
        <v>75</v>
      </c>
      <c r="N43" t="s">
        <v>52</v>
      </c>
      <c r="O43" t="s">
        <v>37</v>
      </c>
      <c r="P43" t="s">
        <v>76</v>
      </c>
    </row>
    <row r="44" spans="1:16" x14ac:dyDescent="0.2">
      <c r="A44" t="s">
        <v>317</v>
      </c>
      <c r="B44">
        <v>815</v>
      </c>
      <c r="C44">
        <v>274</v>
      </c>
      <c r="D44">
        <v>1089</v>
      </c>
      <c r="E44">
        <v>31</v>
      </c>
      <c r="F44">
        <v>225</v>
      </c>
      <c r="G44">
        <v>77</v>
      </c>
      <c r="H44">
        <v>69</v>
      </c>
      <c r="I44">
        <v>13</v>
      </c>
      <c r="J44">
        <v>184</v>
      </c>
      <c r="K44">
        <v>42</v>
      </c>
      <c r="L44">
        <v>3</v>
      </c>
      <c r="M44">
        <v>8</v>
      </c>
      <c r="N44">
        <v>3</v>
      </c>
      <c r="O44">
        <v>0</v>
      </c>
      <c r="P44">
        <v>1</v>
      </c>
    </row>
    <row r="45" spans="1:16" x14ac:dyDescent="0.2">
      <c r="A45" t="s">
        <v>45</v>
      </c>
      <c r="B45">
        <v>727</v>
      </c>
      <c r="C45">
        <v>229</v>
      </c>
      <c r="D45">
        <v>956</v>
      </c>
      <c r="E45">
        <v>45</v>
      </c>
      <c r="F45">
        <v>420</v>
      </c>
      <c r="G45">
        <v>46</v>
      </c>
      <c r="H45">
        <v>82</v>
      </c>
      <c r="I45">
        <v>12</v>
      </c>
      <c r="J45">
        <v>176</v>
      </c>
      <c r="K45">
        <v>43</v>
      </c>
      <c r="L45">
        <v>2</v>
      </c>
      <c r="M45">
        <v>16</v>
      </c>
      <c r="N45">
        <v>7</v>
      </c>
      <c r="O45">
        <v>0</v>
      </c>
      <c r="P45">
        <v>0</v>
      </c>
    </row>
    <row r="46" spans="1:16" x14ac:dyDescent="0.2">
      <c r="A46" t="s">
        <v>77</v>
      </c>
    </row>
    <row r="47" spans="1:16" x14ac:dyDescent="0.2">
      <c r="B47" t="s">
        <v>78</v>
      </c>
      <c r="G47" t="s">
        <v>79</v>
      </c>
    </row>
    <row r="48" spans="1:16" x14ac:dyDescent="0.2">
      <c r="A48" t="s">
        <v>29</v>
      </c>
      <c r="B48" t="s">
        <v>30</v>
      </c>
      <c r="C48" t="s">
        <v>33</v>
      </c>
      <c r="D48" t="s">
        <v>34</v>
      </c>
      <c r="E48" t="s">
        <v>36</v>
      </c>
      <c r="F48" t="s">
        <v>37</v>
      </c>
      <c r="G48" t="s">
        <v>80</v>
      </c>
      <c r="H48" t="s">
        <v>81</v>
      </c>
      <c r="I48" t="s">
        <v>34</v>
      </c>
      <c r="J48" t="s">
        <v>36</v>
      </c>
      <c r="K48" t="s">
        <v>37</v>
      </c>
      <c r="L48" t="s">
        <v>82</v>
      </c>
    </row>
    <row r="49" spans="1:13" x14ac:dyDescent="0.2">
      <c r="A49" t="s">
        <v>317</v>
      </c>
      <c r="B49">
        <v>43</v>
      </c>
      <c r="C49">
        <v>958</v>
      </c>
      <c r="D49">
        <v>22.3</v>
      </c>
      <c r="E49">
        <v>50</v>
      </c>
      <c r="F49">
        <v>0</v>
      </c>
      <c r="G49">
        <v>41</v>
      </c>
      <c r="H49">
        <v>424</v>
      </c>
      <c r="I49">
        <v>10.3</v>
      </c>
      <c r="J49">
        <v>69</v>
      </c>
      <c r="K49">
        <v>1</v>
      </c>
      <c r="L49">
        <v>16</v>
      </c>
    </row>
    <row r="50" spans="1:13" x14ac:dyDescent="0.2">
      <c r="A50" t="s">
        <v>45</v>
      </c>
      <c r="B50">
        <v>23</v>
      </c>
      <c r="C50">
        <v>508</v>
      </c>
      <c r="D50">
        <v>22.1</v>
      </c>
      <c r="E50">
        <v>41</v>
      </c>
      <c r="F50">
        <v>0</v>
      </c>
      <c r="G50">
        <v>50</v>
      </c>
      <c r="H50">
        <v>526</v>
      </c>
      <c r="I50">
        <v>10.5</v>
      </c>
      <c r="J50">
        <v>58</v>
      </c>
      <c r="K50">
        <v>0</v>
      </c>
      <c r="L50">
        <v>15</v>
      </c>
    </row>
    <row r="51" spans="1:13" x14ac:dyDescent="0.2">
      <c r="A51" t="s">
        <v>83</v>
      </c>
    </row>
    <row r="52" spans="1:13" x14ac:dyDescent="0.2">
      <c r="B52" t="s">
        <v>84</v>
      </c>
      <c r="K52" t="s">
        <v>85</v>
      </c>
    </row>
    <row r="53" spans="1:13" x14ac:dyDescent="0.2">
      <c r="A53" t="s">
        <v>29</v>
      </c>
      <c r="B53" t="s">
        <v>86</v>
      </c>
      <c r="C53" t="s">
        <v>87</v>
      </c>
      <c r="D53" t="s">
        <v>32</v>
      </c>
      <c r="E53" t="s">
        <v>36</v>
      </c>
      <c r="F53" s="1">
        <v>42388</v>
      </c>
      <c r="G53" t="s">
        <v>88</v>
      </c>
      <c r="H53" t="s">
        <v>89</v>
      </c>
      <c r="I53" t="s">
        <v>90</v>
      </c>
      <c r="J53" t="s">
        <v>91</v>
      </c>
      <c r="K53" t="s">
        <v>92</v>
      </c>
      <c r="L53" t="s">
        <v>93</v>
      </c>
      <c r="M53" t="s">
        <v>32</v>
      </c>
    </row>
    <row r="54" spans="1:13" x14ac:dyDescent="0.2">
      <c r="A54" t="s">
        <v>317</v>
      </c>
      <c r="B54">
        <v>13</v>
      </c>
      <c r="C54">
        <v>16</v>
      </c>
      <c r="D54">
        <v>81.3</v>
      </c>
      <c r="E54">
        <v>53</v>
      </c>
      <c r="F54" s="1">
        <v>42370</v>
      </c>
      <c r="G54" s="1">
        <v>42432</v>
      </c>
      <c r="H54" s="1">
        <v>42464</v>
      </c>
      <c r="I54" s="1">
        <v>42466</v>
      </c>
      <c r="J54" s="1">
        <v>42371</v>
      </c>
      <c r="K54">
        <v>33</v>
      </c>
      <c r="L54">
        <v>36</v>
      </c>
      <c r="M54">
        <v>91.7</v>
      </c>
    </row>
    <row r="55" spans="1:13" x14ac:dyDescent="0.2">
      <c r="A55" t="s">
        <v>45</v>
      </c>
      <c r="B55">
        <v>21</v>
      </c>
      <c r="C55">
        <v>29</v>
      </c>
      <c r="D55">
        <v>72.400000000000006</v>
      </c>
      <c r="E55">
        <v>58</v>
      </c>
      <c r="F55" t="s">
        <v>94</v>
      </c>
      <c r="G55" s="1">
        <v>42495</v>
      </c>
      <c r="H55" s="1">
        <v>42623</v>
      </c>
      <c r="I55" s="1">
        <v>42469</v>
      </c>
      <c r="J55" s="1">
        <v>42434</v>
      </c>
      <c r="K55">
        <v>42</v>
      </c>
      <c r="L55">
        <v>45</v>
      </c>
      <c r="M55">
        <v>93.3</v>
      </c>
    </row>
    <row r="56" spans="1:13" x14ac:dyDescent="0.2">
      <c r="A56" t="s">
        <v>95</v>
      </c>
    </row>
    <row r="57" spans="1:13" x14ac:dyDescent="0.2">
      <c r="A57" t="s">
        <v>29</v>
      </c>
      <c r="B57" t="s">
        <v>79</v>
      </c>
      <c r="C57" t="s">
        <v>33</v>
      </c>
      <c r="D57" t="s">
        <v>36</v>
      </c>
      <c r="E57" t="s">
        <v>34</v>
      </c>
      <c r="F57" t="s">
        <v>96</v>
      </c>
      <c r="G57" t="s">
        <v>97</v>
      </c>
      <c r="H57" t="s">
        <v>98</v>
      </c>
      <c r="I57" t="s">
        <v>99</v>
      </c>
      <c r="J57" t="s">
        <v>82</v>
      </c>
      <c r="K57" t="s">
        <v>80</v>
      </c>
      <c r="L57" t="s">
        <v>81</v>
      </c>
      <c r="M57" t="s">
        <v>34</v>
      </c>
    </row>
    <row r="58" spans="1:13" x14ac:dyDescent="0.2">
      <c r="A58" t="s">
        <v>317</v>
      </c>
      <c r="B58">
        <v>92</v>
      </c>
      <c r="C58">
        <v>4380</v>
      </c>
      <c r="D58">
        <v>70</v>
      </c>
      <c r="E58">
        <v>47.6</v>
      </c>
      <c r="F58">
        <v>41.9</v>
      </c>
      <c r="G58">
        <v>0</v>
      </c>
      <c r="H58">
        <v>30</v>
      </c>
      <c r="I58">
        <v>10</v>
      </c>
      <c r="J58">
        <v>15</v>
      </c>
      <c r="K58">
        <v>50</v>
      </c>
      <c r="L58">
        <v>526</v>
      </c>
      <c r="M58">
        <v>10.5</v>
      </c>
    </row>
    <row r="59" spans="1:13" x14ac:dyDescent="0.2">
      <c r="A59" t="s">
        <v>45</v>
      </c>
      <c r="B59">
        <v>76</v>
      </c>
      <c r="C59">
        <v>3520</v>
      </c>
      <c r="D59">
        <v>67</v>
      </c>
      <c r="E59">
        <v>46.3</v>
      </c>
      <c r="F59">
        <v>40.200000000000003</v>
      </c>
      <c r="G59">
        <v>1</v>
      </c>
      <c r="H59">
        <v>22</v>
      </c>
      <c r="I59">
        <v>6</v>
      </c>
      <c r="J59">
        <v>16</v>
      </c>
      <c r="K59">
        <v>41</v>
      </c>
      <c r="L59">
        <v>424</v>
      </c>
      <c r="M59">
        <v>10.3</v>
      </c>
    </row>
    <row r="61" spans="1:13" x14ac:dyDescent="0.2">
      <c r="A61" t="s">
        <v>100</v>
      </c>
    </row>
    <row r="63" spans="1:13" x14ac:dyDescent="0.2">
      <c r="A63" t="s">
        <v>101</v>
      </c>
    </row>
    <row r="64" spans="1:13" x14ac:dyDescent="0.2">
      <c r="A64" t="s">
        <v>102</v>
      </c>
    </row>
    <row r="65" spans="1:1" x14ac:dyDescent="0.2">
      <c r="A65" t="s">
        <v>103</v>
      </c>
    </row>
    <row r="66" spans="1:1" x14ac:dyDescent="0.2">
      <c r="A66" t="s">
        <v>104</v>
      </c>
    </row>
    <row r="67" spans="1:1" x14ac:dyDescent="0.2">
      <c r="A67" t="s">
        <v>105</v>
      </c>
    </row>
    <row r="68" spans="1:1" x14ac:dyDescent="0.2">
      <c r="A68" t="s">
        <v>106</v>
      </c>
    </row>
    <row r="69" spans="1:1" x14ac:dyDescent="0.2">
      <c r="A69" t="s">
        <v>107</v>
      </c>
    </row>
    <row r="70" spans="1:1" x14ac:dyDescent="0.2">
      <c r="A70" t="s">
        <v>108</v>
      </c>
    </row>
    <row r="71" spans="1:1" x14ac:dyDescent="0.2">
      <c r="A71" t="s">
        <v>109</v>
      </c>
    </row>
    <row r="72" spans="1:1" x14ac:dyDescent="0.2">
      <c r="A72" t="s">
        <v>110</v>
      </c>
    </row>
    <row r="73" spans="1:1" x14ac:dyDescent="0.2">
      <c r="A73" t="s">
        <v>111</v>
      </c>
    </row>
    <row r="74" spans="1:1" x14ac:dyDescent="0.2">
      <c r="A74" t="s">
        <v>112</v>
      </c>
    </row>
    <row r="75" spans="1:1" x14ac:dyDescent="0.2">
      <c r="A75" t="s">
        <v>113</v>
      </c>
    </row>
    <row r="76" spans="1:1" x14ac:dyDescent="0.2">
      <c r="A76" t="s">
        <v>114</v>
      </c>
    </row>
    <row r="78" spans="1:1" x14ac:dyDescent="0.2">
      <c r="A78" t="s">
        <v>115</v>
      </c>
    </row>
    <row r="79" spans="1:1" x14ac:dyDescent="0.2">
      <c r="A79" t="s">
        <v>116</v>
      </c>
    </row>
    <row r="80" spans="1:1" x14ac:dyDescent="0.2">
      <c r="A80" t="s">
        <v>117</v>
      </c>
    </row>
    <row r="81" spans="1:1" x14ac:dyDescent="0.2">
      <c r="A81" t="s">
        <v>118</v>
      </c>
    </row>
    <row r="82" spans="1:1" x14ac:dyDescent="0.2">
      <c r="A82" t="s">
        <v>119</v>
      </c>
    </row>
    <row r="83" spans="1:1" x14ac:dyDescent="0.2">
      <c r="A83" t="s">
        <v>120</v>
      </c>
    </row>
    <row r="84" spans="1:1" x14ac:dyDescent="0.2">
      <c r="A84" t="s">
        <v>121</v>
      </c>
    </row>
    <row r="85" spans="1:1" x14ac:dyDescent="0.2">
      <c r="A85" t="s">
        <v>122</v>
      </c>
    </row>
    <row r="86" spans="1:1" x14ac:dyDescent="0.2">
      <c r="A86" t="s">
        <v>123</v>
      </c>
    </row>
    <row r="87" spans="1:1" x14ac:dyDescent="0.2">
      <c r="A87" t="s">
        <v>124</v>
      </c>
    </row>
    <row r="89" spans="1:1" x14ac:dyDescent="0.2">
      <c r="A89" t="s">
        <v>125</v>
      </c>
    </row>
    <row r="90" spans="1:1" x14ac:dyDescent="0.2">
      <c r="A90" t="s">
        <v>126</v>
      </c>
    </row>
    <row r="91" spans="1:1" x14ac:dyDescent="0.2">
      <c r="A91" t="s">
        <v>127</v>
      </c>
    </row>
    <row r="92" spans="1:1" x14ac:dyDescent="0.2">
      <c r="A92" t="s">
        <v>128</v>
      </c>
    </row>
    <row r="93" spans="1:1" x14ac:dyDescent="0.2">
      <c r="A93" t="s">
        <v>129</v>
      </c>
    </row>
    <row r="94" spans="1:1" x14ac:dyDescent="0.2">
      <c r="A94" t="s">
        <v>130</v>
      </c>
    </row>
    <row r="95" spans="1:1" x14ac:dyDescent="0.2">
      <c r="A95" t="s">
        <v>131</v>
      </c>
    </row>
    <row r="96" spans="1:1" x14ac:dyDescent="0.2">
      <c r="A96" t="s">
        <v>132</v>
      </c>
    </row>
    <row r="97" spans="1:1" x14ac:dyDescent="0.2">
      <c r="A97" t="s">
        <v>133</v>
      </c>
    </row>
    <row r="98" spans="1:1" x14ac:dyDescent="0.2">
      <c r="A98" t="s">
        <v>134</v>
      </c>
    </row>
    <row r="99" spans="1:1" x14ac:dyDescent="0.2">
      <c r="A99" t="s">
        <v>135</v>
      </c>
    </row>
    <row r="100" spans="1:1" x14ac:dyDescent="0.2">
      <c r="A100" t="s">
        <v>136</v>
      </c>
    </row>
    <row r="102" spans="1:1" x14ac:dyDescent="0.2">
      <c r="A102" t="s">
        <v>137</v>
      </c>
    </row>
    <row r="103" spans="1:1" x14ac:dyDescent="0.2">
      <c r="A103" t="s">
        <v>138</v>
      </c>
    </row>
    <row r="104" spans="1:1" x14ac:dyDescent="0.2">
      <c r="A104" t="s">
        <v>139</v>
      </c>
    </row>
    <row r="105" spans="1:1" x14ac:dyDescent="0.2">
      <c r="A105" t="s">
        <v>140</v>
      </c>
    </row>
    <row r="106" spans="1:1" x14ac:dyDescent="0.2">
      <c r="A106" t="s">
        <v>141</v>
      </c>
    </row>
    <row r="107" spans="1:1" x14ac:dyDescent="0.2">
      <c r="A107" t="s">
        <v>142</v>
      </c>
    </row>
    <row r="108" spans="1:1" x14ac:dyDescent="0.2">
      <c r="A108" t="s">
        <v>143</v>
      </c>
    </row>
    <row r="109" spans="1:1" x14ac:dyDescent="0.2">
      <c r="A109" t="s">
        <v>144</v>
      </c>
    </row>
    <row r="110" spans="1:1" x14ac:dyDescent="0.2">
      <c r="A110" t="s">
        <v>145</v>
      </c>
    </row>
    <row r="111" spans="1:1" x14ac:dyDescent="0.2">
      <c r="A111" t="s">
        <v>146</v>
      </c>
    </row>
    <row r="112" spans="1:1" x14ac:dyDescent="0.2">
      <c r="A112" t="s">
        <v>147</v>
      </c>
    </row>
    <row r="113" spans="1:1" x14ac:dyDescent="0.2">
      <c r="A113" t="s">
        <v>148</v>
      </c>
    </row>
    <row r="115" spans="1:1" x14ac:dyDescent="0.2">
      <c r="A115" t="s">
        <v>149</v>
      </c>
    </row>
    <row r="116" spans="1:1" x14ac:dyDescent="0.2">
      <c r="A116" t="s">
        <v>150</v>
      </c>
    </row>
    <row r="117" spans="1:1" x14ac:dyDescent="0.2">
      <c r="A117" t="s">
        <v>151</v>
      </c>
    </row>
    <row r="118" spans="1:1" x14ac:dyDescent="0.2">
      <c r="A118" t="s">
        <v>112</v>
      </c>
    </row>
    <row r="119" spans="1:1" x14ac:dyDescent="0.2">
      <c r="A119" t="s">
        <v>152</v>
      </c>
    </row>
    <row r="120" spans="1:1" x14ac:dyDescent="0.2">
      <c r="A120" t="s">
        <v>153</v>
      </c>
    </row>
    <row r="121" spans="1:1" x14ac:dyDescent="0.2">
      <c r="A121" t="s">
        <v>154</v>
      </c>
    </row>
    <row r="122" spans="1:1" x14ac:dyDescent="0.2">
      <c r="A122" t="s">
        <v>110</v>
      </c>
    </row>
    <row r="123" spans="1:1" x14ac:dyDescent="0.2">
      <c r="A123" t="s">
        <v>155</v>
      </c>
    </row>
    <row r="124" spans="1:1" x14ac:dyDescent="0.2">
      <c r="A124" t="s">
        <v>156</v>
      </c>
    </row>
    <row r="125" spans="1:1" x14ac:dyDescent="0.2">
      <c r="A125" t="s">
        <v>157</v>
      </c>
    </row>
    <row r="126" spans="1:1" x14ac:dyDescent="0.2">
      <c r="A126" t="s">
        <v>158</v>
      </c>
    </row>
    <row r="127" spans="1:1" x14ac:dyDescent="0.2">
      <c r="A127" t="s">
        <v>159</v>
      </c>
    </row>
    <row r="128" spans="1:1" x14ac:dyDescent="0.2">
      <c r="A128" t="s">
        <v>160</v>
      </c>
    </row>
    <row r="129" spans="1:1" x14ac:dyDescent="0.2">
      <c r="A129" t="s">
        <v>161</v>
      </c>
    </row>
    <row r="131" spans="1:1" x14ac:dyDescent="0.2">
      <c r="A131" t="s">
        <v>162</v>
      </c>
    </row>
    <row r="132" spans="1:1" x14ac:dyDescent="0.2">
      <c r="A132" t="s">
        <v>163</v>
      </c>
    </row>
    <row r="133" spans="1:1" x14ac:dyDescent="0.2">
      <c r="A133" t="s">
        <v>164</v>
      </c>
    </row>
    <row r="134" spans="1:1" x14ac:dyDescent="0.2">
      <c r="A134" t="s">
        <v>165</v>
      </c>
    </row>
    <row r="135" spans="1:1" x14ac:dyDescent="0.2">
      <c r="A135" t="s">
        <v>166</v>
      </c>
    </row>
    <row r="136" spans="1:1" x14ac:dyDescent="0.2">
      <c r="A136" t="s">
        <v>167</v>
      </c>
    </row>
    <row r="137" spans="1:1" x14ac:dyDescent="0.2">
      <c r="A137" t="s">
        <v>168</v>
      </c>
    </row>
    <row r="138" spans="1:1" x14ac:dyDescent="0.2">
      <c r="A138" t="s">
        <v>169</v>
      </c>
    </row>
    <row r="139" spans="1:1" x14ac:dyDescent="0.2">
      <c r="A139" t="s">
        <v>170</v>
      </c>
    </row>
    <row r="140" spans="1:1" x14ac:dyDescent="0.2">
      <c r="A140" t="s">
        <v>171</v>
      </c>
    </row>
    <row r="141" spans="1:1" x14ac:dyDescent="0.2">
      <c r="A141" t="s">
        <v>172</v>
      </c>
    </row>
    <row r="143" spans="1:1" x14ac:dyDescent="0.2">
      <c r="A143" t="s">
        <v>173</v>
      </c>
    </row>
    <row r="144" spans="1:1" x14ac:dyDescent="0.2">
      <c r="A144" t="s">
        <v>174</v>
      </c>
    </row>
    <row r="145" spans="1:1" x14ac:dyDescent="0.2">
      <c r="A145" t="s">
        <v>175</v>
      </c>
    </row>
    <row r="146" spans="1:1" x14ac:dyDescent="0.2">
      <c r="A146" t="s">
        <v>176</v>
      </c>
    </row>
    <row r="147" spans="1:1" x14ac:dyDescent="0.2">
      <c r="A147" t="s">
        <v>177</v>
      </c>
    </row>
    <row r="148" spans="1:1" x14ac:dyDescent="0.2">
      <c r="A148" t="s">
        <v>178</v>
      </c>
    </row>
    <row r="149" spans="1:1" x14ac:dyDescent="0.2">
      <c r="A149" t="s">
        <v>179</v>
      </c>
    </row>
    <row r="150" spans="1:1" x14ac:dyDescent="0.2">
      <c r="A150" t="s">
        <v>180</v>
      </c>
    </row>
    <row r="151" spans="1:1" x14ac:dyDescent="0.2">
      <c r="A151" t="s">
        <v>181</v>
      </c>
    </row>
    <row r="152" spans="1:1" x14ac:dyDescent="0.2">
      <c r="A152" t="s">
        <v>182</v>
      </c>
    </row>
    <row r="153" spans="1:1" x14ac:dyDescent="0.2">
      <c r="A153" t="s">
        <v>183</v>
      </c>
    </row>
    <row r="154" spans="1:1" x14ac:dyDescent="0.2">
      <c r="A154" t="s">
        <v>184</v>
      </c>
    </row>
    <row r="156" spans="1:1" x14ac:dyDescent="0.2">
      <c r="A156" t="s">
        <v>185</v>
      </c>
    </row>
    <row r="157" spans="1:1" x14ac:dyDescent="0.2">
      <c r="A157" t="s">
        <v>186</v>
      </c>
    </row>
    <row r="158" spans="1:1" x14ac:dyDescent="0.2">
      <c r="A158" t="s">
        <v>187</v>
      </c>
    </row>
    <row r="159" spans="1:1" x14ac:dyDescent="0.2">
      <c r="A159" t="s">
        <v>188</v>
      </c>
    </row>
    <row r="160" spans="1:1" x14ac:dyDescent="0.2">
      <c r="A160" t="s">
        <v>189</v>
      </c>
    </row>
    <row r="161" spans="1:1" x14ac:dyDescent="0.2">
      <c r="A161" t="s">
        <v>190</v>
      </c>
    </row>
    <row r="162" spans="1:1" x14ac:dyDescent="0.2">
      <c r="A162" t="s">
        <v>191</v>
      </c>
    </row>
    <row r="163" spans="1:1" x14ac:dyDescent="0.2">
      <c r="A163" t="s">
        <v>192</v>
      </c>
    </row>
    <row r="164" spans="1:1" x14ac:dyDescent="0.2">
      <c r="A164" t="s">
        <v>172</v>
      </c>
    </row>
    <row r="165" spans="1:1" x14ac:dyDescent="0.2">
      <c r="A165" t="s">
        <v>167</v>
      </c>
    </row>
    <row r="166" spans="1:1" x14ac:dyDescent="0.2">
      <c r="A166" t="s">
        <v>168</v>
      </c>
    </row>
    <row r="167" spans="1:1" x14ac:dyDescent="0.2">
      <c r="A167" t="s">
        <v>193</v>
      </c>
    </row>
    <row r="169" spans="1:1" x14ac:dyDescent="0.2">
      <c r="A169" t="s">
        <v>194</v>
      </c>
    </row>
    <row r="171" spans="1:1" x14ac:dyDescent="0.2">
      <c r="A171" t="s">
        <v>314</v>
      </c>
    </row>
    <row r="173" spans="1:1" x14ac:dyDescent="0.2">
      <c r="A173" t="s">
        <v>2</v>
      </c>
    </row>
    <row r="174" spans="1:1" x14ac:dyDescent="0.2">
      <c r="A174" t="s">
        <v>3</v>
      </c>
    </row>
    <row r="175" spans="1:1" x14ac:dyDescent="0.2">
      <c r="A175" t="s">
        <v>4</v>
      </c>
    </row>
    <row r="176" spans="1:1" x14ac:dyDescent="0.2">
      <c r="A176" t="s">
        <v>5</v>
      </c>
    </row>
    <row r="177" spans="1:1" x14ac:dyDescent="0.2">
      <c r="A177" t="s">
        <v>6</v>
      </c>
    </row>
    <row r="178" spans="1:1" x14ac:dyDescent="0.2">
      <c r="A178" t="s">
        <v>7</v>
      </c>
    </row>
    <row r="179" spans="1:1" x14ac:dyDescent="0.2">
      <c r="A179" t="s">
        <v>8</v>
      </c>
    </row>
    <row r="180" spans="1:1" x14ac:dyDescent="0.2">
      <c r="A180" t="s">
        <v>9</v>
      </c>
    </row>
    <row r="181" spans="1:1" x14ac:dyDescent="0.2">
      <c r="A181" t="s">
        <v>10</v>
      </c>
    </row>
    <row r="182" spans="1:1" x14ac:dyDescent="0.2">
      <c r="A182" t="s">
        <v>11</v>
      </c>
    </row>
    <row r="183" spans="1:1" x14ac:dyDescent="0.2">
      <c r="A183" t="s">
        <v>12</v>
      </c>
    </row>
    <row r="185" spans="1:1" x14ac:dyDescent="0.2">
      <c r="A185" t="s">
        <v>195</v>
      </c>
    </row>
    <row r="187" spans="1:1" x14ac:dyDescent="0.2">
      <c r="A187" t="s">
        <v>196</v>
      </c>
    </row>
    <row r="189" spans="1:1" x14ac:dyDescent="0.2">
      <c r="A189" t="s">
        <v>197</v>
      </c>
    </row>
    <row r="191" spans="1:1" x14ac:dyDescent="0.2">
      <c r="A191" t="s">
        <v>198</v>
      </c>
    </row>
    <row r="192" spans="1:1" x14ac:dyDescent="0.2">
      <c r="A192" t="s">
        <v>199</v>
      </c>
    </row>
    <row r="193" spans="1:1" x14ac:dyDescent="0.2">
      <c r="A193" t="s">
        <v>200</v>
      </c>
    </row>
    <row r="194" spans="1:1" x14ac:dyDescent="0.2">
      <c r="A194" t="s">
        <v>201</v>
      </c>
    </row>
    <row r="195" spans="1:1" x14ac:dyDescent="0.2">
      <c r="A195" t="s">
        <v>202</v>
      </c>
    </row>
    <row r="196" spans="1:1" x14ac:dyDescent="0.2">
      <c r="A196" t="s">
        <v>203</v>
      </c>
    </row>
    <row r="197" spans="1:1" x14ac:dyDescent="0.2">
      <c r="A197" t="s">
        <v>204</v>
      </c>
    </row>
    <row r="199" spans="1:1" x14ac:dyDescent="0.2">
      <c r="A199" t="s">
        <v>205</v>
      </c>
    </row>
    <row r="200" spans="1:1" x14ac:dyDescent="0.2">
      <c r="A200" t="s">
        <v>206</v>
      </c>
    </row>
    <row r="201" spans="1:1" x14ac:dyDescent="0.2">
      <c r="A201" t="s">
        <v>207</v>
      </c>
    </row>
    <row r="202" spans="1:1" x14ac:dyDescent="0.2">
      <c r="A202" t="s">
        <v>208</v>
      </c>
    </row>
    <row r="203" spans="1:1" x14ac:dyDescent="0.2">
      <c r="A203" t="s">
        <v>209</v>
      </c>
    </row>
    <row r="204" spans="1:1" x14ac:dyDescent="0.2">
      <c r="A204" t="s">
        <v>210</v>
      </c>
    </row>
    <row r="205" spans="1:1" x14ac:dyDescent="0.2">
      <c r="A205" t="s">
        <v>211</v>
      </c>
    </row>
    <row r="206" spans="1:1" x14ac:dyDescent="0.2">
      <c r="A206" t="s">
        <v>212</v>
      </c>
    </row>
    <row r="207" spans="1:1" x14ac:dyDescent="0.2">
      <c r="A207" t="s">
        <v>213</v>
      </c>
    </row>
    <row r="208" spans="1:1" x14ac:dyDescent="0.2">
      <c r="A208" t="s">
        <v>214</v>
      </c>
    </row>
    <row r="209" spans="1:1" x14ac:dyDescent="0.2">
      <c r="A209" t="s">
        <v>215</v>
      </c>
    </row>
    <row r="210" spans="1:1" x14ac:dyDescent="0.2">
      <c r="A210" t="s">
        <v>216</v>
      </c>
    </row>
    <row r="211" spans="1:1" x14ac:dyDescent="0.2">
      <c r="A211" t="s">
        <v>217</v>
      </c>
    </row>
    <row r="212" spans="1:1" x14ac:dyDescent="0.2">
      <c r="A212" t="s">
        <v>218</v>
      </c>
    </row>
    <row r="213" spans="1:1" x14ac:dyDescent="0.2">
      <c r="A213" t="s">
        <v>219</v>
      </c>
    </row>
    <row r="214" spans="1:1" x14ac:dyDescent="0.2">
      <c r="A214" t="s">
        <v>220</v>
      </c>
    </row>
    <row r="215" spans="1:1" x14ac:dyDescent="0.2">
      <c r="A215" t="s">
        <v>221</v>
      </c>
    </row>
    <row r="216" spans="1:1" x14ac:dyDescent="0.2">
      <c r="A216" t="s">
        <v>222</v>
      </c>
    </row>
    <row r="217" spans="1:1" x14ac:dyDescent="0.2">
      <c r="A217" t="s">
        <v>223</v>
      </c>
    </row>
    <row r="218" spans="1:1" x14ac:dyDescent="0.2">
      <c r="A218" t="s">
        <v>224</v>
      </c>
    </row>
    <row r="219" spans="1:1" x14ac:dyDescent="0.2">
      <c r="A219" t="s">
        <v>225</v>
      </c>
    </row>
    <row r="220" spans="1:1" x14ac:dyDescent="0.2">
      <c r="A220" t="s">
        <v>226</v>
      </c>
    </row>
    <row r="221" spans="1:1" x14ac:dyDescent="0.2">
      <c r="A221" t="s">
        <v>227</v>
      </c>
    </row>
    <row r="222" spans="1:1" x14ac:dyDescent="0.2">
      <c r="A222" t="s">
        <v>228</v>
      </c>
    </row>
    <row r="223" spans="1:1" x14ac:dyDescent="0.2">
      <c r="A223" t="s">
        <v>229</v>
      </c>
    </row>
    <row r="224" spans="1:1" x14ac:dyDescent="0.2">
      <c r="A224" t="s">
        <v>230</v>
      </c>
    </row>
    <row r="225" spans="1:1" x14ac:dyDescent="0.2">
      <c r="A225" t="s">
        <v>231</v>
      </c>
    </row>
    <row r="227" spans="1:1" x14ac:dyDescent="0.2">
      <c r="A227" t="s">
        <v>198</v>
      </c>
    </row>
    <row r="228" spans="1:1" x14ac:dyDescent="0.2">
      <c r="A228" t="s">
        <v>232</v>
      </c>
    </row>
    <row r="229" spans="1:1" x14ac:dyDescent="0.2">
      <c r="A229" t="s">
        <v>233</v>
      </c>
    </row>
    <row r="230" spans="1:1" x14ac:dyDescent="0.2">
      <c r="A230" t="s">
        <v>234</v>
      </c>
    </row>
    <row r="231" spans="1:1" x14ac:dyDescent="0.2">
      <c r="A231" t="s">
        <v>235</v>
      </c>
    </row>
    <row r="232" spans="1:1" x14ac:dyDescent="0.2">
      <c r="A232" t="s">
        <v>236</v>
      </c>
    </row>
    <row r="233" spans="1:1" x14ac:dyDescent="0.2">
      <c r="A233" t="s">
        <v>237</v>
      </c>
    </row>
    <row r="234" spans="1:1" x14ac:dyDescent="0.2">
      <c r="A234" t="s">
        <v>238</v>
      </c>
    </row>
    <row r="235" spans="1:1" x14ac:dyDescent="0.2">
      <c r="A235" t="s">
        <v>239</v>
      </c>
    </row>
    <row r="236" spans="1:1" x14ac:dyDescent="0.2">
      <c r="A236" t="s">
        <v>240</v>
      </c>
    </row>
    <row r="238" spans="1:1" x14ac:dyDescent="0.2">
      <c r="A238" t="s">
        <v>241</v>
      </c>
    </row>
    <row r="239" spans="1:1" x14ac:dyDescent="0.2">
      <c r="A239" t="s">
        <v>242</v>
      </c>
    </row>
    <row r="240" spans="1:1" x14ac:dyDescent="0.2">
      <c r="A240" t="s">
        <v>243</v>
      </c>
    </row>
    <row r="241" spans="1:1" x14ac:dyDescent="0.2">
      <c r="A241" t="s">
        <v>244</v>
      </c>
    </row>
    <row r="242" spans="1:1" x14ac:dyDescent="0.2">
      <c r="A242" t="s">
        <v>245</v>
      </c>
    </row>
    <row r="243" spans="1:1" x14ac:dyDescent="0.2">
      <c r="A243" t="s">
        <v>246</v>
      </c>
    </row>
    <row r="244" spans="1:1" x14ac:dyDescent="0.2">
      <c r="A244" t="s">
        <v>247</v>
      </c>
    </row>
    <row r="245" spans="1:1" x14ac:dyDescent="0.2">
      <c r="A245" t="s">
        <v>248</v>
      </c>
    </row>
    <row r="246" spans="1:1" x14ac:dyDescent="0.2">
      <c r="A246" t="s">
        <v>249</v>
      </c>
    </row>
    <row r="247" spans="1:1" x14ac:dyDescent="0.2">
      <c r="A247" t="s">
        <v>250</v>
      </c>
    </row>
    <row r="248" spans="1:1" x14ac:dyDescent="0.2">
      <c r="A248" t="s">
        <v>251</v>
      </c>
    </row>
    <row r="249" spans="1:1" x14ac:dyDescent="0.2">
      <c r="A249" t="s">
        <v>252</v>
      </c>
    </row>
    <row r="250" spans="1:1" x14ac:dyDescent="0.2">
      <c r="A250" t="s">
        <v>253</v>
      </c>
    </row>
    <row r="251" spans="1:1" x14ac:dyDescent="0.2">
      <c r="A251" t="s">
        <v>254</v>
      </c>
    </row>
    <row r="252" spans="1:1" x14ac:dyDescent="0.2">
      <c r="A252" t="s">
        <v>255</v>
      </c>
    </row>
    <row r="253" spans="1:1" x14ac:dyDescent="0.2">
      <c r="A253" t="s">
        <v>256</v>
      </c>
    </row>
    <row r="254" spans="1:1" x14ac:dyDescent="0.2">
      <c r="A254" t="s">
        <v>257</v>
      </c>
    </row>
    <row r="255" spans="1:1" x14ac:dyDescent="0.2">
      <c r="A255" t="s">
        <v>258</v>
      </c>
    </row>
    <row r="256" spans="1:1" x14ac:dyDescent="0.2">
      <c r="A256" t="s">
        <v>259</v>
      </c>
    </row>
    <row r="258" spans="1:1" x14ac:dyDescent="0.2">
      <c r="A258" t="s">
        <v>260</v>
      </c>
    </row>
    <row r="259" spans="1:1" x14ac:dyDescent="0.2">
      <c r="A259" t="s">
        <v>261</v>
      </c>
    </row>
  </sheetData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8" enableFormatConditionsCalculation="0"/>
  <dimension ref="A1:P259"/>
  <sheetViews>
    <sheetView topLeftCell="A4" workbookViewId="0">
      <selection activeCell="A18" sqref="A18:XFD20"/>
    </sheetView>
  </sheetViews>
  <sheetFormatPr baseColWidth="10" defaultColWidth="8.83203125" defaultRowHeight="15" x14ac:dyDescent="0.2"/>
  <cols>
    <col min="1" max="1" width="11.33203125" bestFit="1" customWidth="1"/>
    <col min="2" max="2" width="13.33203125" bestFit="1" customWidth="1"/>
    <col min="3" max="3" width="6.5" customWidth="1"/>
    <col min="4" max="4" width="6" customWidth="1"/>
    <col min="5" max="5" width="6.5" customWidth="1"/>
    <col min="6" max="6" width="13.83203125" bestFit="1" customWidth="1"/>
    <col min="7" max="7" width="6.83203125" customWidth="1"/>
    <col min="8" max="8" width="15" bestFit="1" customWidth="1"/>
    <col min="9" max="9" width="15.6640625" bestFit="1" customWidth="1"/>
    <col min="10" max="10" width="6" customWidth="1"/>
    <col min="11" max="11" width="13.6640625" bestFit="1" customWidth="1"/>
    <col min="12" max="12" width="10.33203125" bestFit="1" customWidth="1"/>
    <col min="13" max="13" width="9" customWidth="1"/>
    <col min="14" max="14" width="5.1640625" customWidth="1"/>
    <col min="15" max="15" width="6" customWidth="1"/>
    <col min="16" max="16" width="3.33203125" customWidth="1"/>
  </cols>
  <sheetData>
    <row r="1" spans="1:1" x14ac:dyDescent="0.2">
      <c r="A1" t="s">
        <v>318</v>
      </c>
    </row>
    <row r="3" spans="1:1" x14ac:dyDescent="0.2">
      <c r="A3" t="s">
        <v>315</v>
      </c>
    </row>
    <row r="5" spans="1:1" x14ac:dyDescent="0.2">
      <c r="A5" t="s">
        <v>2</v>
      </c>
    </row>
    <row r="6" spans="1:1" x14ac:dyDescent="0.2">
      <c r="A6" t="s">
        <v>3</v>
      </c>
    </row>
    <row r="7" spans="1:1" x14ac:dyDescent="0.2">
      <c r="A7" t="s">
        <v>4</v>
      </c>
    </row>
    <row r="8" spans="1:1" x14ac:dyDescent="0.2">
      <c r="A8" t="s">
        <v>5</v>
      </c>
    </row>
    <row r="9" spans="1:1" x14ac:dyDescent="0.2">
      <c r="A9" t="s">
        <v>6</v>
      </c>
    </row>
    <row r="10" spans="1:1" x14ac:dyDescent="0.2">
      <c r="A10" t="s">
        <v>7</v>
      </c>
    </row>
    <row r="11" spans="1:1" x14ac:dyDescent="0.2">
      <c r="A11" t="s">
        <v>8</v>
      </c>
    </row>
    <row r="12" spans="1:1" x14ac:dyDescent="0.2">
      <c r="A12" t="s">
        <v>9</v>
      </c>
    </row>
    <row r="13" spans="1:1" x14ac:dyDescent="0.2">
      <c r="A13" t="s">
        <v>10</v>
      </c>
    </row>
    <row r="14" spans="1:1" x14ac:dyDescent="0.2">
      <c r="A14" t="s">
        <v>11</v>
      </c>
    </row>
    <row r="15" spans="1:1" x14ac:dyDescent="0.2">
      <c r="A15" t="s">
        <v>12</v>
      </c>
    </row>
    <row r="17" spans="1:15" x14ac:dyDescent="0.2">
      <c r="A17" t="s">
        <v>319</v>
      </c>
    </row>
    <row r="18" spans="1:15" x14ac:dyDescent="0.2">
      <c r="E18" t="s">
        <v>14</v>
      </c>
      <c r="F18" t="s">
        <v>15</v>
      </c>
      <c r="G18" t="s">
        <v>16</v>
      </c>
      <c r="H18" t="s">
        <v>17</v>
      </c>
      <c r="I18" t="s">
        <v>18</v>
      </c>
      <c r="J18" t="s">
        <v>19</v>
      </c>
      <c r="K18" t="s">
        <v>20</v>
      </c>
      <c r="L18" t="s">
        <v>21</v>
      </c>
      <c r="M18" t="s">
        <v>22</v>
      </c>
    </row>
    <row r="19" spans="1:15" x14ac:dyDescent="0.2">
      <c r="A19" t="s">
        <v>23</v>
      </c>
      <c r="B19" t="s">
        <v>24</v>
      </c>
      <c r="C19">
        <f>((($I$26+$G$30+$L$44+$F$49+$K$49+$O$44) * 6)+($K$54)+($B$54 * 3))</f>
        <v>463</v>
      </c>
      <c r="E19">
        <f>$C$19-$C$20</f>
        <v>156</v>
      </c>
      <c r="F19">
        <f>($E$26-$N$26)/($B$26+$M$26)</f>
        <v>6.5397301349325341</v>
      </c>
      <c r="G19">
        <f>($E$27-$N$27)/($B$27+$M$27)</f>
        <v>5.4155038759689926</v>
      </c>
      <c r="H19">
        <f>$C$30/$B$30</f>
        <v>3.6657963446475197</v>
      </c>
      <c r="I19">
        <f>$C$31/$B$31</f>
        <v>3.9798488664987404</v>
      </c>
      <c r="J19">
        <f>$I$45+$M$45</f>
        <v>21</v>
      </c>
      <c r="K19">
        <f>$I$44+$M$44</f>
        <v>36</v>
      </c>
      <c r="L19">
        <f>$M$39-$M$40</f>
        <v>-154</v>
      </c>
      <c r="M19">
        <f>$L$45+$O$45+$F$50+$K$50</f>
        <v>3</v>
      </c>
    </row>
    <row r="20" spans="1:15" x14ac:dyDescent="0.2">
      <c r="B20" t="s">
        <v>25</v>
      </c>
      <c r="C20">
        <f xml:space="preserve"> ((($I$27+$G$31+$L$45+$F$50+$K$50+$O$45) * 6)+($K$55)+($B$55*3))</f>
        <v>307</v>
      </c>
    </row>
    <row r="21" spans="1:15" x14ac:dyDescent="0.2">
      <c r="A21" t="s">
        <v>26</v>
      </c>
    </row>
    <row r="22" spans="1:15" x14ac:dyDescent="0.2">
      <c r="A22" t="s">
        <v>27</v>
      </c>
    </row>
    <row r="24" spans="1:15" x14ac:dyDescent="0.2">
      <c r="A24" t="s">
        <v>28</v>
      </c>
    </row>
    <row r="25" spans="1:15" x14ac:dyDescent="0.2">
      <c r="A25" t="s">
        <v>29</v>
      </c>
      <c r="B25" t="s">
        <v>30</v>
      </c>
      <c r="C25" t="s">
        <v>31</v>
      </c>
      <c r="D25" t="s">
        <v>32</v>
      </c>
      <c r="E25" t="s">
        <v>33</v>
      </c>
      <c r="F25" t="s">
        <v>34</v>
      </c>
      <c r="G25" t="s">
        <v>35</v>
      </c>
      <c r="H25" t="s">
        <v>36</v>
      </c>
      <c r="I25" t="s">
        <v>37</v>
      </c>
      <c r="J25" t="s">
        <v>38</v>
      </c>
      <c r="K25" t="s">
        <v>39</v>
      </c>
      <c r="L25" t="s">
        <v>40</v>
      </c>
      <c r="M25" t="s">
        <v>41</v>
      </c>
      <c r="N25" t="s">
        <v>42</v>
      </c>
      <c r="O25" t="s">
        <v>43</v>
      </c>
    </row>
    <row r="26" spans="1:15" x14ac:dyDescent="0.2">
      <c r="A26" t="s">
        <v>320</v>
      </c>
      <c r="B26">
        <v>629</v>
      </c>
      <c r="C26">
        <v>404</v>
      </c>
      <c r="D26">
        <v>64.2</v>
      </c>
      <c r="E26">
        <v>4587</v>
      </c>
      <c r="F26">
        <v>7.7</v>
      </c>
      <c r="G26">
        <v>286.7</v>
      </c>
      <c r="H26">
        <v>76</v>
      </c>
      <c r="I26">
        <v>36</v>
      </c>
      <c r="J26">
        <v>5.7</v>
      </c>
      <c r="K26">
        <v>7</v>
      </c>
      <c r="L26">
        <v>1.1000000000000001</v>
      </c>
      <c r="M26">
        <v>38</v>
      </c>
      <c r="N26">
        <v>225</v>
      </c>
      <c r="O26">
        <v>101.9</v>
      </c>
    </row>
    <row r="27" spans="1:15" x14ac:dyDescent="0.2">
      <c r="A27" t="s">
        <v>45</v>
      </c>
      <c r="B27">
        <v>596</v>
      </c>
      <c r="C27">
        <v>361</v>
      </c>
      <c r="D27">
        <v>60.6</v>
      </c>
      <c r="E27">
        <v>3851</v>
      </c>
      <c r="F27">
        <v>7.1</v>
      </c>
      <c r="G27">
        <v>240.7</v>
      </c>
      <c r="H27">
        <v>87</v>
      </c>
      <c r="I27">
        <v>24</v>
      </c>
      <c r="J27">
        <v>4</v>
      </c>
      <c r="K27">
        <v>12</v>
      </c>
      <c r="L27">
        <v>2</v>
      </c>
      <c r="M27">
        <v>49</v>
      </c>
      <c r="N27">
        <v>358</v>
      </c>
      <c r="O27">
        <v>87</v>
      </c>
    </row>
    <row r="28" spans="1:15" x14ac:dyDescent="0.2">
      <c r="A28" t="s">
        <v>46</v>
      </c>
    </row>
    <row r="29" spans="1:15" x14ac:dyDescent="0.2">
      <c r="A29" t="s">
        <v>29</v>
      </c>
      <c r="B29" t="s">
        <v>30</v>
      </c>
      <c r="C29" t="s">
        <v>33</v>
      </c>
      <c r="D29" t="s">
        <v>34</v>
      </c>
      <c r="E29" t="s">
        <v>36</v>
      </c>
      <c r="F29" t="s">
        <v>47</v>
      </c>
      <c r="G29" t="s">
        <v>37</v>
      </c>
      <c r="H29" t="s">
        <v>35</v>
      </c>
      <c r="I29" t="s">
        <v>48</v>
      </c>
      <c r="J29" t="s">
        <v>49</v>
      </c>
      <c r="K29" t="s">
        <v>50</v>
      </c>
    </row>
    <row r="30" spans="1:15" x14ac:dyDescent="0.2">
      <c r="A30" t="s">
        <v>320</v>
      </c>
      <c r="B30">
        <v>383</v>
      </c>
      <c r="C30">
        <v>1404</v>
      </c>
      <c r="D30">
        <v>3.7</v>
      </c>
      <c r="E30">
        <v>38</v>
      </c>
      <c r="F30">
        <v>4</v>
      </c>
      <c r="G30">
        <v>14</v>
      </c>
      <c r="H30">
        <v>87.8</v>
      </c>
      <c r="I30">
        <v>2</v>
      </c>
      <c r="J30">
        <v>0</v>
      </c>
      <c r="K30">
        <v>87</v>
      </c>
    </row>
    <row r="31" spans="1:15" x14ac:dyDescent="0.2">
      <c r="A31" t="s">
        <v>45</v>
      </c>
      <c r="B31">
        <v>397</v>
      </c>
      <c r="C31">
        <v>1580</v>
      </c>
      <c r="D31">
        <v>4</v>
      </c>
      <c r="E31">
        <v>48</v>
      </c>
      <c r="F31">
        <v>8</v>
      </c>
      <c r="G31">
        <v>8</v>
      </c>
      <c r="H31">
        <v>98.8</v>
      </c>
      <c r="I31">
        <v>6</v>
      </c>
      <c r="J31">
        <v>2</v>
      </c>
      <c r="K31">
        <v>77</v>
      </c>
    </row>
    <row r="32" spans="1:15" x14ac:dyDescent="0.2">
      <c r="A32" t="s">
        <v>51</v>
      </c>
    </row>
    <row r="33" spans="1:16" x14ac:dyDescent="0.2">
      <c r="A33" t="s">
        <v>29</v>
      </c>
      <c r="B33" t="s">
        <v>52</v>
      </c>
      <c r="C33" t="s">
        <v>53</v>
      </c>
      <c r="D33" t="s">
        <v>33</v>
      </c>
      <c r="E33" t="s">
        <v>34</v>
      </c>
      <c r="F33" t="s">
        <v>37</v>
      </c>
      <c r="G33" t="s">
        <v>36</v>
      </c>
      <c r="H33" t="s">
        <v>47</v>
      </c>
      <c r="I33" t="s">
        <v>35</v>
      </c>
      <c r="J33" t="s">
        <v>48</v>
      </c>
      <c r="K33" t="s">
        <v>49</v>
      </c>
      <c r="L33" t="s">
        <v>54</v>
      </c>
      <c r="M33" t="s">
        <v>50</v>
      </c>
    </row>
    <row r="34" spans="1:16" x14ac:dyDescent="0.2">
      <c r="A34" t="s">
        <v>320</v>
      </c>
      <c r="B34">
        <v>404</v>
      </c>
      <c r="C34">
        <v>629</v>
      </c>
      <c r="D34">
        <v>4812</v>
      </c>
      <c r="E34">
        <v>11.9</v>
      </c>
      <c r="F34">
        <v>36</v>
      </c>
      <c r="G34">
        <v>76</v>
      </c>
      <c r="H34">
        <v>59</v>
      </c>
      <c r="I34">
        <v>300.8</v>
      </c>
      <c r="J34">
        <v>3</v>
      </c>
      <c r="K34">
        <v>2</v>
      </c>
      <c r="L34">
        <v>2443</v>
      </c>
      <c r="M34">
        <v>229</v>
      </c>
    </row>
    <row r="35" spans="1:16" x14ac:dyDescent="0.2">
      <c r="A35" t="s">
        <v>45</v>
      </c>
      <c r="B35">
        <v>361</v>
      </c>
      <c r="C35">
        <v>596</v>
      </c>
      <c r="D35">
        <v>4209</v>
      </c>
      <c r="E35">
        <v>11.7</v>
      </c>
      <c r="F35">
        <v>24</v>
      </c>
      <c r="G35">
        <v>87</v>
      </c>
      <c r="H35">
        <v>57</v>
      </c>
      <c r="I35">
        <v>263.10000000000002</v>
      </c>
      <c r="J35">
        <v>6</v>
      </c>
      <c r="K35">
        <v>1</v>
      </c>
      <c r="L35">
        <v>1667</v>
      </c>
      <c r="M35">
        <v>204</v>
      </c>
    </row>
    <row r="36" spans="1:16" x14ac:dyDescent="0.2">
      <c r="A36" t="s">
        <v>55</v>
      </c>
    </row>
    <row r="37" spans="1:16" x14ac:dyDescent="0.2">
      <c r="B37" t="s">
        <v>56</v>
      </c>
      <c r="F37" t="s">
        <v>57</v>
      </c>
      <c r="I37" t="s">
        <v>58</v>
      </c>
      <c r="L37" t="s">
        <v>59</v>
      </c>
    </row>
    <row r="38" spans="1:16" x14ac:dyDescent="0.2">
      <c r="A38" t="s">
        <v>29</v>
      </c>
      <c r="B38" t="s">
        <v>60</v>
      </c>
      <c r="C38" t="s">
        <v>61</v>
      </c>
      <c r="D38" t="s">
        <v>62</v>
      </c>
      <c r="E38" t="s">
        <v>63</v>
      </c>
      <c r="F38" t="s">
        <v>64</v>
      </c>
      <c r="G38" t="s">
        <v>30</v>
      </c>
      <c r="H38" t="s">
        <v>32</v>
      </c>
      <c r="I38" t="s">
        <v>64</v>
      </c>
      <c r="J38" t="s">
        <v>30</v>
      </c>
      <c r="K38" t="s">
        <v>32</v>
      </c>
      <c r="L38" t="s">
        <v>60</v>
      </c>
      <c r="M38" t="s">
        <v>33</v>
      </c>
    </row>
    <row r="39" spans="1:16" x14ac:dyDescent="0.2">
      <c r="A39" t="s">
        <v>320</v>
      </c>
      <c r="B39">
        <v>347</v>
      </c>
      <c r="C39">
        <v>87</v>
      </c>
      <c r="D39">
        <v>229</v>
      </c>
      <c r="E39">
        <v>31</v>
      </c>
      <c r="F39">
        <v>88</v>
      </c>
      <c r="G39">
        <v>215</v>
      </c>
      <c r="H39">
        <v>40.9</v>
      </c>
      <c r="I39">
        <v>9</v>
      </c>
      <c r="J39">
        <v>15</v>
      </c>
      <c r="K39">
        <v>60</v>
      </c>
      <c r="L39">
        <v>96</v>
      </c>
      <c r="M39">
        <v>859</v>
      </c>
    </row>
    <row r="40" spans="1:16" x14ac:dyDescent="0.2">
      <c r="A40" t="s">
        <v>45</v>
      </c>
      <c r="B40">
        <v>303</v>
      </c>
      <c r="C40">
        <v>77</v>
      </c>
      <c r="D40">
        <v>204</v>
      </c>
      <c r="E40">
        <v>22</v>
      </c>
      <c r="F40">
        <v>84</v>
      </c>
      <c r="G40">
        <v>225</v>
      </c>
      <c r="H40">
        <v>37.299999999999997</v>
      </c>
      <c r="I40">
        <v>8</v>
      </c>
      <c r="J40">
        <v>18</v>
      </c>
      <c r="K40">
        <v>44.4</v>
      </c>
      <c r="L40">
        <v>112</v>
      </c>
      <c r="M40">
        <v>1013</v>
      </c>
    </row>
    <row r="41" spans="1:16" x14ac:dyDescent="0.2">
      <c r="A41" t="s">
        <v>65</v>
      </c>
    </row>
    <row r="42" spans="1:16" x14ac:dyDescent="0.2">
      <c r="B42" t="s">
        <v>66</v>
      </c>
      <c r="E42" t="s">
        <v>67</v>
      </c>
      <c r="H42" t="s">
        <v>68</v>
      </c>
      <c r="M42" t="s">
        <v>69</v>
      </c>
    </row>
    <row r="43" spans="1:16" x14ac:dyDescent="0.2">
      <c r="A43" t="s">
        <v>29</v>
      </c>
      <c r="B43" t="s">
        <v>70</v>
      </c>
      <c r="C43" t="s">
        <v>71</v>
      </c>
      <c r="D43" t="s">
        <v>72</v>
      </c>
      <c r="E43" t="s">
        <v>41</v>
      </c>
      <c r="F43" t="s">
        <v>42</v>
      </c>
      <c r="G43" t="s">
        <v>73</v>
      </c>
      <c r="H43" t="s">
        <v>74</v>
      </c>
      <c r="I43" t="s">
        <v>39</v>
      </c>
      <c r="J43" t="s">
        <v>33</v>
      </c>
      <c r="K43" t="s">
        <v>36</v>
      </c>
      <c r="L43" t="s">
        <v>37</v>
      </c>
      <c r="M43" t="s">
        <v>75</v>
      </c>
      <c r="N43" t="s">
        <v>52</v>
      </c>
      <c r="O43" t="s">
        <v>37</v>
      </c>
      <c r="P43" t="s">
        <v>76</v>
      </c>
    </row>
    <row r="44" spans="1:16" x14ac:dyDescent="0.2">
      <c r="A44" t="s">
        <v>320</v>
      </c>
      <c r="B44">
        <v>743</v>
      </c>
      <c r="C44">
        <v>305</v>
      </c>
      <c r="D44">
        <v>1048</v>
      </c>
      <c r="E44">
        <v>49</v>
      </c>
      <c r="F44">
        <v>358</v>
      </c>
      <c r="G44">
        <v>48</v>
      </c>
      <c r="H44">
        <v>81</v>
      </c>
      <c r="I44">
        <v>12</v>
      </c>
      <c r="J44">
        <v>176</v>
      </c>
      <c r="K44">
        <v>51</v>
      </c>
      <c r="L44">
        <v>0</v>
      </c>
      <c r="M44">
        <v>24</v>
      </c>
      <c r="N44">
        <v>9</v>
      </c>
      <c r="O44">
        <v>2</v>
      </c>
      <c r="P44">
        <v>1</v>
      </c>
    </row>
    <row r="45" spans="1:16" x14ac:dyDescent="0.2">
      <c r="A45" t="s">
        <v>45</v>
      </c>
      <c r="B45">
        <v>720</v>
      </c>
      <c r="C45">
        <v>363</v>
      </c>
      <c r="D45">
        <v>1083</v>
      </c>
      <c r="E45">
        <v>38</v>
      </c>
      <c r="F45">
        <v>225</v>
      </c>
      <c r="G45">
        <v>40</v>
      </c>
      <c r="H45">
        <v>51</v>
      </c>
      <c r="I45">
        <v>7</v>
      </c>
      <c r="J45">
        <v>181</v>
      </c>
      <c r="K45">
        <v>99</v>
      </c>
      <c r="L45">
        <v>2</v>
      </c>
      <c r="M45">
        <v>14</v>
      </c>
      <c r="N45">
        <v>7</v>
      </c>
      <c r="O45">
        <v>0</v>
      </c>
      <c r="P45">
        <v>1</v>
      </c>
    </row>
    <row r="46" spans="1:16" x14ac:dyDescent="0.2">
      <c r="A46" t="s">
        <v>77</v>
      </c>
    </row>
    <row r="47" spans="1:16" x14ac:dyDescent="0.2">
      <c r="B47" t="s">
        <v>78</v>
      </c>
      <c r="G47" t="s">
        <v>79</v>
      </c>
    </row>
    <row r="48" spans="1:16" x14ac:dyDescent="0.2">
      <c r="A48" t="s">
        <v>29</v>
      </c>
      <c r="B48" t="s">
        <v>30</v>
      </c>
      <c r="C48" t="s">
        <v>33</v>
      </c>
      <c r="D48" t="s">
        <v>34</v>
      </c>
      <c r="E48" t="s">
        <v>36</v>
      </c>
      <c r="F48" t="s">
        <v>37</v>
      </c>
      <c r="G48" t="s">
        <v>80</v>
      </c>
      <c r="H48" t="s">
        <v>81</v>
      </c>
      <c r="I48" t="s">
        <v>34</v>
      </c>
      <c r="J48" t="s">
        <v>36</v>
      </c>
      <c r="K48" t="s">
        <v>37</v>
      </c>
      <c r="L48" t="s">
        <v>82</v>
      </c>
    </row>
    <row r="49" spans="1:13" x14ac:dyDescent="0.2">
      <c r="A49" t="s">
        <v>320</v>
      </c>
      <c r="B49">
        <v>25</v>
      </c>
      <c r="C49">
        <v>469</v>
      </c>
      <c r="D49">
        <v>18.8</v>
      </c>
      <c r="E49">
        <v>75</v>
      </c>
      <c r="F49">
        <v>0</v>
      </c>
      <c r="G49">
        <v>47</v>
      </c>
      <c r="H49">
        <v>473</v>
      </c>
      <c r="I49">
        <v>10.1</v>
      </c>
      <c r="J49">
        <v>82</v>
      </c>
      <c r="K49">
        <v>0</v>
      </c>
      <c r="L49">
        <v>18</v>
      </c>
    </row>
    <row r="50" spans="1:13" x14ac:dyDescent="0.2">
      <c r="A50" t="s">
        <v>45</v>
      </c>
      <c r="B50">
        <v>29</v>
      </c>
      <c r="C50">
        <v>526</v>
      </c>
      <c r="D50">
        <v>18.100000000000001</v>
      </c>
      <c r="E50">
        <v>50</v>
      </c>
      <c r="F50">
        <v>0</v>
      </c>
      <c r="G50">
        <v>39</v>
      </c>
      <c r="H50">
        <v>347</v>
      </c>
      <c r="I50">
        <v>8.9</v>
      </c>
      <c r="J50">
        <v>83</v>
      </c>
      <c r="K50">
        <v>1</v>
      </c>
      <c r="L50">
        <v>14</v>
      </c>
    </row>
    <row r="51" spans="1:13" x14ac:dyDescent="0.2">
      <c r="A51" t="s">
        <v>83</v>
      </c>
    </row>
    <row r="52" spans="1:13" x14ac:dyDescent="0.2">
      <c r="B52" t="s">
        <v>84</v>
      </c>
      <c r="K52" t="s">
        <v>85</v>
      </c>
    </row>
    <row r="53" spans="1:13" x14ac:dyDescent="0.2">
      <c r="A53" t="s">
        <v>29</v>
      </c>
      <c r="B53" t="s">
        <v>86</v>
      </c>
      <c r="C53" t="s">
        <v>87</v>
      </c>
      <c r="D53" t="s">
        <v>32</v>
      </c>
      <c r="E53" t="s">
        <v>36</v>
      </c>
      <c r="F53" s="1">
        <v>42388</v>
      </c>
      <c r="G53" t="s">
        <v>88</v>
      </c>
      <c r="H53" t="s">
        <v>89</v>
      </c>
      <c r="I53" t="s">
        <v>90</v>
      </c>
      <c r="J53" t="s">
        <v>91</v>
      </c>
      <c r="K53" t="s">
        <v>92</v>
      </c>
      <c r="L53" t="s">
        <v>93</v>
      </c>
      <c r="M53" t="s">
        <v>32</v>
      </c>
    </row>
    <row r="54" spans="1:13" x14ac:dyDescent="0.2">
      <c r="A54" t="s">
        <v>320</v>
      </c>
      <c r="B54">
        <v>33</v>
      </c>
      <c r="C54">
        <v>36</v>
      </c>
      <c r="D54">
        <v>91.7</v>
      </c>
      <c r="E54">
        <v>57</v>
      </c>
      <c r="F54" t="s">
        <v>94</v>
      </c>
      <c r="G54" s="1">
        <v>42527</v>
      </c>
      <c r="H54" s="1">
        <v>42685</v>
      </c>
      <c r="I54" s="1">
        <v>42718</v>
      </c>
      <c r="J54" s="1">
        <v>42465</v>
      </c>
      <c r="K54">
        <v>52</v>
      </c>
      <c r="L54">
        <v>52</v>
      </c>
      <c r="M54">
        <v>100</v>
      </c>
    </row>
    <row r="55" spans="1:13" x14ac:dyDescent="0.2">
      <c r="A55" t="s">
        <v>45</v>
      </c>
      <c r="B55">
        <v>23</v>
      </c>
      <c r="C55">
        <v>29</v>
      </c>
      <c r="D55">
        <v>79.3</v>
      </c>
      <c r="E55">
        <v>55</v>
      </c>
      <c r="F55" s="1">
        <v>42370</v>
      </c>
      <c r="G55" s="1">
        <v>42527</v>
      </c>
      <c r="H55" s="1">
        <v>42558</v>
      </c>
      <c r="I55" s="1">
        <v>42500</v>
      </c>
      <c r="J55" s="1">
        <v>42465</v>
      </c>
      <c r="K55">
        <v>28</v>
      </c>
      <c r="L55">
        <v>31</v>
      </c>
      <c r="M55">
        <v>90.3</v>
      </c>
    </row>
    <row r="56" spans="1:13" x14ac:dyDescent="0.2">
      <c r="A56" t="s">
        <v>95</v>
      </c>
    </row>
    <row r="57" spans="1:13" x14ac:dyDescent="0.2">
      <c r="A57" t="s">
        <v>29</v>
      </c>
      <c r="B57" t="s">
        <v>79</v>
      </c>
      <c r="C57" t="s">
        <v>33</v>
      </c>
      <c r="D57" t="s">
        <v>36</v>
      </c>
      <c r="E57" t="s">
        <v>34</v>
      </c>
      <c r="F57" t="s">
        <v>96</v>
      </c>
      <c r="G57" t="s">
        <v>97</v>
      </c>
      <c r="H57" t="s">
        <v>98</v>
      </c>
      <c r="I57" t="s">
        <v>99</v>
      </c>
      <c r="J57" t="s">
        <v>82</v>
      </c>
      <c r="K57" t="s">
        <v>80</v>
      </c>
      <c r="L57" t="s">
        <v>81</v>
      </c>
      <c r="M57" t="s">
        <v>34</v>
      </c>
    </row>
    <row r="58" spans="1:13" x14ac:dyDescent="0.2">
      <c r="A58" t="s">
        <v>320</v>
      </c>
      <c r="B58">
        <v>73</v>
      </c>
      <c r="C58">
        <v>3358</v>
      </c>
      <c r="D58">
        <v>67</v>
      </c>
      <c r="E58">
        <v>46</v>
      </c>
      <c r="F58">
        <v>40.700000000000003</v>
      </c>
      <c r="G58">
        <v>1</v>
      </c>
      <c r="H58">
        <v>31</v>
      </c>
      <c r="I58">
        <v>3</v>
      </c>
      <c r="J58">
        <v>14</v>
      </c>
      <c r="K58">
        <v>39</v>
      </c>
      <c r="L58">
        <v>347</v>
      </c>
      <c r="M58">
        <v>8.9</v>
      </c>
    </row>
    <row r="59" spans="1:13" x14ac:dyDescent="0.2">
      <c r="A59" t="s">
        <v>45</v>
      </c>
      <c r="B59">
        <v>86</v>
      </c>
      <c r="C59">
        <v>4043</v>
      </c>
      <c r="D59">
        <v>70</v>
      </c>
      <c r="E59">
        <v>47</v>
      </c>
      <c r="F59">
        <v>41.5</v>
      </c>
      <c r="G59">
        <v>0</v>
      </c>
      <c r="H59">
        <v>20</v>
      </c>
      <c r="I59">
        <v>7</v>
      </c>
      <c r="J59">
        <v>18</v>
      </c>
      <c r="K59">
        <v>47</v>
      </c>
      <c r="L59">
        <v>473</v>
      </c>
      <c r="M59">
        <v>10.1</v>
      </c>
    </row>
    <row r="61" spans="1:13" x14ac:dyDescent="0.2">
      <c r="A61" t="s">
        <v>100</v>
      </c>
    </row>
    <row r="63" spans="1:13" x14ac:dyDescent="0.2">
      <c r="A63" t="s">
        <v>101</v>
      </c>
    </row>
    <row r="64" spans="1:13" x14ac:dyDescent="0.2">
      <c r="A64" t="s">
        <v>102</v>
      </c>
    </row>
    <row r="65" spans="1:1" x14ac:dyDescent="0.2">
      <c r="A65" t="s">
        <v>103</v>
      </c>
    </row>
    <row r="66" spans="1:1" x14ac:dyDescent="0.2">
      <c r="A66" t="s">
        <v>104</v>
      </c>
    </row>
    <row r="67" spans="1:1" x14ac:dyDescent="0.2">
      <c r="A67" t="s">
        <v>105</v>
      </c>
    </row>
    <row r="68" spans="1:1" x14ac:dyDescent="0.2">
      <c r="A68" t="s">
        <v>106</v>
      </c>
    </row>
    <row r="69" spans="1:1" x14ac:dyDescent="0.2">
      <c r="A69" t="s">
        <v>107</v>
      </c>
    </row>
    <row r="70" spans="1:1" x14ac:dyDescent="0.2">
      <c r="A70" t="s">
        <v>108</v>
      </c>
    </row>
    <row r="71" spans="1:1" x14ac:dyDescent="0.2">
      <c r="A71" t="s">
        <v>109</v>
      </c>
    </row>
    <row r="72" spans="1:1" x14ac:dyDescent="0.2">
      <c r="A72" t="s">
        <v>110</v>
      </c>
    </row>
    <row r="73" spans="1:1" x14ac:dyDescent="0.2">
      <c r="A73" t="s">
        <v>111</v>
      </c>
    </row>
    <row r="74" spans="1:1" x14ac:dyDescent="0.2">
      <c r="A74" t="s">
        <v>112</v>
      </c>
    </row>
    <row r="75" spans="1:1" x14ac:dyDescent="0.2">
      <c r="A75" t="s">
        <v>113</v>
      </c>
    </row>
    <row r="76" spans="1:1" x14ac:dyDescent="0.2">
      <c r="A76" t="s">
        <v>114</v>
      </c>
    </row>
    <row r="78" spans="1:1" x14ac:dyDescent="0.2">
      <c r="A78" t="s">
        <v>115</v>
      </c>
    </row>
    <row r="79" spans="1:1" x14ac:dyDescent="0.2">
      <c r="A79" t="s">
        <v>116</v>
      </c>
    </row>
    <row r="80" spans="1:1" x14ac:dyDescent="0.2">
      <c r="A80" t="s">
        <v>117</v>
      </c>
    </row>
    <row r="81" spans="1:1" x14ac:dyDescent="0.2">
      <c r="A81" t="s">
        <v>118</v>
      </c>
    </row>
    <row r="82" spans="1:1" x14ac:dyDescent="0.2">
      <c r="A82" t="s">
        <v>119</v>
      </c>
    </row>
    <row r="83" spans="1:1" x14ac:dyDescent="0.2">
      <c r="A83" t="s">
        <v>120</v>
      </c>
    </row>
    <row r="84" spans="1:1" x14ac:dyDescent="0.2">
      <c r="A84" t="s">
        <v>121</v>
      </c>
    </row>
    <row r="85" spans="1:1" x14ac:dyDescent="0.2">
      <c r="A85" t="s">
        <v>122</v>
      </c>
    </row>
    <row r="86" spans="1:1" x14ac:dyDescent="0.2">
      <c r="A86" t="s">
        <v>123</v>
      </c>
    </row>
    <row r="87" spans="1:1" x14ac:dyDescent="0.2">
      <c r="A87" t="s">
        <v>124</v>
      </c>
    </row>
    <row r="89" spans="1:1" x14ac:dyDescent="0.2">
      <c r="A89" t="s">
        <v>125</v>
      </c>
    </row>
    <row r="90" spans="1:1" x14ac:dyDescent="0.2">
      <c r="A90" t="s">
        <v>126</v>
      </c>
    </row>
    <row r="91" spans="1:1" x14ac:dyDescent="0.2">
      <c r="A91" t="s">
        <v>127</v>
      </c>
    </row>
    <row r="92" spans="1:1" x14ac:dyDescent="0.2">
      <c r="A92" t="s">
        <v>128</v>
      </c>
    </row>
    <row r="93" spans="1:1" x14ac:dyDescent="0.2">
      <c r="A93" t="s">
        <v>129</v>
      </c>
    </row>
    <row r="94" spans="1:1" x14ac:dyDescent="0.2">
      <c r="A94" t="s">
        <v>130</v>
      </c>
    </row>
    <row r="95" spans="1:1" x14ac:dyDescent="0.2">
      <c r="A95" t="s">
        <v>131</v>
      </c>
    </row>
    <row r="96" spans="1:1" x14ac:dyDescent="0.2">
      <c r="A96" t="s">
        <v>132</v>
      </c>
    </row>
    <row r="97" spans="1:1" x14ac:dyDescent="0.2">
      <c r="A97" t="s">
        <v>133</v>
      </c>
    </row>
    <row r="98" spans="1:1" x14ac:dyDescent="0.2">
      <c r="A98" t="s">
        <v>134</v>
      </c>
    </row>
    <row r="99" spans="1:1" x14ac:dyDescent="0.2">
      <c r="A99" t="s">
        <v>135</v>
      </c>
    </row>
    <row r="100" spans="1:1" x14ac:dyDescent="0.2">
      <c r="A100" t="s">
        <v>136</v>
      </c>
    </row>
    <row r="102" spans="1:1" x14ac:dyDescent="0.2">
      <c r="A102" t="s">
        <v>137</v>
      </c>
    </row>
    <row r="103" spans="1:1" x14ac:dyDescent="0.2">
      <c r="A103" t="s">
        <v>138</v>
      </c>
    </row>
    <row r="104" spans="1:1" x14ac:dyDescent="0.2">
      <c r="A104" t="s">
        <v>139</v>
      </c>
    </row>
    <row r="105" spans="1:1" x14ac:dyDescent="0.2">
      <c r="A105" t="s">
        <v>140</v>
      </c>
    </row>
    <row r="106" spans="1:1" x14ac:dyDescent="0.2">
      <c r="A106" t="s">
        <v>141</v>
      </c>
    </row>
    <row r="107" spans="1:1" x14ac:dyDescent="0.2">
      <c r="A107" t="s">
        <v>142</v>
      </c>
    </row>
    <row r="108" spans="1:1" x14ac:dyDescent="0.2">
      <c r="A108" t="s">
        <v>143</v>
      </c>
    </row>
    <row r="109" spans="1:1" x14ac:dyDescent="0.2">
      <c r="A109" t="s">
        <v>144</v>
      </c>
    </row>
    <row r="110" spans="1:1" x14ac:dyDescent="0.2">
      <c r="A110" t="s">
        <v>145</v>
      </c>
    </row>
    <row r="111" spans="1:1" x14ac:dyDescent="0.2">
      <c r="A111" t="s">
        <v>146</v>
      </c>
    </row>
    <row r="112" spans="1:1" x14ac:dyDescent="0.2">
      <c r="A112" t="s">
        <v>147</v>
      </c>
    </row>
    <row r="113" spans="1:1" x14ac:dyDescent="0.2">
      <c r="A113" t="s">
        <v>148</v>
      </c>
    </row>
    <row r="115" spans="1:1" x14ac:dyDescent="0.2">
      <c r="A115" t="s">
        <v>149</v>
      </c>
    </row>
    <row r="116" spans="1:1" x14ac:dyDescent="0.2">
      <c r="A116" t="s">
        <v>150</v>
      </c>
    </row>
    <row r="117" spans="1:1" x14ac:dyDescent="0.2">
      <c r="A117" t="s">
        <v>151</v>
      </c>
    </row>
    <row r="118" spans="1:1" x14ac:dyDescent="0.2">
      <c r="A118" t="s">
        <v>112</v>
      </c>
    </row>
    <row r="119" spans="1:1" x14ac:dyDescent="0.2">
      <c r="A119" t="s">
        <v>152</v>
      </c>
    </row>
    <row r="120" spans="1:1" x14ac:dyDescent="0.2">
      <c r="A120" t="s">
        <v>153</v>
      </c>
    </row>
    <row r="121" spans="1:1" x14ac:dyDescent="0.2">
      <c r="A121" t="s">
        <v>154</v>
      </c>
    </row>
    <row r="122" spans="1:1" x14ac:dyDescent="0.2">
      <c r="A122" t="s">
        <v>110</v>
      </c>
    </row>
    <row r="123" spans="1:1" x14ac:dyDescent="0.2">
      <c r="A123" t="s">
        <v>155</v>
      </c>
    </row>
    <row r="124" spans="1:1" x14ac:dyDescent="0.2">
      <c r="A124" t="s">
        <v>156</v>
      </c>
    </row>
    <row r="125" spans="1:1" x14ac:dyDescent="0.2">
      <c r="A125" t="s">
        <v>157</v>
      </c>
    </row>
    <row r="126" spans="1:1" x14ac:dyDescent="0.2">
      <c r="A126" t="s">
        <v>158</v>
      </c>
    </row>
    <row r="127" spans="1:1" x14ac:dyDescent="0.2">
      <c r="A127" t="s">
        <v>159</v>
      </c>
    </row>
    <row r="128" spans="1:1" x14ac:dyDescent="0.2">
      <c r="A128" t="s">
        <v>160</v>
      </c>
    </row>
    <row r="129" spans="1:1" x14ac:dyDescent="0.2">
      <c r="A129" t="s">
        <v>161</v>
      </c>
    </row>
    <row r="131" spans="1:1" x14ac:dyDescent="0.2">
      <c r="A131" t="s">
        <v>162</v>
      </c>
    </row>
    <row r="132" spans="1:1" x14ac:dyDescent="0.2">
      <c r="A132" t="s">
        <v>163</v>
      </c>
    </row>
    <row r="133" spans="1:1" x14ac:dyDescent="0.2">
      <c r="A133" t="s">
        <v>164</v>
      </c>
    </row>
    <row r="134" spans="1:1" x14ac:dyDescent="0.2">
      <c r="A134" t="s">
        <v>165</v>
      </c>
    </row>
    <row r="135" spans="1:1" x14ac:dyDescent="0.2">
      <c r="A135" t="s">
        <v>166</v>
      </c>
    </row>
    <row r="136" spans="1:1" x14ac:dyDescent="0.2">
      <c r="A136" t="s">
        <v>167</v>
      </c>
    </row>
    <row r="137" spans="1:1" x14ac:dyDescent="0.2">
      <c r="A137" t="s">
        <v>168</v>
      </c>
    </row>
    <row r="138" spans="1:1" x14ac:dyDescent="0.2">
      <c r="A138" t="s">
        <v>169</v>
      </c>
    </row>
    <row r="139" spans="1:1" x14ac:dyDescent="0.2">
      <c r="A139" t="s">
        <v>170</v>
      </c>
    </row>
    <row r="140" spans="1:1" x14ac:dyDescent="0.2">
      <c r="A140" t="s">
        <v>171</v>
      </c>
    </row>
    <row r="141" spans="1:1" x14ac:dyDescent="0.2">
      <c r="A141" t="s">
        <v>172</v>
      </c>
    </row>
    <row r="143" spans="1:1" x14ac:dyDescent="0.2">
      <c r="A143" t="s">
        <v>173</v>
      </c>
    </row>
    <row r="144" spans="1:1" x14ac:dyDescent="0.2">
      <c r="A144" t="s">
        <v>174</v>
      </c>
    </row>
    <row r="145" spans="1:1" x14ac:dyDescent="0.2">
      <c r="A145" t="s">
        <v>175</v>
      </c>
    </row>
    <row r="146" spans="1:1" x14ac:dyDescent="0.2">
      <c r="A146" t="s">
        <v>176</v>
      </c>
    </row>
    <row r="147" spans="1:1" x14ac:dyDescent="0.2">
      <c r="A147" t="s">
        <v>177</v>
      </c>
    </row>
    <row r="148" spans="1:1" x14ac:dyDescent="0.2">
      <c r="A148" t="s">
        <v>178</v>
      </c>
    </row>
    <row r="149" spans="1:1" x14ac:dyDescent="0.2">
      <c r="A149" t="s">
        <v>179</v>
      </c>
    </row>
    <row r="150" spans="1:1" x14ac:dyDescent="0.2">
      <c r="A150" t="s">
        <v>180</v>
      </c>
    </row>
    <row r="151" spans="1:1" x14ac:dyDescent="0.2">
      <c r="A151" t="s">
        <v>181</v>
      </c>
    </row>
    <row r="152" spans="1:1" x14ac:dyDescent="0.2">
      <c r="A152" t="s">
        <v>182</v>
      </c>
    </row>
    <row r="153" spans="1:1" x14ac:dyDescent="0.2">
      <c r="A153" t="s">
        <v>183</v>
      </c>
    </row>
    <row r="154" spans="1:1" x14ac:dyDescent="0.2">
      <c r="A154" t="s">
        <v>184</v>
      </c>
    </row>
    <row r="156" spans="1:1" x14ac:dyDescent="0.2">
      <c r="A156" t="s">
        <v>185</v>
      </c>
    </row>
    <row r="157" spans="1:1" x14ac:dyDescent="0.2">
      <c r="A157" t="s">
        <v>186</v>
      </c>
    </row>
    <row r="158" spans="1:1" x14ac:dyDescent="0.2">
      <c r="A158" t="s">
        <v>187</v>
      </c>
    </row>
    <row r="159" spans="1:1" x14ac:dyDescent="0.2">
      <c r="A159" t="s">
        <v>188</v>
      </c>
    </row>
    <row r="160" spans="1:1" x14ac:dyDescent="0.2">
      <c r="A160" t="s">
        <v>189</v>
      </c>
    </row>
    <row r="161" spans="1:1" x14ac:dyDescent="0.2">
      <c r="A161" t="s">
        <v>190</v>
      </c>
    </row>
    <row r="162" spans="1:1" x14ac:dyDescent="0.2">
      <c r="A162" t="s">
        <v>191</v>
      </c>
    </row>
    <row r="163" spans="1:1" x14ac:dyDescent="0.2">
      <c r="A163" t="s">
        <v>192</v>
      </c>
    </row>
    <row r="164" spans="1:1" x14ac:dyDescent="0.2">
      <c r="A164" t="s">
        <v>172</v>
      </c>
    </row>
    <row r="165" spans="1:1" x14ac:dyDescent="0.2">
      <c r="A165" t="s">
        <v>167</v>
      </c>
    </row>
    <row r="166" spans="1:1" x14ac:dyDescent="0.2">
      <c r="A166" t="s">
        <v>168</v>
      </c>
    </row>
    <row r="167" spans="1:1" x14ac:dyDescent="0.2">
      <c r="A167" t="s">
        <v>193</v>
      </c>
    </row>
    <row r="169" spans="1:1" x14ac:dyDescent="0.2">
      <c r="A169" t="s">
        <v>194</v>
      </c>
    </row>
    <row r="171" spans="1:1" x14ac:dyDescent="0.2">
      <c r="A171" t="s">
        <v>318</v>
      </c>
    </row>
    <row r="173" spans="1:1" x14ac:dyDescent="0.2">
      <c r="A173" t="s">
        <v>2</v>
      </c>
    </row>
    <row r="174" spans="1:1" x14ac:dyDescent="0.2">
      <c r="A174" t="s">
        <v>3</v>
      </c>
    </row>
    <row r="175" spans="1:1" x14ac:dyDescent="0.2">
      <c r="A175" t="s">
        <v>4</v>
      </c>
    </row>
    <row r="176" spans="1:1" x14ac:dyDescent="0.2">
      <c r="A176" t="s">
        <v>5</v>
      </c>
    </row>
    <row r="177" spans="1:1" x14ac:dyDescent="0.2">
      <c r="A177" t="s">
        <v>6</v>
      </c>
    </row>
    <row r="178" spans="1:1" x14ac:dyDescent="0.2">
      <c r="A178" t="s">
        <v>7</v>
      </c>
    </row>
    <row r="179" spans="1:1" x14ac:dyDescent="0.2">
      <c r="A179" t="s">
        <v>8</v>
      </c>
    </row>
    <row r="180" spans="1:1" x14ac:dyDescent="0.2">
      <c r="A180" t="s">
        <v>9</v>
      </c>
    </row>
    <row r="181" spans="1:1" x14ac:dyDescent="0.2">
      <c r="A181" t="s">
        <v>10</v>
      </c>
    </row>
    <row r="182" spans="1:1" x14ac:dyDescent="0.2">
      <c r="A182" t="s">
        <v>11</v>
      </c>
    </row>
    <row r="183" spans="1:1" x14ac:dyDescent="0.2">
      <c r="A183" t="s">
        <v>12</v>
      </c>
    </row>
    <row r="185" spans="1:1" x14ac:dyDescent="0.2">
      <c r="A185" t="s">
        <v>195</v>
      </c>
    </row>
    <row r="187" spans="1:1" x14ac:dyDescent="0.2">
      <c r="A187" t="s">
        <v>196</v>
      </c>
    </row>
    <row r="189" spans="1:1" x14ac:dyDescent="0.2">
      <c r="A189" t="s">
        <v>197</v>
      </c>
    </row>
    <row r="191" spans="1:1" x14ac:dyDescent="0.2">
      <c r="A191" t="s">
        <v>198</v>
      </c>
    </row>
    <row r="192" spans="1:1" x14ac:dyDescent="0.2">
      <c r="A192" t="s">
        <v>199</v>
      </c>
    </row>
    <row r="193" spans="1:1" x14ac:dyDescent="0.2">
      <c r="A193" t="s">
        <v>200</v>
      </c>
    </row>
    <row r="194" spans="1:1" x14ac:dyDescent="0.2">
      <c r="A194" t="s">
        <v>201</v>
      </c>
    </row>
    <row r="195" spans="1:1" x14ac:dyDescent="0.2">
      <c r="A195" t="s">
        <v>202</v>
      </c>
    </row>
    <row r="196" spans="1:1" x14ac:dyDescent="0.2">
      <c r="A196" t="s">
        <v>203</v>
      </c>
    </row>
    <row r="197" spans="1:1" x14ac:dyDescent="0.2">
      <c r="A197" t="s">
        <v>204</v>
      </c>
    </row>
    <row r="199" spans="1:1" x14ac:dyDescent="0.2">
      <c r="A199" t="s">
        <v>205</v>
      </c>
    </row>
    <row r="200" spans="1:1" x14ac:dyDescent="0.2">
      <c r="A200" t="s">
        <v>206</v>
      </c>
    </row>
    <row r="201" spans="1:1" x14ac:dyDescent="0.2">
      <c r="A201" t="s">
        <v>207</v>
      </c>
    </row>
    <row r="202" spans="1:1" x14ac:dyDescent="0.2">
      <c r="A202" t="s">
        <v>208</v>
      </c>
    </row>
    <row r="203" spans="1:1" x14ac:dyDescent="0.2">
      <c r="A203" t="s">
        <v>209</v>
      </c>
    </row>
    <row r="204" spans="1:1" x14ac:dyDescent="0.2">
      <c r="A204" t="s">
        <v>210</v>
      </c>
    </row>
    <row r="205" spans="1:1" x14ac:dyDescent="0.2">
      <c r="A205" t="s">
        <v>211</v>
      </c>
    </row>
    <row r="206" spans="1:1" x14ac:dyDescent="0.2">
      <c r="A206" t="s">
        <v>212</v>
      </c>
    </row>
    <row r="207" spans="1:1" x14ac:dyDescent="0.2">
      <c r="A207" t="s">
        <v>213</v>
      </c>
    </row>
    <row r="208" spans="1:1" x14ac:dyDescent="0.2">
      <c r="A208" t="s">
        <v>214</v>
      </c>
    </row>
    <row r="209" spans="1:1" x14ac:dyDescent="0.2">
      <c r="A209" t="s">
        <v>215</v>
      </c>
    </row>
    <row r="210" spans="1:1" x14ac:dyDescent="0.2">
      <c r="A210" t="s">
        <v>216</v>
      </c>
    </row>
    <row r="211" spans="1:1" x14ac:dyDescent="0.2">
      <c r="A211" t="s">
        <v>217</v>
      </c>
    </row>
    <row r="212" spans="1:1" x14ac:dyDescent="0.2">
      <c r="A212" t="s">
        <v>218</v>
      </c>
    </row>
    <row r="213" spans="1:1" x14ac:dyDescent="0.2">
      <c r="A213" t="s">
        <v>219</v>
      </c>
    </row>
    <row r="214" spans="1:1" x14ac:dyDescent="0.2">
      <c r="A214" t="s">
        <v>220</v>
      </c>
    </row>
    <row r="215" spans="1:1" x14ac:dyDescent="0.2">
      <c r="A215" t="s">
        <v>221</v>
      </c>
    </row>
    <row r="216" spans="1:1" x14ac:dyDescent="0.2">
      <c r="A216" t="s">
        <v>222</v>
      </c>
    </row>
    <row r="217" spans="1:1" x14ac:dyDescent="0.2">
      <c r="A217" t="s">
        <v>223</v>
      </c>
    </row>
    <row r="218" spans="1:1" x14ac:dyDescent="0.2">
      <c r="A218" t="s">
        <v>224</v>
      </c>
    </row>
    <row r="219" spans="1:1" x14ac:dyDescent="0.2">
      <c r="A219" t="s">
        <v>225</v>
      </c>
    </row>
    <row r="220" spans="1:1" x14ac:dyDescent="0.2">
      <c r="A220" t="s">
        <v>226</v>
      </c>
    </row>
    <row r="221" spans="1:1" x14ac:dyDescent="0.2">
      <c r="A221" t="s">
        <v>227</v>
      </c>
    </row>
    <row r="222" spans="1:1" x14ac:dyDescent="0.2">
      <c r="A222" t="s">
        <v>228</v>
      </c>
    </row>
    <row r="223" spans="1:1" x14ac:dyDescent="0.2">
      <c r="A223" t="s">
        <v>229</v>
      </c>
    </row>
    <row r="224" spans="1:1" x14ac:dyDescent="0.2">
      <c r="A224" t="s">
        <v>230</v>
      </c>
    </row>
    <row r="225" spans="1:1" x14ac:dyDescent="0.2">
      <c r="A225" t="s">
        <v>231</v>
      </c>
    </row>
    <row r="227" spans="1:1" x14ac:dyDescent="0.2">
      <c r="A227" t="s">
        <v>198</v>
      </c>
    </row>
    <row r="228" spans="1:1" x14ac:dyDescent="0.2">
      <c r="A228" t="s">
        <v>232</v>
      </c>
    </row>
    <row r="229" spans="1:1" x14ac:dyDescent="0.2">
      <c r="A229" t="s">
        <v>233</v>
      </c>
    </row>
    <row r="230" spans="1:1" x14ac:dyDescent="0.2">
      <c r="A230" t="s">
        <v>234</v>
      </c>
    </row>
    <row r="231" spans="1:1" x14ac:dyDescent="0.2">
      <c r="A231" t="s">
        <v>235</v>
      </c>
    </row>
    <row r="232" spans="1:1" x14ac:dyDescent="0.2">
      <c r="A232" t="s">
        <v>236</v>
      </c>
    </row>
    <row r="233" spans="1:1" x14ac:dyDescent="0.2">
      <c r="A233" t="s">
        <v>237</v>
      </c>
    </row>
    <row r="234" spans="1:1" x14ac:dyDescent="0.2">
      <c r="A234" t="s">
        <v>238</v>
      </c>
    </row>
    <row r="235" spans="1:1" x14ac:dyDescent="0.2">
      <c r="A235" t="s">
        <v>239</v>
      </c>
    </row>
    <row r="236" spans="1:1" x14ac:dyDescent="0.2">
      <c r="A236" t="s">
        <v>240</v>
      </c>
    </row>
    <row r="238" spans="1:1" x14ac:dyDescent="0.2">
      <c r="A238" t="s">
        <v>241</v>
      </c>
    </row>
    <row r="239" spans="1:1" x14ac:dyDescent="0.2">
      <c r="A239" t="s">
        <v>242</v>
      </c>
    </row>
    <row r="240" spans="1:1" x14ac:dyDescent="0.2">
      <c r="A240" t="s">
        <v>243</v>
      </c>
    </row>
    <row r="241" spans="1:1" x14ac:dyDescent="0.2">
      <c r="A241" t="s">
        <v>244</v>
      </c>
    </row>
    <row r="242" spans="1:1" x14ac:dyDescent="0.2">
      <c r="A242" t="s">
        <v>245</v>
      </c>
    </row>
    <row r="243" spans="1:1" x14ac:dyDescent="0.2">
      <c r="A243" t="s">
        <v>246</v>
      </c>
    </row>
    <row r="244" spans="1:1" x14ac:dyDescent="0.2">
      <c r="A244" t="s">
        <v>247</v>
      </c>
    </row>
    <row r="245" spans="1:1" x14ac:dyDescent="0.2">
      <c r="A245" t="s">
        <v>248</v>
      </c>
    </row>
    <row r="246" spans="1:1" x14ac:dyDescent="0.2">
      <c r="A246" t="s">
        <v>249</v>
      </c>
    </row>
    <row r="247" spans="1:1" x14ac:dyDescent="0.2">
      <c r="A247" t="s">
        <v>250</v>
      </c>
    </row>
    <row r="248" spans="1:1" x14ac:dyDescent="0.2">
      <c r="A248" t="s">
        <v>251</v>
      </c>
    </row>
    <row r="249" spans="1:1" x14ac:dyDescent="0.2">
      <c r="A249" t="s">
        <v>252</v>
      </c>
    </row>
    <row r="250" spans="1:1" x14ac:dyDescent="0.2">
      <c r="A250" t="s">
        <v>253</v>
      </c>
    </row>
    <row r="251" spans="1:1" x14ac:dyDescent="0.2">
      <c r="A251" t="s">
        <v>254</v>
      </c>
    </row>
    <row r="252" spans="1:1" x14ac:dyDescent="0.2">
      <c r="A252" t="s">
        <v>255</v>
      </c>
    </row>
    <row r="253" spans="1:1" x14ac:dyDescent="0.2">
      <c r="A253" t="s">
        <v>256</v>
      </c>
    </row>
    <row r="254" spans="1:1" x14ac:dyDescent="0.2">
      <c r="A254" t="s">
        <v>257</v>
      </c>
    </row>
    <row r="255" spans="1:1" x14ac:dyDescent="0.2">
      <c r="A255" t="s">
        <v>258</v>
      </c>
    </row>
    <row r="256" spans="1:1" x14ac:dyDescent="0.2">
      <c r="A256" t="s">
        <v>259</v>
      </c>
    </row>
    <row r="258" spans="1:1" x14ac:dyDescent="0.2">
      <c r="A258" t="s">
        <v>260</v>
      </c>
    </row>
    <row r="259" spans="1:1" x14ac:dyDescent="0.2">
      <c r="A259" t="s">
        <v>261</v>
      </c>
    </row>
  </sheetData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9" enableFormatConditionsCalculation="0"/>
  <dimension ref="A1:P259"/>
  <sheetViews>
    <sheetView workbookViewId="0">
      <selection activeCell="A18" sqref="A18:XFD20"/>
    </sheetView>
  </sheetViews>
  <sheetFormatPr baseColWidth="10" defaultColWidth="8.83203125" defaultRowHeight="15" x14ac:dyDescent="0.2"/>
  <cols>
    <col min="1" max="1" width="11.33203125" bestFit="1" customWidth="1"/>
    <col min="2" max="2" width="13.33203125" bestFit="1" customWidth="1"/>
    <col min="3" max="3" width="6.5" customWidth="1"/>
    <col min="4" max="4" width="6" customWidth="1"/>
    <col min="5" max="5" width="6.5" customWidth="1"/>
    <col min="6" max="6" width="13.83203125" bestFit="1" customWidth="1"/>
    <col min="7" max="7" width="6.83203125" customWidth="1"/>
    <col min="8" max="8" width="15" bestFit="1" customWidth="1"/>
    <col min="9" max="9" width="15.6640625" bestFit="1" customWidth="1"/>
    <col min="10" max="10" width="6.1640625" customWidth="1"/>
    <col min="11" max="11" width="13.6640625" bestFit="1" customWidth="1"/>
    <col min="12" max="12" width="10.33203125" bestFit="1" customWidth="1"/>
    <col min="13" max="13" width="9" customWidth="1"/>
    <col min="14" max="14" width="5.1640625" customWidth="1"/>
    <col min="15" max="15" width="5.5" customWidth="1"/>
    <col min="16" max="16" width="3.33203125" customWidth="1"/>
  </cols>
  <sheetData>
    <row r="1" spans="1:1" x14ac:dyDescent="0.2">
      <c r="A1" t="s">
        <v>321</v>
      </c>
    </row>
    <row r="3" spans="1:1" x14ac:dyDescent="0.2">
      <c r="A3" t="s">
        <v>315</v>
      </c>
    </row>
    <row r="5" spans="1:1" x14ac:dyDescent="0.2">
      <c r="A5" t="s">
        <v>2</v>
      </c>
    </row>
    <row r="6" spans="1:1" x14ac:dyDescent="0.2">
      <c r="A6" t="s">
        <v>3</v>
      </c>
    </row>
    <row r="7" spans="1:1" x14ac:dyDescent="0.2">
      <c r="A7" t="s">
        <v>4</v>
      </c>
    </row>
    <row r="8" spans="1:1" x14ac:dyDescent="0.2">
      <c r="A8" t="s">
        <v>5</v>
      </c>
    </row>
    <row r="9" spans="1:1" x14ac:dyDescent="0.2">
      <c r="A9" t="s">
        <v>6</v>
      </c>
    </row>
    <row r="10" spans="1:1" x14ac:dyDescent="0.2">
      <c r="A10" t="s">
        <v>7</v>
      </c>
    </row>
    <row r="11" spans="1:1" x14ac:dyDescent="0.2">
      <c r="A11" t="s">
        <v>8</v>
      </c>
    </row>
    <row r="12" spans="1:1" x14ac:dyDescent="0.2">
      <c r="A12" t="s">
        <v>9</v>
      </c>
    </row>
    <row r="13" spans="1:1" x14ac:dyDescent="0.2">
      <c r="A13" t="s">
        <v>10</v>
      </c>
    </row>
    <row r="14" spans="1:1" x14ac:dyDescent="0.2">
      <c r="A14" t="s">
        <v>11</v>
      </c>
    </row>
    <row r="15" spans="1:1" x14ac:dyDescent="0.2">
      <c r="A15" t="s">
        <v>12</v>
      </c>
    </row>
    <row r="17" spans="1:15" x14ac:dyDescent="0.2">
      <c r="A17" t="s">
        <v>322</v>
      </c>
    </row>
    <row r="18" spans="1:15" x14ac:dyDescent="0.2">
      <c r="E18" t="s">
        <v>14</v>
      </c>
      <c r="F18" t="s">
        <v>15</v>
      </c>
      <c r="G18" t="s">
        <v>16</v>
      </c>
      <c r="H18" t="s">
        <v>17</v>
      </c>
      <c r="I18" t="s">
        <v>18</v>
      </c>
      <c r="J18" t="s">
        <v>19</v>
      </c>
      <c r="K18" t="s">
        <v>20</v>
      </c>
      <c r="L18" t="s">
        <v>21</v>
      </c>
      <c r="M18" t="s">
        <v>22</v>
      </c>
    </row>
    <row r="19" spans="1:15" x14ac:dyDescent="0.2">
      <c r="A19" t="s">
        <v>23</v>
      </c>
      <c r="B19" t="s">
        <v>24</v>
      </c>
      <c r="C19">
        <f>((($I$26+$G$30+$L$44+$F$49+$K$49+$O$44) * 6)+($K$54)+($B$54 * 3))</f>
        <v>373</v>
      </c>
      <c r="E19">
        <f>$C$19-$C$20</f>
        <v>22</v>
      </c>
      <c r="F19">
        <f>($E$26-$N$26)/($B$26+$M$26)</f>
        <v>6.0867850098619334</v>
      </c>
      <c r="G19">
        <f>($E$27-$N$27)/($B$27+$M$27)</f>
        <v>6.1749598715890848</v>
      </c>
      <c r="H19">
        <f>$C$30/$B$30</f>
        <v>4.7779960707269158</v>
      </c>
      <c r="I19">
        <f>$C$31/$B$31</f>
        <v>4.3908629441624365</v>
      </c>
      <c r="J19">
        <f>$I$45+$M$45</f>
        <v>32</v>
      </c>
      <c r="K19">
        <f>$I$44+$M$44</f>
        <v>30</v>
      </c>
      <c r="L19">
        <f>$M$39-$M$40</f>
        <v>343</v>
      </c>
      <c r="M19">
        <f>$L$45+$O$45+$F$50+$K$50</f>
        <v>2</v>
      </c>
    </row>
    <row r="20" spans="1:15" x14ac:dyDescent="0.2">
      <c r="B20" t="s">
        <v>25</v>
      </c>
      <c r="C20">
        <f xml:space="preserve"> ((($I$27+$G$31+$L$45+$F$50+$K$50+$O$45) * 6)+($K$55)+($B$55*3))</f>
        <v>351</v>
      </c>
    </row>
    <row r="21" spans="1:15" x14ac:dyDescent="0.2">
      <c r="A21" t="s">
        <v>26</v>
      </c>
    </row>
    <row r="22" spans="1:15" x14ac:dyDescent="0.2">
      <c r="A22" t="s">
        <v>27</v>
      </c>
    </row>
    <row r="24" spans="1:15" x14ac:dyDescent="0.2">
      <c r="A24" t="s">
        <v>28</v>
      </c>
    </row>
    <row r="25" spans="1:15" x14ac:dyDescent="0.2">
      <c r="A25" t="s">
        <v>29</v>
      </c>
      <c r="B25" t="s">
        <v>30</v>
      </c>
      <c r="C25" t="s">
        <v>31</v>
      </c>
      <c r="D25" t="s">
        <v>32</v>
      </c>
      <c r="E25" t="s">
        <v>33</v>
      </c>
      <c r="F25" t="s">
        <v>34</v>
      </c>
      <c r="G25" t="s">
        <v>35</v>
      </c>
      <c r="H25" t="s">
        <v>36</v>
      </c>
      <c r="I25" t="s">
        <v>37</v>
      </c>
      <c r="J25" t="s">
        <v>38</v>
      </c>
      <c r="K25" t="s">
        <v>39</v>
      </c>
      <c r="L25" t="s">
        <v>40</v>
      </c>
      <c r="M25" t="s">
        <v>41</v>
      </c>
      <c r="N25" t="s">
        <v>42</v>
      </c>
      <c r="O25" t="s">
        <v>43</v>
      </c>
    </row>
    <row r="26" spans="1:15" x14ac:dyDescent="0.2">
      <c r="A26" t="s">
        <v>323</v>
      </c>
      <c r="B26">
        <v>465</v>
      </c>
      <c r="C26">
        <v>295</v>
      </c>
      <c r="D26">
        <v>63.4</v>
      </c>
      <c r="E26">
        <v>3343</v>
      </c>
      <c r="F26">
        <v>7.7</v>
      </c>
      <c r="G26">
        <v>208.9</v>
      </c>
      <c r="H26">
        <v>63</v>
      </c>
      <c r="I26">
        <v>23</v>
      </c>
      <c r="J26">
        <v>4.9000000000000004</v>
      </c>
      <c r="K26">
        <v>9</v>
      </c>
      <c r="L26">
        <v>1.9</v>
      </c>
      <c r="M26">
        <v>42</v>
      </c>
      <c r="N26">
        <v>257</v>
      </c>
      <c r="O26">
        <v>95.6</v>
      </c>
    </row>
    <row r="27" spans="1:15" x14ac:dyDescent="0.2">
      <c r="A27" t="s">
        <v>45</v>
      </c>
      <c r="B27">
        <v>602</v>
      </c>
      <c r="C27">
        <v>347</v>
      </c>
      <c r="D27">
        <v>57.6</v>
      </c>
      <c r="E27">
        <v>3972</v>
      </c>
      <c r="F27">
        <v>6.8</v>
      </c>
      <c r="G27">
        <v>248.3</v>
      </c>
      <c r="H27">
        <v>77</v>
      </c>
      <c r="I27">
        <v>30</v>
      </c>
      <c r="J27">
        <v>5</v>
      </c>
      <c r="K27">
        <v>17</v>
      </c>
      <c r="L27">
        <v>2.8</v>
      </c>
      <c r="M27">
        <v>21</v>
      </c>
      <c r="N27">
        <v>125</v>
      </c>
      <c r="O27">
        <v>83.3</v>
      </c>
    </row>
    <row r="28" spans="1:15" x14ac:dyDescent="0.2">
      <c r="A28" t="s">
        <v>46</v>
      </c>
    </row>
    <row r="29" spans="1:15" x14ac:dyDescent="0.2">
      <c r="A29" t="s">
        <v>29</v>
      </c>
      <c r="B29" t="s">
        <v>30</v>
      </c>
      <c r="C29" t="s">
        <v>33</v>
      </c>
      <c r="D29" t="s">
        <v>34</v>
      </c>
      <c r="E29" t="s">
        <v>36</v>
      </c>
      <c r="F29" t="s">
        <v>47</v>
      </c>
      <c r="G29" t="s">
        <v>37</v>
      </c>
      <c r="H29" t="s">
        <v>35</v>
      </c>
      <c r="I29" t="s">
        <v>48</v>
      </c>
      <c r="J29" t="s">
        <v>49</v>
      </c>
      <c r="K29" t="s">
        <v>50</v>
      </c>
    </row>
    <row r="30" spans="1:15" x14ac:dyDescent="0.2">
      <c r="A30" t="s">
        <v>323</v>
      </c>
      <c r="B30">
        <v>509</v>
      </c>
      <c r="C30">
        <v>2432</v>
      </c>
      <c r="D30">
        <v>4.8</v>
      </c>
      <c r="E30">
        <v>60</v>
      </c>
      <c r="F30">
        <v>19</v>
      </c>
      <c r="G30">
        <v>19</v>
      </c>
      <c r="H30">
        <v>152</v>
      </c>
      <c r="I30">
        <v>9</v>
      </c>
      <c r="J30">
        <v>2</v>
      </c>
      <c r="K30">
        <v>122</v>
      </c>
    </row>
    <row r="31" spans="1:15" x14ac:dyDescent="0.2">
      <c r="A31" t="s">
        <v>45</v>
      </c>
      <c r="B31">
        <v>394</v>
      </c>
      <c r="C31">
        <v>1730</v>
      </c>
      <c r="D31">
        <v>4.4000000000000004</v>
      </c>
      <c r="E31">
        <v>58</v>
      </c>
      <c r="F31">
        <v>9</v>
      </c>
      <c r="G31">
        <v>10</v>
      </c>
      <c r="H31">
        <v>108.1</v>
      </c>
      <c r="I31">
        <v>4</v>
      </c>
      <c r="J31">
        <v>1</v>
      </c>
      <c r="K31">
        <v>87</v>
      </c>
    </row>
    <row r="32" spans="1:15" x14ac:dyDescent="0.2">
      <c r="A32" t="s">
        <v>51</v>
      </c>
    </row>
    <row r="33" spans="1:16" x14ac:dyDescent="0.2">
      <c r="A33" t="s">
        <v>29</v>
      </c>
      <c r="B33" t="s">
        <v>52</v>
      </c>
      <c r="C33" t="s">
        <v>53</v>
      </c>
      <c r="D33" t="s">
        <v>33</v>
      </c>
      <c r="E33" t="s">
        <v>34</v>
      </c>
      <c r="F33" t="s">
        <v>37</v>
      </c>
      <c r="G33" t="s">
        <v>36</v>
      </c>
      <c r="H33" t="s">
        <v>47</v>
      </c>
      <c r="I33" t="s">
        <v>35</v>
      </c>
      <c r="J33" t="s">
        <v>48</v>
      </c>
      <c r="K33" t="s">
        <v>49</v>
      </c>
      <c r="L33" t="s">
        <v>54</v>
      </c>
      <c r="M33" t="s">
        <v>50</v>
      </c>
    </row>
    <row r="34" spans="1:16" x14ac:dyDescent="0.2">
      <c r="A34" t="s">
        <v>323</v>
      </c>
      <c r="B34">
        <v>295</v>
      </c>
      <c r="C34">
        <v>465</v>
      </c>
      <c r="D34">
        <v>3600</v>
      </c>
      <c r="E34">
        <v>12.2</v>
      </c>
      <c r="F34">
        <v>23</v>
      </c>
      <c r="G34">
        <v>63</v>
      </c>
      <c r="H34">
        <v>51</v>
      </c>
      <c r="I34">
        <v>225</v>
      </c>
      <c r="J34">
        <v>6</v>
      </c>
      <c r="K34">
        <v>3</v>
      </c>
      <c r="L34">
        <v>1230</v>
      </c>
      <c r="M34">
        <v>155</v>
      </c>
    </row>
    <row r="35" spans="1:16" x14ac:dyDescent="0.2">
      <c r="A35" t="s">
        <v>45</v>
      </c>
      <c r="B35">
        <v>347</v>
      </c>
      <c r="C35">
        <v>602</v>
      </c>
      <c r="D35">
        <v>4097</v>
      </c>
      <c r="E35">
        <v>11.8</v>
      </c>
      <c r="F35">
        <v>30</v>
      </c>
      <c r="G35">
        <v>77</v>
      </c>
      <c r="H35">
        <v>59</v>
      </c>
      <c r="I35">
        <v>256.10000000000002</v>
      </c>
      <c r="J35">
        <v>1</v>
      </c>
      <c r="K35">
        <v>1</v>
      </c>
      <c r="L35">
        <v>1819</v>
      </c>
      <c r="M35">
        <v>197</v>
      </c>
    </row>
    <row r="36" spans="1:16" x14ac:dyDescent="0.2">
      <c r="A36" t="s">
        <v>55</v>
      </c>
    </row>
    <row r="37" spans="1:16" x14ac:dyDescent="0.2">
      <c r="B37" t="s">
        <v>56</v>
      </c>
      <c r="F37" t="s">
        <v>57</v>
      </c>
      <c r="I37" t="s">
        <v>58</v>
      </c>
      <c r="L37" t="s">
        <v>59</v>
      </c>
    </row>
    <row r="38" spans="1:16" x14ac:dyDescent="0.2">
      <c r="A38" t="s">
        <v>29</v>
      </c>
      <c r="B38" t="s">
        <v>60</v>
      </c>
      <c r="C38" t="s">
        <v>61</v>
      </c>
      <c r="D38" t="s">
        <v>62</v>
      </c>
      <c r="E38" t="s">
        <v>63</v>
      </c>
      <c r="F38" t="s">
        <v>64</v>
      </c>
      <c r="G38" t="s">
        <v>30</v>
      </c>
      <c r="H38" t="s">
        <v>32</v>
      </c>
      <c r="I38" t="s">
        <v>64</v>
      </c>
      <c r="J38" t="s">
        <v>30</v>
      </c>
      <c r="K38" t="s">
        <v>32</v>
      </c>
      <c r="L38" t="s">
        <v>60</v>
      </c>
      <c r="M38" t="s">
        <v>33</v>
      </c>
    </row>
    <row r="39" spans="1:16" x14ac:dyDescent="0.2">
      <c r="A39" t="s">
        <v>323</v>
      </c>
      <c r="B39">
        <v>297</v>
      </c>
      <c r="C39">
        <v>122</v>
      </c>
      <c r="D39">
        <v>155</v>
      </c>
      <c r="E39">
        <v>20</v>
      </c>
      <c r="F39">
        <v>86</v>
      </c>
      <c r="G39">
        <v>227</v>
      </c>
      <c r="H39">
        <v>37.9</v>
      </c>
      <c r="I39">
        <v>7</v>
      </c>
      <c r="J39">
        <v>16</v>
      </c>
      <c r="K39">
        <v>43.8</v>
      </c>
      <c r="L39">
        <v>143</v>
      </c>
      <c r="M39">
        <v>1249</v>
      </c>
    </row>
    <row r="40" spans="1:16" x14ac:dyDescent="0.2">
      <c r="A40" t="s">
        <v>45</v>
      </c>
      <c r="B40">
        <v>321</v>
      </c>
      <c r="C40">
        <v>87</v>
      </c>
      <c r="D40">
        <v>197</v>
      </c>
      <c r="E40">
        <v>37</v>
      </c>
      <c r="F40">
        <v>85</v>
      </c>
      <c r="G40">
        <v>210</v>
      </c>
      <c r="H40">
        <v>40.5</v>
      </c>
      <c r="I40">
        <v>3</v>
      </c>
      <c r="J40">
        <v>13</v>
      </c>
      <c r="K40">
        <v>23.1</v>
      </c>
      <c r="L40">
        <v>113</v>
      </c>
      <c r="M40">
        <v>906</v>
      </c>
    </row>
    <row r="41" spans="1:16" x14ac:dyDescent="0.2">
      <c r="A41" t="s">
        <v>65</v>
      </c>
    </row>
    <row r="42" spans="1:16" x14ac:dyDescent="0.2">
      <c r="B42" t="s">
        <v>66</v>
      </c>
      <c r="E42" t="s">
        <v>67</v>
      </c>
      <c r="H42" t="s">
        <v>68</v>
      </c>
      <c r="M42" t="s">
        <v>69</v>
      </c>
    </row>
    <row r="43" spans="1:16" x14ac:dyDescent="0.2">
      <c r="A43" t="s">
        <v>29</v>
      </c>
      <c r="B43" t="s">
        <v>70</v>
      </c>
      <c r="C43" t="s">
        <v>71</v>
      </c>
      <c r="D43" t="s">
        <v>72</v>
      </c>
      <c r="E43" t="s">
        <v>41</v>
      </c>
      <c r="F43" t="s">
        <v>42</v>
      </c>
      <c r="G43" t="s">
        <v>73</v>
      </c>
      <c r="H43" t="s">
        <v>74</v>
      </c>
      <c r="I43" t="s">
        <v>39</v>
      </c>
      <c r="J43" t="s">
        <v>33</v>
      </c>
      <c r="K43" t="s">
        <v>36</v>
      </c>
      <c r="L43" t="s">
        <v>37</v>
      </c>
      <c r="M43" t="s">
        <v>75</v>
      </c>
      <c r="N43" t="s">
        <v>52</v>
      </c>
      <c r="O43" t="s">
        <v>37</v>
      </c>
      <c r="P43" t="s">
        <v>76</v>
      </c>
    </row>
    <row r="44" spans="1:16" x14ac:dyDescent="0.2">
      <c r="A44" t="s">
        <v>323</v>
      </c>
      <c r="B44">
        <v>742</v>
      </c>
      <c r="C44">
        <v>247</v>
      </c>
      <c r="D44">
        <v>989</v>
      </c>
      <c r="E44">
        <v>21</v>
      </c>
      <c r="F44">
        <v>125</v>
      </c>
      <c r="G44">
        <v>40</v>
      </c>
      <c r="H44">
        <v>88</v>
      </c>
      <c r="I44">
        <v>17</v>
      </c>
      <c r="J44">
        <v>253</v>
      </c>
      <c r="K44">
        <v>44</v>
      </c>
      <c r="L44">
        <v>2</v>
      </c>
      <c r="M44">
        <v>13</v>
      </c>
      <c r="N44">
        <v>8</v>
      </c>
      <c r="O44">
        <v>1</v>
      </c>
      <c r="P44">
        <v>0</v>
      </c>
    </row>
    <row r="45" spans="1:16" x14ac:dyDescent="0.2">
      <c r="A45" t="s">
        <v>45</v>
      </c>
      <c r="B45">
        <v>829</v>
      </c>
      <c r="C45">
        <v>288</v>
      </c>
      <c r="D45">
        <v>1117</v>
      </c>
      <c r="E45">
        <v>42</v>
      </c>
      <c r="F45">
        <v>257</v>
      </c>
      <c r="G45">
        <v>62</v>
      </c>
      <c r="H45">
        <v>55</v>
      </c>
      <c r="I45">
        <v>9</v>
      </c>
      <c r="J45">
        <v>75</v>
      </c>
      <c r="K45">
        <v>26</v>
      </c>
      <c r="L45">
        <v>1</v>
      </c>
      <c r="M45">
        <v>23</v>
      </c>
      <c r="N45">
        <v>10</v>
      </c>
      <c r="O45">
        <v>1</v>
      </c>
      <c r="P45">
        <v>0</v>
      </c>
    </row>
    <row r="46" spans="1:16" x14ac:dyDescent="0.2">
      <c r="A46" t="s">
        <v>77</v>
      </c>
    </row>
    <row r="47" spans="1:16" x14ac:dyDescent="0.2">
      <c r="B47" t="s">
        <v>78</v>
      </c>
      <c r="G47" t="s">
        <v>79</v>
      </c>
    </row>
    <row r="48" spans="1:16" x14ac:dyDescent="0.2">
      <c r="A48" t="s">
        <v>29</v>
      </c>
      <c r="B48" t="s">
        <v>30</v>
      </c>
      <c r="C48" t="s">
        <v>33</v>
      </c>
      <c r="D48" t="s">
        <v>34</v>
      </c>
      <c r="E48" t="s">
        <v>36</v>
      </c>
      <c r="F48" t="s">
        <v>37</v>
      </c>
      <c r="G48" t="s">
        <v>80</v>
      </c>
      <c r="H48" t="s">
        <v>81</v>
      </c>
      <c r="I48" t="s">
        <v>34</v>
      </c>
      <c r="J48" t="s">
        <v>36</v>
      </c>
      <c r="K48" t="s">
        <v>37</v>
      </c>
      <c r="L48" t="s">
        <v>82</v>
      </c>
    </row>
    <row r="49" spans="1:13" x14ac:dyDescent="0.2">
      <c r="A49" t="s">
        <v>323</v>
      </c>
      <c r="B49">
        <v>41</v>
      </c>
      <c r="C49">
        <v>772</v>
      </c>
      <c r="D49">
        <v>18.8</v>
      </c>
      <c r="E49">
        <v>32</v>
      </c>
      <c r="F49">
        <v>0</v>
      </c>
      <c r="G49">
        <v>31</v>
      </c>
      <c r="H49">
        <v>232</v>
      </c>
      <c r="I49">
        <v>7.5</v>
      </c>
      <c r="J49">
        <v>27</v>
      </c>
      <c r="K49">
        <v>0</v>
      </c>
      <c r="L49">
        <v>22</v>
      </c>
    </row>
    <row r="50" spans="1:13" x14ac:dyDescent="0.2">
      <c r="A50" t="s">
        <v>45</v>
      </c>
      <c r="B50">
        <v>40</v>
      </c>
      <c r="C50">
        <v>688</v>
      </c>
      <c r="D50">
        <v>17.2</v>
      </c>
      <c r="E50">
        <v>49</v>
      </c>
      <c r="F50">
        <v>0</v>
      </c>
      <c r="G50">
        <v>40</v>
      </c>
      <c r="H50">
        <v>353</v>
      </c>
      <c r="I50">
        <v>8.8000000000000007</v>
      </c>
      <c r="J50">
        <v>28</v>
      </c>
      <c r="K50">
        <v>0</v>
      </c>
      <c r="L50">
        <v>20</v>
      </c>
    </row>
    <row r="51" spans="1:13" x14ac:dyDescent="0.2">
      <c r="A51" t="s">
        <v>83</v>
      </c>
    </row>
    <row r="52" spans="1:13" x14ac:dyDescent="0.2">
      <c r="B52" t="s">
        <v>84</v>
      </c>
      <c r="K52" t="s">
        <v>85</v>
      </c>
    </row>
    <row r="53" spans="1:13" x14ac:dyDescent="0.2">
      <c r="A53" t="s">
        <v>29</v>
      </c>
      <c r="B53" t="s">
        <v>86</v>
      </c>
      <c r="C53" t="s">
        <v>87</v>
      </c>
      <c r="D53" t="s">
        <v>32</v>
      </c>
      <c r="E53" t="s">
        <v>36</v>
      </c>
      <c r="F53" s="1">
        <v>42388</v>
      </c>
      <c r="G53" t="s">
        <v>88</v>
      </c>
      <c r="H53" t="s">
        <v>89</v>
      </c>
      <c r="I53" t="s">
        <v>90</v>
      </c>
      <c r="J53" t="s">
        <v>91</v>
      </c>
      <c r="K53" t="s">
        <v>92</v>
      </c>
      <c r="L53" t="s">
        <v>93</v>
      </c>
      <c r="M53" t="s">
        <v>32</v>
      </c>
    </row>
    <row r="54" spans="1:13" x14ac:dyDescent="0.2">
      <c r="A54" t="s">
        <v>323</v>
      </c>
      <c r="B54">
        <v>23</v>
      </c>
      <c r="C54">
        <v>27</v>
      </c>
      <c r="D54">
        <v>85.2</v>
      </c>
      <c r="E54">
        <v>52</v>
      </c>
      <c r="F54" t="s">
        <v>94</v>
      </c>
      <c r="G54" s="1">
        <v>42495</v>
      </c>
      <c r="H54" s="1">
        <v>42591</v>
      </c>
      <c r="I54" s="1">
        <v>42559</v>
      </c>
      <c r="J54" s="1">
        <v>42434</v>
      </c>
      <c r="K54">
        <v>34</v>
      </c>
      <c r="L54">
        <v>40</v>
      </c>
      <c r="M54">
        <v>85</v>
      </c>
    </row>
    <row r="55" spans="1:13" x14ac:dyDescent="0.2">
      <c r="A55" t="s">
        <v>45</v>
      </c>
      <c r="B55">
        <v>22</v>
      </c>
      <c r="C55">
        <v>27</v>
      </c>
      <c r="D55">
        <v>81.5</v>
      </c>
      <c r="E55">
        <v>50</v>
      </c>
      <c r="F55" t="s">
        <v>94</v>
      </c>
      <c r="G55" s="1">
        <v>42495</v>
      </c>
      <c r="H55" s="1">
        <v>42558</v>
      </c>
      <c r="I55" s="1">
        <v>42623</v>
      </c>
      <c r="J55" s="1">
        <v>42374</v>
      </c>
      <c r="K55">
        <v>33</v>
      </c>
      <c r="L55">
        <v>37</v>
      </c>
      <c r="M55">
        <v>89.2</v>
      </c>
    </row>
    <row r="56" spans="1:13" x14ac:dyDescent="0.2">
      <c r="A56" t="s">
        <v>95</v>
      </c>
    </row>
    <row r="57" spans="1:13" x14ac:dyDescent="0.2">
      <c r="A57" t="s">
        <v>29</v>
      </c>
      <c r="B57" t="s">
        <v>79</v>
      </c>
      <c r="C57" t="s">
        <v>33</v>
      </c>
      <c r="D57" t="s">
        <v>36</v>
      </c>
      <c r="E57" t="s">
        <v>34</v>
      </c>
      <c r="F57" t="s">
        <v>96</v>
      </c>
      <c r="G57" t="s">
        <v>97</v>
      </c>
      <c r="H57" t="s">
        <v>98</v>
      </c>
      <c r="I57" t="s">
        <v>99</v>
      </c>
      <c r="J57" t="s">
        <v>82</v>
      </c>
      <c r="K57" t="s">
        <v>80</v>
      </c>
      <c r="L57" t="s">
        <v>81</v>
      </c>
      <c r="M57" t="s">
        <v>34</v>
      </c>
    </row>
    <row r="58" spans="1:13" x14ac:dyDescent="0.2">
      <c r="A58" t="s">
        <v>323</v>
      </c>
      <c r="B58">
        <v>82</v>
      </c>
      <c r="C58">
        <v>3797</v>
      </c>
      <c r="D58">
        <v>65</v>
      </c>
      <c r="E58">
        <v>46.3</v>
      </c>
      <c r="F58">
        <v>42</v>
      </c>
      <c r="G58">
        <v>0</v>
      </c>
      <c r="H58">
        <v>22</v>
      </c>
      <c r="I58">
        <v>3</v>
      </c>
      <c r="J58">
        <v>20</v>
      </c>
      <c r="K58">
        <v>40</v>
      </c>
      <c r="L58">
        <v>353</v>
      </c>
      <c r="M58">
        <v>8.8000000000000007</v>
      </c>
    </row>
    <row r="59" spans="1:13" x14ac:dyDescent="0.2">
      <c r="A59" t="s">
        <v>45</v>
      </c>
      <c r="B59">
        <v>75</v>
      </c>
      <c r="C59">
        <v>3277</v>
      </c>
      <c r="D59">
        <v>68</v>
      </c>
      <c r="E59">
        <v>43.7</v>
      </c>
      <c r="F59">
        <v>40.6</v>
      </c>
      <c r="G59">
        <v>0</v>
      </c>
      <c r="H59">
        <v>28</v>
      </c>
      <c r="I59">
        <v>3</v>
      </c>
      <c r="J59">
        <v>22</v>
      </c>
      <c r="K59">
        <v>31</v>
      </c>
      <c r="L59">
        <v>232</v>
      </c>
      <c r="M59">
        <v>7.5</v>
      </c>
    </row>
    <row r="61" spans="1:13" x14ac:dyDescent="0.2">
      <c r="A61" t="s">
        <v>100</v>
      </c>
    </row>
    <row r="63" spans="1:13" x14ac:dyDescent="0.2">
      <c r="A63" t="s">
        <v>101</v>
      </c>
    </row>
    <row r="64" spans="1:13" x14ac:dyDescent="0.2">
      <c r="A64" t="s">
        <v>102</v>
      </c>
    </row>
    <row r="65" spans="1:1" x14ac:dyDescent="0.2">
      <c r="A65" t="s">
        <v>103</v>
      </c>
    </row>
    <row r="66" spans="1:1" x14ac:dyDescent="0.2">
      <c r="A66" t="s">
        <v>104</v>
      </c>
    </row>
    <row r="67" spans="1:1" x14ac:dyDescent="0.2">
      <c r="A67" t="s">
        <v>105</v>
      </c>
    </row>
    <row r="68" spans="1:1" x14ac:dyDescent="0.2">
      <c r="A68" t="s">
        <v>106</v>
      </c>
    </row>
    <row r="69" spans="1:1" x14ac:dyDescent="0.2">
      <c r="A69" t="s">
        <v>107</v>
      </c>
    </row>
    <row r="70" spans="1:1" x14ac:dyDescent="0.2">
      <c r="A70" t="s">
        <v>108</v>
      </c>
    </row>
    <row r="71" spans="1:1" x14ac:dyDescent="0.2">
      <c r="A71" t="s">
        <v>109</v>
      </c>
    </row>
    <row r="72" spans="1:1" x14ac:dyDescent="0.2">
      <c r="A72" t="s">
        <v>110</v>
      </c>
    </row>
    <row r="73" spans="1:1" x14ac:dyDescent="0.2">
      <c r="A73" t="s">
        <v>111</v>
      </c>
    </row>
    <row r="74" spans="1:1" x14ac:dyDescent="0.2">
      <c r="A74" t="s">
        <v>112</v>
      </c>
    </row>
    <row r="75" spans="1:1" x14ac:dyDescent="0.2">
      <c r="A75" t="s">
        <v>113</v>
      </c>
    </row>
    <row r="76" spans="1:1" x14ac:dyDescent="0.2">
      <c r="A76" t="s">
        <v>114</v>
      </c>
    </row>
    <row r="78" spans="1:1" x14ac:dyDescent="0.2">
      <c r="A78" t="s">
        <v>115</v>
      </c>
    </row>
    <row r="79" spans="1:1" x14ac:dyDescent="0.2">
      <c r="A79" t="s">
        <v>116</v>
      </c>
    </row>
    <row r="80" spans="1:1" x14ac:dyDescent="0.2">
      <c r="A80" t="s">
        <v>117</v>
      </c>
    </row>
    <row r="81" spans="1:1" x14ac:dyDescent="0.2">
      <c r="A81" t="s">
        <v>118</v>
      </c>
    </row>
    <row r="82" spans="1:1" x14ac:dyDescent="0.2">
      <c r="A82" t="s">
        <v>119</v>
      </c>
    </row>
    <row r="83" spans="1:1" x14ac:dyDescent="0.2">
      <c r="A83" t="s">
        <v>120</v>
      </c>
    </row>
    <row r="84" spans="1:1" x14ac:dyDescent="0.2">
      <c r="A84" t="s">
        <v>121</v>
      </c>
    </row>
    <row r="85" spans="1:1" x14ac:dyDescent="0.2">
      <c r="A85" t="s">
        <v>122</v>
      </c>
    </row>
    <row r="86" spans="1:1" x14ac:dyDescent="0.2">
      <c r="A86" t="s">
        <v>123</v>
      </c>
    </row>
    <row r="87" spans="1:1" x14ac:dyDescent="0.2">
      <c r="A87" t="s">
        <v>124</v>
      </c>
    </row>
    <row r="89" spans="1:1" x14ac:dyDescent="0.2">
      <c r="A89" t="s">
        <v>125</v>
      </c>
    </row>
    <row r="90" spans="1:1" x14ac:dyDescent="0.2">
      <c r="A90" t="s">
        <v>126</v>
      </c>
    </row>
    <row r="91" spans="1:1" x14ac:dyDescent="0.2">
      <c r="A91" t="s">
        <v>127</v>
      </c>
    </row>
    <row r="92" spans="1:1" x14ac:dyDescent="0.2">
      <c r="A92" t="s">
        <v>128</v>
      </c>
    </row>
    <row r="93" spans="1:1" x14ac:dyDescent="0.2">
      <c r="A93" t="s">
        <v>129</v>
      </c>
    </row>
    <row r="94" spans="1:1" x14ac:dyDescent="0.2">
      <c r="A94" t="s">
        <v>130</v>
      </c>
    </row>
    <row r="95" spans="1:1" x14ac:dyDescent="0.2">
      <c r="A95" t="s">
        <v>131</v>
      </c>
    </row>
    <row r="96" spans="1:1" x14ac:dyDescent="0.2">
      <c r="A96" t="s">
        <v>132</v>
      </c>
    </row>
    <row r="97" spans="1:1" x14ac:dyDescent="0.2">
      <c r="A97" t="s">
        <v>133</v>
      </c>
    </row>
    <row r="98" spans="1:1" x14ac:dyDescent="0.2">
      <c r="A98" t="s">
        <v>134</v>
      </c>
    </row>
    <row r="99" spans="1:1" x14ac:dyDescent="0.2">
      <c r="A99" t="s">
        <v>135</v>
      </c>
    </row>
    <row r="100" spans="1:1" x14ac:dyDescent="0.2">
      <c r="A100" t="s">
        <v>136</v>
      </c>
    </row>
    <row r="102" spans="1:1" x14ac:dyDescent="0.2">
      <c r="A102" t="s">
        <v>137</v>
      </c>
    </row>
    <row r="103" spans="1:1" x14ac:dyDescent="0.2">
      <c r="A103" t="s">
        <v>138</v>
      </c>
    </row>
    <row r="104" spans="1:1" x14ac:dyDescent="0.2">
      <c r="A104" t="s">
        <v>139</v>
      </c>
    </row>
    <row r="105" spans="1:1" x14ac:dyDescent="0.2">
      <c r="A105" t="s">
        <v>140</v>
      </c>
    </row>
    <row r="106" spans="1:1" x14ac:dyDescent="0.2">
      <c r="A106" t="s">
        <v>141</v>
      </c>
    </row>
    <row r="107" spans="1:1" x14ac:dyDescent="0.2">
      <c r="A107" t="s">
        <v>142</v>
      </c>
    </row>
    <row r="108" spans="1:1" x14ac:dyDescent="0.2">
      <c r="A108" t="s">
        <v>143</v>
      </c>
    </row>
    <row r="109" spans="1:1" x14ac:dyDescent="0.2">
      <c r="A109" t="s">
        <v>144</v>
      </c>
    </row>
    <row r="110" spans="1:1" x14ac:dyDescent="0.2">
      <c r="A110" t="s">
        <v>145</v>
      </c>
    </row>
    <row r="111" spans="1:1" x14ac:dyDescent="0.2">
      <c r="A111" t="s">
        <v>146</v>
      </c>
    </row>
    <row r="112" spans="1:1" x14ac:dyDescent="0.2">
      <c r="A112" t="s">
        <v>147</v>
      </c>
    </row>
    <row r="113" spans="1:1" x14ac:dyDescent="0.2">
      <c r="A113" t="s">
        <v>148</v>
      </c>
    </row>
    <row r="115" spans="1:1" x14ac:dyDescent="0.2">
      <c r="A115" t="s">
        <v>149</v>
      </c>
    </row>
    <row r="116" spans="1:1" x14ac:dyDescent="0.2">
      <c r="A116" t="s">
        <v>150</v>
      </c>
    </row>
    <row r="117" spans="1:1" x14ac:dyDescent="0.2">
      <c r="A117" t="s">
        <v>151</v>
      </c>
    </row>
    <row r="118" spans="1:1" x14ac:dyDescent="0.2">
      <c r="A118" t="s">
        <v>112</v>
      </c>
    </row>
    <row r="119" spans="1:1" x14ac:dyDescent="0.2">
      <c r="A119" t="s">
        <v>152</v>
      </c>
    </row>
    <row r="120" spans="1:1" x14ac:dyDescent="0.2">
      <c r="A120" t="s">
        <v>153</v>
      </c>
    </row>
    <row r="121" spans="1:1" x14ac:dyDescent="0.2">
      <c r="A121" t="s">
        <v>154</v>
      </c>
    </row>
    <row r="122" spans="1:1" x14ac:dyDescent="0.2">
      <c r="A122" t="s">
        <v>110</v>
      </c>
    </row>
    <row r="123" spans="1:1" x14ac:dyDescent="0.2">
      <c r="A123" t="s">
        <v>155</v>
      </c>
    </row>
    <row r="124" spans="1:1" x14ac:dyDescent="0.2">
      <c r="A124" t="s">
        <v>156</v>
      </c>
    </row>
    <row r="125" spans="1:1" x14ac:dyDescent="0.2">
      <c r="A125" t="s">
        <v>157</v>
      </c>
    </row>
    <row r="126" spans="1:1" x14ac:dyDescent="0.2">
      <c r="A126" t="s">
        <v>158</v>
      </c>
    </row>
    <row r="127" spans="1:1" x14ac:dyDescent="0.2">
      <c r="A127" t="s">
        <v>159</v>
      </c>
    </row>
    <row r="128" spans="1:1" x14ac:dyDescent="0.2">
      <c r="A128" t="s">
        <v>160</v>
      </c>
    </row>
    <row r="129" spans="1:1" x14ac:dyDescent="0.2">
      <c r="A129" t="s">
        <v>161</v>
      </c>
    </row>
    <row r="131" spans="1:1" x14ac:dyDescent="0.2">
      <c r="A131" t="s">
        <v>162</v>
      </c>
    </row>
    <row r="132" spans="1:1" x14ac:dyDescent="0.2">
      <c r="A132" t="s">
        <v>163</v>
      </c>
    </row>
    <row r="133" spans="1:1" x14ac:dyDescent="0.2">
      <c r="A133" t="s">
        <v>164</v>
      </c>
    </row>
    <row r="134" spans="1:1" x14ac:dyDescent="0.2">
      <c r="A134" t="s">
        <v>165</v>
      </c>
    </row>
    <row r="135" spans="1:1" x14ac:dyDescent="0.2">
      <c r="A135" t="s">
        <v>166</v>
      </c>
    </row>
    <row r="136" spans="1:1" x14ac:dyDescent="0.2">
      <c r="A136" t="s">
        <v>167</v>
      </c>
    </row>
    <row r="137" spans="1:1" x14ac:dyDescent="0.2">
      <c r="A137" t="s">
        <v>168</v>
      </c>
    </row>
    <row r="138" spans="1:1" x14ac:dyDescent="0.2">
      <c r="A138" t="s">
        <v>169</v>
      </c>
    </row>
    <row r="139" spans="1:1" x14ac:dyDescent="0.2">
      <c r="A139" t="s">
        <v>170</v>
      </c>
    </row>
    <row r="140" spans="1:1" x14ac:dyDescent="0.2">
      <c r="A140" t="s">
        <v>171</v>
      </c>
    </row>
    <row r="141" spans="1:1" x14ac:dyDescent="0.2">
      <c r="A141" t="s">
        <v>172</v>
      </c>
    </row>
    <row r="143" spans="1:1" x14ac:dyDescent="0.2">
      <c r="A143" t="s">
        <v>173</v>
      </c>
    </row>
    <row r="144" spans="1:1" x14ac:dyDescent="0.2">
      <c r="A144" t="s">
        <v>174</v>
      </c>
    </row>
    <row r="145" spans="1:1" x14ac:dyDescent="0.2">
      <c r="A145" t="s">
        <v>175</v>
      </c>
    </row>
    <row r="146" spans="1:1" x14ac:dyDescent="0.2">
      <c r="A146" t="s">
        <v>176</v>
      </c>
    </row>
    <row r="147" spans="1:1" x14ac:dyDescent="0.2">
      <c r="A147" t="s">
        <v>177</v>
      </c>
    </row>
    <row r="148" spans="1:1" x14ac:dyDescent="0.2">
      <c r="A148" t="s">
        <v>178</v>
      </c>
    </row>
    <row r="149" spans="1:1" x14ac:dyDescent="0.2">
      <c r="A149" t="s">
        <v>179</v>
      </c>
    </row>
    <row r="150" spans="1:1" x14ac:dyDescent="0.2">
      <c r="A150" t="s">
        <v>180</v>
      </c>
    </row>
    <row r="151" spans="1:1" x14ac:dyDescent="0.2">
      <c r="A151" t="s">
        <v>181</v>
      </c>
    </row>
    <row r="152" spans="1:1" x14ac:dyDescent="0.2">
      <c r="A152" t="s">
        <v>182</v>
      </c>
    </row>
    <row r="153" spans="1:1" x14ac:dyDescent="0.2">
      <c r="A153" t="s">
        <v>183</v>
      </c>
    </row>
    <row r="154" spans="1:1" x14ac:dyDescent="0.2">
      <c r="A154" t="s">
        <v>184</v>
      </c>
    </row>
    <row r="156" spans="1:1" x14ac:dyDescent="0.2">
      <c r="A156" t="s">
        <v>185</v>
      </c>
    </row>
    <row r="157" spans="1:1" x14ac:dyDescent="0.2">
      <c r="A157" t="s">
        <v>186</v>
      </c>
    </row>
    <row r="158" spans="1:1" x14ac:dyDescent="0.2">
      <c r="A158" t="s">
        <v>187</v>
      </c>
    </row>
    <row r="159" spans="1:1" x14ac:dyDescent="0.2">
      <c r="A159" t="s">
        <v>188</v>
      </c>
    </row>
    <row r="160" spans="1:1" x14ac:dyDescent="0.2">
      <c r="A160" t="s">
        <v>189</v>
      </c>
    </row>
    <row r="161" spans="1:1" x14ac:dyDescent="0.2">
      <c r="A161" t="s">
        <v>190</v>
      </c>
    </row>
    <row r="162" spans="1:1" x14ac:dyDescent="0.2">
      <c r="A162" t="s">
        <v>191</v>
      </c>
    </row>
    <row r="163" spans="1:1" x14ac:dyDescent="0.2">
      <c r="A163" t="s">
        <v>192</v>
      </c>
    </row>
    <row r="164" spans="1:1" x14ac:dyDescent="0.2">
      <c r="A164" t="s">
        <v>172</v>
      </c>
    </row>
    <row r="165" spans="1:1" x14ac:dyDescent="0.2">
      <c r="A165" t="s">
        <v>167</v>
      </c>
    </row>
    <row r="166" spans="1:1" x14ac:dyDescent="0.2">
      <c r="A166" t="s">
        <v>168</v>
      </c>
    </row>
    <row r="167" spans="1:1" x14ac:dyDescent="0.2">
      <c r="A167" t="s">
        <v>193</v>
      </c>
    </row>
    <row r="169" spans="1:1" x14ac:dyDescent="0.2">
      <c r="A169" t="s">
        <v>194</v>
      </c>
    </row>
    <row r="171" spans="1:1" x14ac:dyDescent="0.2">
      <c r="A171" t="s">
        <v>321</v>
      </c>
    </row>
    <row r="173" spans="1:1" x14ac:dyDescent="0.2">
      <c r="A173" t="s">
        <v>2</v>
      </c>
    </row>
    <row r="174" spans="1:1" x14ac:dyDescent="0.2">
      <c r="A174" t="s">
        <v>3</v>
      </c>
    </row>
    <row r="175" spans="1:1" x14ac:dyDescent="0.2">
      <c r="A175" t="s">
        <v>4</v>
      </c>
    </row>
    <row r="176" spans="1:1" x14ac:dyDescent="0.2">
      <c r="A176" t="s">
        <v>5</v>
      </c>
    </row>
    <row r="177" spans="1:1" x14ac:dyDescent="0.2">
      <c r="A177" t="s">
        <v>6</v>
      </c>
    </row>
    <row r="178" spans="1:1" x14ac:dyDescent="0.2">
      <c r="A178" t="s">
        <v>7</v>
      </c>
    </row>
    <row r="179" spans="1:1" x14ac:dyDescent="0.2">
      <c r="A179" t="s">
        <v>8</v>
      </c>
    </row>
    <row r="180" spans="1:1" x14ac:dyDescent="0.2">
      <c r="A180" t="s">
        <v>9</v>
      </c>
    </row>
    <row r="181" spans="1:1" x14ac:dyDescent="0.2">
      <c r="A181" t="s">
        <v>10</v>
      </c>
    </row>
    <row r="182" spans="1:1" x14ac:dyDescent="0.2">
      <c r="A182" t="s">
        <v>11</v>
      </c>
    </row>
    <row r="183" spans="1:1" x14ac:dyDescent="0.2">
      <c r="A183" t="s">
        <v>12</v>
      </c>
    </row>
    <row r="185" spans="1:1" x14ac:dyDescent="0.2">
      <c r="A185" t="s">
        <v>195</v>
      </c>
    </row>
    <row r="187" spans="1:1" x14ac:dyDescent="0.2">
      <c r="A187" t="s">
        <v>196</v>
      </c>
    </row>
    <row r="189" spans="1:1" x14ac:dyDescent="0.2">
      <c r="A189" t="s">
        <v>197</v>
      </c>
    </row>
    <row r="191" spans="1:1" x14ac:dyDescent="0.2">
      <c r="A191" t="s">
        <v>198</v>
      </c>
    </row>
    <row r="192" spans="1:1" x14ac:dyDescent="0.2">
      <c r="A192" t="s">
        <v>199</v>
      </c>
    </row>
    <row r="193" spans="1:1" x14ac:dyDescent="0.2">
      <c r="A193" t="s">
        <v>200</v>
      </c>
    </row>
    <row r="194" spans="1:1" x14ac:dyDescent="0.2">
      <c r="A194" t="s">
        <v>201</v>
      </c>
    </row>
    <row r="195" spans="1:1" x14ac:dyDescent="0.2">
      <c r="A195" t="s">
        <v>202</v>
      </c>
    </row>
    <row r="196" spans="1:1" x14ac:dyDescent="0.2">
      <c r="A196" t="s">
        <v>203</v>
      </c>
    </row>
    <row r="197" spans="1:1" x14ac:dyDescent="0.2">
      <c r="A197" t="s">
        <v>204</v>
      </c>
    </row>
    <row r="199" spans="1:1" x14ac:dyDescent="0.2">
      <c r="A199" t="s">
        <v>205</v>
      </c>
    </row>
    <row r="200" spans="1:1" x14ac:dyDescent="0.2">
      <c r="A200" t="s">
        <v>206</v>
      </c>
    </row>
    <row r="201" spans="1:1" x14ac:dyDescent="0.2">
      <c r="A201" t="s">
        <v>207</v>
      </c>
    </row>
    <row r="202" spans="1:1" x14ac:dyDescent="0.2">
      <c r="A202" t="s">
        <v>208</v>
      </c>
    </row>
    <row r="203" spans="1:1" x14ac:dyDescent="0.2">
      <c r="A203" t="s">
        <v>209</v>
      </c>
    </row>
    <row r="204" spans="1:1" x14ac:dyDescent="0.2">
      <c r="A204" t="s">
        <v>210</v>
      </c>
    </row>
    <row r="205" spans="1:1" x14ac:dyDescent="0.2">
      <c r="A205" t="s">
        <v>211</v>
      </c>
    </row>
    <row r="206" spans="1:1" x14ac:dyDescent="0.2">
      <c r="A206" t="s">
        <v>212</v>
      </c>
    </row>
    <row r="207" spans="1:1" x14ac:dyDescent="0.2">
      <c r="A207" t="s">
        <v>213</v>
      </c>
    </row>
    <row r="208" spans="1:1" x14ac:dyDescent="0.2">
      <c r="A208" t="s">
        <v>214</v>
      </c>
    </row>
    <row r="209" spans="1:1" x14ac:dyDescent="0.2">
      <c r="A209" t="s">
        <v>215</v>
      </c>
    </row>
    <row r="210" spans="1:1" x14ac:dyDescent="0.2">
      <c r="A210" t="s">
        <v>216</v>
      </c>
    </row>
    <row r="211" spans="1:1" x14ac:dyDescent="0.2">
      <c r="A211" t="s">
        <v>217</v>
      </c>
    </row>
    <row r="212" spans="1:1" x14ac:dyDescent="0.2">
      <c r="A212" t="s">
        <v>218</v>
      </c>
    </row>
    <row r="213" spans="1:1" x14ac:dyDescent="0.2">
      <c r="A213" t="s">
        <v>219</v>
      </c>
    </row>
    <row r="214" spans="1:1" x14ac:dyDescent="0.2">
      <c r="A214" t="s">
        <v>220</v>
      </c>
    </row>
    <row r="215" spans="1:1" x14ac:dyDescent="0.2">
      <c r="A215" t="s">
        <v>221</v>
      </c>
    </row>
    <row r="216" spans="1:1" x14ac:dyDescent="0.2">
      <c r="A216" t="s">
        <v>222</v>
      </c>
    </row>
    <row r="217" spans="1:1" x14ac:dyDescent="0.2">
      <c r="A217" t="s">
        <v>223</v>
      </c>
    </row>
    <row r="218" spans="1:1" x14ac:dyDescent="0.2">
      <c r="A218" t="s">
        <v>224</v>
      </c>
    </row>
    <row r="219" spans="1:1" x14ac:dyDescent="0.2">
      <c r="A219" t="s">
        <v>225</v>
      </c>
    </row>
    <row r="220" spans="1:1" x14ac:dyDescent="0.2">
      <c r="A220" t="s">
        <v>226</v>
      </c>
    </row>
    <row r="221" spans="1:1" x14ac:dyDescent="0.2">
      <c r="A221" t="s">
        <v>227</v>
      </c>
    </row>
    <row r="222" spans="1:1" x14ac:dyDescent="0.2">
      <c r="A222" t="s">
        <v>228</v>
      </c>
    </row>
    <row r="223" spans="1:1" x14ac:dyDescent="0.2">
      <c r="A223" t="s">
        <v>229</v>
      </c>
    </row>
    <row r="224" spans="1:1" x14ac:dyDescent="0.2">
      <c r="A224" t="s">
        <v>230</v>
      </c>
    </row>
    <row r="225" spans="1:1" x14ac:dyDescent="0.2">
      <c r="A225" t="s">
        <v>231</v>
      </c>
    </row>
    <row r="227" spans="1:1" x14ac:dyDescent="0.2">
      <c r="A227" t="s">
        <v>198</v>
      </c>
    </row>
    <row r="228" spans="1:1" x14ac:dyDescent="0.2">
      <c r="A228" t="s">
        <v>232</v>
      </c>
    </row>
    <row r="229" spans="1:1" x14ac:dyDescent="0.2">
      <c r="A229" t="s">
        <v>233</v>
      </c>
    </row>
    <row r="230" spans="1:1" x14ac:dyDescent="0.2">
      <c r="A230" t="s">
        <v>234</v>
      </c>
    </row>
    <row r="231" spans="1:1" x14ac:dyDescent="0.2">
      <c r="A231" t="s">
        <v>235</v>
      </c>
    </row>
    <row r="232" spans="1:1" x14ac:dyDescent="0.2">
      <c r="A232" t="s">
        <v>236</v>
      </c>
    </row>
    <row r="233" spans="1:1" x14ac:dyDescent="0.2">
      <c r="A233" t="s">
        <v>237</v>
      </c>
    </row>
    <row r="234" spans="1:1" x14ac:dyDescent="0.2">
      <c r="A234" t="s">
        <v>238</v>
      </c>
    </row>
    <row r="235" spans="1:1" x14ac:dyDescent="0.2">
      <c r="A235" t="s">
        <v>239</v>
      </c>
    </row>
    <row r="236" spans="1:1" x14ac:dyDescent="0.2">
      <c r="A236" t="s">
        <v>240</v>
      </c>
    </row>
    <row r="238" spans="1:1" x14ac:dyDescent="0.2">
      <c r="A238" t="s">
        <v>241</v>
      </c>
    </row>
    <row r="239" spans="1:1" x14ac:dyDescent="0.2">
      <c r="A239" t="s">
        <v>242</v>
      </c>
    </row>
    <row r="240" spans="1:1" x14ac:dyDescent="0.2">
      <c r="A240" t="s">
        <v>243</v>
      </c>
    </row>
    <row r="241" spans="1:1" x14ac:dyDescent="0.2">
      <c r="A241" t="s">
        <v>244</v>
      </c>
    </row>
    <row r="242" spans="1:1" x14ac:dyDescent="0.2">
      <c r="A242" t="s">
        <v>245</v>
      </c>
    </row>
    <row r="243" spans="1:1" x14ac:dyDescent="0.2">
      <c r="A243" t="s">
        <v>246</v>
      </c>
    </row>
    <row r="244" spans="1:1" x14ac:dyDescent="0.2">
      <c r="A244" t="s">
        <v>247</v>
      </c>
    </row>
    <row r="245" spans="1:1" x14ac:dyDescent="0.2">
      <c r="A245" t="s">
        <v>248</v>
      </c>
    </row>
    <row r="246" spans="1:1" x14ac:dyDescent="0.2">
      <c r="A246" t="s">
        <v>249</v>
      </c>
    </row>
    <row r="247" spans="1:1" x14ac:dyDescent="0.2">
      <c r="A247" t="s">
        <v>250</v>
      </c>
    </row>
    <row r="248" spans="1:1" x14ac:dyDescent="0.2">
      <c r="A248" t="s">
        <v>251</v>
      </c>
    </row>
    <row r="249" spans="1:1" x14ac:dyDescent="0.2">
      <c r="A249" t="s">
        <v>252</v>
      </c>
    </row>
    <row r="250" spans="1:1" x14ac:dyDescent="0.2">
      <c r="A250" t="s">
        <v>253</v>
      </c>
    </row>
    <row r="251" spans="1:1" x14ac:dyDescent="0.2">
      <c r="A251" t="s">
        <v>254</v>
      </c>
    </row>
    <row r="252" spans="1:1" x14ac:dyDescent="0.2">
      <c r="A252" t="s">
        <v>255</v>
      </c>
    </row>
    <row r="253" spans="1:1" x14ac:dyDescent="0.2">
      <c r="A253" t="s">
        <v>256</v>
      </c>
    </row>
    <row r="254" spans="1:1" x14ac:dyDescent="0.2">
      <c r="A254" t="s">
        <v>257</v>
      </c>
    </row>
    <row r="255" spans="1:1" x14ac:dyDescent="0.2">
      <c r="A255" t="s">
        <v>258</v>
      </c>
    </row>
    <row r="256" spans="1:1" x14ac:dyDescent="0.2">
      <c r="A256" t="s">
        <v>259</v>
      </c>
    </row>
    <row r="258" spans="1:1" x14ac:dyDescent="0.2">
      <c r="A258" t="s">
        <v>260</v>
      </c>
    </row>
    <row r="259" spans="1:1" x14ac:dyDescent="0.2">
      <c r="A259" t="s">
        <v>261</v>
      </c>
    </row>
  </sheetData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0" enableFormatConditionsCalculation="0"/>
  <dimension ref="A1:P259"/>
  <sheetViews>
    <sheetView workbookViewId="0">
      <selection activeCell="A18" sqref="A18:XFD20"/>
    </sheetView>
  </sheetViews>
  <sheetFormatPr baseColWidth="10" defaultColWidth="8.83203125" defaultRowHeight="15" x14ac:dyDescent="0.2"/>
  <cols>
    <col min="1" max="1" width="11.33203125" bestFit="1" customWidth="1"/>
    <col min="2" max="2" width="13.33203125" bestFit="1" customWidth="1"/>
    <col min="3" max="3" width="6.5" customWidth="1"/>
    <col min="4" max="4" width="6" customWidth="1"/>
    <col min="5" max="5" width="6.5" customWidth="1"/>
    <col min="6" max="6" width="13.83203125" bestFit="1" customWidth="1"/>
    <col min="7" max="7" width="6.83203125" customWidth="1"/>
    <col min="8" max="8" width="15" bestFit="1" customWidth="1"/>
    <col min="9" max="9" width="15.6640625" bestFit="1" customWidth="1"/>
    <col min="10" max="10" width="6.1640625" customWidth="1"/>
    <col min="11" max="11" width="13.6640625" bestFit="1" customWidth="1"/>
    <col min="12" max="12" width="10.33203125" bestFit="1" customWidth="1"/>
    <col min="13" max="13" width="9" customWidth="1"/>
    <col min="14" max="14" width="5.1640625" customWidth="1"/>
    <col min="15" max="15" width="5.5" customWidth="1"/>
    <col min="16" max="16" width="3.33203125" customWidth="1"/>
  </cols>
  <sheetData>
    <row r="1" spans="1:1" x14ac:dyDescent="0.2">
      <c r="A1" t="s">
        <v>324</v>
      </c>
    </row>
    <row r="3" spans="1:1" x14ac:dyDescent="0.2">
      <c r="A3" t="s">
        <v>315</v>
      </c>
    </row>
    <row r="5" spans="1:1" x14ac:dyDescent="0.2">
      <c r="A5" t="s">
        <v>2</v>
      </c>
    </row>
    <row r="6" spans="1:1" x14ac:dyDescent="0.2">
      <c r="A6" t="s">
        <v>3</v>
      </c>
    </row>
    <row r="7" spans="1:1" x14ac:dyDescent="0.2">
      <c r="A7" t="s">
        <v>4</v>
      </c>
    </row>
    <row r="8" spans="1:1" x14ac:dyDescent="0.2">
      <c r="A8" t="s">
        <v>5</v>
      </c>
    </row>
    <row r="9" spans="1:1" x14ac:dyDescent="0.2">
      <c r="A9" t="s">
        <v>6</v>
      </c>
    </row>
    <row r="10" spans="1:1" x14ac:dyDescent="0.2">
      <c r="A10" t="s">
        <v>7</v>
      </c>
    </row>
    <row r="11" spans="1:1" x14ac:dyDescent="0.2">
      <c r="A11" t="s">
        <v>8</v>
      </c>
    </row>
    <row r="12" spans="1:1" x14ac:dyDescent="0.2">
      <c r="A12" t="s">
        <v>9</v>
      </c>
    </row>
    <row r="13" spans="1:1" x14ac:dyDescent="0.2">
      <c r="A13" t="s">
        <v>10</v>
      </c>
    </row>
    <row r="14" spans="1:1" x14ac:dyDescent="0.2">
      <c r="A14" t="s">
        <v>11</v>
      </c>
    </row>
    <row r="15" spans="1:1" x14ac:dyDescent="0.2">
      <c r="A15" t="s">
        <v>12</v>
      </c>
    </row>
    <row r="17" spans="1:15" x14ac:dyDescent="0.2">
      <c r="A17" t="s">
        <v>325</v>
      </c>
    </row>
    <row r="18" spans="1:15" x14ac:dyDescent="0.2">
      <c r="E18" t="s">
        <v>14</v>
      </c>
      <c r="F18" t="s">
        <v>15</v>
      </c>
      <c r="G18" t="s">
        <v>16</v>
      </c>
      <c r="H18" t="s">
        <v>17</v>
      </c>
      <c r="I18" t="s">
        <v>18</v>
      </c>
      <c r="J18" t="s">
        <v>19</v>
      </c>
      <c r="K18" t="s">
        <v>20</v>
      </c>
      <c r="L18" t="s">
        <v>21</v>
      </c>
      <c r="M18" t="s">
        <v>22</v>
      </c>
    </row>
    <row r="19" spans="1:15" x14ac:dyDescent="0.2">
      <c r="A19" t="s">
        <v>23</v>
      </c>
      <c r="B19" t="s">
        <v>24</v>
      </c>
      <c r="C19">
        <f>((($I$26+$G$30+$L$44+$F$49+$K$49+$O$44) * 6)+($K$54)+($B$54 * 3))</f>
        <v>387</v>
      </c>
      <c r="E19">
        <f>$C$19-$C$20</f>
        <v>81</v>
      </c>
      <c r="F19">
        <f>($E$26-$N$26)/($B$26+$M$26)</f>
        <v>6.3003194888178911</v>
      </c>
      <c r="G19">
        <f>($E$27-$N$27)/($B$27+$M$27)</f>
        <v>5.4453125</v>
      </c>
      <c r="H19">
        <f>$C$30/$B$30</f>
        <v>4.1696428571428568</v>
      </c>
      <c r="I19">
        <f>$C$31/$B$31</f>
        <v>3.5790884718498659</v>
      </c>
      <c r="J19">
        <f>$I$45+$M$45</f>
        <v>30</v>
      </c>
      <c r="K19">
        <f>$I$44+$M$44</f>
        <v>35</v>
      </c>
      <c r="L19">
        <f>$M$39-$M$40</f>
        <v>20</v>
      </c>
      <c r="M19">
        <f>$L$45+$O$45+$F$50+$K$50</f>
        <v>4</v>
      </c>
    </row>
    <row r="20" spans="1:15" x14ac:dyDescent="0.2">
      <c r="B20" t="s">
        <v>25</v>
      </c>
      <c r="C20">
        <f xml:space="preserve"> ((($I$27+$G$31+$L$45+$F$50+$K$50+$O$45) * 6)+($K$55)+($B$55*3))</f>
        <v>306</v>
      </c>
    </row>
    <row r="21" spans="1:15" x14ac:dyDescent="0.2">
      <c r="A21" t="s">
        <v>26</v>
      </c>
    </row>
    <row r="22" spans="1:15" x14ac:dyDescent="0.2">
      <c r="A22" t="s">
        <v>27</v>
      </c>
    </row>
    <row r="24" spans="1:15" x14ac:dyDescent="0.2">
      <c r="A24" t="s">
        <v>28</v>
      </c>
    </row>
    <row r="25" spans="1:15" x14ac:dyDescent="0.2">
      <c r="A25" t="s">
        <v>29</v>
      </c>
      <c r="B25" t="s">
        <v>30</v>
      </c>
      <c r="C25" t="s">
        <v>31</v>
      </c>
      <c r="D25" t="s">
        <v>32</v>
      </c>
      <c r="E25" t="s">
        <v>33</v>
      </c>
      <c r="F25" t="s">
        <v>34</v>
      </c>
      <c r="G25" t="s">
        <v>35</v>
      </c>
      <c r="H25" t="s">
        <v>36</v>
      </c>
      <c r="I25" t="s">
        <v>37</v>
      </c>
      <c r="J25" t="s">
        <v>38</v>
      </c>
      <c r="K25" t="s">
        <v>39</v>
      </c>
      <c r="L25" t="s">
        <v>40</v>
      </c>
      <c r="M25" t="s">
        <v>41</v>
      </c>
      <c r="N25" t="s">
        <v>42</v>
      </c>
      <c r="O25" t="s">
        <v>43</v>
      </c>
    </row>
    <row r="26" spans="1:15" x14ac:dyDescent="0.2">
      <c r="A26" t="s">
        <v>326</v>
      </c>
      <c r="B26">
        <v>604</v>
      </c>
      <c r="C26">
        <v>362</v>
      </c>
      <c r="D26">
        <v>59.9</v>
      </c>
      <c r="E26">
        <v>4057</v>
      </c>
      <c r="F26">
        <v>6.9</v>
      </c>
      <c r="G26">
        <v>253.6</v>
      </c>
      <c r="H26">
        <v>69</v>
      </c>
      <c r="I26">
        <v>33</v>
      </c>
      <c r="J26">
        <v>5.5</v>
      </c>
      <c r="K26">
        <v>16</v>
      </c>
      <c r="L26">
        <v>2.6</v>
      </c>
      <c r="M26">
        <v>22</v>
      </c>
      <c r="N26">
        <v>113</v>
      </c>
      <c r="O26">
        <v>88</v>
      </c>
    </row>
    <row r="27" spans="1:15" x14ac:dyDescent="0.2">
      <c r="A27" t="s">
        <v>45</v>
      </c>
      <c r="B27">
        <v>601</v>
      </c>
      <c r="C27">
        <v>343</v>
      </c>
      <c r="D27">
        <v>57.1</v>
      </c>
      <c r="E27">
        <v>3763</v>
      </c>
      <c r="F27">
        <v>6.7</v>
      </c>
      <c r="G27">
        <v>235.2</v>
      </c>
      <c r="H27">
        <v>72</v>
      </c>
      <c r="I27">
        <v>25</v>
      </c>
      <c r="J27">
        <v>4.2</v>
      </c>
      <c r="K27">
        <v>18</v>
      </c>
      <c r="L27">
        <v>3</v>
      </c>
      <c r="M27">
        <v>39</v>
      </c>
      <c r="N27">
        <v>278</v>
      </c>
      <c r="O27">
        <v>79</v>
      </c>
    </row>
    <row r="28" spans="1:15" x14ac:dyDescent="0.2">
      <c r="A28" t="s">
        <v>46</v>
      </c>
    </row>
    <row r="29" spans="1:15" x14ac:dyDescent="0.2">
      <c r="A29" t="s">
        <v>29</v>
      </c>
      <c r="B29" t="s">
        <v>30</v>
      </c>
      <c r="C29" t="s">
        <v>33</v>
      </c>
      <c r="D29" t="s">
        <v>34</v>
      </c>
      <c r="E29" t="s">
        <v>36</v>
      </c>
      <c r="F29" t="s">
        <v>47</v>
      </c>
      <c r="G29" t="s">
        <v>37</v>
      </c>
      <c r="H29" t="s">
        <v>35</v>
      </c>
      <c r="I29" t="s">
        <v>48</v>
      </c>
      <c r="J29" t="s">
        <v>49</v>
      </c>
      <c r="K29" t="s">
        <v>50</v>
      </c>
    </row>
    <row r="30" spans="1:15" x14ac:dyDescent="0.2">
      <c r="A30" t="s">
        <v>326</v>
      </c>
      <c r="B30">
        <v>448</v>
      </c>
      <c r="C30">
        <v>1868</v>
      </c>
      <c r="D30">
        <v>4.2</v>
      </c>
      <c r="E30">
        <v>58</v>
      </c>
      <c r="F30">
        <v>13</v>
      </c>
      <c r="G30">
        <v>11</v>
      </c>
      <c r="H30">
        <v>116.8</v>
      </c>
      <c r="I30">
        <v>6</v>
      </c>
      <c r="J30">
        <v>2</v>
      </c>
      <c r="K30">
        <v>99</v>
      </c>
    </row>
    <row r="31" spans="1:15" x14ac:dyDescent="0.2">
      <c r="A31" t="s">
        <v>45</v>
      </c>
      <c r="B31">
        <v>373</v>
      </c>
      <c r="C31">
        <v>1335</v>
      </c>
      <c r="D31">
        <v>3.6</v>
      </c>
      <c r="E31">
        <v>45</v>
      </c>
      <c r="F31">
        <v>6</v>
      </c>
      <c r="G31">
        <v>4</v>
      </c>
      <c r="H31">
        <v>83.4</v>
      </c>
      <c r="I31">
        <v>8</v>
      </c>
      <c r="J31">
        <v>5</v>
      </c>
      <c r="K31">
        <v>62</v>
      </c>
    </row>
    <row r="32" spans="1:15" x14ac:dyDescent="0.2">
      <c r="A32" t="s">
        <v>51</v>
      </c>
    </row>
    <row r="33" spans="1:16" x14ac:dyDescent="0.2">
      <c r="A33" t="s">
        <v>29</v>
      </c>
      <c r="B33" t="s">
        <v>52</v>
      </c>
      <c r="C33" t="s">
        <v>53</v>
      </c>
      <c r="D33" t="s">
        <v>33</v>
      </c>
      <c r="E33" t="s">
        <v>34</v>
      </c>
      <c r="F33" t="s">
        <v>37</v>
      </c>
      <c r="G33" t="s">
        <v>36</v>
      </c>
      <c r="H33" t="s">
        <v>47</v>
      </c>
      <c r="I33" t="s">
        <v>35</v>
      </c>
      <c r="J33" t="s">
        <v>48</v>
      </c>
      <c r="K33" t="s">
        <v>49</v>
      </c>
      <c r="L33" t="s">
        <v>54</v>
      </c>
      <c r="M33" t="s">
        <v>50</v>
      </c>
    </row>
    <row r="34" spans="1:16" x14ac:dyDescent="0.2">
      <c r="A34" t="s">
        <v>326</v>
      </c>
      <c r="B34">
        <v>362</v>
      </c>
      <c r="C34">
        <v>604</v>
      </c>
      <c r="D34">
        <v>4170</v>
      </c>
      <c r="E34">
        <v>11.5</v>
      </c>
      <c r="F34">
        <v>33</v>
      </c>
      <c r="G34">
        <v>69</v>
      </c>
      <c r="H34">
        <v>56</v>
      </c>
      <c r="I34">
        <v>260.60000000000002</v>
      </c>
      <c r="J34">
        <v>6</v>
      </c>
      <c r="K34">
        <v>3</v>
      </c>
      <c r="L34">
        <v>1881</v>
      </c>
      <c r="M34">
        <v>210</v>
      </c>
    </row>
    <row r="35" spans="1:16" x14ac:dyDescent="0.2">
      <c r="A35" t="s">
        <v>45</v>
      </c>
      <c r="B35">
        <v>343</v>
      </c>
      <c r="C35">
        <v>601</v>
      </c>
      <c r="D35">
        <v>4041</v>
      </c>
      <c r="E35">
        <v>11.8</v>
      </c>
      <c r="F35">
        <v>25</v>
      </c>
      <c r="G35">
        <v>72</v>
      </c>
      <c r="H35">
        <v>59</v>
      </c>
      <c r="I35">
        <v>252.6</v>
      </c>
      <c r="J35">
        <v>0</v>
      </c>
      <c r="K35">
        <v>0</v>
      </c>
      <c r="L35">
        <v>1827</v>
      </c>
      <c r="M35">
        <v>185</v>
      </c>
    </row>
    <row r="36" spans="1:16" x14ac:dyDescent="0.2">
      <c r="A36" t="s">
        <v>55</v>
      </c>
    </row>
    <row r="37" spans="1:16" x14ac:dyDescent="0.2">
      <c r="B37" t="s">
        <v>56</v>
      </c>
      <c r="F37" t="s">
        <v>57</v>
      </c>
      <c r="I37" t="s">
        <v>58</v>
      </c>
      <c r="L37" t="s">
        <v>59</v>
      </c>
    </row>
    <row r="38" spans="1:16" x14ac:dyDescent="0.2">
      <c r="A38" t="s">
        <v>29</v>
      </c>
      <c r="B38" t="s">
        <v>60</v>
      </c>
      <c r="C38" t="s">
        <v>61</v>
      </c>
      <c r="D38" t="s">
        <v>62</v>
      </c>
      <c r="E38" t="s">
        <v>63</v>
      </c>
      <c r="F38" t="s">
        <v>64</v>
      </c>
      <c r="G38" t="s">
        <v>30</v>
      </c>
      <c r="H38" t="s">
        <v>32</v>
      </c>
      <c r="I38" t="s">
        <v>64</v>
      </c>
      <c r="J38" t="s">
        <v>30</v>
      </c>
      <c r="K38" t="s">
        <v>32</v>
      </c>
      <c r="L38" t="s">
        <v>60</v>
      </c>
      <c r="M38" t="s">
        <v>33</v>
      </c>
    </row>
    <row r="39" spans="1:16" x14ac:dyDescent="0.2">
      <c r="A39" t="s">
        <v>326</v>
      </c>
      <c r="B39">
        <v>329</v>
      </c>
      <c r="C39">
        <v>99</v>
      </c>
      <c r="D39">
        <v>210</v>
      </c>
      <c r="E39">
        <v>20</v>
      </c>
      <c r="F39">
        <v>93</v>
      </c>
      <c r="G39">
        <v>229</v>
      </c>
      <c r="H39">
        <v>40.6</v>
      </c>
      <c r="I39">
        <v>6</v>
      </c>
      <c r="J39">
        <v>14</v>
      </c>
      <c r="K39">
        <v>42.9</v>
      </c>
      <c r="L39">
        <v>96</v>
      </c>
      <c r="M39">
        <v>787</v>
      </c>
    </row>
    <row r="40" spans="1:16" x14ac:dyDescent="0.2">
      <c r="A40" t="s">
        <v>45</v>
      </c>
      <c r="B40">
        <v>271</v>
      </c>
      <c r="C40">
        <v>62</v>
      </c>
      <c r="D40">
        <v>185</v>
      </c>
      <c r="E40">
        <v>24</v>
      </c>
      <c r="F40">
        <v>77</v>
      </c>
      <c r="G40">
        <v>232</v>
      </c>
      <c r="H40">
        <v>33.200000000000003</v>
      </c>
      <c r="I40">
        <v>13</v>
      </c>
      <c r="J40">
        <v>23</v>
      </c>
      <c r="K40">
        <v>56.5</v>
      </c>
      <c r="L40">
        <v>90</v>
      </c>
      <c r="M40">
        <v>767</v>
      </c>
    </row>
    <row r="41" spans="1:16" x14ac:dyDescent="0.2">
      <c r="A41" t="s">
        <v>65</v>
      </c>
    </row>
    <row r="42" spans="1:16" x14ac:dyDescent="0.2">
      <c r="B42" t="s">
        <v>66</v>
      </c>
      <c r="E42" t="s">
        <v>67</v>
      </c>
      <c r="H42" t="s">
        <v>68</v>
      </c>
      <c r="M42" t="s">
        <v>69</v>
      </c>
    </row>
    <row r="43" spans="1:16" x14ac:dyDescent="0.2">
      <c r="A43" t="s">
        <v>29</v>
      </c>
      <c r="B43" t="s">
        <v>70</v>
      </c>
      <c r="C43" t="s">
        <v>71</v>
      </c>
      <c r="D43" t="s">
        <v>72</v>
      </c>
      <c r="E43" t="s">
        <v>41</v>
      </c>
      <c r="F43" t="s">
        <v>42</v>
      </c>
      <c r="G43" t="s">
        <v>73</v>
      </c>
      <c r="H43" t="s">
        <v>74</v>
      </c>
      <c r="I43" t="s">
        <v>39</v>
      </c>
      <c r="J43" t="s">
        <v>33</v>
      </c>
      <c r="K43" t="s">
        <v>36</v>
      </c>
      <c r="L43" t="s">
        <v>37</v>
      </c>
      <c r="M43" t="s">
        <v>75</v>
      </c>
      <c r="N43" t="s">
        <v>52</v>
      </c>
      <c r="O43" t="s">
        <v>37</v>
      </c>
      <c r="P43" t="s">
        <v>76</v>
      </c>
    </row>
    <row r="44" spans="1:16" x14ac:dyDescent="0.2">
      <c r="A44" t="s">
        <v>326</v>
      </c>
      <c r="B44">
        <v>702</v>
      </c>
      <c r="C44">
        <v>321</v>
      </c>
      <c r="D44">
        <v>1023</v>
      </c>
      <c r="E44">
        <v>39</v>
      </c>
      <c r="F44">
        <v>278</v>
      </c>
      <c r="G44">
        <v>54</v>
      </c>
      <c r="H44">
        <v>73</v>
      </c>
      <c r="I44">
        <v>18</v>
      </c>
      <c r="J44">
        <v>191</v>
      </c>
      <c r="K44">
        <v>31</v>
      </c>
      <c r="L44">
        <v>0</v>
      </c>
      <c r="M44">
        <v>17</v>
      </c>
      <c r="N44">
        <v>12</v>
      </c>
      <c r="O44">
        <v>0</v>
      </c>
      <c r="P44">
        <v>0</v>
      </c>
    </row>
    <row r="45" spans="1:16" x14ac:dyDescent="0.2">
      <c r="A45" t="s">
        <v>45</v>
      </c>
      <c r="B45">
        <v>756</v>
      </c>
      <c r="C45">
        <v>382</v>
      </c>
      <c r="D45">
        <v>1138</v>
      </c>
      <c r="E45">
        <v>22</v>
      </c>
      <c r="F45">
        <v>113</v>
      </c>
      <c r="G45">
        <v>65</v>
      </c>
      <c r="H45">
        <v>91</v>
      </c>
      <c r="I45">
        <v>16</v>
      </c>
      <c r="J45">
        <v>102</v>
      </c>
      <c r="K45">
        <v>38</v>
      </c>
      <c r="L45">
        <v>0</v>
      </c>
      <c r="M45">
        <v>14</v>
      </c>
      <c r="N45">
        <v>8</v>
      </c>
      <c r="O45">
        <v>2</v>
      </c>
      <c r="P45">
        <v>1</v>
      </c>
    </row>
    <row r="46" spans="1:16" x14ac:dyDescent="0.2">
      <c r="A46" t="s">
        <v>77</v>
      </c>
    </row>
    <row r="47" spans="1:16" x14ac:dyDescent="0.2">
      <c r="B47" t="s">
        <v>78</v>
      </c>
      <c r="G47" t="s">
        <v>79</v>
      </c>
    </row>
    <row r="48" spans="1:16" x14ac:dyDescent="0.2">
      <c r="A48" t="s">
        <v>29</v>
      </c>
      <c r="B48" t="s">
        <v>30</v>
      </c>
      <c r="C48" t="s">
        <v>33</v>
      </c>
      <c r="D48" t="s">
        <v>34</v>
      </c>
      <c r="E48" t="s">
        <v>36</v>
      </c>
      <c r="F48" t="s">
        <v>37</v>
      </c>
      <c r="G48" t="s">
        <v>80</v>
      </c>
      <c r="H48" t="s">
        <v>81</v>
      </c>
      <c r="I48" t="s">
        <v>34</v>
      </c>
      <c r="J48" t="s">
        <v>36</v>
      </c>
      <c r="K48" t="s">
        <v>37</v>
      </c>
      <c r="L48" t="s">
        <v>82</v>
      </c>
    </row>
    <row r="49" spans="1:13" x14ac:dyDescent="0.2">
      <c r="A49" t="s">
        <v>326</v>
      </c>
      <c r="B49">
        <v>37</v>
      </c>
      <c r="C49">
        <v>771</v>
      </c>
      <c r="D49">
        <v>20.8</v>
      </c>
      <c r="E49">
        <v>54</v>
      </c>
      <c r="F49">
        <v>0</v>
      </c>
      <c r="G49">
        <v>49</v>
      </c>
      <c r="H49">
        <v>422</v>
      </c>
      <c r="I49">
        <v>8.6</v>
      </c>
      <c r="J49">
        <v>58</v>
      </c>
      <c r="K49">
        <v>0</v>
      </c>
      <c r="L49">
        <v>22</v>
      </c>
    </row>
    <row r="50" spans="1:13" x14ac:dyDescent="0.2">
      <c r="A50" t="s">
        <v>45</v>
      </c>
      <c r="B50">
        <v>49</v>
      </c>
      <c r="C50">
        <v>1168</v>
      </c>
      <c r="D50">
        <v>23.8</v>
      </c>
      <c r="E50">
        <v>43</v>
      </c>
      <c r="F50">
        <v>0</v>
      </c>
      <c r="G50">
        <v>37</v>
      </c>
      <c r="H50">
        <v>470</v>
      </c>
      <c r="I50">
        <v>12.7</v>
      </c>
      <c r="J50">
        <v>89</v>
      </c>
      <c r="K50">
        <v>2</v>
      </c>
      <c r="L50">
        <v>14</v>
      </c>
    </row>
    <row r="51" spans="1:13" x14ac:dyDescent="0.2">
      <c r="A51" t="s">
        <v>83</v>
      </c>
    </row>
    <row r="52" spans="1:13" x14ac:dyDescent="0.2">
      <c r="B52" t="s">
        <v>84</v>
      </c>
      <c r="K52" t="s">
        <v>85</v>
      </c>
    </row>
    <row r="53" spans="1:13" x14ac:dyDescent="0.2">
      <c r="A53" t="s">
        <v>29</v>
      </c>
      <c r="B53" t="s">
        <v>86</v>
      </c>
      <c r="C53" t="s">
        <v>87</v>
      </c>
      <c r="D53" t="s">
        <v>32</v>
      </c>
      <c r="E53" t="s">
        <v>36</v>
      </c>
      <c r="F53" s="1">
        <v>42388</v>
      </c>
      <c r="G53" t="s">
        <v>88</v>
      </c>
      <c r="H53" t="s">
        <v>89</v>
      </c>
      <c r="I53" t="s">
        <v>90</v>
      </c>
      <c r="J53" t="s">
        <v>91</v>
      </c>
      <c r="K53" t="s">
        <v>92</v>
      </c>
      <c r="L53" t="s">
        <v>93</v>
      </c>
      <c r="M53" t="s">
        <v>32</v>
      </c>
    </row>
    <row r="54" spans="1:13" x14ac:dyDescent="0.2">
      <c r="A54" t="s">
        <v>326</v>
      </c>
      <c r="B54">
        <v>27</v>
      </c>
      <c r="C54">
        <v>33</v>
      </c>
      <c r="D54">
        <v>81.8</v>
      </c>
      <c r="E54">
        <v>55</v>
      </c>
      <c r="F54" t="s">
        <v>94</v>
      </c>
      <c r="G54" s="1">
        <v>42527</v>
      </c>
      <c r="H54" s="1">
        <v>42653</v>
      </c>
      <c r="I54" s="1">
        <v>42627</v>
      </c>
      <c r="J54" s="1">
        <v>42403</v>
      </c>
      <c r="K54">
        <v>42</v>
      </c>
      <c r="L54">
        <v>43</v>
      </c>
      <c r="M54">
        <v>97.7</v>
      </c>
    </row>
    <row r="55" spans="1:13" x14ac:dyDescent="0.2">
      <c r="A55" t="s">
        <v>45</v>
      </c>
      <c r="B55">
        <v>26</v>
      </c>
      <c r="C55">
        <v>29</v>
      </c>
      <c r="D55">
        <v>89.7</v>
      </c>
      <c r="E55">
        <v>54</v>
      </c>
      <c r="F55" t="s">
        <v>94</v>
      </c>
      <c r="G55" s="1">
        <v>42559</v>
      </c>
      <c r="H55" s="1">
        <v>42622</v>
      </c>
      <c r="I55" s="1">
        <v>42559</v>
      </c>
      <c r="J55" s="1">
        <v>42433</v>
      </c>
      <c r="K55">
        <v>30</v>
      </c>
      <c r="L55">
        <v>33</v>
      </c>
      <c r="M55">
        <v>90.9</v>
      </c>
    </row>
    <row r="56" spans="1:13" x14ac:dyDescent="0.2">
      <c r="A56" t="s">
        <v>95</v>
      </c>
    </row>
    <row r="57" spans="1:13" x14ac:dyDescent="0.2">
      <c r="A57" t="s">
        <v>29</v>
      </c>
      <c r="B57" t="s">
        <v>79</v>
      </c>
      <c r="C57" t="s">
        <v>33</v>
      </c>
      <c r="D57" t="s">
        <v>36</v>
      </c>
      <c r="E57" t="s">
        <v>34</v>
      </c>
      <c r="F57" t="s">
        <v>96</v>
      </c>
      <c r="G57" t="s">
        <v>97</v>
      </c>
      <c r="H57" t="s">
        <v>98</v>
      </c>
      <c r="I57" t="s">
        <v>99</v>
      </c>
      <c r="J57" t="s">
        <v>82</v>
      </c>
      <c r="K57" t="s">
        <v>80</v>
      </c>
      <c r="L57" t="s">
        <v>81</v>
      </c>
      <c r="M57" t="s">
        <v>34</v>
      </c>
    </row>
    <row r="58" spans="1:13" x14ac:dyDescent="0.2">
      <c r="A58" t="s">
        <v>326</v>
      </c>
      <c r="B58">
        <v>79</v>
      </c>
      <c r="C58">
        <v>3448</v>
      </c>
      <c r="D58">
        <v>68</v>
      </c>
      <c r="E58">
        <v>43.6</v>
      </c>
      <c r="F58">
        <v>37.200000000000003</v>
      </c>
      <c r="G58">
        <v>1</v>
      </c>
      <c r="H58">
        <v>27</v>
      </c>
      <c r="I58">
        <v>4</v>
      </c>
      <c r="J58">
        <v>14</v>
      </c>
      <c r="K58">
        <v>37</v>
      </c>
      <c r="L58">
        <v>470</v>
      </c>
      <c r="M58">
        <v>12.7</v>
      </c>
    </row>
    <row r="59" spans="1:13" x14ac:dyDescent="0.2">
      <c r="A59" t="s">
        <v>45</v>
      </c>
      <c r="B59">
        <v>86</v>
      </c>
      <c r="C59">
        <v>4041</v>
      </c>
      <c r="D59">
        <v>63</v>
      </c>
      <c r="E59">
        <v>47</v>
      </c>
      <c r="F59">
        <v>42.1</v>
      </c>
      <c r="G59">
        <v>0</v>
      </c>
      <c r="H59">
        <v>28</v>
      </c>
      <c r="I59">
        <v>2</v>
      </c>
      <c r="J59">
        <v>22</v>
      </c>
      <c r="K59">
        <v>49</v>
      </c>
      <c r="L59">
        <v>422</v>
      </c>
      <c r="M59">
        <v>8.6</v>
      </c>
    </row>
    <row r="61" spans="1:13" x14ac:dyDescent="0.2">
      <c r="A61" t="s">
        <v>100</v>
      </c>
    </row>
    <row r="63" spans="1:13" x14ac:dyDescent="0.2">
      <c r="A63" t="s">
        <v>101</v>
      </c>
    </row>
    <row r="64" spans="1:13" x14ac:dyDescent="0.2">
      <c r="A64" t="s">
        <v>102</v>
      </c>
    </row>
    <row r="65" spans="1:1" x14ac:dyDescent="0.2">
      <c r="A65" t="s">
        <v>103</v>
      </c>
    </row>
    <row r="66" spans="1:1" x14ac:dyDescent="0.2">
      <c r="A66" t="s">
        <v>104</v>
      </c>
    </row>
    <row r="67" spans="1:1" x14ac:dyDescent="0.2">
      <c r="A67" t="s">
        <v>105</v>
      </c>
    </row>
    <row r="68" spans="1:1" x14ac:dyDescent="0.2">
      <c r="A68" t="s">
        <v>106</v>
      </c>
    </row>
    <row r="69" spans="1:1" x14ac:dyDescent="0.2">
      <c r="A69" t="s">
        <v>107</v>
      </c>
    </row>
    <row r="70" spans="1:1" x14ac:dyDescent="0.2">
      <c r="A70" t="s">
        <v>108</v>
      </c>
    </row>
    <row r="71" spans="1:1" x14ac:dyDescent="0.2">
      <c r="A71" t="s">
        <v>109</v>
      </c>
    </row>
    <row r="72" spans="1:1" x14ac:dyDescent="0.2">
      <c r="A72" t="s">
        <v>110</v>
      </c>
    </row>
    <row r="73" spans="1:1" x14ac:dyDescent="0.2">
      <c r="A73" t="s">
        <v>111</v>
      </c>
    </row>
    <row r="74" spans="1:1" x14ac:dyDescent="0.2">
      <c r="A74" t="s">
        <v>112</v>
      </c>
    </row>
    <row r="75" spans="1:1" x14ac:dyDescent="0.2">
      <c r="A75" t="s">
        <v>113</v>
      </c>
    </row>
    <row r="76" spans="1:1" x14ac:dyDescent="0.2">
      <c r="A76" t="s">
        <v>114</v>
      </c>
    </row>
    <row r="78" spans="1:1" x14ac:dyDescent="0.2">
      <c r="A78" t="s">
        <v>115</v>
      </c>
    </row>
    <row r="79" spans="1:1" x14ac:dyDescent="0.2">
      <c r="A79" t="s">
        <v>116</v>
      </c>
    </row>
    <row r="80" spans="1:1" x14ac:dyDescent="0.2">
      <c r="A80" t="s">
        <v>117</v>
      </c>
    </row>
    <row r="81" spans="1:1" x14ac:dyDescent="0.2">
      <c r="A81" t="s">
        <v>118</v>
      </c>
    </row>
    <row r="82" spans="1:1" x14ac:dyDescent="0.2">
      <c r="A82" t="s">
        <v>119</v>
      </c>
    </row>
    <row r="83" spans="1:1" x14ac:dyDescent="0.2">
      <c r="A83" t="s">
        <v>120</v>
      </c>
    </row>
    <row r="84" spans="1:1" x14ac:dyDescent="0.2">
      <c r="A84" t="s">
        <v>121</v>
      </c>
    </row>
    <row r="85" spans="1:1" x14ac:dyDescent="0.2">
      <c r="A85" t="s">
        <v>122</v>
      </c>
    </row>
    <row r="86" spans="1:1" x14ac:dyDescent="0.2">
      <c r="A86" t="s">
        <v>123</v>
      </c>
    </row>
    <row r="87" spans="1:1" x14ac:dyDescent="0.2">
      <c r="A87" t="s">
        <v>124</v>
      </c>
    </row>
    <row r="89" spans="1:1" x14ac:dyDescent="0.2">
      <c r="A89" t="s">
        <v>125</v>
      </c>
    </row>
    <row r="90" spans="1:1" x14ac:dyDescent="0.2">
      <c r="A90" t="s">
        <v>126</v>
      </c>
    </row>
    <row r="91" spans="1:1" x14ac:dyDescent="0.2">
      <c r="A91" t="s">
        <v>127</v>
      </c>
    </row>
    <row r="92" spans="1:1" x14ac:dyDescent="0.2">
      <c r="A92" t="s">
        <v>128</v>
      </c>
    </row>
    <row r="93" spans="1:1" x14ac:dyDescent="0.2">
      <c r="A93" t="s">
        <v>129</v>
      </c>
    </row>
    <row r="94" spans="1:1" x14ac:dyDescent="0.2">
      <c r="A94" t="s">
        <v>130</v>
      </c>
    </row>
    <row r="95" spans="1:1" x14ac:dyDescent="0.2">
      <c r="A95" t="s">
        <v>131</v>
      </c>
    </row>
    <row r="96" spans="1:1" x14ac:dyDescent="0.2">
      <c r="A96" t="s">
        <v>132</v>
      </c>
    </row>
    <row r="97" spans="1:1" x14ac:dyDescent="0.2">
      <c r="A97" t="s">
        <v>133</v>
      </c>
    </row>
    <row r="98" spans="1:1" x14ac:dyDescent="0.2">
      <c r="A98" t="s">
        <v>134</v>
      </c>
    </row>
    <row r="99" spans="1:1" x14ac:dyDescent="0.2">
      <c r="A99" t="s">
        <v>135</v>
      </c>
    </row>
    <row r="100" spans="1:1" x14ac:dyDescent="0.2">
      <c r="A100" t="s">
        <v>136</v>
      </c>
    </row>
    <row r="102" spans="1:1" x14ac:dyDescent="0.2">
      <c r="A102" t="s">
        <v>137</v>
      </c>
    </row>
    <row r="103" spans="1:1" x14ac:dyDescent="0.2">
      <c r="A103" t="s">
        <v>138</v>
      </c>
    </row>
    <row r="104" spans="1:1" x14ac:dyDescent="0.2">
      <c r="A104" t="s">
        <v>139</v>
      </c>
    </row>
    <row r="105" spans="1:1" x14ac:dyDescent="0.2">
      <c r="A105" t="s">
        <v>140</v>
      </c>
    </row>
    <row r="106" spans="1:1" x14ac:dyDescent="0.2">
      <c r="A106" t="s">
        <v>141</v>
      </c>
    </row>
    <row r="107" spans="1:1" x14ac:dyDescent="0.2">
      <c r="A107" t="s">
        <v>142</v>
      </c>
    </row>
    <row r="108" spans="1:1" x14ac:dyDescent="0.2">
      <c r="A108" t="s">
        <v>143</v>
      </c>
    </row>
    <row r="109" spans="1:1" x14ac:dyDescent="0.2">
      <c r="A109" t="s">
        <v>144</v>
      </c>
    </row>
    <row r="110" spans="1:1" x14ac:dyDescent="0.2">
      <c r="A110" t="s">
        <v>145</v>
      </c>
    </row>
    <row r="111" spans="1:1" x14ac:dyDescent="0.2">
      <c r="A111" t="s">
        <v>146</v>
      </c>
    </row>
    <row r="112" spans="1:1" x14ac:dyDescent="0.2">
      <c r="A112" t="s">
        <v>147</v>
      </c>
    </row>
    <row r="113" spans="1:1" x14ac:dyDescent="0.2">
      <c r="A113" t="s">
        <v>148</v>
      </c>
    </row>
    <row r="115" spans="1:1" x14ac:dyDescent="0.2">
      <c r="A115" t="s">
        <v>149</v>
      </c>
    </row>
    <row r="116" spans="1:1" x14ac:dyDescent="0.2">
      <c r="A116" t="s">
        <v>150</v>
      </c>
    </row>
    <row r="117" spans="1:1" x14ac:dyDescent="0.2">
      <c r="A117" t="s">
        <v>151</v>
      </c>
    </row>
    <row r="118" spans="1:1" x14ac:dyDescent="0.2">
      <c r="A118" t="s">
        <v>112</v>
      </c>
    </row>
    <row r="119" spans="1:1" x14ac:dyDescent="0.2">
      <c r="A119" t="s">
        <v>152</v>
      </c>
    </row>
    <row r="120" spans="1:1" x14ac:dyDescent="0.2">
      <c r="A120" t="s">
        <v>153</v>
      </c>
    </row>
    <row r="121" spans="1:1" x14ac:dyDescent="0.2">
      <c r="A121" t="s">
        <v>154</v>
      </c>
    </row>
    <row r="122" spans="1:1" x14ac:dyDescent="0.2">
      <c r="A122" t="s">
        <v>110</v>
      </c>
    </row>
    <row r="123" spans="1:1" x14ac:dyDescent="0.2">
      <c r="A123" t="s">
        <v>155</v>
      </c>
    </row>
    <row r="124" spans="1:1" x14ac:dyDescent="0.2">
      <c r="A124" t="s">
        <v>156</v>
      </c>
    </row>
    <row r="125" spans="1:1" x14ac:dyDescent="0.2">
      <c r="A125" t="s">
        <v>157</v>
      </c>
    </row>
    <row r="126" spans="1:1" x14ac:dyDescent="0.2">
      <c r="A126" t="s">
        <v>158</v>
      </c>
    </row>
    <row r="127" spans="1:1" x14ac:dyDescent="0.2">
      <c r="A127" t="s">
        <v>159</v>
      </c>
    </row>
    <row r="128" spans="1:1" x14ac:dyDescent="0.2">
      <c r="A128" t="s">
        <v>160</v>
      </c>
    </row>
    <row r="129" spans="1:1" x14ac:dyDescent="0.2">
      <c r="A129" t="s">
        <v>161</v>
      </c>
    </row>
    <row r="131" spans="1:1" x14ac:dyDescent="0.2">
      <c r="A131" t="s">
        <v>162</v>
      </c>
    </row>
    <row r="132" spans="1:1" x14ac:dyDescent="0.2">
      <c r="A132" t="s">
        <v>163</v>
      </c>
    </row>
    <row r="133" spans="1:1" x14ac:dyDescent="0.2">
      <c r="A133" t="s">
        <v>164</v>
      </c>
    </row>
    <row r="134" spans="1:1" x14ac:dyDescent="0.2">
      <c r="A134" t="s">
        <v>165</v>
      </c>
    </row>
    <row r="135" spans="1:1" x14ac:dyDescent="0.2">
      <c r="A135" t="s">
        <v>166</v>
      </c>
    </row>
    <row r="136" spans="1:1" x14ac:dyDescent="0.2">
      <c r="A136" t="s">
        <v>167</v>
      </c>
    </row>
    <row r="137" spans="1:1" x14ac:dyDescent="0.2">
      <c r="A137" t="s">
        <v>168</v>
      </c>
    </row>
    <row r="138" spans="1:1" x14ac:dyDescent="0.2">
      <c r="A138" t="s">
        <v>169</v>
      </c>
    </row>
    <row r="139" spans="1:1" x14ac:dyDescent="0.2">
      <c r="A139" t="s">
        <v>170</v>
      </c>
    </row>
    <row r="140" spans="1:1" x14ac:dyDescent="0.2">
      <c r="A140" t="s">
        <v>171</v>
      </c>
    </row>
    <row r="141" spans="1:1" x14ac:dyDescent="0.2">
      <c r="A141" t="s">
        <v>172</v>
      </c>
    </row>
    <row r="143" spans="1:1" x14ac:dyDescent="0.2">
      <c r="A143" t="s">
        <v>173</v>
      </c>
    </row>
    <row r="144" spans="1:1" x14ac:dyDescent="0.2">
      <c r="A144" t="s">
        <v>174</v>
      </c>
    </row>
    <row r="145" spans="1:1" x14ac:dyDescent="0.2">
      <c r="A145" t="s">
        <v>175</v>
      </c>
    </row>
    <row r="146" spans="1:1" x14ac:dyDescent="0.2">
      <c r="A146" t="s">
        <v>176</v>
      </c>
    </row>
    <row r="147" spans="1:1" x14ac:dyDescent="0.2">
      <c r="A147" t="s">
        <v>177</v>
      </c>
    </row>
    <row r="148" spans="1:1" x14ac:dyDescent="0.2">
      <c r="A148" t="s">
        <v>178</v>
      </c>
    </row>
    <row r="149" spans="1:1" x14ac:dyDescent="0.2">
      <c r="A149" t="s">
        <v>179</v>
      </c>
    </row>
    <row r="150" spans="1:1" x14ac:dyDescent="0.2">
      <c r="A150" t="s">
        <v>180</v>
      </c>
    </row>
    <row r="151" spans="1:1" x14ac:dyDescent="0.2">
      <c r="A151" t="s">
        <v>181</v>
      </c>
    </row>
    <row r="152" spans="1:1" x14ac:dyDescent="0.2">
      <c r="A152" t="s">
        <v>182</v>
      </c>
    </row>
    <row r="153" spans="1:1" x14ac:dyDescent="0.2">
      <c r="A153" t="s">
        <v>183</v>
      </c>
    </row>
    <row r="154" spans="1:1" x14ac:dyDescent="0.2">
      <c r="A154" t="s">
        <v>184</v>
      </c>
    </row>
    <row r="156" spans="1:1" x14ac:dyDescent="0.2">
      <c r="A156" t="s">
        <v>185</v>
      </c>
    </row>
    <row r="157" spans="1:1" x14ac:dyDescent="0.2">
      <c r="A157" t="s">
        <v>186</v>
      </c>
    </row>
    <row r="158" spans="1:1" x14ac:dyDescent="0.2">
      <c r="A158" t="s">
        <v>187</v>
      </c>
    </row>
    <row r="159" spans="1:1" x14ac:dyDescent="0.2">
      <c r="A159" t="s">
        <v>188</v>
      </c>
    </row>
    <row r="160" spans="1:1" x14ac:dyDescent="0.2">
      <c r="A160" t="s">
        <v>189</v>
      </c>
    </row>
    <row r="161" spans="1:1" x14ac:dyDescent="0.2">
      <c r="A161" t="s">
        <v>190</v>
      </c>
    </row>
    <row r="162" spans="1:1" x14ac:dyDescent="0.2">
      <c r="A162" t="s">
        <v>191</v>
      </c>
    </row>
    <row r="163" spans="1:1" x14ac:dyDescent="0.2">
      <c r="A163" t="s">
        <v>192</v>
      </c>
    </row>
    <row r="164" spans="1:1" x14ac:dyDescent="0.2">
      <c r="A164" t="s">
        <v>172</v>
      </c>
    </row>
    <row r="165" spans="1:1" x14ac:dyDescent="0.2">
      <c r="A165" t="s">
        <v>167</v>
      </c>
    </row>
    <row r="166" spans="1:1" x14ac:dyDescent="0.2">
      <c r="A166" t="s">
        <v>168</v>
      </c>
    </row>
    <row r="167" spans="1:1" x14ac:dyDescent="0.2">
      <c r="A167" t="s">
        <v>193</v>
      </c>
    </row>
    <row r="169" spans="1:1" x14ac:dyDescent="0.2">
      <c r="A169" t="s">
        <v>194</v>
      </c>
    </row>
    <row r="171" spans="1:1" x14ac:dyDescent="0.2">
      <c r="A171" t="s">
        <v>324</v>
      </c>
    </row>
    <row r="173" spans="1:1" x14ac:dyDescent="0.2">
      <c r="A173" t="s">
        <v>2</v>
      </c>
    </row>
    <row r="174" spans="1:1" x14ac:dyDescent="0.2">
      <c r="A174" t="s">
        <v>3</v>
      </c>
    </row>
    <row r="175" spans="1:1" x14ac:dyDescent="0.2">
      <c r="A175" t="s">
        <v>4</v>
      </c>
    </row>
    <row r="176" spans="1:1" x14ac:dyDescent="0.2">
      <c r="A176" t="s">
        <v>5</v>
      </c>
    </row>
    <row r="177" spans="1:1" x14ac:dyDescent="0.2">
      <c r="A177" t="s">
        <v>6</v>
      </c>
    </row>
    <row r="178" spans="1:1" x14ac:dyDescent="0.2">
      <c r="A178" t="s">
        <v>7</v>
      </c>
    </row>
    <row r="179" spans="1:1" x14ac:dyDescent="0.2">
      <c r="A179" t="s">
        <v>8</v>
      </c>
    </row>
    <row r="180" spans="1:1" x14ac:dyDescent="0.2">
      <c r="A180" t="s">
        <v>9</v>
      </c>
    </row>
    <row r="181" spans="1:1" x14ac:dyDescent="0.2">
      <c r="A181" t="s">
        <v>10</v>
      </c>
    </row>
    <row r="182" spans="1:1" x14ac:dyDescent="0.2">
      <c r="A182" t="s">
        <v>11</v>
      </c>
    </row>
    <row r="183" spans="1:1" x14ac:dyDescent="0.2">
      <c r="A183" t="s">
        <v>12</v>
      </c>
    </row>
    <row r="185" spans="1:1" x14ac:dyDescent="0.2">
      <c r="A185" t="s">
        <v>195</v>
      </c>
    </row>
    <row r="187" spans="1:1" x14ac:dyDescent="0.2">
      <c r="A187" t="s">
        <v>196</v>
      </c>
    </row>
    <row r="189" spans="1:1" x14ac:dyDescent="0.2">
      <c r="A189" t="s">
        <v>197</v>
      </c>
    </row>
    <row r="191" spans="1:1" x14ac:dyDescent="0.2">
      <c r="A191" t="s">
        <v>198</v>
      </c>
    </row>
    <row r="192" spans="1:1" x14ac:dyDescent="0.2">
      <c r="A192" t="s">
        <v>199</v>
      </c>
    </row>
    <row r="193" spans="1:1" x14ac:dyDescent="0.2">
      <c r="A193" t="s">
        <v>200</v>
      </c>
    </row>
    <row r="194" spans="1:1" x14ac:dyDescent="0.2">
      <c r="A194" t="s">
        <v>201</v>
      </c>
    </row>
    <row r="195" spans="1:1" x14ac:dyDescent="0.2">
      <c r="A195" t="s">
        <v>202</v>
      </c>
    </row>
    <row r="196" spans="1:1" x14ac:dyDescent="0.2">
      <c r="A196" t="s">
        <v>203</v>
      </c>
    </row>
    <row r="197" spans="1:1" x14ac:dyDescent="0.2">
      <c r="A197" t="s">
        <v>204</v>
      </c>
    </row>
    <row r="199" spans="1:1" x14ac:dyDescent="0.2">
      <c r="A199" t="s">
        <v>205</v>
      </c>
    </row>
    <row r="200" spans="1:1" x14ac:dyDescent="0.2">
      <c r="A200" t="s">
        <v>206</v>
      </c>
    </row>
    <row r="201" spans="1:1" x14ac:dyDescent="0.2">
      <c r="A201" t="s">
        <v>207</v>
      </c>
    </row>
    <row r="202" spans="1:1" x14ac:dyDescent="0.2">
      <c r="A202" t="s">
        <v>208</v>
      </c>
    </row>
    <row r="203" spans="1:1" x14ac:dyDescent="0.2">
      <c r="A203" t="s">
        <v>209</v>
      </c>
    </row>
    <row r="204" spans="1:1" x14ac:dyDescent="0.2">
      <c r="A204" t="s">
        <v>210</v>
      </c>
    </row>
    <row r="205" spans="1:1" x14ac:dyDescent="0.2">
      <c r="A205" t="s">
        <v>211</v>
      </c>
    </row>
    <row r="206" spans="1:1" x14ac:dyDescent="0.2">
      <c r="A206" t="s">
        <v>212</v>
      </c>
    </row>
    <row r="207" spans="1:1" x14ac:dyDescent="0.2">
      <c r="A207" t="s">
        <v>213</v>
      </c>
    </row>
    <row r="208" spans="1:1" x14ac:dyDescent="0.2">
      <c r="A208" t="s">
        <v>214</v>
      </c>
    </row>
    <row r="209" spans="1:1" x14ac:dyDescent="0.2">
      <c r="A209" t="s">
        <v>215</v>
      </c>
    </row>
    <row r="210" spans="1:1" x14ac:dyDescent="0.2">
      <c r="A210" t="s">
        <v>216</v>
      </c>
    </row>
    <row r="211" spans="1:1" x14ac:dyDescent="0.2">
      <c r="A211" t="s">
        <v>217</v>
      </c>
    </row>
    <row r="212" spans="1:1" x14ac:dyDescent="0.2">
      <c r="A212" t="s">
        <v>218</v>
      </c>
    </row>
    <row r="213" spans="1:1" x14ac:dyDescent="0.2">
      <c r="A213" t="s">
        <v>219</v>
      </c>
    </row>
    <row r="214" spans="1:1" x14ac:dyDescent="0.2">
      <c r="A214" t="s">
        <v>220</v>
      </c>
    </row>
    <row r="215" spans="1:1" x14ac:dyDescent="0.2">
      <c r="A215" t="s">
        <v>221</v>
      </c>
    </row>
    <row r="216" spans="1:1" x14ac:dyDescent="0.2">
      <c r="A216" t="s">
        <v>222</v>
      </c>
    </row>
    <row r="217" spans="1:1" x14ac:dyDescent="0.2">
      <c r="A217" t="s">
        <v>223</v>
      </c>
    </row>
    <row r="218" spans="1:1" x14ac:dyDescent="0.2">
      <c r="A218" t="s">
        <v>224</v>
      </c>
    </row>
    <row r="219" spans="1:1" x14ac:dyDescent="0.2">
      <c r="A219" t="s">
        <v>225</v>
      </c>
    </row>
    <row r="220" spans="1:1" x14ac:dyDescent="0.2">
      <c r="A220" t="s">
        <v>226</v>
      </c>
    </row>
    <row r="221" spans="1:1" x14ac:dyDescent="0.2">
      <c r="A221" t="s">
        <v>227</v>
      </c>
    </row>
    <row r="222" spans="1:1" x14ac:dyDescent="0.2">
      <c r="A222" t="s">
        <v>228</v>
      </c>
    </row>
    <row r="223" spans="1:1" x14ac:dyDescent="0.2">
      <c r="A223" t="s">
        <v>229</v>
      </c>
    </row>
    <row r="224" spans="1:1" x14ac:dyDescent="0.2">
      <c r="A224" t="s">
        <v>230</v>
      </c>
    </row>
    <row r="225" spans="1:1" x14ac:dyDescent="0.2">
      <c r="A225" t="s">
        <v>231</v>
      </c>
    </row>
    <row r="227" spans="1:1" x14ac:dyDescent="0.2">
      <c r="A227" t="s">
        <v>198</v>
      </c>
    </row>
    <row r="228" spans="1:1" x14ac:dyDescent="0.2">
      <c r="A228" t="s">
        <v>232</v>
      </c>
    </row>
    <row r="229" spans="1:1" x14ac:dyDescent="0.2">
      <c r="A229" t="s">
        <v>233</v>
      </c>
    </row>
    <row r="230" spans="1:1" x14ac:dyDescent="0.2">
      <c r="A230" t="s">
        <v>234</v>
      </c>
    </row>
    <row r="231" spans="1:1" x14ac:dyDescent="0.2">
      <c r="A231" t="s">
        <v>235</v>
      </c>
    </row>
    <row r="232" spans="1:1" x14ac:dyDescent="0.2">
      <c r="A232" t="s">
        <v>236</v>
      </c>
    </row>
    <row r="233" spans="1:1" x14ac:dyDescent="0.2">
      <c r="A233" t="s">
        <v>237</v>
      </c>
    </row>
    <row r="234" spans="1:1" x14ac:dyDescent="0.2">
      <c r="A234" t="s">
        <v>238</v>
      </c>
    </row>
    <row r="235" spans="1:1" x14ac:dyDescent="0.2">
      <c r="A235" t="s">
        <v>239</v>
      </c>
    </row>
    <row r="236" spans="1:1" x14ac:dyDescent="0.2">
      <c r="A236" t="s">
        <v>240</v>
      </c>
    </row>
    <row r="238" spans="1:1" x14ac:dyDescent="0.2">
      <c r="A238" t="s">
        <v>241</v>
      </c>
    </row>
    <row r="239" spans="1:1" x14ac:dyDescent="0.2">
      <c r="A239" t="s">
        <v>242</v>
      </c>
    </row>
    <row r="240" spans="1:1" x14ac:dyDescent="0.2">
      <c r="A240" t="s">
        <v>243</v>
      </c>
    </row>
    <row r="241" spans="1:1" x14ac:dyDescent="0.2">
      <c r="A241" t="s">
        <v>244</v>
      </c>
    </row>
    <row r="242" spans="1:1" x14ac:dyDescent="0.2">
      <c r="A242" t="s">
        <v>245</v>
      </c>
    </row>
    <row r="243" spans="1:1" x14ac:dyDescent="0.2">
      <c r="A243" t="s">
        <v>246</v>
      </c>
    </row>
    <row r="244" spans="1:1" x14ac:dyDescent="0.2">
      <c r="A244" t="s">
        <v>247</v>
      </c>
    </row>
    <row r="245" spans="1:1" x14ac:dyDescent="0.2">
      <c r="A245" t="s">
        <v>248</v>
      </c>
    </row>
    <row r="246" spans="1:1" x14ac:dyDescent="0.2">
      <c r="A246" t="s">
        <v>249</v>
      </c>
    </row>
    <row r="247" spans="1:1" x14ac:dyDescent="0.2">
      <c r="A247" t="s">
        <v>250</v>
      </c>
    </row>
    <row r="248" spans="1:1" x14ac:dyDescent="0.2">
      <c r="A248" t="s">
        <v>251</v>
      </c>
    </row>
    <row r="249" spans="1:1" x14ac:dyDescent="0.2">
      <c r="A249" t="s">
        <v>252</v>
      </c>
    </row>
    <row r="250" spans="1:1" x14ac:dyDescent="0.2">
      <c r="A250" t="s">
        <v>253</v>
      </c>
    </row>
    <row r="251" spans="1:1" x14ac:dyDescent="0.2">
      <c r="A251" t="s">
        <v>254</v>
      </c>
    </row>
    <row r="252" spans="1:1" x14ac:dyDescent="0.2">
      <c r="A252" t="s">
        <v>255</v>
      </c>
    </row>
    <row r="253" spans="1:1" x14ac:dyDescent="0.2">
      <c r="A253" t="s">
        <v>256</v>
      </c>
    </row>
    <row r="254" spans="1:1" x14ac:dyDescent="0.2">
      <c r="A254" t="s">
        <v>257</v>
      </c>
    </row>
    <row r="255" spans="1:1" x14ac:dyDescent="0.2">
      <c r="A255" t="s">
        <v>258</v>
      </c>
    </row>
    <row r="256" spans="1:1" x14ac:dyDescent="0.2">
      <c r="A256" t="s">
        <v>259</v>
      </c>
    </row>
    <row r="258" spans="1:1" x14ac:dyDescent="0.2">
      <c r="A258" t="s">
        <v>260</v>
      </c>
    </row>
    <row r="259" spans="1:1" x14ac:dyDescent="0.2">
      <c r="A259" t="s">
        <v>261</v>
      </c>
    </row>
  </sheetData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1" enableFormatConditionsCalculation="0"/>
  <dimension ref="A1:P259"/>
  <sheetViews>
    <sheetView topLeftCell="A3" workbookViewId="0">
      <selection activeCell="A18" sqref="A18:XFD20"/>
    </sheetView>
  </sheetViews>
  <sheetFormatPr baseColWidth="10" defaultColWidth="8.83203125" defaultRowHeight="15" x14ac:dyDescent="0.2"/>
  <cols>
    <col min="1" max="1" width="11.33203125" bestFit="1" customWidth="1"/>
    <col min="2" max="2" width="13.33203125" bestFit="1" customWidth="1"/>
    <col min="3" max="3" width="6.5" customWidth="1"/>
    <col min="4" max="4" width="6" customWidth="1"/>
    <col min="5" max="5" width="6.5" customWidth="1"/>
    <col min="6" max="6" width="13.83203125" bestFit="1" customWidth="1"/>
    <col min="7" max="7" width="6.83203125" customWidth="1"/>
    <col min="8" max="8" width="15" bestFit="1" customWidth="1"/>
    <col min="9" max="9" width="15.6640625" bestFit="1" customWidth="1"/>
    <col min="10" max="10" width="6.83203125" customWidth="1"/>
    <col min="11" max="11" width="13.6640625" bestFit="1" customWidth="1"/>
    <col min="12" max="12" width="10.33203125" bestFit="1" customWidth="1"/>
    <col min="13" max="13" width="9" customWidth="1"/>
    <col min="14" max="14" width="5.1640625" customWidth="1"/>
    <col min="15" max="15" width="5.5" customWidth="1"/>
    <col min="16" max="16" width="3.33203125" customWidth="1"/>
  </cols>
  <sheetData>
    <row r="1" spans="1:1" x14ac:dyDescent="0.2">
      <c r="A1" t="s">
        <v>327</v>
      </c>
    </row>
    <row r="3" spans="1:1" x14ac:dyDescent="0.2">
      <c r="A3" t="s">
        <v>328</v>
      </c>
    </row>
    <row r="5" spans="1:1" x14ac:dyDescent="0.2">
      <c r="A5" t="s">
        <v>2</v>
      </c>
    </row>
    <row r="6" spans="1:1" x14ac:dyDescent="0.2">
      <c r="A6" t="s">
        <v>3</v>
      </c>
    </row>
    <row r="7" spans="1:1" x14ac:dyDescent="0.2">
      <c r="A7" t="s">
        <v>4</v>
      </c>
    </row>
    <row r="8" spans="1:1" x14ac:dyDescent="0.2">
      <c r="A8" t="s">
        <v>5</v>
      </c>
    </row>
    <row r="9" spans="1:1" x14ac:dyDescent="0.2">
      <c r="A9" t="s">
        <v>6</v>
      </c>
    </row>
    <row r="10" spans="1:1" x14ac:dyDescent="0.2">
      <c r="A10" t="s">
        <v>7</v>
      </c>
    </row>
    <row r="11" spans="1:1" x14ac:dyDescent="0.2">
      <c r="A11" t="s">
        <v>8</v>
      </c>
    </row>
    <row r="12" spans="1:1" x14ac:dyDescent="0.2">
      <c r="A12" t="s">
        <v>9</v>
      </c>
    </row>
    <row r="13" spans="1:1" x14ac:dyDescent="0.2">
      <c r="A13" t="s">
        <v>10</v>
      </c>
    </row>
    <row r="14" spans="1:1" x14ac:dyDescent="0.2">
      <c r="A14" t="s">
        <v>11</v>
      </c>
    </row>
    <row r="15" spans="1:1" x14ac:dyDescent="0.2">
      <c r="A15" t="s">
        <v>12</v>
      </c>
    </row>
    <row r="17" spans="1:15" x14ac:dyDescent="0.2">
      <c r="A17" t="s">
        <v>329</v>
      </c>
    </row>
    <row r="18" spans="1:15" x14ac:dyDescent="0.2">
      <c r="E18" t="s">
        <v>14</v>
      </c>
      <c r="F18" t="s">
        <v>15</v>
      </c>
      <c r="G18" t="s">
        <v>16</v>
      </c>
      <c r="H18" t="s">
        <v>17</v>
      </c>
      <c r="I18" t="s">
        <v>18</v>
      </c>
      <c r="J18" t="s">
        <v>19</v>
      </c>
      <c r="K18" t="s">
        <v>20</v>
      </c>
      <c r="L18" t="s">
        <v>21</v>
      </c>
      <c r="M18" t="s">
        <v>22</v>
      </c>
    </row>
    <row r="19" spans="1:15" x14ac:dyDescent="0.2">
      <c r="A19" t="s">
        <v>23</v>
      </c>
      <c r="B19" t="s">
        <v>24</v>
      </c>
      <c r="C19">
        <f>((($I$26+$G$30+$L$44+$F$49+$K$49+$O$44) * 6)+($K$54)+($B$54 * 3))</f>
        <v>320</v>
      </c>
      <c r="E19">
        <f>$C$19-$C$20</f>
        <v>-77</v>
      </c>
      <c r="F19">
        <f>($E$26-$N$26)/($B$26+$M$26)</f>
        <v>5.847142857142857</v>
      </c>
      <c r="G19">
        <f>($E$27-$N$27)/($B$27+$M$27)</f>
        <v>6.0429553264604809</v>
      </c>
      <c r="H19">
        <f>$C$30/$B$30</f>
        <v>3.8590078328981723</v>
      </c>
      <c r="I19">
        <f>$C$31/$B$31</f>
        <v>3.9736842105263159</v>
      </c>
      <c r="J19">
        <f>$I$45+$M$45</f>
        <v>32</v>
      </c>
      <c r="K19">
        <f>$I$44+$M$44</f>
        <v>15</v>
      </c>
      <c r="L19">
        <f>$M$39-$M$40</f>
        <v>405</v>
      </c>
      <c r="M19">
        <f>$L$45+$O$45+$F$50+$K$50</f>
        <v>5</v>
      </c>
    </row>
    <row r="20" spans="1:15" x14ac:dyDescent="0.2">
      <c r="B20" t="s">
        <v>25</v>
      </c>
      <c r="C20">
        <f xml:space="preserve"> ((($I$27+$G$31+$L$45+$F$50+$K$50+$O$45) * 6)+($K$55)+($B$55*3))</f>
        <v>397</v>
      </c>
    </row>
    <row r="21" spans="1:15" x14ac:dyDescent="0.2">
      <c r="A21" t="s">
        <v>26</v>
      </c>
    </row>
    <row r="22" spans="1:15" x14ac:dyDescent="0.2">
      <c r="A22" t="s">
        <v>27</v>
      </c>
    </row>
    <row r="24" spans="1:15" x14ac:dyDescent="0.2">
      <c r="A24" t="s">
        <v>28</v>
      </c>
    </row>
    <row r="25" spans="1:15" x14ac:dyDescent="0.2">
      <c r="A25" t="s">
        <v>29</v>
      </c>
      <c r="B25" t="s">
        <v>30</v>
      </c>
      <c r="C25" t="s">
        <v>31</v>
      </c>
      <c r="D25" t="s">
        <v>32</v>
      </c>
      <c r="E25" t="s">
        <v>33</v>
      </c>
      <c r="F25" t="s">
        <v>34</v>
      </c>
      <c r="G25" t="s">
        <v>35</v>
      </c>
      <c r="H25" t="s">
        <v>36</v>
      </c>
      <c r="I25" t="s">
        <v>37</v>
      </c>
      <c r="J25" t="s">
        <v>38</v>
      </c>
      <c r="K25" t="s">
        <v>39</v>
      </c>
      <c r="L25" t="s">
        <v>40</v>
      </c>
      <c r="M25" t="s">
        <v>41</v>
      </c>
      <c r="N25" t="s">
        <v>42</v>
      </c>
      <c r="O25" t="s">
        <v>43</v>
      </c>
    </row>
    <row r="26" spans="1:15" x14ac:dyDescent="0.2">
      <c r="A26" t="s">
        <v>330</v>
      </c>
      <c r="B26">
        <v>676</v>
      </c>
      <c r="C26">
        <v>426</v>
      </c>
      <c r="D26">
        <v>63</v>
      </c>
      <c r="E26">
        <v>4271</v>
      </c>
      <c r="F26">
        <v>6.6</v>
      </c>
      <c r="G26">
        <v>266.89999999999998</v>
      </c>
      <c r="H26">
        <v>50</v>
      </c>
      <c r="I26">
        <v>21</v>
      </c>
      <c r="J26">
        <v>3.1</v>
      </c>
      <c r="K26">
        <v>21</v>
      </c>
      <c r="L26">
        <v>3.1</v>
      </c>
      <c r="M26">
        <v>24</v>
      </c>
      <c r="N26">
        <v>178</v>
      </c>
      <c r="O26">
        <v>79.400000000000006</v>
      </c>
    </row>
    <row r="27" spans="1:15" x14ac:dyDescent="0.2">
      <c r="A27" t="s">
        <v>45</v>
      </c>
      <c r="B27">
        <v>545</v>
      </c>
      <c r="C27">
        <v>350</v>
      </c>
      <c r="D27">
        <v>64.2</v>
      </c>
      <c r="E27">
        <v>3737</v>
      </c>
      <c r="F27">
        <v>7.3</v>
      </c>
      <c r="G27">
        <v>233.6</v>
      </c>
      <c r="H27">
        <v>80</v>
      </c>
      <c r="I27">
        <v>30</v>
      </c>
      <c r="J27">
        <v>5.5</v>
      </c>
      <c r="K27">
        <v>6</v>
      </c>
      <c r="L27">
        <v>1.1000000000000001</v>
      </c>
      <c r="M27">
        <v>37</v>
      </c>
      <c r="N27">
        <v>220</v>
      </c>
      <c r="O27">
        <v>99.6</v>
      </c>
    </row>
    <row r="28" spans="1:15" x14ac:dyDescent="0.2">
      <c r="A28" t="s">
        <v>46</v>
      </c>
    </row>
    <row r="29" spans="1:15" x14ac:dyDescent="0.2">
      <c r="A29" t="s">
        <v>29</v>
      </c>
      <c r="B29" t="s">
        <v>30</v>
      </c>
      <c r="C29" t="s">
        <v>33</v>
      </c>
      <c r="D29" t="s">
        <v>34</v>
      </c>
      <c r="E29" t="s">
        <v>36</v>
      </c>
      <c r="F29" t="s">
        <v>47</v>
      </c>
      <c r="G29" t="s">
        <v>37</v>
      </c>
      <c r="H29" t="s">
        <v>35</v>
      </c>
      <c r="I29" t="s">
        <v>48</v>
      </c>
      <c r="J29" t="s">
        <v>49</v>
      </c>
      <c r="K29" t="s">
        <v>50</v>
      </c>
    </row>
    <row r="30" spans="1:15" x14ac:dyDescent="0.2">
      <c r="A30" t="s">
        <v>330</v>
      </c>
      <c r="B30">
        <v>383</v>
      </c>
      <c r="C30">
        <v>1478</v>
      </c>
      <c r="D30">
        <v>3.9</v>
      </c>
      <c r="E30">
        <v>44</v>
      </c>
      <c r="F30">
        <v>7</v>
      </c>
      <c r="G30">
        <v>8</v>
      </c>
      <c r="H30">
        <v>92.4</v>
      </c>
      <c r="I30">
        <v>6</v>
      </c>
      <c r="J30">
        <v>2</v>
      </c>
      <c r="K30">
        <v>89</v>
      </c>
    </row>
    <row r="31" spans="1:15" x14ac:dyDescent="0.2">
      <c r="A31" t="s">
        <v>45</v>
      </c>
      <c r="B31">
        <v>418</v>
      </c>
      <c r="C31">
        <v>1661</v>
      </c>
      <c r="D31">
        <v>4</v>
      </c>
      <c r="E31">
        <v>62</v>
      </c>
      <c r="F31">
        <v>9</v>
      </c>
      <c r="G31">
        <v>10</v>
      </c>
      <c r="H31">
        <v>103.8</v>
      </c>
      <c r="I31">
        <v>7</v>
      </c>
      <c r="J31">
        <v>4</v>
      </c>
      <c r="K31">
        <v>80</v>
      </c>
    </row>
    <row r="32" spans="1:15" x14ac:dyDescent="0.2">
      <c r="A32" t="s">
        <v>51</v>
      </c>
    </row>
    <row r="33" spans="1:16" x14ac:dyDescent="0.2">
      <c r="A33" t="s">
        <v>29</v>
      </c>
      <c r="B33" t="s">
        <v>52</v>
      </c>
      <c r="C33" t="s">
        <v>53</v>
      </c>
      <c r="D33" t="s">
        <v>33</v>
      </c>
      <c r="E33" t="s">
        <v>34</v>
      </c>
      <c r="F33" t="s">
        <v>37</v>
      </c>
      <c r="G33" t="s">
        <v>36</v>
      </c>
      <c r="H33" t="s">
        <v>47</v>
      </c>
      <c r="I33" t="s">
        <v>35</v>
      </c>
      <c r="J33" t="s">
        <v>48</v>
      </c>
      <c r="K33" t="s">
        <v>49</v>
      </c>
      <c r="L33" t="s">
        <v>54</v>
      </c>
      <c r="M33" t="s">
        <v>50</v>
      </c>
    </row>
    <row r="34" spans="1:16" x14ac:dyDescent="0.2">
      <c r="A34" t="s">
        <v>330</v>
      </c>
      <c r="B34">
        <v>426</v>
      </c>
      <c r="C34">
        <v>676</v>
      </c>
      <c r="D34">
        <v>4449</v>
      </c>
      <c r="E34">
        <v>10.4</v>
      </c>
      <c r="F34">
        <v>21</v>
      </c>
      <c r="G34">
        <v>50</v>
      </c>
      <c r="H34">
        <v>54</v>
      </c>
      <c r="I34">
        <v>278.10000000000002</v>
      </c>
      <c r="J34">
        <v>3</v>
      </c>
      <c r="K34">
        <v>1</v>
      </c>
      <c r="L34">
        <v>2057</v>
      </c>
      <c r="M34">
        <v>211</v>
      </c>
    </row>
    <row r="35" spans="1:16" x14ac:dyDescent="0.2">
      <c r="A35" t="s">
        <v>45</v>
      </c>
      <c r="B35">
        <v>350</v>
      </c>
      <c r="C35">
        <v>545</v>
      </c>
      <c r="D35">
        <v>3957</v>
      </c>
      <c r="E35">
        <v>11.3</v>
      </c>
      <c r="F35">
        <v>30</v>
      </c>
      <c r="G35">
        <v>80</v>
      </c>
      <c r="H35">
        <v>51</v>
      </c>
      <c r="I35">
        <v>247.3</v>
      </c>
      <c r="J35">
        <v>3</v>
      </c>
      <c r="K35">
        <v>0</v>
      </c>
      <c r="L35">
        <v>1824</v>
      </c>
      <c r="M35">
        <v>189</v>
      </c>
    </row>
    <row r="36" spans="1:16" x14ac:dyDescent="0.2">
      <c r="A36" t="s">
        <v>55</v>
      </c>
    </row>
    <row r="37" spans="1:16" x14ac:dyDescent="0.2">
      <c r="B37" t="s">
        <v>56</v>
      </c>
      <c r="F37" t="s">
        <v>57</v>
      </c>
      <c r="I37" t="s">
        <v>58</v>
      </c>
      <c r="L37" t="s">
        <v>59</v>
      </c>
    </row>
    <row r="38" spans="1:16" x14ac:dyDescent="0.2">
      <c r="A38" t="s">
        <v>29</v>
      </c>
      <c r="B38" t="s">
        <v>60</v>
      </c>
      <c r="C38" t="s">
        <v>61</v>
      </c>
      <c r="D38" t="s">
        <v>62</v>
      </c>
      <c r="E38" t="s">
        <v>63</v>
      </c>
      <c r="F38" t="s">
        <v>64</v>
      </c>
      <c r="G38" t="s">
        <v>30</v>
      </c>
      <c r="H38" t="s">
        <v>32</v>
      </c>
      <c r="I38" t="s">
        <v>64</v>
      </c>
      <c r="J38" t="s">
        <v>30</v>
      </c>
      <c r="K38" t="s">
        <v>32</v>
      </c>
      <c r="L38" t="s">
        <v>60</v>
      </c>
      <c r="M38" t="s">
        <v>33</v>
      </c>
    </row>
    <row r="39" spans="1:16" x14ac:dyDescent="0.2">
      <c r="A39" t="s">
        <v>330</v>
      </c>
      <c r="B39">
        <v>323</v>
      </c>
      <c r="C39">
        <v>89</v>
      </c>
      <c r="D39">
        <v>211</v>
      </c>
      <c r="E39">
        <v>23</v>
      </c>
      <c r="F39">
        <v>85</v>
      </c>
      <c r="G39">
        <v>226</v>
      </c>
      <c r="H39">
        <v>37.6</v>
      </c>
      <c r="I39">
        <v>12</v>
      </c>
      <c r="J39">
        <v>24</v>
      </c>
      <c r="K39">
        <v>50</v>
      </c>
      <c r="L39">
        <v>122</v>
      </c>
      <c r="M39">
        <v>1153</v>
      </c>
    </row>
    <row r="40" spans="1:16" x14ac:dyDescent="0.2">
      <c r="A40" t="s">
        <v>45</v>
      </c>
      <c r="B40">
        <v>311</v>
      </c>
      <c r="C40">
        <v>80</v>
      </c>
      <c r="D40">
        <v>189</v>
      </c>
      <c r="E40">
        <v>42</v>
      </c>
      <c r="F40">
        <v>86</v>
      </c>
      <c r="G40">
        <v>216</v>
      </c>
      <c r="H40">
        <v>39.799999999999997</v>
      </c>
      <c r="I40">
        <v>4</v>
      </c>
      <c r="J40">
        <v>9</v>
      </c>
      <c r="K40">
        <v>44.4</v>
      </c>
      <c r="L40">
        <v>103</v>
      </c>
      <c r="M40">
        <v>748</v>
      </c>
    </row>
    <row r="41" spans="1:16" x14ac:dyDescent="0.2">
      <c r="A41" t="s">
        <v>65</v>
      </c>
    </row>
    <row r="42" spans="1:16" x14ac:dyDescent="0.2">
      <c r="B42" t="s">
        <v>66</v>
      </c>
      <c r="E42" t="s">
        <v>67</v>
      </c>
      <c r="H42" t="s">
        <v>68</v>
      </c>
      <c r="M42" t="s">
        <v>69</v>
      </c>
    </row>
    <row r="43" spans="1:16" x14ac:dyDescent="0.2">
      <c r="A43" t="s">
        <v>29</v>
      </c>
      <c r="B43" t="s">
        <v>70</v>
      </c>
      <c r="C43" t="s">
        <v>71</v>
      </c>
      <c r="D43" t="s">
        <v>72</v>
      </c>
      <c r="E43" t="s">
        <v>41</v>
      </c>
      <c r="F43" t="s">
        <v>42</v>
      </c>
      <c r="G43" t="s">
        <v>73</v>
      </c>
      <c r="H43" t="s">
        <v>74</v>
      </c>
      <c r="I43" t="s">
        <v>39</v>
      </c>
      <c r="J43" t="s">
        <v>33</v>
      </c>
      <c r="K43" t="s">
        <v>36</v>
      </c>
      <c r="L43" t="s">
        <v>37</v>
      </c>
      <c r="M43" t="s">
        <v>75</v>
      </c>
      <c r="N43" t="s">
        <v>52</v>
      </c>
      <c r="O43" t="s">
        <v>37</v>
      </c>
      <c r="P43" t="s">
        <v>76</v>
      </c>
    </row>
    <row r="44" spans="1:16" x14ac:dyDescent="0.2">
      <c r="A44" t="s">
        <v>330</v>
      </c>
      <c r="B44">
        <v>697</v>
      </c>
      <c r="C44">
        <v>286</v>
      </c>
      <c r="D44">
        <v>983</v>
      </c>
      <c r="E44">
        <v>37</v>
      </c>
      <c r="F44">
        <v>220</v>
      </c>
      <c r="G44">
        <v>55</v>
      </c>
      <c r="H44">
        <v>65</v>
      </c>
      <c r="I44">
        <v>6</v>
      </c>
      <c r="J44">
        <v>51</v>
      </c>
      <c r="K44">
        <v>25</v>
      </c>
      <c r="L44">
        <v>1</v>
      </c>
      <c r="M44">
        <v>9</v>
      </c>
      <c r="N44">
        <v>8</v>
      </c>
      <c r="O44">
        <v>1</v>
      </c>
      <c r="P44">
        <v>5</v>
      </c>
    </row>
    <row r="45" spans="1:16" x14ac:dyDescent="0.2">
      <c r="A45" t="s">
        <v>45</v>
      </c>
      <c r="B45">
        <v>724</v>
      </c>
      <c r="C45">
        <v>391</v>
      </c>
      <c r="D45">
        <v>1115</v>
      </c>
      <c r="E45">
        <v>24</v>
      </c>
      <c r="F45">
        <v>178</v>
      </c>
      <c r="G45">
        <v>56</v>
      </c>
      <c r="H45">
        <v>82</v>
      </c>
      <c r="I45">
        <v>21</v>
      </c>
      <c r="J45">
        <v>340</v>
      </c>
      <c r="K45">
        <v>90</v>
      </c>
      <c r="L45">
        <v>4</v>
      </c>
      <c r="M45">
        <v>11</v>
      </c>
      <c r="N45">
        <v>7</v>
      </c>
      <c r="O45">
        <v>1</v>
      </c>
      <c r="P45">
        <v>0</v>
      </c>
    </row>
    <row r="46" spans="1:16" x14ac:dyDescent="0.2">
      <c r="A46" t="s">
        <v>77</v>
      </c>
    </row>
    <row r="47" spans="1:16" x14ac:dyDescent="0.2">
      <c r="B47" t="s">
        <v>78</v>
      </c>
      <c r="G47" t="s">
        <v>79</v>
      </c>
    </row>
    <row r="48" spans="1:16" x14ac:dyDescent="0.2">
      <c r="A48" t="s">
        <v>29</v>
      </c>
      <c r="B48" t="s">
        <v>30</v>
      </c>
      <c r="C48" t="s">
        <v>33</v>
      </c>
      <c r="D48" t="s">
        <v>34</v>
      </c>
      <c r="E48" t="s">
        <v>36</v>
      </c>
      <c r="F48" t="s">
        <v>37</v>
      </c>
      <c r="G48" t="s">
        <v>80</v>
      </c>
      <c r="H48" t="s">
        <v>81</v>
      </c>
      <c r="I48" t="s">
        <v>34</v>
      </c>
      <c r="J48" t="s">
        <v>36</v>
      </c>
      <c r="K48" t="s">
        <v>37</v>
      </c>
      <c r="L48" t="s">
        <v>82</v>
      </c>
    </row>
    <row r="49" spans="1:13" x14ac:dyDescent="0.2">
      <c r="A49" t="s">
        <v>330</v>
      </c>
      <c r="B49">
        <v>34</v>
      </c>
      <c r="C49">
        <v>857</v>
      </c>
      <c r="D49">
        <v>25.2</v>
      </c>
      <c r="E49">
        <v>50</v>
      </c>
      <c r="F49">
        <v>0</v>
      </c>
      <c r="G49">
        <v>40</v>
      </c>
      <c r="H49">
        <v>450</v>
      </c>
      <c r="I49">
        <v>11.3</v>
      </c>
      <c r="J49">
        <v>82</v>
      </c>
      <c r="K49">
        <v>1</v>
      </c>
      <c r="L49">
        <v>15</v>
      </c>
    </row>
    <row r="50" spans="1:13" x14ac:dyDescent="0.2">
      <c r="A50" t="s">
        <v>45</v>
      </c>
      <c r="B50">
        <v>9</v>
      </c>
      <c r="C50">
        <v>229</v>
      </c>
      <c r="D50">
        <v>25.4</v>
      </c>
      <c r="E50">
        <v>40</v>
      </c>
      <c r="F50">
        <v>0</v>
      </c>
      <c r="G50">
        <v>35</v>
      </c>
      <c r="H50">
        <v>176</v>
      </c>
      <c r="I50">
        <v>5</v>
      </c>
      <c r="J50">
        <v>29</v>
      </c>
      <c r="K50">
        <v>0</v>
      </c>
      <c r="L50">
        <v>12</v>
      </c>
    </row>
    <row r="51" spans="1:13" x14ac:dyDescent="0.2">
      <c r="A51" t="s">
        <v>83</v>
      </c>
    </row>
    <row r="52" spans="1:13" x14ac:dyDescent="0.2">
      <c r="B52" t="s">
        <v>84</v>
      </c>
      <c r="K52" t="s">
        <v>85</v>
      </c>
    </row>
    <row r="53" spans="1:13" x14ac:dyDescent="0.2">
      <c r="A53" t="s">
        <v>29</v>
      </c>
      <c r="B53" t="s">
        <v>86</v>
      </c>
      <c r="C53" t="s">
        <v>87</v>
      </c>
      <c r="D53" t="s">
        <v>32</v>
      </c>
      <c r="E53" t="s">
        <v>36</v>
      </c>
      <c r="F53" s="1">
        <v>42388</v>
      </c>
      <c r="G53" t="s">
        <v>88</v>
      </c>
      <c r="H53" t="s">
        <v>89</v>
      </c>
      <c r="I53" t="s">
        <v>90</v>
      </c>
      <c r="J53" t="s">
        <v>91</v>
      </c>
      <c r="K53" t="s">
        <v>92</v>
      </c>
      <c r="L53" t="s">
        <v>93</v>
      </c>
      <c r="M53" t="s">
        <v>32</v>
      </c>
    </row>
    <row r="54" spans="1:13" x14ac:dyDescent="0.2">
      <c r="A54" t="s">
        <v>330</v>
      </c>
      <c r="B54">
        <v>33</v>
      </c>
      <c r="C54">
        <v>40</v>
      </c>
      <c r="D54">
        <v>82.5</v>
      </c>
      <c r="E54">
        <v>52</v>
      </c>
      <c r="F54" t="s">
        <v>94</v>
      </c>
      <c r="G54" s="1">
        <v>42653</v>
      </c>
      <c r="H54" s="1">
        <v>42622</v>
      </c>
      <c r="I54" s="1">
        <v>42654</v>
      </c>
      <c r="J54" s="1">
        <v>42470</v>
      </c>
      <c r="K54">
        <v>29</v>
      </c>
      <c r="L54">
        <v>29</v>
      </c>
      <c r="M54">
        <v>100</v>
      </c>
    </row>
    <row r="55" spans="1:13" x14ac:dyDescent="0.2">
      <c r="A55" t="s">
        <v>45</v>
      </c>
      <c r="B55">
        <v>30</v>
      </c>
      <c r="C55">
        <v>36</v>
      </c>
      <c r="D55">
        <v>83.3</v>
      </c>
      <c r="E55">
        <v>57</v>
      </c>
      <c r="F55" t="s">
        <v>94</v>
      </c>
      <c r="G55" s="1">
        <v>42528</v>
      </c>
      <c r="H55" s="1">
        <v>42590</v>
      </c>
      <c r="I55" s="1">
        <v>42655</v>
      </c>
      <c r="J55" s="1">
        <v>42530</v>
      </c>
      <c r="K55">
        <v>37</v>
      </c>
      <c r="L55">
        <v>40</v>
      </c>
      <c r="M55">
        <v>92.5</v>
      </c>
    </row>
    <row r="56" spans="1:13" x14ac:dyDescent="0.2">
      <c r="A56" t="s">
        <v>95</v>
      </c>
    </row>
    <row r="57" spans="1:13" x14ac:dyDescent="0.2">
      <c r="A57" t="s">
        <v>29</v>
      </c>
      <c r="B57" t="s">
        <v>79</v>
      </c>
      <c r="C57" t="s">
        <v>33</v>
      </c>
      <c r="D57" t="s">
        <v>36</v>
      </c>
      <c r="E57" t="s">
        <v>34</v>
      </c>
      <c r="F57" t="s">
        <v>96</v>
      </c>
      <c r="G57" t="s">
        <v>97</v>
      </c>
      <c r="H57" t="s">
        <v>98</v>
      </c>
      <c r="I57" t="s">
        <v>99</v>
      </c>
      <c r="J57" t="s">
        <v>82</v>
      </c>
      <c r="K57" t="s">
        <v>80</v>
      </c>
      <c r="L57" t="s">
        <v>81</v>
      </c>
      <c r="M57" t="s">
        <v>34</v>
      </c>
    </row>
    <row r="58" spans="1:13" x14ac:dyDescent="0.2">
      <c r="A58" t="s">
        <v>330</v>
      </c>
      <c r="B58">
        <v>74</v>
      </c>
      <c r="C58">
        <v>3454</v>
      </c>
      <c r="D58">
        <v>67</v>
      </c>
      <c r="E58">
        <v>46.7</v>
      </c>
      <c r="F58">
        <v>44.3</v>
      </c>
      <c r="G58">
        <v>0</v>
      </c>
      <c r="H58">
        <v>29</v>
      </c>
      <c r="I58">
        <v>5</v>
      </c>
      <c r="J58">
        <v>12</v>
      </c>
      <c r="K58">
        <v>35</v>
      </c>
      <c r="L58">
        <v>176</v>
      </c>
      <c r="M58">
        <v>5</v>
      </c>
    </row>
    <row r="59" spans="1:13" x14ac:dyDescent="0.2">
      <c r="A59" t="s">
        <v>45</v>
      </c>
      <c r="B59">
        <v>80</v>
      </c>
      <c r="C59">
        <v>3715</v>
      </c>
      <c r="D59">
        <v>70</v>
      </c>
      <c r="E59">
        <v>46.4</v>
      </c>
      <c r="F59">
        <v>40.299999999999997</v>
      </c>
      <c r="G59">
        <v>1</v>
      </c>
      <c r="H59">
        <v>24</v>
      </c>
      <c r="I59">
        <v>5</v>
      </c>
      <c r="J59">
        <v>15</v>
      </c>
      <c r="K59">
        <v>40</v>
      </c>
      <c r="L59">
        <v>450</v>
      </c>
      <c r="M59">
        <v>11.3</v>
      </c>
    </row>
    <row r="61" spans="1:13" x14ac:dyDescent="0.2">
      <c r="A61" t="s">
        <v>100</v>
      </c>
    </row>
    <row r="63" spans="1:13" x14ac:dyDescent="0.2">
      <c r="A63" t="s">
        <v>101</v>
      </c>
    </row>
    <row r="64" spans="1:13" x14ac:dyDescent="0.2">
      <c r="A64" t="s">
        <v>102</v>
      </c>
    </row>
    <row r="65" spans="1:1" x14ac:dyDescent="0.2">
      <c r="A65" t="s">
        <v>103</v>
      </c>
    </row>
    <row r="66" spans="1:1" x14ac:dyDescent="0.2">
      <c r="A66" t="s">
        <v>104</v>
      </c>
    </row>
    <row r="67" spans="1:1" x14ac:dyDescent="0.2">
      <c r="A67" t="s">
        <v>105</v>
      </c>
    </row>
    <row r="68" spans="1:1" x14ac:dyDescent="0.2">
      <c r="A68" t="s">
        <v>106</v>
      </c>
    </row>
    <row r="69" spans="1:1" x14ac:dyDescent="0.2">
      <c r="A69" t="s">
        <v>107</v>
      </c>
    </row>
    <row r="70" spans="1:1" x14ac:dyDescent="0.2">
      <c r="A70" t="s">
        <v>108</v>
      </c>
    </row>
    <row r="71" spans="1:1" x14ac:dyDescent="0.2">
      <c r="A71" t="s">
        <v>109</v>
      </c>
    </row>
    <row r="72" spans="1:1" x14ac:dyDescent="0.2">
      <c r="A72" t="s">
        <v>110</v>
      </c>
    </row>
    <row r="73" spans="1:1" x14ac:dyDescent="0.2">
      <c r="A73" t="s">
        <v>111</v>
      </c>
    </row>
    <row r="74" spans="1:1" x14ac:dyDescent="0.2">
      <c r="A74" t="s">
        <v>112</v>
      </c>
    </row>
    <row r="75" spans="1:1" x14ac:dyDescent="0.2">
      <c r="A75" t="s">
        <v>113</v>
      </c>
    </row>
    <row r="76" spans="1:1" x14ac:dyDescent="0.2">
      <c r="A76" t="s">
        <v>114</v>
      </c>
    </row>
    <row r="78" spans="1:1" x14ac:dyDescent="0.2">
      <c r="A78" t="s">
        <v>115</v>
      </c>
    </row>
    <row r="79" spans="1:1" x14ac:dyDescent="0.2">
      <c r="A79" t="s">
        <v>116</v>
      </c>
    </row>
    <row r="80" spans="1:1" x14ac:dyDescent="0.2">
      <c r="A80" t="s">
        <v>117</v>
      </c>
    </row>
    <row r="81" spans="1:1" x14ac:dyDescent="0.2">
      <c r="A81" t="s">
        <v>118</v>
      </c>
    </row>
    <row r="82" spans="1:1" x14ac:dyDescent="0.2">
      <c r="A82" t="s">
        <v>119</v>
      </c>
    </row>
    <row r="83" spans="1:1" x14ac:dyDescent="0.2">
      <c r="A83" t="s">
        <v>120</v>
      </c>
    </row>
    <row r="84" spans="1:1" x14ac:dyDescent="0.2">
      <c r="A84" t="s">
        <v>121</v>
      </c>
    </row>
    <row r="85" spans="1:1" x14ac:dyDescent="0.2">
      <c r="A85" t="s">
        <v>122</v>
      </c>
    </row>
    <row r="86" spans="1:1" x14ac:dyDescent="0.2">
      <c r="A86" t="s">
        <v>123</v>
      </c>
    </row>
    <row r="87" spans="1:1" x14ac:dyDescent="0.2">
      <c r="A87" t="s">
        <v>124</v>
      </c>
    </row>
    <row r="89" spans="1:1" x14ac:dyDescent="0.2">
      <c r="A89" t="s">
        <v>125</v>
      </c>
    </row>
    <row r="90" spans="1:1" x14ac:dyDescent="0.2">
      <c r="A90" t="s">
        <v>126</v>
      </c>
    </row>
    <row r="91" spans="1:1" x14ac:dyDescent="0.2">
      <c r="A91" t="s">
        <v>127</v>
      </c>
    </row>
    <row r="92" spans="1:1" x14ac:dyDescent="0.2">
      <c r="A92" t="s">
        <v>128</v>
      </c>
    </row>
    <row r="93" spans="1:1" x14ac:dyDescent="0.2">
      <c r="A93" t="s">
        <v>129</v>
      </c>
    </row>
    <row r="94" spans="1:1" x14ac:dyDescent="0.2">
      <c r="A94" t="s">
        <v>130</v>
      </c>
    </row>
    <row r="95" spans="1:1" x14ac:dyDescent="0.2">
      <c r="A95" t="s">
        <v>131</v>
      </c>
    </row>
    <row r="96" spans="1:1" x14ac:dyDescent="0.2">
      <c r="A96" t="s">
        <v>132</v>
      </c>
    </row>
    <row r="97" spans="1:1" x14ac:dyDescent="0.2">
      <c r="A97" t="s">
        <v>133</v>
      </c>
    </row>
    <row r="98" spans="1:1" x14ac:dyDescent="0.2">
      <c r="A98" t="s">
        <v>134</v>
      </c>
    </row>
    <row r="99" spans="1:1" x14ac:dyDescent="0.2">
      <c r="A99" t="s">
        <v>135</v>
      </c>
    </row>
    <row r="100" spans="1:1" x14ac:dyDescent="0.2">
      <c r="A100" t="s">
        <v>136</v>
      </c>
    </row>
    <row r="102" spans="1:1" x14ac:dyDescent="0.2">
      <c r="A102" t="s">
        <v>137</v>
      </c>
    </row>
    <row r="103" spans="1:1" x14ac:dyDescent="0.2">
      <c r="A103" t="s">
        <v>138</v>
      </c>
    </row>
    <row r="104" spans="1:1" x14ac:dyDescent="0.2">
      <c r="A104" t="s">
        <v>139</v>
      </c>
    </row>
    <row r="105" spans="1:1" x14ac:dyDescent="0.2">
      <c r="A105" t="s">
        <v>140</v>
      </c>
    </row>
    <row r="106" spans="1:1" x14ac:dyDescent="0.2">
      <c r="A106" t="s">
        <v>141</v>
      </c>
    </row>
    <row r="107" spans="1:1" x14ac:dyDescent="0.2">
      <c r="A107" t="s">
        <v>142</v>
      </c>
    </row>
    <row r="108" spans="1:1" x14ac:dyDescent="0.2">
      <c r="A108" t="s">
        <v>143</v>
      </c>
    </row>
    <row r="109" spans="1:1" x14ac:dyDescent="0.2">
      <c r="A109" t="s">
        <v>144</v>
      </c>
    </row>
    <row r="110" spans="1:1" x14ac:dyDescent="0.2">
      <c r="A110" t="s">
        <v>145</v>
      </c>
    </row>
    <row r="111" spans="1:1" x14ac:dyDescent="0.2">
      <c r="A111" t="s">
        <v>146</v>
      </c>
    </row>
    <row r="112" spans="1:1" x14ac:dyDescent="0.2">
      <c r="A112" t="s">
        <v>147</v>
      </c>
    </row>
    <row r="113" spans="1:1" x14ac:dyDescent="0.2">
      <c r="A113" t="s">
        <v>148</v>
      </c>
    </row>
    <row r="115" spans="1:1" x14ac:dyDescent="0.2">
      <c r="A115" t="s">
        <v>149</v>
      </c>
    </row>
    <row r="116" spans="1:1" x14ac:dyDescent="0.2">
      <c r="A116" t="s">
        <v>150</v>
      </c>
    </row>
    <row r="117" spans="1:1" x14ac:dyDescent="0.2">
      <c r="A117" t="s">
        <v>151</v>
      </c>
    </row>
    <row r="118" spans="1:1" x14ac:dyDescent="0.2">
      <c r="A118" t="s">
        <v>112</v>
      </c>
    </row>
    <row r="119" spans="1:1" x14ac:dyDescent="0.2">
      <c r="A119" t="s">
        <v>152</v>
      </c>
    </row>
    <row r="120" spans="1:1" x14ac:dyDescent="0.2">
      <c r="A120" t="s">
        <v>153</v>
      </c>
    </row>
    <row r="121" spans="1:1" x14ac:dyDescent="0.2">
      <c r="A121" t="s">
        <v>154</v>
      </c>
    </row>
    <row r="122" spans="1:1" x14ac:dyDescent="0.2">
      <c r="A122" t="s">
        <v>110</v>
      </c>
    </row>
    <row r="123" spans="1:1" x14ac:dyDescent="0.2">
      <c r="A123" t="s">
        <v>155</v>
      </c>
    </row>
    <row r="124" spans="1:1" x14ac:dyDescent="0.2">
      <c r="A124" t="s">
        <v>156</v>
      </c>
    </row>
    <row r="125" spans="1:1" x14ac:dyDescent="0.2">
      <c r="A125" t="s">
        <v>157</v>
      </c>
    </row>
    <row r="126" spans="1:1" x14ac:dyDescent="0.2">
      <c r="A126" t="s">
        <v>158</v>
      </c>
    </row>
    <row r="127" spans="1:1" x14ac:dyDescent="0.2">
      <c r="A127" t="s">
        <v>159</v>
      </c>
    </row>
    <row r="128" spans="1:1" x14ac:dyDescent="0.2">
      <c r="A128" t="s">
        <v>160</v>
      </c>
    </row>
    <row r="129" spans="1:1" x14ac:dyDescent="0.2">
      <c r="A129" t="s">
        <v>161</v>
      </c>
    </row>
    <row r="131" spans="1:1" x14ac:dyDescent="0.2">
      <c r="A131" t="s">
        <v>162</v>
      </c>
    </row>
    <row r="132" spans="1:1" x14ac:dyDescent="0.2">
      <c r="A132" t="s">
        <v>163</v>
      </c>
    </row>
    <row r="133" spans="1:1" x14ac:dyDescent="0.2">
      <c r="A133" t="s">
        <v>164</v>
      </c>
    </row>
    <row r="134" spans="1:1" x14ac:dyDescent="0.2">
      <c r="A134" t="s">
        <v>165</v>
      </c>
    </row>
    <row r="135" spans="1:1" x14ac:dyDescent="0.2">
      <c r="A135" t="s">
        <v>166</v>
      </c>
    </row>
    <row r="136" spans="1:1" x14ac:dyDescent="0.2">
      <c r="A136" t="s">
        <v>167</v>
      </c>
    </row>
    <row r="137" spans="1:1" x14ac:dyDescent="0.2">
      <c r="A137" t="s">
        <v>168</v>
      </c>
    </row>
    <row r="138" spans="1:1" x14ac:dyDescent="0.2">
      <c r="A138" t="s">
        <v>169</v>
      </c>
    </row>
    <row r="139" spans="1:1" x14ac:dyDescent="0.2">
      <c r="A139" t="s">
        <v>170</v>
      </c>
    </row>
    <row r="140" spans="1:1" x14ac:dyDescent="0.2">
      <c r="A140" t="s">
        <v>171</v>
      </c>
    </row>
    <row r="141" spans="1:1" x14ac:dyDescent="0.2">
      <c r="A141" t="s">
        <v>172</v>
      </c>
    </row>
    <row r="143" spans="1:1" x14ac:dyDescent="0.2">
      <c r="A143" t="s">
        <v>173</v>
      </c>
    </row>
    <row r="144" spans="1:1" x14ac:dyDescent="0.2">
      <c r="A144" t="s">
        <v>174</v>
      </c>
    </row>
    <row r="145" spans="1:1" x14ac:dyDescent="0.2">
      <c r="A145" t="s">
        <v>175</v>
      </c>
    </row>
    <row r="146" spans="1:1" x14ac:dyDescent="0.2">
      <c r="A146" t="s">
        <v>176</v>
      </c>
    </row>
    <row r="147" spans="1:1" x14ac:dyDescent="0.2">
      <c r="A147" t="s">
        <v>177</v>
      </c>
    </row>
    <row r="148" spans="1:1" x14ac:dyDescent="0.2">
      <c r="A148" t="s">
        <v>178</v>
      </c>
    </row>
    <row r="149" spans="1:1" x14ac:dyDescent="0.2">
      <c r="A149" t="s">
        <v>179</v>
      </c>
    </row>
    <row r="150" spans="1:1" x14ac:dyDescent="0.2">
      <c r="A150" t="s">
        <v>180</v>
      </c>
    </row>
    <row r="151" spans="1:1" x14ac:dyDescent="0.2">
      <c r="A151" t="s">
        <v>181</v>
      </c>
    </row>
    <row r="152" spans="1:1" x14ac:dyDescent="0.2">
      <c r="A152" t="s">
        <v>182</v>
      </c>
    </row>
    <row r="153" spans="1:1" x14ac:dyDescent="0.2">
      <c r="A153" t="s">
        <v>183</v>
      </c>
    </row>
    <row r="154" spans="1:1" x14ac:dyDescent="0.2">
      <c r="A154" t="s">
        <v>184</v>
      </c>
    </row>
    <row r="156" spans="1:1" x14ac:dyDescent="0.2">
      <c r="A156" t="s">
        <v>185</v>
      </c>
    </row>
    <row r="157" spans="1:1" x14ac:dyDescent="0.2">
      <c r="A157" t="s">
        <v>186</v>
      </c>
    </row>
    <row r="158" spans="1:1" x14ac:dyDescent="0.2">
      <c r="A158" t="s">
        <v>187</v>
      </c>
    </row>
    <row r="159" spans="1:1" x14ac:dyDescent="0.2">
      <c r="A159" t="s">
        <v>188</v>
      </c>
    </row>
    <row r="160" spans="1:1" x14ac:dyDescent="0.2">
      <c r="A160" t="s">
        <v>189</v>
      </c>
    </row>
    <row r="161" spans="1:1" x14ac:dyDescent="0.2">
      <c r="A161" t="s">
        <v>190</v>
      </c>
    </row>
    <row r="162" spans="1:1" x14ac:dyDescent="0.2">
      <c r="A162" t="s">
        <v>191</v>
      </c>
    </row>
    <row r="163" spans="1:1" x14ac:dyDescent="0.2">
      <c r="A163" t="s">
        <v>192</v>
      </c>
    </row>
    <row r="164" spans="1:1" x14ac:dyDescent="0.2">
      <c r="A164" t="s">
        <v>172</v>
      </c>
    </row>
    <row r="165" spans="1:1" x14ac:dyDescent="0.2">
      <c r="A165" t="s">
        <v>167</v>
      </c>
    </row>
    <row r="166" spans="1:1" x14ac:dyDescent="0.2">
      <c r="A166" t="s">
        <v>168</v>
      </c>
    </row>
    <row r="167" spans="1:1" x14ac:dyDescent="0.2">
      <c r="A167" t="s">
        <v>193</v>
      </c>
    </row>
    <row r="169" spans="1:1" x14ac:dyDescent="0.2">
      <c r="A169" t="s">
        <v>194</v>
      </c>
    </row>
    <row r="171" spans="1:1" x14ac:dyDescent="0.2">
      <c r="A171" t="s">
        <v>327</v>
      </c>
    </row>
    <row r="173" spans="1:1" x14ac:dyDescent="0.2">
      <c r="A173" t="s">
        <v>2</v>
      </c>
    </row>
    <row r="174" spans="1:1" x14ac:dyDescent="0.2">
      <c r="A174" t="s">
        <v>3</v>
      </c>
    </row>
    <row r="175" spans="1:1" x14ac:dyDescent="0.2">
      <c r="A175" t="s">
        <v>4</v>
      </c>
    </row>
    <row r="176" spans="1:1" x14ac:dyDescent="0.2">
      <c r="A176" t="s">
        <v>5</v>
      </c>
    </row>
    <row r="177" spans="1:1" x14ac:dyDescent="0.2">
      <c r="A177" t="s">
        <v>6</v>
      </c>
    </row>
    <row r="178" spans="1:1" x14ac:dyDescent="0.2">
      <c r="A178" t="s">
        <v>7</v>
      </c>
    </row>
    <row r="179" spans="1:1" x14ac:dyDescent="0.2">
      <c r="A179" t="s">
        <v>8</v>
      </c>
    </row>
    <row r="180" spans="1:1" x14ac:dyDescent="0.2">
      <c r="A180" t="s">
        <v>9</v>
      </c>
    </row>
    <row r="181" spans="1:1" x14ac:dyDescent="0.2">
      <c r="A181" t="s">
        <v>10</v>
      </c>
    </row>
    <row r="182" spans="1:1" x14ac:dyDescent="0.2">
      <c r="A182" t="s">
        <v>11</v>
      </c>
    </row>
    <row r="183" spans="1:1" x14ac:dyDescent="0.2">
      <c r="A183" t="s">
        <v>12</v>
      </c>
    </row>
    <row r="185" spans="1:1" x14ac:dyDescent="0.2">
      <c r="A185" t="s">
        <v>195</v>
      </c>
    </row>
    <row r="187" spans="1:1" x14ac:dyDescent="0.2">
      <c r="A187" t="s">
        <v>196</v>
      </c>
    </row>
    <row r="189" spans="1:1" x14ac:dyDescent="0.2">
      <c r="A189" t="s">
        <v>197</v>
      </c>
    </row>
    <row r="191" spans="1:1" x14ac:dyDescent="0.2">
      <c r="A191" t="s">
        <v>198</v>
      </c>
    </row>
    <row r="192" spans="1:1" x14ac:dyDescent="0.2">
      <c r="A192" t="s">
        <v>199</v>
      </c>
    </row>
    <row r="193" spans="1:1" x14ac:dyDescent="0.2">
      <c r="A193" t="s">
        <v>200</v>
      </c>
    </row>
    <row r="194" spans="1:1" x14ac:dyDescent="0.2">
      <c r="A194" t="s">
        <v>201</v>
      </c>
    </row>
    <row r="195" spans="1:1" x14ac:dyDescent="0.2">
      <c r="A195" t="s">
        <v>202</v>
      </c>
    </row>
    <row r="196" spans="1:1" x14ac:dyDescent="0.2">
      <c r="A196" t="s">
        <v>203</v>
      </c>
    </row>
    <row r="197" spans="1:1" x14ac:dyDescent="0.2">
      <c r="A197" t="s">
        <v>204</v>
      </c>
    </row>
    <row r="199" spans="1:1" x14ac:dyDescent="0.2">
      <c r="A199" t="s">
        <v>205</v>
      </c>
    </row>
    <row r="200" spans="1:1" x14ac:dyDescent="0.2">
      <c r="A200" t="s">
        <v>206</v>
      </c>
    </row>
    <row r="201" spans="1:1" x14ac:dyDescent="0.2">
      <c r="A201" t="s">
        <v>207</v>
      </c>
    </row>
    <row r="202" spans="1:1" x14ac:dyDescent="0.2">
      <c r="A202" t="s">
        <v>208</v>
      </c>
    </row>
    <row r="203" spans="1:1" x14ac:dyDescent="0.2">
      <c r="A203" t="s">
        <v>209</v>
      </c>
    </row>
    <row r="204" spans="1:1" x14ac:dyDescent="0.2">
      <c r="A204" t="s">
        <v>210</v>
      </c>
    </row>
    <row r="205" spans="1:1" x14ac:dyDescent="0.2">
      <c r="A205" t="s">
        <v>211</v>
      </c>
    </row>
    <row r="206" spans="1:1" x14ac:dyDescent="0.2">
      <c r="A206" t="s">
        <v>212</v>
      </c>
    </row>
    <row r="207" spans="1:1" x14ac:dyDescent="0.2">
      <c r="A207" t="s">
        <v>213</v>
      </c>
    </row>
    <row r="208" spans="1:1" x14ac:dyDescent="0.2">
      <c r="A208" t="s">
        <v>214</v>
      </c>
    </row>
    <row r="209" spans="1:1" x14ac:dyDescent="0.2">
      <c r="A209" t="s">
        <v>215</v>
      </c>
    </row>
    <row r="210" spans="1:1" x14ac:dyDescent="0.2">
      <c r="A210" t="s">
        <v>216</v>
      </c>
    </row>
    <row r="211" spans="1:1" x14ac:dyDescent="0.2">
      <c r="A211" t="s">
        <v>217</v>
      </c>
    </row>
    <row r="212" spans="1:1" x14ac:dyDescent="0.2">
      <c r="A212" t="s">
        <v>218</v>
      </c>
    </row>
    <row r="213" spans="1:1" x14ac:dyDescent="0.2">
      <c r="A213" t="s">
        <v>219</v>
      </c>
    </row>
    <row r="214" spans="1:1" x14ac:dyDescent="0.2">
      <c r="A214" t="s">
        <v>220</v>
      </c>
    </row>
    <row r="215" spans="1:1" x14ac:dyDescent="0.2">
      <c r="A215" t="s">
        <v>221</v>
      </c>
    </row>
    <row r="216" spans="1:1" x14ac:dyDescent="0.2">
      <c r="A216" t="s">
        <v>222</v>
      </c>
    </row>
    <row r="217" spans="1:1" x14ac:dyDescent="0.2">
      <c r="A217" t="s">
        <v>223</v>
      </c>
    </row>
    <row r="218" spans="1:1" x14ac:dyDescent="0.2">
      <c r="A218" t="s">
        <v>224</v>
      </c>
    </row>
    <row r="219" spans="1:1" x14ac:dyDescent="0.2">
      <c r="A219" t="s">
        <v>225</v>
      </c>
    </row>
    <row r="220" spans="1:1" x14ac:dyDescent="0.2">
      <c r="A220" t="s">
        <v>226</v>
      </c>
    </row>
    <row r="221" spans="1:1" x14ac:dyDescent="0.2">
      <c r="A221" t="s">
        <v>227</v>
      </c>
    </row>
    <row r="222" spans="1:1" x14ac:dyDescent="0.2">
      <c r="A222" t="s">
        <v>228</v>
      </c>
    </row>
    <row r="223" spans="1:1" x14ac:dyDescent="0.2">
      <c r="A223" t="s">
        <v>229</v>
      </c>
    </row>
    <row r="224" spans="1:1" x14ac:dyDescent="0.2">
      <c r="A224" t="s">
        <v>230</v>
      </c>
    </row>
    <row r="225" spans="1:1" x14ac:dyDescent="0.2">
      <c r="A225" t="s">
        <v>231</v>
      </c>
    </row>
    <row r="227" spans="1:1" x14ac:dyDescent="0.2">
      <c r="A227" t="s">
        <v>198</v>
      </c>
    </row>
    <row r="228" spans="1:1" x14ac:dyDescent="0.2">
      <c r="A228" t="s">
        <v>232</v>
      </c>
    </row>
    <row r="229" spans="1:1" x14ac:dyDescent="0.2">
      <c r="A229" t="s">
        <v>233</v>
      </c>
    </row>
    <row r="230" spans="1:1" x14ac:dyDescent="0.2">
      <c r="A230" t="s">
        <v>234</v>
      </c>
    </row>
    <row r="231" spans="1:1" x14ac:dyDescent="0.2">
      <c r="A231" t="s">
        <v>235</v>
      </c>
    </row>
    <row r="232" spans="1:1" x14ac:dyDescent="0.2">
      <c r="A232" t="s">
        <v>236</v>
      </c>
    </row>
    <row r="233" spans="1:1" x14ac:dyDescent="0.2">
      <c r="A233" t="s">
        <v>237</v>
      </c>
    </row>
    <row r="234" spans="1:1" x14ac:dyDescent="0.2">
      <c r="A234" t="s">
        <v>238</v>
      </c>
    </row>
    <row r="235" spans="1:1" x14ac:dyDescent="0.2">
      <c r="A235" t="s">
        <v>239</v>
      </c>
    </row>
    <row r="236" spans="1:1" x14ac:dyDescent="0.2">
      <c r="A236" t="s">
        <v>240</v>
      </c>
    </row>
    <row r="238" spans="1:1" x14ac:dyDescent="0.2">
      <c r="A238" t="s">
        <v>241</v>
      </c>
    </row>
    <row r="239" spans="1:1" x14ac:dyDescent="0.2">
      <c r="A239" t="s">
        <v>242</v>
      </c>
    </row>
    <row r="240" spans="1:1" x14ac:dyDescent="0.2">
      <c r="A240" t="s">
        <v>243</v>
      </c>
    </row>
    <row r="241" spans="1:1" x14ac:dyDescent="0.2">
      <c r="A241" t="s">
        <v>244</v>
      </c>
    </row>
    <row r="242" spans="1:1" x14ac:dyDescent="0.2">
      <c r="A242" t="s">
        <v>245</v>
      </c>
    </row>
    <row r="243" spans="1:1" x14ac:dyDescent="0.2">
      <c r="A243" t="s">
        <v>246</v>
      </c>
    </row>
    <row r="244" spans="1:1" x14ac:dyDescent="0.2">
      <c r="A244" t="s">
        <v>247</v>
      </c>
    </row>
    <row r="245" spans="1:1" x14ac:dyDescent="0.2">
      <c r="A245" t="s">
        <v>248</v>
      </c>
    </row>
    <row r="246" spans="1:1" x14ac:dyDescent="0.2">
      <c r="A246" t="s">
        <v>249</v>
      </c>
    </row>
    <row r="247" spans="1:1" x14ac:dyDescent="0.2">
      <c r="A247" t="s">
        <v>250</v>
      </c>
    </row>
    <row r="248" spans="1:1" x14ac:dyDescent="0.2">
      <c r="A248" t="s">
        <v>251</v>
      </c>
    </row>
    <row r="249" spans="1:1" x14ac:dyDescent="0.2">
      <c r="A249" t="s">
        <v>252</v>
      </c>
    </row>
    <row r="250" spans="1:1" x14ac:dyDescent="0.2">
      <c r="A250" t="s">
        <v>253</v>
      </c>
    </row>
    <row r="251" spans="1:1" x14ac:dyDescent="0.2">
      <c r="A251" t="s">
        <v>254</v>
      </c>
    </row>
    <row r="252" spans="1:1" x14ac:dyDescent="0.2">
      <c r="A252" t="s">
        <v>255</v>
      </c>
    </row>
    <row r="253" spans="1:1" x14ac:dyDescent="0.2">
      <c r="A253" t="s">
        <v>256</v>
      </c>
    </row>
    <row r="254" spans="1:1" x14ac:dyDescent="0.2">
      <c r="A254" t="s">
        <v>257</v>
      </c>
    </row>
    <row r="255" spans="1:1" x14ac:dyDescent="0.2">
      <c r="A255" t="s">
        <v>258</v>
      </c>
    </row>
    <row r="256" spans="1:1" x14ac:dyDescent="0.2">
      <c r="A256" t="s">
        <v>259</v>
      </c>
    </row>
    <row r="258" spans="1:1" x14ac:dyDescent="0.2">
      <c r="A258" t="s">
        <v>260</v>
      </c>
    </row>
    <row r="259" spans="1:1" x14ac:dyDescent="0.2">
      <c r="A259" t="s">
        <v>261</v>
      </c>
    </row>
  </sheetData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2" enableFormatConditionsCalculation="0"/>
  <dimension ref="A1:P259"/>
  <sheetViews>
    <sheetView workbookViewId="0">
      <selection activeCell="A18" sqref="A18:XFD20"/>
    </sheetView>
  </sheetViews>
  <sheetFormatPr baseColWidth="10" defaultColWidth="8.83203125" defaultRowHeight="15" x14ac:dyDescent="0.2"/>
  <cols>
    <col min="1" max="1" width="11.33203125" bestFit="1" customWidth="1"/>
    <col min="2" max="2" width="13.33203125" bestFit="1" customWidth="1"/>
    <col min="3" max="3" width="6.5" customWidth="1"/>
    <col min="4" max="4" width="6" customWidth="1"/>
    <col min="5" max="5" width="6.5" customWidth="1"/>
    <col min="6" max="6" width="13.83203125" bestFit="1" customWidth="1"/>
    <col min="7" max="7" width="6.83203125" customWidth="1"/>
    <col min="8" max="8" width="15" bestFit="1" customWidth="1"/>
    <col min="9" max="9" width="15.6640625" bestFit="1" customWidth="1"/>
    <col min="10" max="10" width="6.1640625" customWidth="1"/>
    <col min="11" max="11" width="13.6640625" bestFit="1" customWidth="1"/>
    <col min="12" max="12" width="10.33203125" bestFit="1" customWidth="1"/>
    <col min="13" max="13" width="9" customWidth="1"/>
    <col min="14" max="14" width="5.1640625" customWidth="1"/>
    <col min="15" max="15" width="6" customWidth="1"/>
    <col min="16" max="16" width="3.33203125" customWidth="1"/>
  </cols>
  <sheetData>
    <row r="1" spans="1:1" x14ac:dyDescent="0.2">
      <c r="A1" t="s">
        <v>331</v>
      </c>
    </row>
    <row r="3" spans="1:1" x14ac:dyDescent="0.2">
      <c r="A3" t="s">
        <v>328</v>
      </c>
    </row>
    <row r="5" spans="1:1" x14ac:dyDescent="0.2">
      <c r="A5" t="s">
        <v>2</v>
      </c>
    </row>
    <row r="6" spans="1:1" x14ac:dyDescent="0.2">
      <c r="A6" t="s">
        <v>3</v>
      </c>
    </row>
    <row r="7" spans="1:1" x14ac:dyDescent="0.2">
      <c r="A7" t="s">
        <v>4</v>
      </c>
    </row>
    <row r="8" spans="1:1" x14ac:dyDescent="0.2">
      <c r="A8" t="s">
        <v>5</v>
      </c>
    </row>
    <row r="9" spans="1:1" x14ac:dyDescent="0.2">
      <c r="A9" t="s">
        <v>6</v>
      </c>
    </row>
    <row r="10" spans="1:1" x14ac:dyDescent="0.2">
      <c r="A10" t="s">
        <v>7</v>
      </c>
    </row>
    <row r="11" spans="1:1" x14ac:dyDescent="0.2">
      <c r="A11" t="s">
        <v>8</v>
      </c>
    </row>
    <row r="12" spans="1:1" x14ac:dyDescent="0.2">
      <c r="A12" t="s">
        <v>9</v>
      </c>
    </row>
    <row r="13" spans="1:1" x14ac:dyDescent="0.2">
      <c r="A13" t="s">
        <v>10</v>
      </c>
    </row>
    <row r="14" spans="1:1" x14ac:dyDescent="0.2">
      <c r="A14" t="s">
        <v>11</v>
      </c>
    </row>
    <row r="15" spans="1:1" x14ac:dyDescent="0.2">
      <c r="A15" t="s">
        <v>12</v>
      </c>
    </row>
    <row r="17" spans="1:15" x14ac:dyDescent="0.2">
      <c r="A17" t="s">
        <v>332</v>
      </c>
    </row>
    <row r="18" spans="1:15" x14ac:dyDescent="0.2">
      <c r="E18" t="s">
        <v>14</v>
      </c>
      <c r="F18" t="s">
        <v>15</v>
      </c>
      <c r="G18" t="s">
        <v>16</v>
      </c>
      <c r="H18" t="s">
        <v>17</v>
      </c>
      <c r="I18" t="s">
        <v>18</v>
      </c>
      <c r="J18" t="s">
        <v>19</v>
      </c>
      <c r="K18" t="s">
        <v>20</v>
      </c>
      <c r="L18" t="s">
        <v>21</v>
      </c>
      <c r="M18" t="s">
        <v>22</v>
      </c>
    </row>
    <row r="19" spans="1:15" x14ac:dyDescent="0.2">
      <c r="A19" t="s">
        <v>23</v>
      </c>
      <c r="B19" t="s">
        <v>24</v>
      </c>
      <c r="C19">
        <f>((($I$26+$G$30+$L$44+$F$49+$K$49+$O$44) * 6)+($K$54)+($B$54 * 3))</f>
        <v>417</v>
      </c>
      <c r="E19">
        <f>$C$19-$C$20</f>
        <v>138</v>
      </c>
      <c r="F19">
        <f>($E$26-$N$26)/($B$26+$M$26)</f>
        <v>6.9683426443202983</v>
      </c>
      <c r="G19">
        <f>($E$27-$N$27)/($B$27+$M$27)</f>
        <v>5.3604651162790695</v>
      </c>
      <c r="H19">
        <f>$C$30/$B$30</f>
        <v>3.8650963597430406</v>
      </c>
      <c r="I19">
        <f>$C$31/$B$31</f>
        <v>4.2936046511627906</v>
      </c>
      <c r="J19">
        <f>$I$45+$M$45</f>
        <v>16</v>
      </c>
      <c r="K19">
        <f>$I$44+$M$44</f>
        <v>32</v>
      </c>
      <c r="L19">
        <f>$M$39-$M$40</f>
        <v>-146</v>
      </c>
      <c r="M19">
        <f>$L$45+$O$45+$F$50+$K$50</f>
        <v>3</v>
      </c>
    </row>
    <row r="20" spans="1:15" x14ac:dyDescent="0.2">
      <c r="B20" t="s">
        <v>25</v>
      </c>
      <c r="C20">
        <f xml:space="preserve"> ((($I$27+$G$31+$L$45+$F$50+$K$50+$O$45) * 6)+($K$55)+($B$55*3))</f>
        <v>279</v>
      </c>
    </row>
    <row r="21" spans="1:15" x14ac:dyDescent="0.2">
      <c r="A21" t="s">
        <v>26</v>
      </c>
    </row>
    <row r="22" spans="1:15" x14ac:dyDescent="0.2">
      <c r="A22" t="s">
        <v>27</v>
      </c>
    </row>
    <row r="24" spans="1:15" x14ac:dyDescent="0.2">
      <c r="A24" t="s">
        <v>28</v>
      </c>
    </row>
    <row r="25" spans="1:15" x14ac:dyDescent="0.2">
      <c r="A25" t="s">
        <v>29</v>
      </c>
      <c r="B25" t="s">
        <v>30</v>
      </c>
      <c r="C25" t="s">
        <v>31</v>
      </c>
      <c r="D25" t="s">
        <v>32</v>
      </c>
      <c r="E25" t="s">
        <v>33</v>
      </c>
      <c r="F25" t="s">
        <v>34</v>
      </c>
      <c r="G25" t="s">
        <v>35</v>
      </c>
      <c r="H25" t="s">
        <v>36</v>
      </c>
      <c r="I25" t="s">
        <v>37</v>
      </c>
      <c r="J25" t="s">
        <v>38</v>
      </c>
      <c r="K25" t="s">
        <v>39</v>
      </c>
      <c r="L25" t="s">
        <v>40</v>
      </c>
      <c r="M25" t="s">
        <v>41</v>
      </c>
      <c r="N25" t="s">
        <v>42</v>
      </c>
      <c r="O25" t="s">
        <v>43</v>
      </c>
    </row>
    <row r="26" spans="1:15" x14ac:dyDescent="0.2">
      <c r="A26" t="s">
        <v>333</v>
      </c>
      <c r="B26">
        <v>505</v>
      </c>
      <c r="C26">
        <v>334</v>
      </c>
      <c r="D26">
        <v>66.099999999999994</v>
      </c>
      <c r="E26">
        <v>3923</v>
      </c>
      <c r="F26">
        <v>8.1</v>
      </c>
      <c r="G26">
        <v>245.2</v>
      </c>
      <c r="H26">
        <v>80</v>
      </c>
      <c r="I26">
        <v>31</v>
      </c>
      <c r="J26">
        <v>6.1</v>
      </c>
      <c r="K26">
        <v>9</v>
      </c>
      <c r="L26">
        <v>1.8</v>
      </c>
      <c r="M26">
        <v>32</v>
      </c>
      <c r="N26">
        <v>181</v>
      </c>
      <c r="O26">
        <v>104.1</v>
      </c>
    </row>
    <row r="27" spans="1:15" x14ac:dyDescent="0.2">
      <c r="A27" t="s">
        <v>45</v>
      </c>
      <c r="B27">
        <v>646</v>
      </c>
      <c r="C27">
        <v>415</v>
      </c>
      <c r="D27">
        <v>64.2</v>
      </c>
      <c r="E27">
        <v>3976</v>
      </c>
      <c r="F27">
        <v>6.6</v>
      </c>
      <c r="G27">
        <v>248.5</v>
      </c>
      <c r="H27">
        <v>64</v>
      </c>
      <c r="I27">
        <v>18</v>
      </c>
      <c r="J27">
        <v>2.8</v>
      </c>
      <c r="K27">
        <v>21</v>
      </c>
      <c r="L27">
        <v>3.3</v>
      </c>
      <c r="M27">
        <v>42</v>
      </c>
      <c r="N27">
        <v>288</v>
      </c>
      <c r="O27">
        <v>78.900000000000006</v>
      </c>
    </row>
    <row r="28" spans="1:15" x14ac:dyDescent="0.2">
      <c r="A28" t="s">
        <v>46</v>
      </c>
    </row>
    <row r="29" spans="1:15" x14ac:dyDescent="0.2">
      <c r="A29" t="s">
        <v>29</v>
      </c>
      <c r="B29" t="s">
        <v>30</v>
      </c>
      <c r="C29" t="s">
        <v>33</v>
      </c>
      <c r="D29" t="s">
        <v>34</v>
      </c>
      <c r="E29" t="s">
        <v>36</v>
      </c>
      <c r="F29" t="s">
        <v>47</v>
      </c>
      <c r="G29" t="s">
        <v>37</v>
      </c>
      <c r="H29" t="s">
        <v>35</v>
      </c>
      <c r="I29" t="s">
        <v>48</v>
      </c>
      <c r="J29" t="s">
        <v>49</v>
      </c>
      <c r="K29" t="s">
        <v>50</v>
      </c>
    </row>
    <row r="30" spans="1:15" x14ac:dyDescent="0.2">
      <c r="A30" t="s">
        <v>333</v>
      </c>
      <c r="B30">
        <v>467</v>
      </c>
      <c r="C30">
        <v>1805</v>
      </c>
      <c r="D30">
        <v>3.9</v>
      </c>
      <c r="E30">
        <v>38</v>
      </c>
      <c r="F30">
        <v>5</v>
      </c>
      <c r="G30">
        <v>18</v>
      </c>
      <c r="H30">
        <v>112.8</v>
      </c>
      <c r="I30">
        <v>8</v>
      </c>
      <c r="J30">
        <v>5</v>
      </c>
      <c r="K30">
        <v>99</v>
      </c>
    </row>
    <row r="31" spans="1:15" x14ac:dyDescent="0.2">
      <c r="A31" t="s">
        <v>45</v>
      </c>
      <c r="B31">
        <v>344</v>
      </c>
      <c r="C31">
        <v>1477</v>
      </c>
      <c r="D31">
        <v>4.3</v>
      </c>
      <c r="E31">
        <v>69</v>
      </c>
      <c r="F31">
        <v>11</v>
      </c>
      <c r="G31">
        <v>8</v>
      </c>
      <c r="H31">
        <v>92.3</v>
      </c>
      <c r="I31">
        <v>4</v>
      </c>
      <c r="J31">
        <v>2</v>
      </c>
      <c r="K31">
        <v>74</v>
      </c>
    </row>
    <row r="32" spans="1:15" x14ac:dyDescent="0.2">
      <c r="A32" t="s">
        <v>51</v>
      </c>
    </row>
    <row r="33" spans="1:16" x14ac:dyDescent="0.2">
      <c r="A33" t="s">
        <v>29</v>
      </c>
      <c r="B33" t="s">
        <v>52</v>
      </c>
      <c r="C33" t="s">
        <v>53</v>
      </c>
      <c r="D33" t="s">
        <v>33</v>
      </c>
      <c r="E33" t="s">
        <v>34</v>
      </c>
      <c r="F33" t="s">
        <v>37</v>
      </c>
      <c r="G33" t="s">
        <v>36</v>
      </c>
      <c r="H33" t="s">
        <v>47</v>
      </c>
      <c r="I33" t="s">
        <v>35</v>
      </c>
      <c r="J33" t="s">
        <v>48</v>
      </c>
      <c r="K33" t="s">
        <v>49</v>
      </c>
      <c r="L33" t="s">
        <v>54</v>
      </c>
      <c r="M33" t="s">
        <v>50</v>
      </c>
    </row>
    <row r="34" spans="1:16" x14ac:dyDescent="0.2">
      <c r="A34" t="s">
        <v>333</v>
      </c>
      <c r="B34">
        <v>334</v>
      </c>
      <c r="C34">
        <v>505</v>
      </c>
      <c r="D34">
        <v>4104</v>
      </c>
      <c r="E34">
        <v>12.3</v>
      </c>
      <c r="F34">
        <v>31</v>
      </c>
      <c r="G34">
        <v>80</v>
      </c>
      <c r="H34">
        <v>63</v>
      </c>
      <c r="I34">
        <v>256.5</v>
      </c>
      <c r="J34">
        <v>3</v>
      </c>
      <c r="K34">
        <v>1</v>
      </c>
      <c r="L34">
        <v>1800</v>
      </c>
      <c r="M34">
        <v>191</v>
      </c>
    </row>
    <row r="35" spans="1:16" x14ac:dyDescent="0.2">
      <c r="A35" t="s">
        <v>45</v>
      </c>
      <c r="B35">
        <v>415</v>
      </c>
      <c r="C35">
        <v>646</v>
      </c>
      <c r="D35">
        <v>4264</v>
      </c>
      <c r="E35">
        <v>10.3</v>
      </c>
      <c r="F35">
        <v>18</v>
      </c>
      <c r="G35">
        <v>64</v>
      </c>
      <c r="H35">
        <v>39</v>
      </c>
      <c r="I35">
        <v>266.5</v>
      </c>
      <c r="J35">
        <v>3</v>
      </c>
      <c r="K35">
        <v>2</v>
      </c>
      <c r="L35">
        <v>1923</v>
      </c>
      <c r="M35">
        <v>202</v>
      </c>
    </row>
    <row r="36" spans="1:16" x14ac:dyDescent="0.2">
      <c r="A36" t="s">
        <v>55</v>
      </c>
    </row>
    <row r="37" spans="1:16" x14ac:dyDescent="0.2">
      <c r="B37" t="s">
        <v>56</v>
      </c>
      <c r="F37" t="s">
        <v>57</v>
      </c>
      <c r="I37" t="s">
        <v>58</v>
      </c>
      <c r="L37" t="s">
        <v>59</v>
      </c>
    </row>
    <row r="38" spans="1:16" x14ac:dyDescent="0.2">
      <c r="A38" t="s">
        <v>29</v>
      </c>
      <c r="B38" t="s">
        <v>60</v>
      </c>
      <c r="C38" t="s">
        <v>61</v>
      </c>
      <c r="D38" t="s">
        <v>62</v>
      </c>
      <c r="E38" t="s">
        <v>63</v>
      </c>
      <c r="F38" t="s">
        <v>64</v>
      </c>
      <c r="G38" t="s">
        <v>30</v>
      </c>
      <c r="H38" t="s">
        <v>32</v>
      </c>
      <c r="I38" t="s">
        <v>64</v>
      </c>
      <c r="J38" t="s">
        <v>30</v>
      </c>
      <c r="K38" t="s">
        <v>32</v>
      </c>
      <c r="L38" t="s">
        <v>60</v>
      </c>
      <c r="M38" t="s">
        <v>33</v>
      </c>
    </row>
    <row r="39" spans="1:16" x14ac:dyDescent="0.2">
      <c r="A39" t="s">
        <v>333</v>
      </c>
      <c r="B39">
        <v>324</v>
      </c>
      <c r="C39">
        <v>99</v>
      </c>
      <c r="D39">
        <v>191</v>
      </c>
      <c r="E39">
        <v>34</v>
      </c>
      <c r="F39">
        <v>81</v>
      </c>
      <c r="G39">
        <v>201</v>
      </c>
      <c r="H39">
        <v>40.299999999999997</v>
      </c>
      <c r="I39">
        <v>7</v>
      </c>
      <c r="J39">
        <v>12</v>
      </c>
      <c r="K39">
        <v>58.3</v>
      </c>
      <c r="L39">
        <v>111</v>
      </c>
      <c r="M39">
        <v>917</v>
      </c>
    </row>
    <row r="40" spans="1:16" x14ac:dyDescent="0.2">
      <c r="A40" t="s">
        <v>45</v>
      </c>
      <c r="B40">
        <v>307</v>
      </c>
      <c r="C40">
        <v>74</v>
      </c>
      <c r="D40">
        <v>202</v>
      </c>
      <c r="E40">
        <v>31</v>
      </c>
      <c r="F40">
        <v>86</v>
      </c>
      <c r="G40">
        <v>218</v>
      </c>
      <c r="H40">
        <v>39.5</v>
      </c>
      <c r="I40">
        <v>9</v>
      </c>
      <c r="J40">
        <v>20</v>
      </c>
      <c r="K40">
        <v>45</v>
      </c>
      <c r="L40">
        <v>116</v>
      </c>
      <c r="M40">
        <v>1063</v>
      </c>
    </row>
    <row r="41" spans="1:16" x14ac:dyDescent="0.2">
      <c r="A41" t="s">
        <v>65</v>
      </c>
    </row>
    <row r="42" spans="1:16" x14ac:dyDescent="0.2">
      <c r="B42" t="s">
        <v>66</v>
      </c>
      <c r="E42" t="s">
        <v>67</v>
      </c>
      <c r="H42" t="s">
        <v>68</v>
      </c>
      <c r="M42" t="s">
        <v>69</v>
      </c>
    </row>
    <row r="43" spans="1:16" x14ac:dyDescent="0.2">
      <c r="A43" t="s">
        <v>29</v>
      </c>
      <c r="B43" t="s">
        <v>70</v>
      </c>
      <c r="C43" t="s">
        <v>71</v>
      </c>
      <c r="D43" t="s">
        <v>72</v>
      </c>
      <c r="E43" t="s">
        <v>41</v>
      </c>
      <c r="F43" t="s">
        <v>42</v>
      </c>
      <c r="G43" t="s">
        <v>73</v>
      </c>
      <c r="H43" t="s">
        <v>74</v>
      </c>
      <c r="I43" t="s">
        <v>39</v>
      </c>
      <c r="J43" t="s">
        <v>33</v>
      </c>
      <c r="K43" t="s">
        <v>36</v>
      </c>
      <c r="L43" t="s">
        <v>37</v>
      </c>
      <c r="M43" t="s">
        <v>75</v>
      </c>
      <c r="N43" t="s">
        <v>52</v>
      </c>
      <c r="O43" t="s">
        <v>37</v>
      </c>
      <c r="P43" t="s">
        <v>76</v>
      </c>
    </row>
    <row r="44" spans="1:16" x14ac:dyDescent="0.2">
      <c r="A44" t="s">
        <v>333</v>
      </c>
      <c r="B44">
        <v>730</v>
      </c>
      <c r="C44">
        <v>307</v>
      </c>
      <c r="D44">
        <v>1037</v>
      </c>
      <c r="E44">
        <v>42</v>
      </c>
      <c r="F44">
        <v>288</v>
      </c>
      <c r="G44">
        <v>47</v>
      </c>
      <c r="H44">
        <v>83</v>
      </c>
      <c r="I44">
        <v>21</v>
      </c>
      <c r="J44">
        <v>202</v>
      </c>
      <c r="K44">
        <v>37</v>
      </c>
      <c r="L44">
        <v>1</v>
      </c>
      <c r="M44">
        <v>11</v>
      </c>
      <c r="N44">
        <v>7</v>
      </c>
      <c r="O44">
        <v>0</v>
      </c>
      <c r="P44">
        <v>2</v>
      </c>
    </row>
    <row r="45" spans="1:16" x14ac:dyDescent="0.2">
      <c r="A45" t="s">
        <v>45</v>
      </c>
      <c r="B45">
        <v>745</v>
      </c>
      <c r="C45">
        <v>337</v>
      </c>
      <c r="D45">
        <v>1082</v>
      </c>
      <c r="E45">
        <v>32</v>
      </c>
      <c r="F45">
        <v>181</v>
      </c>
      <c r="G45">
        <v>44</v>
      </c>
      <c r="H45">
        <v>55</v>
      </c>
      <c r="I45">
        <v>9</v>
      </c>
      <c r="J45">
        <v>136</v>
      </c>
      <c r="K45">
        <v>42</v>
      </c>
      <c r="L45">
        <v>1</v>
      </c>
      <c r="M45">
        <v>7</v>
      </c>
      <c r="N45">
        <v>8</v>
      </c>
      <c r="O45">
        <v>2</v>
      </c>
      <c r="P45">
        <v>3</v>
      </c>
    </row>
    <row r="46" spans="1:16" x14ac:dyDescent="0.2">
      <c r="A46" t="s">
        <v>77</v>
      </c>
    </row>
    <row r="47" spans="1:16" x14ac:dyDescent="0.2">
      <c r="B47" t="s">
        <v>78</v>
      </c>
      <c r="G47" t="s">
        <v>79</v>
      </c>
    </row>
    <row r="48" spans="1:16" x14ac:dyDescent="0.2">
      <c r="A48" t="s">
        <v>29</v>
      </c>
      <c r="B48" t="s">
        <v>30</v>
      </c>
      <c r="C48" t="s">
        <v>33</v>
      </c>
      <c r="D48" t="s">
        <v>34</v>
      </c>
      <c r="E48" t="s">
        <v>36</v>
      </c>
      <c r="F48" t="s">
        <v>37</v>
      </c>
      <c r="G48" t="s">
        <v>80</v>
      </c>
      <c r="H48" t="s">
        <v>81</v>
      </c>
      <c r="I48" t="s">
        <v>34</v>
      </c>
      <c r="J48" t="s">
        <v>36</v>
      </c>
      <c r="K48" t="s">
        <v>37</v>
      </c>
      <c r="L48" t="s">
        <v>82</v>
      </c>
    </row>
    <row r="49" spans="1:13" x14ac:dyDescent="0.2">
      <c r="A49" t="s">
        <v>333</v>
      </c>
      <c r="B49">
        <v>34</v>
      </c>
      <c r="C49">
        <v>700</v>
      </c>
      <c r="D49">
        <v>20.6</v>
      </c>
      <c r="E49">
        <v>58</v>
      </c>
      <c r="F49">
        <v>0</v>
      </c>
      <c r="G49">
        <v>43</v>
      </c>
      <c r="H49">
        <v>350</v>
      </c>
      <c r="I49">
        <v>8.1</v>
      </c>
      <c r="J49">
        <v>35</v>
      </c>
      <c r="K49">
        <v>0</v>
      </c>
      <c r="L49">
        <v>12</v>
      </c>
    </row>
    <row r="50" spans="1:13" x14ac:dyDescent="0.2">
      <c r="A50" t="s">
        <v>45</v>
      </c>
      <c r="B50">
        <v>46</v>
      </c>
      <c r="C50">
        <v>1041</v>
      </c>
      <c r="D50">
        <v>22.6</v>
      </c>
      <c r="E50">
        <v>35</v>
      </c>
      <c r="F50">
        <v>0</v>
      </c>
      <c r="G50">
        <v>32</v>
      </c>
      <c r="H50">
        <v>203</v>
      </c>
      <c r="I50">
        <v>6.3</v>
      </c>
      <c r="J50">
        <v>21</v>
      </c>
      <c r="K50">
        <v>0</v>
      </c>
      <c r="L50">
        <v>15</v>
      </c>
    </row>
    <row r="51" spans="1:13" x14ac:dyDescent="0.2">
      <c r="A51" t="s">
        <v>83</v>
      </c>
    </row>
    <row r="52" spans="1:13" x14ac:dyDescent="0.2">
      <c r="B52" t="s">
        <v>84</v>
      </c>
      <c r="K52" t="s">
        <v>85</v>
      </c>
    </row>
    <row r="53" spans="1:13" x14ac:dyDescent="0.2">
      <c r="A53" t="s">
        <v>29</v>
      </c>
      <c r="B53" t="s">
        <v>86</v>
      </c>
      <c r="C53" t="s">
        <v>87</v>
      </c>
      <c r="D53" t="s">
        <v>32</v>
      </c>
      <c r="E53" t="s">
        <v>36</v>
      </c>
      <c r="F53" s="1">
        <v>42388</v>
      </c>
      <c r="G53" t="s">
        <v>88</v>
      </c>
      <c r="H53" t="s">
        <v>89</v>
      </c>
      <c r="I53" t="s">
        <v>90</v>
      </c>
      <c r="J53" t="s">
        <v>91</v>
      </c>
      <c r="K53" t="s">
        <v>92</v>
      </c>
      <c r="L53" t="s">
        <v>93</v>
      </c>
      <c r="M53" t="s">
        <v>32</v>
      </c>
    </row>
    <row r="54" spans="1:13" x14ac:dyDescent="0.2">
      <c r="A54" t="s">
        <v>333</v>
      </c>
      <c r="B54">
        <v>23</v>
      </c>
      <c r="C54">
        <v>28</v>
      </c>
      <c r="D54">
        <v>82.1</v>
      </c>
      <c r="E54">
        <v>52</v>
      </c>
      <c r="F54" t="s">
        <v>94</v>
      </c>
      <c r="G54" s="1">
        <v>42527</v>
      </c>
      <c r="H54" s="1">
        <v>42496</v>
      </c>
      <c r="I54" s="1">
        <v>42656</v>
      </c>
      <c r="J54" s="1">
        <v>42403</v>
      </c>
      <c r="K54">
        <v>48</v>
      </c>
      <c r="L54">
        <v>49</v>
      </c>
      <c r="M54">
        <v>98</v>
      </c>
    </row>
    <row r="55" spans="1:13" x14ac:dyDescent="0.2">
      <c r="A55" t="s">
        <v>45</v>
      </c>
      <c r="B55">
        <v>26</v>
      </c>
      <c r="C55">
        <v>31</v>
      </c>
      <c r="D55">
        <v>83.9</v>
      </c>
      <c r="E55">
        <v>51</v>
      </c>
      <c r="F55" t="s">
        <v>94</v>
      </c>
      <c r="G55" s="1">
        <v>42622</v>
      </c>
      <c r="H55" s="1">
        <v>42527</v>
      </c>
      <c r="I55" s="1">
        <v>42594</v>
      </c>
      <c r="J55" s="1">
        <v>42433</v>
      </c>
      <c r="K55">
        <v>27</v>
      </c>
      <c r="L55">
        <v>27</v>
      </c>
      <c r="M55">
        <v>100</v>
      </c>
    </row>
    <row r="56" spans="1:13" x14ac:dyDescent="0.2">
      <c r="A56" t="s">
        <v>95</v>
      </c>
    </row>
    <row r="57" spans="1:13" x14ac:dyDescent="0.2">
      <c r="A57" t="s">
        <v>29</v>
      </c>
      <c r="B57" t="s">
        <v>79</v>
      </c>
      <c r="C57" t="s">
        <v>33</v>
      </c>
      <c r="D57" t="s">
        <v>36</v>
      </c>
      <c r="E57" t="s">
        <v>34</v>
      </c>
      <c r="F57" t="s">
        <v>96</v>
      </c>
      <c r="G57" t="s">
        <v>97</v>
      </c>
      <c r="H57" t="s">
        <v>98</v>
      </c>
      <c r="I57" t="s">
        <v>99</v>
      </c>
      <c r="J57" t="s">
        <v>82</v>
      </c>
      <c r="K57" t="s">
        <v>80</v>
      </c>
      <c r="L57" t="s">
        <v>81</v>
      </c>
      <c r="M57" t="s">
        <v>34</v>
      </c>
    </row>
    <row r="58" spans="1:13" x14ac:dyDescent="0.2">
      <c r="A58" t="s">
        <v>333</v>
      </c>
      <c r="B58">
        <v>68</v>
      </c>
      <c r="C58">
        <v>3116</v>
      </c>
      <c r="D58">
        <v>67</v>
      </c>
      <c r="E58">
        <v>45.8</v>
      </c>
      <c r="F58">
        <v>42.2</v>
      </c>
      <c r="G58">
        <v>1</v>
      </c>
      <c r="H58">
        <v>22</v>
      </c>
      <c r="I58">
        <v>6</v>
      </c>
      <c r="J58">
        <v>15</v>
      </c>
      <c r="K58">
        <v>32</v>
      </c>
      <c r="L58">
        <v>203</v>
      </c>
      <c r="M58">
        <v>6.3</v>
      </c>
    </row>
    <row r="59" spans="1:13" x14ac:dyDescent="0.2">
      <c r="A59" t="s">
        <v>45</v>
      </c>
      <c r="B59">
        <v>77</v>
      </c>
      <c r="C59">
        <v>3449</v>
      </c>
      <c r="D59">
        <v>64</v>
      </c>
      <c r="E59">
        <v>44.8</v>
      </c>
      <c r="F59">
        <v>40.200000000000003</v>
      </c>
      <c r="G59">
        <v>0</v>
      </c>
      <c r="H59">
        <v>25</v>
      </c>
      <c r="I59">
        <v>5</v>
      </c>
      <c r="J59">
        <v>12</v>
      </c>
      <c r="K59">
        <v>43</v>
      </c>
      <c r="L59">
        <v>350</v>
      </c>
      <c r="M59">
        <v>8.1</v>
      </c>
    </row>
    <row r="61" spans="1:13" x14ac:dyDescent="0.2">
      <c r="A61" t="s">
        <v>100</v>
      </c>
    </row>
    <row r="63" spans="1:13" x14ac:dyDescent="0.2">
      <c r="A63" t="s">
        <v>101</v>
      </c>
    </row>
    <row r="64" spans="1:13" x14ac:dyDescent="0.2">
      <c r="A64" t="s">
        <v>102</v>
      </c>
    </row>
    <row r="65" spans="1:1" x14ac:dyDescent="0.2">
      <c r="A65" t="s">
        <v>103</v>
      </c>
    </row>
    <row r="66" spans="1:1" x14ac:dyDescent="0.2">
      <c r="A66" t="s">
        <v>104</v>
      </c>
    </row>
    <row r="67" spans="1:1" x14ac:dyDescent="0.2">
      <c r="A67" t="s">
        <v>105</v>
      </c>
    </row>
    <row r="68" spans="1:1" x14ac:dyDescent="0.2">
      <c r="A68" t="s">
        <v>106</v>
      </c>
    </row>
    <row r="69" spans="1:1" x14ac:dyDescent="0.2">
      <c r="A69" t="s">
        <v>107</v>
      </c>
    </row>
    <row r="70" spans="1:1" x14ac:dyDescent="0.2">
      <c r="A70" t="s">
        <v>108</v>
      </c>
    </row>
    <row r="71" spans="1:1" x14ac:dyDescent="0.2">
      <c r="A71" t="s">
        <v>109</v>
      </c>
    </row>
    <row r="72" spans="1:1" x14ac:dyDescent="0.2">
      <c r="A72" t="s">
        <v>110</v>
      </c>
    </row>
    <row r="73" spans="1:1" x14ac:dyDescent="0.2">
      <c r="A73" t="s">
        <v>111</v>
      </c>
    </row>
    <row r="74" spans="1:1" x14ac:dyDescent="0.2">
      <c r="A74" t="s">
        <v>112</v>
      </c>
    </row>
    <row r="75" spans="1:1" x14ac:dyDescent="0.2">
      <c r="A75" t="s">
        <v>113</v>
      </c>
    </row>
    <row r="76" spans="1:1" x14ac:dyDescent="0.2">
      <c r="A76" t="s">
        <v>114</v>
      </c>
    </row>
    <row r="78" spans="1:1" x14ac:dyDescent="0.2">
      <c r="A78" t="s">
        <v>115</v>
      </c>
    </row>
    <row r="79" spans="1:1" x14ac:dyDescent="0.2">
      <c r="A79" t="s">
        <v>116</v>
      </c>
    </row>
    <row r="80" spans="1:1" x14ac:dyDescent="0.2">
      <c r="A80" t="s">
        <v>117</v>
      </c>
    </row>
    <row r="81" spans="1:1" x14ac:dyDescent="0.2">
      <c r="A81" t="s">
        <v>118</v>
      </c>
    </row>
    <row r="82" spans="1:1" x14ac:dyDescent="0.2">
      <c r="A82" t="s">
        <v>119</v>
      </c>
    </row>
    <row r="83" spans="1:1" x14ac:dyDescent="0.2">
      <c r="A83" t="s">
        <v>120</v>
      </c>
    </row>
    <row r="84" spans="1:1" x14ac:dyDescent="0.2">
      <c r="A84" t="s">
        <v>121</v>
      </c>
    </row>
    <row r="85" spans="1:1" x14ac:dyDescent="0.2">
      <c r="A85" t="s">
        <v>122</v>
      </c>
    </row>
    <row r="86" spans="1:1" x14ac:dyDescent="0.2">
      <c r="A86" t="s">
        <v>123</v>
      </c>
    </row>
    <row r="87" spans="1:1" x14ac:dyDescent="0.2">
      <c r="A87" t="s">
        <v>124</v>
      </c>
    </row>
    <row r="89" spans="1:1" x14ac:dyDescent="0.2">
      <c r="A89" t="s">
        <v>125</v>
      </c>
    </row>
    <row r="90" spans="1:1" x14ac:dyDescent="0.2">
      <c r="A90" t="s">
        <v>126</v>
      </c>
    </row>
    <row r="91" spans="1:1" x14ac:dyDescent="0.2">
      <c r="A91" t="s">
        <v>127</v>
      </c>
    </row>
    <row r="92" spans="1:1" x14ac:dyDescent="0.2">
      <c r="A92" t="s">
        <v>128</v>
      </c>
    </row>
    <row r="93" spans="1:1" x14ac:dyDescent="0.2">
      <c r="A93" t="s">
        <v>129</v>
      </c>
    </row>
    <row r="94" spans="1:1" x14ac:dyDescent="0.2">
      <c r="A94" t="s">
        <v>130</v>
      </c>
    </row>
    <row r="95" spans="1:1" x14ac:dyDescent="0.2">
      <c r="A95" t="s">
        <v>131</v>
      </c>
    </row>
    <row r="96" spans="1:1" x14ac:dyDescent="0.2">
      <c r="A96" t="s">
        <v>132</v>
      </c>
    </row>
    <row r="97" spans="1:1" x14ac:dyDescent="0.2">
      <c r="A97" t="s">
        <v>133</v>
      </c>
    </row>
    <row r="98" spans="1:1" x14ac:dyDescent="0.2">
      <c r="A98" t="s">
        <v>134</v>
      </c>
    </row>
    <row r="99" spans="1:1" x14ac:dyDescent="0.2">
      <c r="A99" t="s">
        <v>135</v>
      </c>
    </row>
    <row r="100" spans="1:1" x14ac:dyDescent="0.2">
      <c r="A100" t="s">
        <v>136</v>
      </c>
    </row>
    <row r="102" spans="1:1" x14ac:dyDescent="0.2">
      <c r="A102" t="s">
        <v>137</v>
      </c>
    </row>
    <row r="103" spans="1:1" x14ac:dyDescent="0.2">
      <c r="A103" t="s">
        <v>138</v>
      </c>
    </row>
    <row r="104" spans="1:1" x14ac:dyDescent="0.2">
      <c r="A104" t="s">
        <v>139</v>
      </c>
    </row>
    <row r="105" spans="1:1" x14ac:dyDescent="0.2">
      <c r="A105" t="s">
        <v>140</v>
      </c>
    </row>
    <row r="106" spans="1:1" x14ac:dyDescent="0.2">
      <c r="A106" t="s">
        <v>141</v>
      </c>
    </row>
    <row r="107" spans="1:1" x14ac:dyDescent="0.2">
      <c r="A107" t="s">
        <v>142</v>
      </c>
    </row>
    <row r="108" spans="1:1" x14ac:dyDescent="0.2">
      <c r="A108" t="s">
        <v>143</v>
      </c>
    </row>
    <row r="109" spans="1:1" x14ac:dyDescent="0.2">
      <c r="A109" t="s">
        <v>144</v>
      </c>
    </row>
    <row r="110" spans="1:1" x14ac:dyDescent="0.2">
      <c r="A110" t="s">
        <v>145</v>
      </c>
    </row>
    <row r="111" spans="1:1" x14ac:dyDescent="0.2">
      <c r="A111" t="s">
        <v>146</v>
      </c>
    </row>
    <row r="112" spans="1:1" x14ac:dyDescent="0.2">
      <c r="A112" t="s">
        <v>147</v>
      </c>
    </row>
    <row r="113" spans="1:1" x14ac:dyDescent="0.2">
      <c r="A113" t="s">
        <v>148</v>
      </c>
    </row>
    <row r="115" spans="1:1" x14ac:dyDescent="0.2">
      <c r="A115" t="s">
        <v>149</v>
      </c>
    </row>
    <row r="116" spans="1:1" x14ac:dyDescent="0.2">
      <c r="A116" t="s">
        <v>150</v>
      </c>
    </row>
    <row r="117" spans="1:1" x14ac:dyDescent="0.2">
      <c r="A117" t="s">
        <v>151</v>
      </c>
    </row>
    <row r="118" spans="1:1" x14ac:dyDescent="0.2">
      <c r="A118" t="s">
        <v>112</v>
      </c>
    </row>
    <row r="119" spans="1:1" x14ac:dyDescent="0.2">
      <c r="A119" t="s">
        <v>152</v>
      </c>
    </row>
    <row r="120" spans="1:1" x14ac:dyDescent="0.2">
      <c r="A120" t="s">
        <v>153</v>
      </c>
    </row>
    <row r="121" spans="1:1" x14ac:dyDescent="0.2">
      <c r="A121" t="s">
        <v>154</v>
      </c>
    </row>
    <row r="122" spans="1:1" x14ac:dyDescent="0.2">
      <c r="A122" t="s">
        <v>110</v>
      </c>
    </row>
    <row r="123" spans="1:1" x14ac:dyDescent="0.2">
      <c r="A123" t="s">
        <v>155</v>
      </c>
    </row>
    <row r="124" spans="1:1" x14ac:dyDescent="0.2">
      <c r="A124" t="s">
        <v>156</v>
      </c>
    </row>
    <row r="125" spans="1:1" x14ac:dyDescent="0.2">
      <c r="A125" t="s">
        <v>157</v>
      </c>
    </row>
    <row r="126" spans="1:1" x14ac:dyDescent="0.2">
      <c r="A126" t="s">
        <v>158</v>
      </c>
    </row>
    <row r="127" spans="1:1" x14ac:dyDescent="0.2">
      <c r="A127" t="s">
        <v>159</v>
      </c>
    </row>
    <row r="128" spans="1:1" x14ac:dyDescent="0.2">
      <c r="A128" t="s">
        <v>160</v>
      </c>
    </row>
    <row r="129" spans="1:1" x14ac:dyDescent="0.2">
      <c r="A129" t="s">
        <v>161</v>
      </c>
    </row>
    <row r="131" spans="1:1" x14ac:dyDescent="0.2">
      <c r="A131" t="s">
        <v>162</v>
      </c>
    </row>
    <row r="132" spans="1:1" x14ac:dyDescent="0.2">
      <c r="A132" t="s">
        <v>163</v>
      </c>
    </row>
    <row r="133" spans="1:1" x14ac:dyDescent="0.2">
      <c r="A133" t="s">
        <v>164</v>
      </c>
    </row>
    <row r="134" spans="1:1" x14ac:dyDescent="0.2">
      <c r="A134" t="s">
        <v>165</v>
      </c>
    </row>
    <row r="135" spans="1:1" x14ac:dyDescent="0.2">
      <c r="A135" t="s">
        <v>166</v>
      </c>
    </row>
    <row r="136" spans="1:1" x14ac:dyDescent="0.2">
      <c r="A136" t="s">
        <v>167</v>
      </c>
    </row>
    <row r="137" spans="1:1" x14ac:dyDescent="0.2">
      <c r="A137" t="s">
        <v>168</v>
      </c>
    </row>
    <row r="138" spans="1:1" x14ac:dyDescent="0.2">
      <c r="A138" t="s">
        <v>169</v>
      </c>
    </row>
    <row r="139" spans="1:1" x14ac:dyDescent="0.2">
      <c r="A139" t="s">
        <v>170</v>
      </c>
    </row>
    <row r="140" spans="1:1" x14ac:dyDescent="0.2">
      <c r="A140" t="s">
        <v>171</v>
      </c>
    </row>
    <row r="141" spans="1:1" x14ac:dyDescent="0.2">
      <c r="A141" t="s">
        <v>172</v>
      </c>
    </row>
    <row r="143" spans="1:1" x14ac:dyDescent="0.2">
      <c r="A143" t="s">
        <v>173</v>
      </c>
    </row>
    <row r="144" spans="1:1" x14ac:dyDescent="0.2">
      <c r="A144" t="s">
        <v>174</v>
      </c>
    </row>
    <row r="145" spans="1:1" x14ac:dyDescent="0.2">
      <c r="A145" t="s">
        <v>175</v>
      </c>
    </row>
    <row r="146" spans="1:1" x14ac:dyDescent="0.2">
      <c r="A146" t="s">
        <v>176</v>
      </c>
    </row>
    <row r="147" spans="1:1" x14ac:dyDescent="0.2">
      <c r="A147" t="s">
        <v>177</v>
      </c>
    </row>
    <row r="148" spans="1:1" x14ac:dyDescent="0.2">
      <c r="A148" t="s">
        <v>178</v>
      </c>
    </row>
    <row r="149" spans="1:1" x14ac:dyDescent="0.2">
      <c r="A149" t="s">
        <v>179</v>
      </c>
    </row>
    <row r="150" spans="1:1" x14ac:dyDescent="0.2">
      <c r="A150" t="s">
        <v>180</v>
      </c>
    </row>
    <row r="151" spans="1:1" x14ac:dyDescent="0.2">
      <c r="A151" t="s">
        <v>181</v>
      </c>
    </row>
    <row r="152" spans="1:1" x14ac:dyDescent="0.2">
      <c r="A152" t="s">
        <v>182</v>
      </c>
    </row>
    <row r="153" spans="1:1" x14ac:dyDescent="0.2">
      <c r="A153" t="s">
        <v>183</v>
      </c>
    </row>
    <row r="154" spans="1:1" x14ac:dyDescent="0.2">
      <c r="A154" t="s">
        <v>184</v>
      </c>
    </row>
    <row r="156" spans="1:1" x14ac:dyDescent="0.2">
      <c r="A156" t="s">
        <v>185</v>
      </c>
    </row>
    <row r="157" spans="1:1" x14ac:dyDescent="0.2">
      <c r="A157" t="s">
        <v>186</v>
      </c>
    </row>
    <row r="158" spans="1:1" x14ac:dyDescent="0.2">
      <c r="A158" t="s">
        <v>187</v>
      </c>
    </row>
    <row r="159" spans="1:1" x14ac:dyDescent="0.2">
      <c r="A159" t="s">
        <v>188</v>
      </c>
    </row>
    <row r="160" spans="1:1" x14ac:dyDescent="0.2">
      <c r="A160" t="s">
        <v>189</v>
      </c>
    </row>
    <row r="161" spans="1:1" x14ac:dyDescent="0.2">
      <c r="A161" t="s">
        <v>190</v>
      </c>
    </row>
    <row r="162" spans="1:1" x14ac:dyDescent="0.2">
      <c r="A162" t="s">
        <v>191</v>
      </c>
    </row>
    <row r="163" spans="1:1" x14ac:dyDescent="0.2">
      <c r="A163" t="s">
        <v>192</v>
      </c>
    </row>
    <row r="164" spans="1:1" x14ac:dyDescent="0.2">
      <c r="A164" t="s">
        <v>172</v>
      </c>
    </row>
    <row r="165" spans="1:1" x14ac:dyDescent="0.2">
      <c r="A165" t="s">
        <v>167</v>
      </c>
    </row>
    <row r="166" spans="1:1" x14ac:dyDescent="0.2">
      <c r="A166" t="s">
        <v>168</v>
      </c>
    </row>
    <row r="167" spans="1:1" x14ac:dyDescent="0.2">
      <c r="A167" t="s">
        <v>193</v>
      </c>
    </row>
    <row r="169" spans="1:1" x14ac:dyDescent="0.2">
      <c r="A169" t="s">
        <v>194</v>
      </c>
    </row>
    <row r="171" spans="1:1" x14ac:dyDescent="0.2">
      <c r="A171" t="s">
        <v>331</v>
      </c>
    </row>
    <row r="173" spans="1:1" x14ac:dyDescent="0.2">
      <c r="A173" t="s">
        <v>2</v>
      </c>
    </row>
    <row r="174" spans="1:1" x14ac:dyDescent="0.2">
      <c r="A174" t="s">
        <v>3</v>
      </c>
    </row>
    <row r="175" spans="1:1" x14ac:dyDescent="0.2">
      <c r="A175" t="s">
        <v>4</v>
      </c>
    </row>
    <row r="176" spans="1:1" x14ac:dyDescent="0.2">
      <c r="A176" t="s">
        <v>5</v>
      </c>
    </row>
    <row r="177" spans="1:1" x14ac:dyDescent="0.2">
      <c r="A177" t="s">
        <v>6</v>
      </c>
    </row>
    <row r="178" spans="1:1" x14ac:dyDescent="0.2">
      <c r="A178" t="s">
        <v>7</v>
      </c>
    </row>
    <row r="179" spans="1:1" x14ac:dyDescent="0.2">
      <c r="A179" t="s">
        <v>8</v>
      </c>
    </row>
    <row r="180" spans="1:1" x14ac:dyDescent="0.2">
      <c r="A180" t="s">
        <v>9</v>
      </c>
    </row>
    <row r="181" spans="1:1" x14ac:dyDescent="0.2">
      <c r="A181" t="s">
        <v>10</v>
      </c>
    </row>
    <row r="182" spans="1:1" x14ac:dyDescent="0.2">
      <c r="A182" t="s">
        <v>11</v>
      </c>
    </row>
    <row r="183" spans="1:1" x14ac:dyDescent="0.2">
      <c r="A183" t="s">
        <v>12</v>
      </c>
    </row>
    <row r="185" spans="1:1" x14ac:dyDescent="0.2">
      <c r="A185" t="s">
        <v>195</v>
      </c>
    </row>
    <row r="187" spans="1:1" x14ac:dyDescent="0.2">
      <c r="A187" t="s">
        <v>196</v>
      </c>
    </row>
    <row r="189" spans="1:1" x14ac:dyDescent="0.2">
      <c r="A189" t="s">
        <v>197</v>
      </c>
    </row>
    <row r="191" spans="1:1" x14ac:dyDescent="0.2">
      <c r="A191" t="s">
        <v>198</v>
      </c>
    </row>
    <row r="192" spans="1:1" x14ac:dyDescent="0.2">
      <c r="A192" t="s">
        <v>199</v>
      </c>
    </row>
    <row r="193" spans="1:1" x14ac:dyDescent="0.2">
      <c r="A193" t="s">
        <v>200</v>
      </c>
    </row>
    <row r="194" spans="1:1" x14ac:dyDescent="0.2">
      <c r="A194" t="s">
        <v>201</v>
      </c>
    </row>
    <row r="195" spans="1:1" x14ac:dyDescent="0.2">
      <c r="A195" t="s">
        <v>202</v>
      </c>
    </row>
    <row r="196" spans="1:1" x14ac:dyDescent="0.2">
      <c r="A196" t="s">
        <v>203</v>
      </c>
    </row>
    <row r="197" spans="1:1" x14ac:dyDescent="0.2">
      <c r="A197" t="s">
        <v>204</v>
      </c>
    </row>
    <row r="199" spans="1:1" x14ac:dyDescent="0.2">
      <c r="A199" t="s">
        <v>205</v>
      </c>
    </row>
    <row r="200" spans="1:1" x14ac:dyDescent="0.2">
      <c r="A200" t="s">
        <v>206</v>
      </c>
    </row>
    <row r="201" spans="1:1" x14ac:dyDescent="0.2">
      <c r="A201" t="s">
        <v>207</v>
      </c>
    </row>
    <row r="202" spans="1:1" x14ac:dyDescent="0.2">
      <c r="A202" t="s">
        <v>208</v>
      </c>
    </row>
    <row r="203" spans="1:1" x14ac:dyDescent="0.2">
      <c r="A203" t="s">
        <v>209</v>
      </c>
    </row>
    <row r="204" spans="1:1" x14ac:dyDescent="0.2">
      <c r="A204" t="s">
        <v>210</v>
      </c>
    </row>
    <row r="205" spans="1:1" x14ac:dyDescent="0.2">
      <c r="A205" t="s">
        <v>211</v>
      </c>
    </row>
    <row r="206" spans="1:1" x14ac:dyDescent="0.2">
      <c r="A206" t="s">
        <v>212</v>
      </c>
    </row>
    <row r="207" spans="1:1" x14ac:dyDescent="0.2">
      <c r="A207" t="s">
        <v>213</v>
      </c>
    </row>
    <row r="208" spans="1:1" x14ac:dyDescent="0.2">
      <c r="A208" t="s">
        <v>214</v>
      </c>
    </row>
    <row r="209" spans="1:1" x14ac:dyDescent="0.2">
      <c r="A209" t="s">
        <v>215</v>
      </c>
    </row>
    <row r="210" spans="1:1" x14ac:dyDescent="0.2">
      <c r="A210" t="s">
        <v>216</v>
      </c>
    </row>
    <row r="211" spans="1:1" x14ac:dyDescent="0.2">
      <c r="A211" t="s">
        <v>217</v>
      </c>
    </row>
    <row r="212" spans="1:1" x14ac:dyDescent="0.2">
      <c r="A212" t="s">
        <v>218</v>
      </c>
    </row>
    <row r="213" spans="1:1" x14ac:dyDescent="0.2">
      <c r="A213" t="s">
        <v>219</v>
      </c>
    </row>
    <row r="214" spans="1:1" x14ac:dyDescent="0.2">
      <c r="A214" t="s">
        <v>220</v>
      </c>
    </row>
    <row r="215" spans="1:1" x14ac:dyDescent="0.2">
      <c r="A215" t="s">
        <v>221</v>
      </c>
    </row>
    <row r="216" spans="1:1" x14ac:dyDescent="0.2">
      <c r="A216" t="s">
        <v>222</v>
      </c>
    </row>
    <row r="217" spans="1:1" x14ac:dyDescent="0.2">
      <c r="A217" t="s">
        <v>223</v>
      </c>
    </row>
    <row r="218" spans="1:1" x14ac:dyDescent="0.2">
      <c r="A218" t="s">
        <v>224</v>
      </c>
    </row>
    <row r="219" spans="1:1" x14ac:dyDescent="0.2">
      <c r="A219" t="s">
        <v>225</v>
      </c>
    </row>
    <row r="220" spans="1:1" x14ac:dyDescent="0.2">
      <c r="A220" t="s">
        <v>226</v>
      </c>
    </row>
    <row r="221" spans="1:1" x14ac:dyDescent="0.2">
      <c r="A221" t="s">
        <v>227</v>
      </c>
    </row>
    <row r="222" spans="1:1" x14ac:dyDescent="0.2">
      <c r="A222" t="s">
        <v>228</v>
      </c>
    </row>
    <row r="223" spans="1:1" x14ac:dyDescent="0.2">
      <c r="A223" t="s">
        <v>229</v>
      </c>
    </row>
    <row r="224" spans="1:1" x14ac:dyDescent="0.2">
      <c r="A224" t="s">
        <v>230</v>
      </c>
    </row>
    <row r="225" spans="1:1" x14ac:dyDescent="0.2">
      <c r="A225" t="s">
        <v>231</v>
      </c>
    </row>
    <row r="227" spans="1:1" x14ac:dyDescent="0.2">
      <c r="A227" t="s">
        <v>198</v>
      </c>
    </row>
    <row r="228" spans="1:1" x14ac:dyDescent="0.2">
      <c r="A228" t="s">
        <v>232</v>
      </c>
    </row>
    <row r="229" spans="1:1" x14ac:dyDescent="0.2">
      <c r="A229" t="s">
        <v>233</v>
      </c>
    </row>
    <row r="230" spans="1:1" x14ac:dyDescent="0.2">
      <c r="A230" t="s">
        <v>234</v>
      </c>
    </row>
    <row r="231" spans="1:1" x14ac:dyDescent="0.2">
      <c r="A231" t="s">
        <v>235</v>
      </c>
    </row>
    <row r="232" spans="1:1" x14ac:dyDescent="0.2">
      <c r="A232" t="s">
        <v>236</v>
      </c>
    </row>
    <row r="233" spans="1:1" x14ac:dyDescent="0.2">
      <c r="A233" t="s">
        <v>237</v>
      </c>
    </row>
    <row r="234" spans="1:1" x14ac:dyDescent="0.2">
      <c r="A234" t="s">
        <v>238</v>
      </c>
    </row>
    <row r="235" spans="1:1" x14ac:dyDescent="0.2">
      <c r="A235" t="s">
        <v>239</v>
      </c>
    </row>
    <row r="236" spans="1:1" x14ac:dyDescent="0.2">
      <c r="A236" t="s">
        <v>240</v>
      </c>
    </row>
    <row r="238" spans="1:1" x14ac:dyDescent="0.2">
      <c r="A238" t="s">
        <v>241</v>
      </c>
    </row>
    <row r="239" spans="1:1" x14ac:dyDescent="0.2">
      <c r="A239" t="s">
        <v>242</v>
      </c>
    </row>
    <row r="240" spans="1:1" x14ac:dyDescent="0.2">
      <c r="A240" t="s">
        <v>243</v>
      </c>
    </row>
    <row r="241" spans="1:1" x14ac:dyDescent="0.2">
      <c r="A241" t="s">
        <v>244</v>
      </c>
    </row>
    <row r="242" spans="1:1" x14ac:dyDescent="0.2">
      <c r="A242" t="s">
        <v>245</v>
      </c>
    </row>
    <row r="243" spans="1:1" x14ac:dyDescent="0.2">
      <c r="A243" t="s">
        <v>246</v>
      </c>
    </row>
    <row r="244" spans="1:1" x14ac:dyDescent="0.2">
      <c r="A244" t="s">
        <v>247</v>
      </c>
    </row>
    <row r="245" spans="1:1" x14ac:dyDescent="0.2">
      <c r="A245" t="s">
        <v>248</v>
      </c>
    </row>
    <row r="246" spans="1:1" x14ac:dyDescent="0.2">
      <c r="A246" t="s">
        <v>249</v>
      </c>
    </row>
    <row r="247" spans="1:1" x14ac:dyDescent="0.2">
      <c r="A247" t="s">
        <v>250</v>
      </c>
    </row>
    <row r="248" spans="1:1" x14ac:dyDescent="0.2">
      <c r="A248" t="s">
        <v>251</v>
      </c>
    </row>
    <row r="249" spans="1:1" x14ac:dyDescent="0.2">
      <c r="A249" t="s">
        <v>252</v>
      </c>
    </row>
    <row r="250" spans="1:1" x14ac:dyDescent="0.2">
      <c r="A250" t="s">
        <v>253</v>
      </c>
    </row>
    <row r="251" spans="1:1" x14ac:dyDescent="0.2">
      <c r="A251" t="s">
        <v>254</v>
      </c>
    </row>
    <row r="252" spans="1:1" x14ac:dyDescent="0.2">
      <c r="A252" t="s">
        <v>255</v>
      </c>
    </row>
    <row r="253" spans="1:1" x14ac:dyDescent="0.2">
      <c r="A253" t="s">
        <v>256</v>
      </c>
    </row>
    <row r="254" spans="1:1" x14ac:dyDescent="0.2">
      <c r="A254" t="s">
        <v>257</v>
      </c>
    </row>
    <row r="255" spans="1:1" x14ac:dyDescent="0.2">
      <c r="A255" t="s">
        <v>258</v>
      </c>
    </row>
    <row r="256" spans="1:1" x14ac:dyDescent="0.2">
      <c r="A256" t="s">
        <v>259</v>
      </c>
    </row>
    <row r="258" spans="1:1" x14ac:dyDescent="0.2">
      <c r="A258" t="s">
        <v>260</v>
      </c>
    </row>
    <row r="259" spans="1:1" x14ac:dyDescent="0.2">
      <c r="A259" t="s">
        <v>261</v>
      </c>
    </row>
  </sheetData>
  <pageMargins left="0.7" right="0.7" top="0.75" bottom="0.75" header="0.3" footer="0.3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3" enableFormatConditionsCalculation="0"/>
  <dimension ref="A1:P259"/>
  <sheetViews>
    <sheetView workbookViewId="0">
      <selection activeCell="A18" sqref="A18:XFD20"/>
    </sheetView>
  </sheetViews>
  <sheetFormatPr baseColWidth="10" defaultColWidth="8.83203125" defaultRowHeight="15" x14ac:dyDescent="0.2"/>
  <cols>
    <col min="1" max="1" width="11.33203125" bestFit="1" customWidth="1"/>
    <col min="2" max="2" width="13.33203125" bestFit="1" customWidth="1"/>
    <col min="3" max="3" width="6.5" customWidth="1"/>
    <col min="4" max="4" width="6" customWidth="1"/>
    <col min="5" max="5" width="6.5" customWidth="1"/>
    <col min="6" max="6" width="13.83203125" bestFit="1" customWidth="1"/>
    <col min="7" max="7" width="7.33203125" customWidth="1"/>
    <col min="8" max="8" width="15" bestFit="1" customWidth="1"/>
    <col min="9" max="9" width="15.6640625" bestFit="1" customWidth="1"/>
    <col min="10" max="10" width="6" customWidth="1"/>
    <col min="11" max="11" width="13.6640625" bestFit="1" customWidth="1"/>
    <col min="12" max="12" width="10.33203125" bestFit="1" customWidth="1"/>
    <col min="13" max="13" width="9" customWidth="1"/>
    <col min="14" max="14" width="5.1640625" customWidth="1"/>
    <col min="15" max="15" width="6" customWidth="1"/>
    <col min="16" max="16" width="3.33203125" customWidth="1"/>
  </cols>
  <sheetData>
    <row r="1" spans="1:1" x14ac:dyDescent="0.2">
      <c r="A1" t="s">
        <v>334</v>
      </c>
    </row>
    <row r="3" spans="1:1" x14ac:dyDescent="0.2">
      <c r="A3" t="s">
        <v>328</v>
      </c>
    </row>
    <row r="5" spans="1:1" x14ac:dyDescent="0.2">
      <c r="A5" t="s">
        <v>2</v>
      </c>
    </row>
    <row r="6" spans="1:1" x14ac:dyDescent="0.2">
      <c r="A6" t="s">
        <v>3</v>
      </c>
    </row>
    <row r="7" spans="1:1" x14ac:dyDescent="0.2">
      <c r="A7" t="s">
        <v>4</v>
      </c>
    </row>
    <row r="8" spans="1:1" x14ac:dyDescent="0.2">
      <c r="A8" t="s">
        <v>5</v>
      </c>
    </row>
    <row r="9" spans="1:1" x14ac:dyDescent="0.2">
      <c r="A9" t="s">
        <v>6</v>
      </c>
    </row>
    <row r="10" spans="1:1" x14ac:dyDescent="0.2">
      <c r="A10" t="s">
        <v>7</v>
      </c>
    </row>
    <row r="11" spans="1:1" x14ac:dyDescent="0.2">
      <c r="A11" t="s">
        <v>8</v>
      </c>
    </row>
    <row r="12" spans="1:1" x14ac:dyDescent="0.2">
      <c r="A12" t="s">
        <v>9</v>
      </c>
    </row>
    <row r="13" spans="1:1" x14ac:dyDescent="0.2">
      <c r="A13" t="s">
        <v>10</v>
      </c>
    </row>
    <row r="14" spans="1:1" x14ac:dyDescent="0.2">
      <c r="A14" t="s">
        <v>11</v>
      </c>
    </row>
    <row r="15" spans="1:1" x14ac:dyDescent="0.2">
      <c r="A15" t="s">
        <v>12</v>
      </c>
    </row>
    <row r="17" spans="1:15" x14ac:dyDescent="0.2">
      <c r="A17" t="s">
        <v>335</v>
      </c>
    </row>
    <row r="18" spans="1:15" x14ac:dyDescent="0.2">
      <c r="E18" t="s">
        <v>14</v>
      </c>
      <c r="F18" t="s">
        <v>15</v>
      </c>
      <c r="G18" t="s">
        <v>16</v>
      </c>
      <c r="H18" t="s">
        <v>17</v>
      </c>
      <c r="I18" t="s">
        <v>18</v>
      </c>
      <c r="J18" t="s">
        <v>19</v>
      </c>
      <c r="K18" t="s">
        <v>20</v>
      </c>
      <c r="L18" t="s">
        <v>21</v>
      </c>
      <c r="M18" t="s">
        <v>22</v>
      </c>
    </row>
    <row r="19" spans="1:15" x14ac:dyDescent="0.2">
      <c r="A19" t="s">
        <v>23</v>
      </c>
      <c r="B19" t="s">
        <v>24</v>
      </c>
      <c r="C19">
        <f>((($I$26+$G$30+$L$44+$F$49+$K$49+$O$44) * 6)+($K$54)+($B$54 * 3))</f>
        <v>274</v>
      </c>
      <c r="E19">
        <f>$C$19-$C$20</f>
        <v>-148</v>
      </c>
      <c r="F19">
        <f>($E$26-$N$26)/($B$26+$M$26)</f>
        <v>5.1480362537764348</v>
      </c>
      <c r="G19">
        <f>($E$27-$N$27)/($B$27+$M$27)</f>
        <v>7.1388888888888893</v>
      </c>
      <c r="H19">
        <f>$C$30/$B$30</f>
        <v>4.0236842105263158</v>
      </c>
      <c r="I19">
        <f>$C$31/$B$31</f>
        <v>4.4868995633187776</v>
      </c>
      <c r="J19">
        <f>$I$45+$M$45</f>
        <v>37</v>
      </c>
      <c r="K19">
        <f>$I$44+$M$44</f>
        <v>25</v>
      </c>
      <c r="L19">
        <f>$M$39-$M$40</f>
        <v>250</v>
      </c>
      <c r="M19">
        <f>$L$45+$O$45+$F$50+$K$50</f>
        <v>3</v>
      </c>
    </row>
    <row r="20" spans="1:15" x14ac:dyDescent="0.2">
      <c r="B20" t="s">
        <v>25</v>
      </c>
      <c r="C20">
        <f xml:space="preserve"> ((($I$27+$G$31+$L$45+$F$50+$K$50+$O$45) * 6)+($K$55)+($B$55*3))</f>
        <v>422</v>
      </c>
    </row>
    <row r="21" spans="1:15" x14ac:dyDescent="0.2">
      <c r="A21" t="s">
        <v>26</v>
      </c>
    </row>
    <row r="22" spans="1:15" x14ac:dyDescent="0.2">
      <c r="A22" t="s">
        <v>27</v>
      </c>
    </row>
    <row r="24" spans="1:15" x14ac:dyDescent="0.2">
      <c r="A24" t="s">
        <v>28</v>
      </c>
    </row>
    <row r="25" spans="1:15" x14ac:dyDescent="0.2">
      <c r="A25" t="s">
        <v>29</v>
      </c>
      <c r="B25" t="s">
        <v>30</v>
      </c>
      <c r="C25" t="s">
        <v>31</v>
      </c>
      <c r="D25" t="s">
        <v>32</v>
      </c>
      <c r="E25" t="s">
        <v>33</v>
      </c>
      <c r="F25" t="s">
        <v>34</v>
      </c>
      <c r="G25" t="s">
        <v>35</v>
      </c>
      <c r="H25" t="s">
        <v>36</v>
      </c>
      <c r="I25" t="s">
        <v>37</v>
      </c>
      <c r="J25" t="s">
        <v>38</v>
      </c>
      <c r="K25" t="s">
        <v>39</v>
      </c>
      <c r="L25" t="s">
        <v>40</v>
      </c>
      <c r="M25" t="s">
        <v>41</v>
      </c>
      <c r="N25" t="s">
        <v>42</v>
      </c>
      <c r="O25" t="s">
        <v>43</v>
      </c>
    </row>
    <row r="26" spans="1:15" x14ac:dyDescent="0.2">
      <c r="A26" t="s">
        <v>336</v>
      </c>
      <c r="B26">
        <v>609</v>
      </c>
      <c r="C26">
        <v>371</v>
      </c>
      <c r="D26">
        <v>60.9</v>
      </c>
      <c r="E26">
        <v>3782</v>
      </c>
      <c r="F26">
        <v>6.8</v>
      </c>
      <c r="G26">
        <v>236.4</v>
      </c>
      <c r="H26">
        <v>61</v>
      </c>
      <c r="I26">
        <v>20</v>
      </c>
      <c r="J26">
        <v>3.3</v>
      </c>
      <c r="K26">
        <v>12</v>
      </c>
      <c r="L26">
        <v>2</v>
      </c>
      <c r="M26">
        <v>53</v>
      </c>
      <c r="N26">
        <v>374</v>
      </c>
      <c r="O26">
        <v>84</v>
      </c>
    </row>
    <row r="27" spans="1:15" x14ac:dyDescent="0.2">
      <c r="A27" t="s">
        <v>45</v>
      </c>
      <c r="B27">
        <v>511</v>
      </c>
      <c r="C27">
        <v>322</v>
      </c>
      <c r="D27">
        <v>63</v>
      </c>
      <c r="E27">
        <v>4012</v>
      </c>
      <c r="F27">
        <v>8.1999999999999993</v>
      </c>
      <c r="G27">
        <v>250.8</v>
      </c>
      <c r="H27">
        <v>75</v>
      </c>
      <c r="I27">
        <v>34</v>
      </c>
      <c r="J27">
        <v>6.7</v>
      </c>
      <c r="K27">
        <v>11</v>
      </c>
      <c r="L27">
        <v>2.2000000000000002</v>
      </c>
      <c r="M27">
        <v>29</v>
      </c>
      <c r="N27">
        <v>157</v>
      </c>
      <c r="O27">
        <v>101.8</v>
      </c>
    </row>
    <row r="28" spans="1:15" x14ac:dyDescent="0.2">
      <c r="A28" t="s">
        <v>46</v>
      </c>
    </row>
    <row r="29" spans="1:15" x14ac:dyDescent="0.2">
      <c r="A29" t="s">
        <v>29</v>
      </c>
      <c r="B29" t="s">
        <v>30</v>
      </c>
      <c r="C29" t="s">
        <v>33</v>
      </c>
      <c r="D29" t="s">
        <v>34</v>
      </c>
      <c r="E29" t="s">
        <v>36</v>
      </c>
      <c r="F29" t="s">
        <v>47</v>
      </c>
      <c r="G29" t="s">
        <v>37</v>
      </c>
      <c r="H29" t="s">
        <v>35</v>
      </c>
      <c r="I29" t="s">
        <v>48</v>
      </c>
      <c r="J29" t="s">
        <v>49</v>
      </c>
      <c r="K29" t="s">
        <v>50</v>
      </c>
    </row>
    <row r="30" spans="1:15" x14ac:dyDescent="0.2">
      <c r="A30" t="s">
        <v>336</v>
      </c>
      <c r="B30">
        <v>380</v>
      </c>
      <c r="C30">
        <v>1529</v>
      </c>
      <c r="D30">
        <v>4</v>
      </c>
      <c r="E30">
        <v>54</v>
      </c>
      <c r="F30">
        <v>10</v>
      </c>
      <c r="G30">
        <v>5</v>
      </c>
      <c r="H30">
        <v>95.6</v>
      </c>
      <c r="I30">
        <v>5</v>
      </c>
      <c r="J30">
        <v>4</v>
      </c>
      <c r="K30">
        <v>81</v>
      </c>
    </row>
    <row r="31" spans="1:15" x14ac:dyDescent="0.2">
      <c r="A31" t="s">
        <v>45</v>
      </c>
      <c r="B31">
        <v>458</v>
      </c>
      <c r="C31">
        <v>2055</v>
      </c>
      <c r="D31">
        <v>4.5</v>
      </c>
      <c r="E31">
        <v>54</v>
      </c>
      <c r="F31">
        <v>14</v>
      </c>
      <c r="G31">
        <v>11</v>
      </c>
      <c r="H31">
        <v>128.4</v>
      </c>
      <c r="I31">
        <v>6</v>
      </c>
      <c r="J31">
        <v>3</v>
      </c>
      <c r="K31">
        <v>104</v>
      </c>
    </row>
    <row r="32" spans="1:15" x14ac:dyDescent="0.2">
      <c r="A32" t="s">
        <v>51</v>
      </c>
    </row>
    <row r="33" spans="1:16" x14ac:dyDescent="0.2">
      <c r="A33" t="s">
        <v>29</v>
      </c>
      <c r="B33" t="s">
        <v>52</v>
      </c>
      <c r="C33" t="s">
        <v>53</v>
      </c>
      <c r="D33" t="s">
        <v>33</v>
      </c>
      <c r="E33" t="s">
        <v>34</v>
      </c>
      <c r="F33" t="s">
        <v>37</v>
      </c>
      <c r="G33" t="s">
        <v>36</v>
      </c>
      <c r="H33" t="s">
        <v>47</v>
      </c>
      <c r="I33" t="s">
        <v>35</v>
      </c>
      <c r="J33" t="s">
        <v>48</v>
      </c>
      <c r="K33" t="s">
        <v>49</v>
      </c>
      <c r="L33" t="s">
        <v>54</v>
      </c>
      <c r="M33" t="s">
        <v>50</v>
      </c>
    </row>
    <row r="34" spans="1:16" x14ac:dyDescent="0.2">
      <c r="A34" t="s">
        <v>336</v>
      </c>
      <c r="B34">
        <v>371</v>
      </c>
      <c r="C34">
        <v>609</v>
      </c>
      <c r="D34">
        <v>4156</v>
      </c>
      <c r="E34">
        <v>11.2</v>
      </c>
      <c r="F34">
        <v>20</v>
      </c>
      <c r="G34">
        <v>61</v>
      </c>
      <c r="H34">
        <v>48</v>
      </c>
      <c r="I34">
        <v>259.8</v>
      </c>
      <c r="J34">
        <v>6</v>
      </c>
      <c r="K34">
        <v>3</v>
      </c>
      <c r="L34">
        <v>1851</v>
      </c>
      <c r="M34">
        <v>192</v>
      </c>
    </row>
    <row r="35" spans="1:16" x14ac:dyDescent="0.2">
      <c r="A35" t="s">
        <v>45</v>
      </c>
      <c r="B35">
        <v>322</v>
      </c>
      <c r="C35">
        <v>511</v>
      </c>
      <c r="D35">
        <v>4169</v>
      </c>
      <c r="E35">
        <v>12.9</v>
      </c>
      <c r="F35">
        <v>34</v>
      </c>
      <c r="G35">
        <v>75</v>
      </c>
      <c r="H35">
        <v>52</v>
      </c>
      <c r="I35">
        <v>260.60000000000002</v>
      </c>
      <c r="J35">
        <v>5</v>
      </c>
      <c r="K35">
        <v>5</v>
      </c>
      <c r="L35">
        <v>1845</v>
      </c>
      <c r="M35">
        <v>186</v>
      </c>
    </row>
    <row r="36" spans="1:16" x14ac:dyDescent="0.2">
      <c r="A36" t="s">
        <v>55</v>
      </c>
    </row>
    <row r="37" spans="1:16" x14ac:dyDescent="0.2">
      <c r="B37" t="s">
        <v>56</v>
      </c>
      <c r="F37" t="s">
        <v>57</v>
      </c>
      <c r="I37" t="s">
        <v>58</v>
      </c>
      <c r="L37" t="s">
        <v>59</v>
      </c>
    </row>
    <row r="38" spans="1:16" x14ac:dyDescent="0.2">
      <c r="A38" t="s">
        <v>29</v>
      </c>
      <c r="B38" t="s">
        <v>60</v>
      </c>
      <c r="C38" t="s">
        <v>61</v>
      </c>
      <c r="D38" t="s">
        <v>62</v>
      </c>
      <c r="E38" t="s">
        <v>63</v>
      </c>
      <c r="F38" t="s">
        <v>64</v>
      </c>
      <c r="G38" t="s">
        <v>30</v>
      </c>
      <c r="H38" t="s">
        <v>32</v>
      </c>
      <c r="I38" t="s">
        <v>64</v>
      </c>
      <c r="J38" t="s">
        <v>30</v>
      </c>
      <c r="K38" t="s">
        <v>32</v>
      </c>
      <c r="L38" t="s">
        <v>60</v>
      </c>
      <c r="M38" t="s">
        <v>33</v>
      </c>
    </row>
    <row r="39" spans="1:16" x14ac:dyDescent="0.2">
      <c r="A39" t="s">
        <v>336</v>
      </c>
      <c r="B39">
        <v>307</v>
      </c>
      <c r="C39">
        <v>81</v>
      </c>
      <c r="D39">
        <v>192</v>
      </c>
      <c r="E39">
        <v>34</v>
      </c>
      <c r="F39">
        <v>95</v>
      </c>
      <c r="G39">
        <v>227</v>
      </c>
      <c r="H39">
        <v>41.9</v>
      </c>
      <c r="I39">
        <v>10</v>
      </c>
      <c r="J39">
        <v>24</v>
      </c>
      <c r="K39">
        <v>41.7</v>
      </c>
      <c r="L39">
        <v>120</v>
      </c>
      <c r="M39">
        <v>1083</v>
      </c>
    </row>
    <row r="40" spans="1:16" x14ac:dyDescent="0.2">
      <c r="A40" t="s">
        <v>45</v>
      </c>
      <c r="B40">
        <v>321</v>
      </c>
      <c r="C40">
        <v>104</v>
      </c>
      <c r="D40">
        <v>186</v>
      </c>
      <c r="E40">
        <v>31</v>
      </c>
      <c r="F40">
        <v>81</v>
      </c>
      <c r="G40">
        <v>203</v>
      </c>
      <c r="H40">
        <v>39.9</v>
      </c>
      <c r="I40">
        <v>10</v>
      </c>
      <c r="J40">
        <v>15</v>
      </c>
      <c r="K40">
        <v>66.7</v>
      </c>
      <c r="L40">
        <v>108</v>
      </c>
      <c r="M40">
        <v>833</v>
      </c>
    </row>
    <row r="41" spans="1:16" x14ac:dyDescent="0.2">
      <c r="A41" t="s">
        <v>65</v>
      </c>
    </row>
    <row r="42" spans="1:16" x14ac:dyDescent="0.2">
      <c r="B42" t="s">
        <v>66</v>
      </c>
      <c r="E42" t="s">
        <v>67</v>
      </c>
      <c r="H42" t="s">
        <v>68</v>
      </c>
      <c r="M42" t="s">
        <v>69</v>
      </c>
    </row>
    <row r="43" spans="1:16" x14ac:dyDescent="0.2">
      <c r="A43" t="s">
        <v>29</v>
      </c>
      <c r="B43" t="s">
        <v>70</v>
      </c>
      <c r="C43" t="s">
        <v>71</v>
      </c>
      <c r="D43" t="s">
        <v>72</v>
      </c>
      <c r="E43" t="s">
        <v>41</v>
      </c>
      <c r="F43" t="s">
        <v>42</v>
      </c>
      <c r="G43" t="s">
        <v>73</v>
      </c>
      <c r="H43" t="s">
        <v>74</v>
      </c>
      <c r="I43" t="s">
        <v>39</v>
      </c>
      <c r="J43" t="s">
        <v>33</v>
      </c>
      <c r="K43" t="s">
        <v>36</v>
      </c>
      <c r="L43" t="s">
        <v>37</v>
      </c>
      <c r="M43" t="s">
        <v>75</v>
      </c>
      <c r="N43" t="s">
        <v>52</v>
      </c>
      <c r="O43" t="s">
        <v>37</v>
      </c>
      <c r="P43" t="s">
        <v>76</v>
      </c>
    </row>
    <row r="44" spans="1:16" x14ac:dyDescent="0.2">
      <c r="A44" t="s">
        <v>336</v>
      </c>
      <c r="B44">
        <v>720</v>
      </c>
      <c r="C44">
        <v>324</v>
      </c>
      <c r="D44">
        <v>1044</v>
      </c>
      <c r="E44">
        <v>29</v>
      </c>
      <c r="F44">
        <v>157</v>
      </c>
      <c r="G44">
        <v>46</v>
      </c>
      <c r="H44">
        <v>53</v>
      </c>
      <c r="I44">
        <v>11</v>
      </c>
      <c r="J44">
        <v>210</v>
      </c>
      <c r="K44">
        <v>52</v>
      </c>
      <c r="L44">
        <v>2</v>
      </c>
      <c r="M44">
        <v>14</v>
      </c>
      <c r="N44">
        <v>10</v>
      </c>
      <c r="O44">
        <v>0</v>
      </c>
      <c r="P44">
        <v>1</v>
      </c>
    </row>
    <row r="45" spans="1:16" x14ac:dyDescent="0.2">
      <c r="A45" t="s">
        <v>45</v>
      </c>
      <c r="B45">
        <v>778</v>
      </c>
      <c r="C45">
        <v>224</v>
      </c>
      <c r="D45">
        <v>1002</v>
      </c>
      <c r="E45">
        <v>53</v>
      </c>
      <c r="F45">
        <v>374</v>
      </c>
      <c r="G45">
        <v>61</v>
      </c>
      <c r="H45">
        <v>68</v>
      </c>
      <c r="I45">
        <v>12</v>
      </c>
      <c r="J45">
        <v>204</v>
      </c>
      <c r="K45">
        <v>63</v>
      </c>
      <c r="L45">
        <v>1</v>
      </c>
      <c r="M45">
        <v>25</v>
      </c>
      <c r="N45">
        <v>18</v>
      </c>
      <c r="O45">
        <v>1</v>
      </c>
      <c r="P45">
        <v>4</v>
      </c>
    </row>
    <row r="46" spans="1:16" x14ac:dyDescent="0.2">
      <c r="A46" t="s">
        <v>77</v>
      </c>
    </row>
    <row r="47" spans="1:16" x14ac:dyDescent="0.2">
      <c r="B47" t="s">
        <v>78</v>
      </c>
      <c r="G47" t="s">
        <v>79</v>
      </c>
    </row>
    <row r="48" spans="1:16" x14ac:dyDescent="0.2">
      <c r="A48" t="s">
        <v>29</v>
      </c>
      <c r="B48" t="s">
        <v>30</v>
      </c>
      <c r="C48" t="s">
        <v>33</v>
      </c>
      <c r="D48" t="s">
        <v>34</v>
      </c>
      <c r="E48" t="s">
        <v>36</v>
      </c>
      <c r="F48" t="s">
        <v>37</v>
      </c>
      <c r="G48" t="s">
        <v>80</v>
      </c>
      <c r="H48" t="s">
        <v>81</v>
      </c>
      <c r="I48" t="s">
        <v>34</v>
      </c>
      <c r="J48" t="s">
        <v>36</v>
      </c>
      <c r="K48" t="s">
        <v>37</v>
      </c>
      <c r="L48" t="s">
        <v>82</v>
      </c>
    </row>
    <row r="49" spans="1:13" x14ac:dyDescent="0.2">
      <c r="A49" t="s">
        <v>336</v>
      </c>
      <c r="B49">
        <v>41</v>
      </c>
      <c r="C49">
        <v>1041</v>
      </c>
      <c r="D49">
        <v>25.4</v>
      </c>
      <c r="E49">
        <v>53</v>
      </c>
      <c r="F49">
        <v>0</v>
      </c>
      <c r="G49">
        <v>29</v>
      </c>
      <c r="H49">
        <v>325</v>
      </c>
      <c r="I49">
        <v>11.2</v>
      </c>
      <c r="J49">
        <v>78</v>
      </c>
      <c r="K49">
        <v>1</v>
      </c>
      <c r="L49">
        <v>10</v>
      </c>
    </row>
    <row r="50" spans="1:13" x14ac:dyDescent="0.2">
      <c r="A50" t="s">
        <v>45</v>
      </c>
      <c r="B50">
        <v>42</v>
      </c>
      <c r="C50">
        <v>894</v>
      </c>
      <c r="D50">
        <v>21.3</v>
      </c>
      <c r="E50">
        <v>46</v>
      </c>
      <c r="F50">
        <v>0</v>
      </c>
      <c r="G50">
        <v>37</v>
      </c>
      <c r="H50">
        <v>381</v>
      </c>
      <c r="I50">
        <v>10.3</v>
      </c>
      <c r="J50">
        <v>82</v>
      </c>
      <c r="K50">
        <v>1</v>
      </c>
      <c r="L50">
        <v>15</v>
      </c>
    </row>
    <row r="51" spans="1:13" x14ac:dyDescent="0.2">
      <c r="A51" t="s">
        <v>83</v>
      </c>
    </row>
    <row r="52" spans="1:13" x14ac:dyDescent="0.2">
      <c r="B52" t="s">
        <v>84</v>
      </c>
      <c r="K52" t="s">
        <v>85</v>
      </c>
    </row>
    <row r="53" spans="1:13" x14ac:dyDescent="0.2">
      <c r="A53" t="s">
        <v>29</v>
      </c>
      <c r="B53" t="s">
        <v>86</v>
      </c>
      <c r="C53" t="s">
        <v>87</v>
      </c>
      <c r="D53" t="s">
        <v>32</v>
      </c>
      <c r="E53" t="s">
        <v>36</v>
      </c>
      <c r="F53" s="1">
        <v>42388</v>
      </c>
      <c r="G53" t="s">
        <v>88</v>
      </c>
      <c r="H53" t="s">
        <v>89</v>
      </c>
      <c r="I53" t="s">
        <v>90</v>
      </c>
      <c r="J53" t="s">
        <v>91</v>
      </c>
      <c r="K53" t="s">
        <v>92</v>
      </c>
      <c r="L53" t="s">
        <v>93</v>
      </c>
      <c r="M53" t="s">
        <v>32</v>
      </c>
    </row>
    <row r="54" spans="1:13" x14ac:dyDescent="0.2">
      <c r="A54" t="s">
        <v>336</v>
      </c>
      <c r="B54">
        <v>28</v>
      </c>
      <c r="C54">
        <v>32</v>
      </c>
      <c r="D54">
        <v>87.5</v>
      </c>
      <c r="E54">
        <v>47</v>
      </c>
      <c r="F54" t="s">
        <v>94</v>
      </c>
      <c r="G54" s="1">
        <v>42685</v>
      </c>
      <c r="H54" s="1">
        <v>42653</v>
      </c>
      <c r="I54" s="1">
        <v>42560</v>
      </c>
      <c r="J54" t="s">
        <v>303</v>
      </c>
      <c r="K54">
        <v>22</v>
      </c>
      <c r="L54">
        <v>24</v>
      </c>
      <c r="M54">
        <v>91.7</v>
      </c>
    </row>
    <row r="55" spans="1:13" x14ac:dyDescent="0.2">
      <c r="A55" t="s">
        <v>45</v>
      </c>
      <c r="B55">
        <v>30</v>
      </c>
      <c r="C55">
        <v>35</v>
      </c>
      <c r="D55">
        <v>85.7</v>
      </c>
      <c r="E55">
        <v>49</v>
      </c>
      <c r="F55" t="s">
        <v>94</v>
      </c>
      <c r="G55" s="1">
        <v>42653</v>
      </c>
      <c r="H55" s="1">
        <v>42717</v>
      </c>
      <c r="I55" s="1">
        <v>42591</v>
      </c>
      <c r="J55" t="s">
        <v>337</v>
      </c>
      <c r="K55">
        <v>44</v>
      </c>
      <c r="L55">
        <v>45</v>
      </c>
      <c r="M55">
        <v>97.8</v>
      </c>
    </row>
    <row r="56" spans="1:13" x14ac:dyDescent="0.2">
      <c r="A56" t="s">
        <v>95</v>
      </c>
    </row>
    <row r="57" spans="1:13" x14ac:dyDescent="0.2">
      <c r="A57" t="s">
        <v>29</v>
      </c>
      <c r="B57" t="s">
        <v>79</v>
      </c>
      <c r="C57" t="s">
        <v>33</v>
      </c>
      <c r="D57" t="s">
        <v>36</v>
      </c>
      <c r="E57" t="s">
        <v>34</v>
      </c>
      <c r="F57" t="s">
        <v>96</v>
      </c>
      <c r="G57" t="s">
        <v>97</v>
      </c>
      <c r="H57" t="s">
        <v>98</v>
      </c>
      <c r="I57" t="s">
        <v>99</v>
      </c>
      <c r="J57" t="s">
        <v>82</v>
      </c>
      <c r="K57" t="s">
        <v>80</v>
      </c>
      <c r="L57" t="s">
        <v>81</v>
      </c>
      <c r="M57" t="s">
        <v>34</v>
      </c>
    </row>
    <row r="58" spans="1:13" x14ac:dyDescent="0.2">
      <c r="A58" t="s">
        <v>336</v>
      </c>
      <c r="B58">
        <v>70</v>
      </c>
      <c r="C58">
        <v>3270</v>
      </c>
      <c r="D58">
        <v>67</v>
      </c>
      <c r="E58">
        <v>46.7</v>
      </c>
      <c r="F58">
        <v>41.3</v>
      </c>
      <c r="G58">
        <v>0</v>
      </c>
      <c r="H58">
        <v>25</v>
      </c>
      <c r="I58">
        <v>4</v>
      </c>
      <c r="J58">
        <v>15</v>
      </c>
      <c r="K58">
        <v>37</v>
      </c>
      <c r="L58">
        <v>381</v>
      </c>
      <c r="M58">
        <v>10.3</v>
      </c>
    </row>
    <row r="59" spans="1:13" x14ac:dyDescent="0.2">
      <c r="A59" t="s">
        <v>45</v>
      </c>
      <c r="B59">
        <v>62</v>
      </c>
      <c r="C59">
        <v>2741</v>
      </c>
      <c r="D59">
        <v>64</v>
      </c>
      <c r="E59">
        <v>44.2</v>
      </c>
      <c r="F59">
        <v>38.299999999999997</v>
      </c>
      <c r="G59">
        <v>1</v>
      </c>
      <c r="H59">
        <v>17</v>
      </c>
      <c r="I59">
        <v>6</v>
      </c>
      <c r="J59">
        <v>10</v>
      </c>
      <c r="K59">
        <v>29</v>
      </c>
      <c r="L59">
        <v>325</v>
      </c>
      <c r="M59">
        <v>11.2</v>
      </c>
    </row>
    <row r="61" spans="1:13" x14ac:dyDescent="0.2">
      <c r="A61" t="s">
        <v>100</v>
      </c>
    </row>
    <row r="63" spans="1:13" x14ac:dyDescent="0.2">
      <c r="A63" t="s">
        <v>101</v>
      </c>
    </row>
    <row r="64" spans="1:13" x14ac:dyDescent="0.2">
      <c r="A64" t="s">
        <v>102</v>
      </c>
    </row>
    <row r="65" spans="1:1" x14ac:dyDescent="0.2">
      <c r="A65" t="s">
        <v>103</v>
      </c>
    </row>
    <row r="66" spans="1:1" x14ac:dyDescent="0.2">
      <c r="A66" t="s">
        <v>104</v>
      </c>
    </row>
    <row r="67" spans="1:1" x14ac:dyDescent="0.2">
      <c r="A67" t="s">
        <v>105</v>
      </c>
    </row>
    <row r="68" spans="1:1" x14ac:dyDescent="0.2">
      <c r="A68" t="s">
        <v>106</v>
      </c>
    </row>
    <row r="69" spans="1:1" x14ac:dyDescent="0.2">
      <c r="A69" t="s">
        <v>107</v>
      </c>
    </row>
    <row r="70" spans="1:1" x14ac:dyDescent="0.2">
      <c r="A70" t="s">
        <v>108</v>
      </c>
    </row>
    <row r="71" spans="1:1" x14ac:dyDescent="0.2">
      <c r="A71" t="s">
        <v>109</v>
      </c>
    </row>
    <row r="72" spans="1:1" x14ac:dyDescent="0.2">
      <c r="A72" t="s">
        <v>110</v>
      </c>
    </row>
    <row r="73" spans="1:1" x14ac:dyDescent="0.2">
      <c r="A73" t="s">
        <v>111</v>
      </c>
    </row>
    <row r="74" spans="1:1" x14ac:dyDescent="0.2">
      <c r="A74" t="s">
        <v>112</v>
      </c>
    </row>
    <row r="75" spans="1:1" x14ac:dyDescent="0.2">
      <c r="A75" t="s">
        <v>113</v>
      </c>
    </row>
    <row r="76" spans="1:1" x14ac:dyDescent="0.2">
      <c r="A76" t="s">
        <v>114</v>
      </c>
    </row>
    <row r="78" spans="1:1" x14ac:dyDescent="0.2">
      <c r="A78" t="s">
        <v>115</v>
      </c>
    </row>
    <row r="79" spans="1:1" x14ac:dyDescent="0.2">
      <c r="A79" t="s">
        <v>116</v>
      </c>
    </row>
    <row r="80" spans="1:1" x14ac:dyDescent="0.2">
      <c r="A80" t="s">
        <v>117</v>
      </c>
    </row>
    <row r="81" spans="1:1" x14ac:dyDescent="0.2">
      <c r="A81" t="s">
        <v>118</v>
      </c>
    </row>
    <row r="82" spans="1:1" x14ac:dyDescent="0.2">
      <c r="A82" t="s">
        <v>119</v>
      </c>
    </row>
    <row r="83" spans="1:1" x14ac:dyDescent="0.2">
      <c r="A83" t="s">
        <v>120</v>
      </c>
    </row>
    <row r="84" spans="1:1" x14ac:dyDescent="0.2">
      <c r="A84" t="s">
        <v>121</v>
      </c>
    </row>
    <row r="85" spans="1:1" x14ac:dyDescent="0.2">
      <c r="A85" t="s">
        <v>122</v>
      </c>
    </row>
    <row r="86" spans="1:1" x14ac:dyDescent="0.2">
      <c r="A86" t="s">
        <v>123</v>
      </c>
    </row>
    <row r="87" spans="1:1" x14ac:dyDescent="0.2">
      <c r="A87" t="s">
        <v>124</v>
      </c>
    </row>
    <row r="89" spans="1:1" x14ac:dyDescent="0.2">
      <c r="A89" t="s">
        <v>125</v>
      </c>
    </row>
    <row r="90" spans="1:1" x14ac:dyDescent="0.2">
      <c r="A90" t="s">
        <v>126</v>
      </c>
    </row>
    <row r="91" spans="1:1" x14ac:dyDescent="0.2">
      <c r="A91" t="s">
        <v>127</v>
      </c>
    </row>
    <row r="92" spans="1:1" x14ac:dyDescent="0.2">
      <c r="A92" t="s">
        <v>128</v>
      </c>
    </row>
    <row r="93" spans="1:1" x14ac:dyDescent="0.2">
      <c r="A93" t="s">
        <v>129</v>
      </c>
    </row>
    <row r="94" spans="1:1" x14ac:dyDescent="0.2">
      <c r="A94" t="s">
        <v>130</v>
      </c>
    </row>
    <row r="95" spans="1:1" x14ac:dyDescent="0.2">
      <c r="A95" t="s">
        <v>131</v>
      </c>
    </row>
    <row r="96" spans="1:1" x14ac:dyDescent="0.2">
      <c r="A96" t="s">
        <v>132</v>
      </c>
    </row>
    <row r="97" spans="1:1" x14ac:dyDescent="0.2">
      <c r="A97" t="s">
        <v>133</v>
      </c>
    </row>
    <row r="98" spans="1:1" x14ac:dyDescent="0.2">
      <c r="A98" t="s">
        <v>134</v>
      </c>
    </row>
    <row r="99" spans="1:1" x14ac:dyDescent="0.2">
      <c r="A99" t="s">
        <v>135</v>
      </c>
    </row>
    <row r="100" spans="1:1" x14ac:dyDescent="0.2">
      <c r="A100" t="s">
        <v>136</v>
      </c>
    </row>
    <row r="102" spans="1:1" x14ac:dyDescent="0.2">
      <c r="A102" t="s">
        <v>137</v>
      </c>
    </row>
    <row r="103" spans="1:1" x14ac:dyDescent="0.2">
      <c r="A103" t="s">
        <v>138</v>
      </c>
    </row>
    <row r="104" spans="1:1" x14ac:dyDescent="0.2">
      <c r="A104" t="s">
        <v>139</v>
      </c>
    </row>
    <row r="105" spans="1:1" x14ac:dyDescent="0.2">
      <c r="A105" t="s">
        <v>140</v>
      </c>
    </row>
    <row r="106" spans="1:1" x14ac:dyDescent="0.2">
      <c r="A106" t="s">
        <v>141</v>
      </c>
    </row>
    <row r="107" spans="1:1" x14ac:dyDescent="0.2">
      <c r="A107" t="s">
        <v>142</v>
      </c>
    </row>
    <row r="108" spans="1:1" x14ac:dyDescent="0.2">
      <c r="A108" t="s">
        <v>143</v>
      </c>
    </row>
    <row r="109" spans="1:1" x14ac:dyDescent="0.2">
      <c r="A109" t="s">
        <v>144</v>
      </c>
    </row>
    <row r="110" spans="1:1" x14ac:dyDescent="0.2">
      <c r="A110" t="s">
        <v>145</v>
      </c>
    </row>
    <row r="111" spans="1:1" x14ac:dyDescent="0.2">
      <c r="A111" t="s">
        <v>146</v>
      </c>
    </row>
    <row r="112" spans="1:1" x14ac:dyDescent="0.2">
      <c r="A112" t="s">
        <v>147</v>
      </c>
    </row>
    <row r="113" spans="1:1" x14ac:dyDescent="0.2">
      <c r="A113" t="s">
        <v>148</v>
      </c>
    </row>
    <row r="115" spans="1:1" x14ac:dyDescent="0.2">
      <c r="A115" t="s">
        <v>149</v>
      </c>
    </row>
    <row r="116" spans="1:1" x14ac:dyDescent="0.2">
      <c r="A116" t="s">
        <v>150</v>
      </c>
    </row>
    <row r="117" spans="1:1" x14ac:dyDescent="0.2">
      <c r="A117" t="s">
        <v>151</v>
      </c>
    </row>
    <row r="118" spans="1:1" x14ac:dyDescent="0.2">
      <c r="A118" t="s">
        <v>112</v>
      </c>
    </row>
    <row r="119" spans="1:1" x14ac:dyDescent="0.2">
      <c r="A119" t="s">
        <v>152</v>
      </c>
    </row>
    <row r="120" spans="1:1" x14ac:dyDescent="0.2">
      <c r="A120" t="s">
        <v>153</v>
      </c>
    </row>
    <row r="121" spans="1:1" x14ac:dyDescent="0.2">
      <c r="A121" t="s">
        <v>154</v>
      </c>
    </row>
    <row r="122" spans="1:1" x14ac:dyDescent="0.2">
      <c r="A122" t="s">
        <v>110</v>
      </c>
    </row>
    <row r="123" spans="1:1" x14ac:dyDescent="0.2">
      <c r="A123" t="s">
        <v>155</v>
      </c>
    </row>
    <row r="124" spans="1:1" x14ac:dyDescent="0.2">
      <c r="A124" t="s">
        <v>156</v>
      </c>
    </row>
    <row r="125" spans="1:1" x14ac:dyDescent="0.2">
      <c r="A125" t="s">
        <v>157</v>
      </c>
    </row>
    <row r="126" spans="1:1" x14ac:dyDescent="0.2">
      <c r="A126" t="s">
        <v>158</v>
      </c>
    </row>
    <row r="127" spans="1:1" x14ac:dyDescent="0.2">
      <c r="A127" t="s">
        <v>159</v>
      </c>
    </row>
    <row r="128" spans="1:1" x14ac:dyDescent="0.2">
      <c r="A128" t="s">
        <v>160</v>
      </c>
    </row>
    <row r="129" spans="1:1" x14ac:dyDescent="0.2">
      <c r="A129" t="s">
        <v>161</v>
      </c>
    </row>
    <row r="131" spans="1:1" x14ac:dyDescent="0.2">
      <c r="A131" t="s">
        <v>162</v>
      </c>
    </row>
    <row r="132" spans="1:1" x14ac:dyDescent="0.2">
      <c r="A132" t="s">
        <v>163</v>
      </c>
    </row>
    <row r="133" spans="1:1" x14ac:dyDescent="0.2">
      <c r="A133" t="s">
        <v>164</v>
      </c>
    </row>
    <row r="134" spans="1:1" x14ac:dyDescent="0.2">
      <c r="A134" t="s">
        <v>165</v>
      </c>
    </row>
    <row r="135" spans="1:1" x14ac:dyDescent="0.2">
      <c r="A135" t="s">
        <v>166</v>
      </c>
    </row>
    <row r="136" spans="1:1" x14ac:dyDescent="0.2">
      <c r="A136" t="s">
        <v>167</v>
      </c>
    </row>
    <row r="137" spans="1:1" x14ac:dyDescent="0.2">
      <c r="A137" t="s">
        <v>168</v>
      </c>
    </row>
    <row r="138" spans="1:1" x14ac:dyDescent="0.2">
      <c r="A138" t="s">
        <v>169</v>
      </c>
    </row>
    <row r="139" spans="1:1" x14ac:dyDescent="0.2">
      <c r="A139" t="s">
        <v>170</v>
      </c>
    </row>
    <row r="140" spans="1:1" x14ac:dyDescent="0.2">
      <c r="A140" t="s">
        <v>171</v>
      </c>
    </row>
    <row r="141" spans="1:1" x14ac:dyDescent="0.2">
      <c r="A141" t="s">
        <v>172</v>
      </c>
    </row>
    <row r="143" spans="1:1" x14ac:dyDescent="0.2">
      <c r="A143" t="s">
        <v>173</v>
      </c>
    </row>
    <row r="144" spans="1:1" x14ac:dyDescent="0.2">
      <c r="A144" t="s">
        <v>174</v>
      </c>
    </row>
    <row r="145" spans="1:1" x14ac:dyDescent="0.2">
      <c r="A145" t="s">
        <v>175</v>
      </c>
    </row>
    <row r="146" spans="1:1" x14ac:dyDescent="0.2">
      <c r="A146" t="s">
        <v>176</v>
      </c>
    </row>
    <row r="147" spans="1:1" x14ac:dyDescent="0.2">
      <c r="A147" t="s">
        <v>177</v>
      </c>
    </row>
    <row r="148" spans="1:1" x14ac:dyDescent="0.2">
      <c r="A148" t="s">
        <v>178</v>
      </c>
    </row>
    <row r="149" spans="1:1" x14ac:dyDescent="0.2">
      <c r="A149" t="s">
        <v>179</v>
      </c>
    </row>
    <row r="150" spans="1:1" x14ac:dyDescent="0.2">
      <c r="A150" t="s">
        <v>180</v>
      </c>
    </row>
    <row r="151" spans="1:1" x14ac:dyDescent="0.2">
      <c r="A151" t="s">
        <v>181</v>
      </c>
    </row>
    <row r="152" spans="1:1" x14ac:dyDescent="0.2">
      <c r="A152" t="s">
        <v>182</v>
      </c>
    </row>
    <row r="153" spans="1:1" x14ac:dyDescent="0.2">
      <c r="A153" t="s">
        <v>183</v>
      </c>
    </row>
    <row r="154" spans="1:1" x14ac:dyDescent="0.2">
      <c r="A154" t="s">
        <v>184</v>
      </c>
    </row>
    <row r="156" spans="1:1" x14ac:dyDescent="0.2">
      <c r="A156" t="s">
        <v>185</v>
      </c>
    </row>
    <row r="157" spans="1:1" x14ac:dyDescent="0.2">
      <c r="A157" t="s">
        <v>186</v>
      </c>
    </row>
    <row r="158" spans="1:1" x14ac:dyDescent="0.2">
      <c r="A158" t="s">
        <v>187</v>
      </c>
    </row>
    <row r="159" spans="1:1" x14ac:dyDescent="0.2">
      <c r="A159" t="s">
        <v>188</v>
      </c>
    </row>
    <row r="160" spans="1:1" x14ac:dyDescent="0.2">
      <c r="A160" t="s">
        <v>189</v>
      </c>
    </row>
    <row r="161" spans="1:1" x14ac:dyDescent="0.2">
      <c r="A161" t="s">
        <v>190</v>
      </c>
    </row>
    <row r="162" spans="1:1" x14ac:dyDescent="0.2">
      <c r="A162" t="s">
        <v>191</v>
      </c>
    </row>
    <row r="163" spans="1:1" x14ac:dyDescent="0.2">
      <c r="A163" t="s">
        <v>192</v>
      </c>
    </row>
    <row r="164" spans="1:1" x14ac:dyDescent="0.2">
      <c r="A164" t="s">
        <v>172</v>
      </c>
    </row>
    <row r="165" spans="1:1" x14ac:dyDescent="0.2">
      <c r="A165" t="s">
        <v>167</v>
      </c>
    </row>
    <row r="166" spans="1:1" x14ac:dyDescent="0.2">
      <c r="A166" t="s">
        <v>168</v>
      </c>
    </row>
    <row r="167" spans="1:1" x14ac:dyDescent="0.2">
      <c r="A167" t="s">
        <v>193</v>
      </c>
    </row>
    <row r="169" spans="1:1" x14ac:dyDescent="0.2">
      <c r="A169" t="s">
        <v>194</v>
      </c>
    </row>
    <row r="171" spans="1:1" x14ac:dyDescent="0.2">
      <c r="A171" t="s">
        <v>334</v>
      </c>
    </row>
    <row r="173" spans="1:1" x14ac:dyDescent="0.2">
      <c r="A173" t="s">
        <v>2</v>
      </c>
    </row>
    <row r="174" spans="1:1" x14ac:dyDescent="0.2">
      <c r="A174" t="s">
        <v>3</v>
      </c>
    </row>
    <row r="175" spans="1:1" x14ac:dyDescent="0.2">
      <c r="A175" t="s">
        <v>4</v>
      </c>
    </row>
    <row r="176" spans="1:1" x14ac:dyDescent="0.2">
      <c r="A176" t="s">
        <v>5</v>
      </c>
    </row>
    <row r="177" spans="1:1" x14ac:dyDescent="0.2">
      <c r="A177" t="s">
        <v>6</v>
      </c>
    </row>
    <row r="178" spans="1:1" x14ac:dyDescent="0.2">
      <c r="A178" t="s">
        <v>7</v>
      </c>
    </row>
    <row r="179" spans="1:1" x14ac:dyDescent="0.2">
      <c r="A179" t="s">
        <v>8</v>
      </c>
    </row>
    <row r="180" spans="1:1" x14ac:dyDescent="0.2">
      <c r="A180" t="s">
        <v>9</v>
      </c>
    </row>
    <row r="181" spans="1:1" x14ac:dyDescent="0.2">
      <c r="A181" t="s">
        <v>10</v>
      </c>
    </row>
    <row r="182" spans="1:1" x14ac:dyDescent="0.2">
      <c r="A182" t="s">
        <v>11</v>
      </c>
    </row>
    <row r="183" spans="1:1" x14ac:dyDescent="0.2">
      <c r="A183" t="s">
        <v>12</v>
      </c>
    </row>
    <row r="185" spans="1:1" x14ac:dyDescent="0.2">
      <c r="A185" t="s">
        <v>195</v>
      </c>
    </row>
    <row r="187" spans="1:1" x14ac:dyDescent="0.2">
      <c r="A187" t="s">
        <v>196</v>
      </c>
    </row>
    <row r="189" spans="1:1" x14ac:dyDescent="0.2">
      <c r="A189" t="s">
        <v>197</v>
      </c>
    </row>
    <row r="191" spans="1:1" x14ac:dyDescent="0.2">
      <c r="A191" t="s">
        <v>198</v>
      </c>
    </row>
    <row r="192" spans="1:1" x14ac:dyDescent="0.2">
      <c r="A192" t="s">
        <v>199</v>
      </c>
    </row>
    <row r="193" spans="1:1" x14ac:dyDescent="0.2">
      <c r="A193" t="s">
        <v>200</v>
      </c>
    </row>
    <row r="194" spans="1:1" x14ac:dyDescent="0.2">
      <c r="A194" t="s">
        <v>201</v>
      </c>
    </row>
    <row r="195" spans="1:1" x14ac:dyDescent="0.2">
      <c r="A195" t="s">
        <v>202</v>
      </c>
    </row>
    <row r="196" spans="1:1" x14ac:dyDescent="0.2">
      <c r="A196" t="s">
        <v>203</v>
      </c>
    </row>
    <row r="197" spans="1:1" x14ac:dyDescent="0.2">
      <c r="A197" t="s">
        <v>204</v>
      </c>
    </row>
    <row r="199" spans="1:1" x14ac:dyDescent="0.2">
      <c r="A199" t="s">
        <v>205</v>
      </c>
    </row>
    <row r="200" spans="1:1" x14ac:dyDescent="0.2">
      <c r="A200" t="s">
        <v>206</v>
      </c>
    </row>
    <row r="201" spans="1:1" x14ac:dyDescent="0.2">
      <c r="A201" t="s">
        <v>207</v>
      </c>
    </row>
    <row r="202" spans="1:1" x14ac:dyDescent="0.2">
      <c r="A202" t="s">
        <v>208</v>
      </c>
    </row>
    <row r="203" spans="1:1" x14ac:dyDescent="0.2">
      <c r="A203" t="s">
        <v>209</v>
      </c>
    </row>
    <row r="204" spans="1:1" x14ac:dyDescent="0.2">
      <c r="A204" t="s">
        <v>210</v>
      </c>
    </row>
    <row r="205" spans="1:1" x14ac:dyDescent="0.2">
      <c r="A205" t="s">
        <v>211</v>
      </c>
    </row>
    <row r="206" spans="1:1" x14ac:dyDescent="0.2">
      <c r="A206" t="s">
        <v>212</v>
      </c>
    </row>
    <row r="207" spans="1:1" x14ac:dyDescent="0.2">
      <c r="A207" t="s">
        <v>213</v>
      </c>
    </row>
    <row r="208" spans="1:1" x14ac:dyDescent="0.2">
      <c r="A208" t="s">
        <v>214</v>
      </c>
    </row>
    <row r="209" spans="1:1" x14ac:dyDescent="0.2">
      <c r="A209" t="s">
        <v>215</v>
      </c>
    </row>
    <row r="210" spans="1:1" x14ac:dyDescent="0.2">
      <c r="A210" t="s">
        <v>216</v>
      </c>
    </row>
    <row r="211" spans="1:1" x14ac:dyDescent="0.2">
      <c r="A211" t="s">
        <v>217</v>
      </c>
    </row>
    <row r="212" spans="1:1" x14ac:dyDescent="0.2">
      <c r="A212" t="s">
        <v>218</v>
      </c>
    </row>
    <row r="213" spans="1:1" x14ac:dyDescent="0.2">
      <c r="A213" t="s">
        <v>219</v>
      </c>
    </row>
    <row r="214" spans="1:1" x14ac:dyDescent="0.2">
      <c r="A214" t="s">
        <v>220</v>
      </c>
    </row>
    <row r="215" spans="1:1" x14ac:dyDescent="0.2">
      <c r="A215" t="s">
        <v>221</v>
      </c>
    </row>
    <row r="216" spans="1:1" x14ac:dyDescent="0.2">
      <c r="A216" t="s">
        <v>222</v>
      </c>
    </row>
    <row r="217" spans="1:1" x14ac:dyDescent="0.2">
      <c r="A217" t="s">
        <v>223</v>
      </c>
    </row>
    <row r="218" spans="1:1" x14ac:dyDescent="0.2">
      <c r="A218" t="s">
        <v>224</v>
      </c>
    </row>
    <row r="219" spans="1:1" x14ac:dyDescent="0.2">
      <c r="A219" t="s">
        <v>225</v>
      </c>
    </row>
    <row r="220" spans="1:1" x14ac:dyDescent="0.2">
      <c r="A220" t="s">
        <v>226</v>
      </c>
    </row>
    <row r="221" spans="1:1" x14ac:dyDescent="0.2">
      <c r="A221" t="s">
        <v>227</v>
      </c>
    </row>
    <row r="222" spans="1:1" x14ac:dyDescent="0.2">
      <c r="A222" t="s">
        <v>228</v>
      </c>
    </row>
    <row r="223" spans="1:1" x14ac:dyDescent="0.2">
      <c r="A223" t="s">
        <v>229</v>
      </c>
    </row>
    <row r="224" spans="1:1" x14ac:dyDescent="0.2">
      <c r="A224" t="s">
        <v>230</v>
      </c>
    </row>
    <row r="225" spans="1:1" x14ac:dyDescent="0.2">
      <c r="A225" t="s">
        <v>231</v>
      </c>
    </row>
    <row r="227" spans="1:1" x14ac:dyDescent="0.2">
      <c r="A227" t="s">
        <v>198</v>
      </c>
    </row>
    <row r="228" spans="1:1" x14ac:dyDescent="0.2">
      <c r="A228" t="s">
        <v>232</v>
      </c>
    </row>
    <row r="229" spans="1:1" x14ac:dyDescent="0.2">
      <c r="A229" t="s">
        <v>233</v>
      </c>
    </row>
    <row r="230" spans="1:1" x14ac:dyDescent="0.2">
      <c r="A230" t="s">
        <v>234</v>
      </c>
    </row>
    <row r="231" spans="1:1" x14ac:dyDescent="0.2">
      <c r="A231" t="s">
        <v>235</v>
      </c>
    </row>
    <row r="232" spans="1:1" x14ac:dyDescent="0.2">
      <c r="A232" t="s">
        <v>236</v>
      </c>
    </row>
    <row r="233" spans="1:1" x14ac:dyDescent="0.2">
      <c r="A233" t="s">
        <v>237</v>
      </c>
    </row>
    <row r="234" spans="1:1" x14ac:dyDescent="0.2">
      <c r="A234" t="s">
        <v>238</v>
      </c>
    </row>
    <row r="235" spans="1:1" x14ac:dyDescent="0.2">
      <c r="A235" t="s">
        <v>239</v>
      </c>
    </row>
    <row r="236" spans="1:1" x14ac:dyDescent="0.2">
      <c r="A236" t="s">
        <v>240</v>
      </c>
    </row>
    <row r="238" spans="1:1" x14ac:dyDescent="0.2">
      <c r="A238" t="s">
        <v>241</v>
      </c>
    </row>
    <row r="239" spans="1:1" x14ac:dyDescent="0.2">
      <c r="A239" t="s">
        <v>242</v>
      </c>
    </row>
    <row r="240" spans="1:1" x14ac:dyDescent="0.2">
      <c r="A240" t="s">
        <v>243</v>
      </c>
    </row>
    <row r="241" spans="1:1" x14ac:dyDescent="0.2">
      <c r="A241" t="s">
        <v>244</v>
      </c>
    </row>
    <row r="242" spans="1:1" x14ac:dyDescent="0.2">
      <c r="A242" t="s">
        <v>245</v>
      </c>
    </row>
    <row r="243" spans="1:1" x14ac:dyDescent="0.2">
      <c r="A243" t="s">
        <v>246</v>
      </c>
    </row>
    <row r="244" spans="1:1" x14ac:dyDescent="0.2">
      <c r="A244" t="s">
        <v>247</v>
      </c>
    </row>
    <row r="245" spans="1:1" x14ac:dyDescent="0.2">
      <c r="A245" t="s">
        <v>248</v>
      </c>
    </row>
    <row r="246" spans="1:1" x14ac:dyDescent="0.2">
      <c r="A246" t="s">
        <v>249</v>
      </c>
    </row>
    <row r="247" spans="1:1" x14ac:dyDescent="0.2">
      <c r="A247" t="s">
        <v>250</v>
      </c>
    </row>
    <row r="248" spans="1:1" x14ac:dyDescent="0.2">
      <c r="A248" t="s">
        <v>251</v>
      </c>
    </row>
    <row r="249" spans="1:1" x14ac:dyDescent="0.2">
      <c r="A249" t="s">
        <v>252</v>
      </c>
    </row>
    <row r="250" spans="1:1" x14ac:dyDescent="0.2">
      <c r="A250" t="s">
        <v>253</v>
      </c>
    </row>
    <row r="251" spans="1:1" x14ac:dyDescent="0.2">
      <c r="A251" t="s">
        <v>254</v>
      </c>
    </row>
    <row r="252" spans="1:1" x14ac:dyDescent="0.2">
      <c r="A252" t="s">
        <v>255</v>
      </c>
    </row>
    <row r="253" spans="1:1" x14ac:dyDescent="0.2">
      <c r="A253" t="s">
        <v>256</v>
      </c>
    </row>
    <row r="254" spans="1:1" x14ac:dyDescent="0.2">
      <c r="A254" t="s">
        <v>257</v>
      </c>
    </row>
    <row r="255" spans="1:1" x14ac:dyDescent="0.2">
      <c r="A255" t="s">
        <v>258</v>
      </c>
    </row>
    <row r="256" spans="1:1" x14ac:dyDescent="0.2">
      <c r="A256" t="s">
        <v>259</v>
      </c>
    </row>
    <row r="258" spans="1:1" x14ac:dyDescent="0.2">
      <c r="A258" t="s">
        <v>260</v>
      </c>
    </row>
    <row r="259" spans="1:1" x14ac:dyDescent="0.2">
      <c r="A259" t="s">
        <v>261</v>
      </c>
    </row>
  </sheetData>
  <pageMargins left="0.7" right="0.7" top="0.75" bottom="0.75" header="0.3" footer="0.3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4" enableFormatConditionsCalculation="0"/>
  <dimension ref="A1:P259"/>
  <sheetViews>
    <sheetView topLeftCell="A3" workbookViewId="0">
      <selection activeCell="A18" sqref="A18:XFD20"/>
    </sheetView>
  </sheetViews>
  <sheetFormatPr baseColWidth="10" defaultColWidth="8.83203125" defaultRowHeight="15" x14ac:dyDescent="0.2"/>
  <cols>
    <col min="1" max="1" width="11.33203125" bestFit="1" customWidth="1"/>
    <col min="2" max="2" width="13.33203125" bestFit="1" customWidth="1"/>
    <col min="3" max="3" width="6.5" customWidth="1"/>
    <col min="4" max="4" width="6" customWidth="1"/>
    <col min="5" max="5" width="6.5" customWidth="1"/>
    <col min="6" max="6" width="13.83203125" bestFit="1" customWidth="1"/>
    <col min="7" max="7" width="7.33203125" customWidth="1"/>
    <col min="8" max="8" width="15" bestFit="1" customWidth="1"/>
    <col min="9" max="9" width="15.6640625" bestFit="1" customWidth="1"/>
    <col min="10" max="10" width="6.1640625" customWidth="1"/>
    <col min="11" max="11" width="13.6640625" bestFit="1" customWidth="1"/>
    <col min="12" max="12" width="10.33203125" bestFit="1" customWidth="1"/>
    <col min="13" max="13" width="9" customWidth="1"/>
    <col min="14" max="14" width="5.1640625" customWidth="1"/>
    <col min="15" max="15" width="5.5" customWidth="1"/>
    <col min="16" max="16" width="3.33203125" customWidth="1"/>
  </cols>
  <sheetData>
    <row r="1" spans="1:1" x14ac:dyDescent="0.2">
      <c r="A1" t="s">
        <v>338</v>
      </c>
    </row>
    <row r="3" spans="1:1" x14ac:dyDescent="0.2">
      <c r="A3" t="s">
        <v>328</v>
      </c>
    </row>
    <row r="5" spans="1:1" x14ac:dyDescent="0.2">
      <c r="A5" t="s">
        <v>2</v>
      </c>
    </row>
    <row r="6" spans="1:1" x14ac:dyDescent="0.2">
      <c r="A6" t="s">
        <v>3</v>
      </c>
    </row>
    <row r="7" spans="1:1" x14ac:dyDescent="0.2">
      <c r="A7" t="s">
        <v>4</v>
      </c>
    </row>
    <row r="8" spans="1:1" x14ac:dyDescent="0.2">
      <c r="A8" t="s">
        <v>5</v>
      </c>
    </row>
    <row r="9" spans="1:1" x14ac:dyDescent="0.2">
      <c r="A9" t="s">
        <v>6</v>
      </c>
    </row>
    <row r="10" spans="1:1" x14ac:dyDescent="0.2">
      <c r="A10" t="s">
        <v>7</v>
      </c>
    </row>
    <row r="11" spans="1:1" x14ac:dyDescent="0.2">
      <c r="A11" t="s">
        <v>8</v>
      </c>
    </row>
    <row r="12" spans="1:1" x14ac:dyDescent="0.2">
      <c r="A12" t="s">
        <v>9</v>
      </c>
    </row>
    <row r="13" spans="1:1" x14ac:dyDescent="0.2">
      <c r="A13" t="s">
        <v>10</v>
      </c>
    </row>
    <row r="14" spans="1:1" x14ac:dyDescent="0.2">
      <c r="A14" t="s">
        <v>11</v>
      </c>
    </row>
    <row r="15" spans="1:1" x14ac:dyDescent="0.2">
      <c r="A15" t="s">
        <v>12</v>
      </c>
    </row>
    <row r="17" spans="1:15" x14ac:dyDescent="0.2">
      <c r="A17" t="s">
        <v>339</v>
      </c>
    </row>
    <row r="18" spans="1:15" x14ac:dyDescent="0.2">
      <c r="E18" t="s">
        <v>14</v>
      </c>
      <c r="F18" t="s">
        <v>15</v>
      </c>
      <c r="G18" t="s">
        <v>16</v>
      </c>
      <c r="H18" t="s">
        <v>17</v>
      </c>
      <c r="I18" t="s">
        <v>18</v>
      </c>
      <c r="J18" t="s">
        <v>19</v>
      </c>
      <c r="K18" t="s">
        <v>20</v>
      </c>
      <c r="L18" t="s">
        <v>21</v>
      </c>
      <c r="M18" t="s">
        <v>22</v>
      </c>
    </row>
    <row r="19" spans="1:15" x14ac:dyDescent="0.2">
      <c r="A19" t="s">
        <v>23</v>
      </c>
      <c r="B19" t="s">
        <v>24</v>
      </c>
      <c r="C19">
        <f>((($I$26+$G$30+$L$44+$F$49+$K$49+$O$44) * 6)+($K$54)+($B$54 * 3))</f>
        <v>407</v>
      </c>
      <c r="E19">
        <f>$C$19-$C$20</f>
        <v>90</v>
      </c>
      <c r="F19">
        <f>($E$26-$N$26)/($B$26+$M$26)</f>
        <v>7.0369181380417336</v>
      </c>
      <c r="G19">
        <f>($E$27-$N$27)/($B$27+$M$27)</f>
        <v>6.0014858841010401</v>
      </c>
      <c r="H19">
        <f>$C$30/$B$30</f>
        <v>4.4432989690721651</v>
      </c>
      <c r="I19">
        <f>$C$31/$B$31</f>
        <v>3.8193717277486909</v>
      </c>
      <c r="J19">
        <f>$I$45+$M$45</f>
        <v>34</v>
      </c>
      <c r="K19">
        <f>$I$44+$M$44</f>
        <v>35</v>
      </c>
      <c r="L19">
        <f>$M$39-$M$40</f>
        <v>-281</v>
      </c>
      <c r="M19">
        <f>$L$45+$O$45+$F$50+$K$50</f>
        <v>0</v>
      </c>
    </row>
    <row r="20" spans="1:15" x14ac:dyDescent="0.2">
      <c r="B20" t="s">
        <v>25</v>
      </c>
      <c r="C20">
        <f xml:space="preserve"> ((($I$27+$G$31+$L$45+$F$50+$K$50+$O$45) * 6)+($K$55)+($B$55*3))</f>
        <v>317</v>
      </c>
    </row>
    <row r="21" spans="1:15" x14ac:dyDescent="0.2">
      <c r="A21" t="s">
        <v>26</v>
      </c>
    </row>
    <row r="22" spans="1:15" x14ac:dyDescent="0.2">
      <c r="A22" t="s">
        <v>27</v>
      </c>
    </row>
    <row r="24" spans="1:15" x14ac:dyDescent="0.2">
      <c r="A24" t="s">
        <v>28</v>
      </c>
    </row>
    <row r="25" spans="1:15" x14ac:dyDescent="0.2">
      <c r="A25" t="s">
        <v>29</v>
      </c>
      <c r="B25" t="s">
        <v>30</v>
      </c>
      <c r="C25" t="s">
        <v>31</v>
      </c>
      <c r="D25" t="s">
        <v>32</v>
      </c>
      <c r="E25" t="s">
        <v>33</v>
      </c>
      <c r="F25" t="s">
        <v>34</v>
      </c>
      <c r="G25" t="s">
        <v>35</v>
      </c>
      <c r="H25" t="s">
        <v>36</v>
      </c>
      <c r="I25" t="s">
        <v>37</v>
      </c>
      <c r="J25" t="s">
        <v>38</v>
      </c>
      <c r="K25" t="s">
        <v>39</v>
      </c>
      <c r="L25" t="s">
        <v>40</v>
      </c>
      <c r="M25" t="s">
        <v>41</v>
      </c>
      <c r="N25" t="s">
        <v>42</v>
      </c>
      <c r="O25" t="s">
        <v>43</v>
      </c>
    </row>
    <row r="26" spans="1:15" x14ac:dyDescent="0.2">
      <c r="A26" t="s">
        <v>340</v>
      </c>
      <c r="B26">
        <v>590</v>
      </c>
      <c r="C26">
        <v>391</v>
      </c>
      <c r="D26">
        <v>66.3</v>
      </c>
      <c r="E26">
        <v>4603</v>
      </c>
      <c r="F26">
        <v>8.1999999999999993</v>
      </c>
      <c r="G26">
        <v>287.7</v>
      </c>
      <c r="H26">
        <v>88</v>
      </c>
      <c r="I26">
        <v>26</v>
      </c>
      <c r="J26">
        <v>4.4000000000000004</v>
      </c>
      <c r="K26">
        <v>21</v>
      </c>
      <c r="L26">
        <v>3.6</v>
      </c>
      <c r="M26">
        <v>33</v>
      </c>
      <c r="N26">
        <v>219</v>
      </c>
      <c r="O26">
        <v>91.2</v>
      </c>
    </row>
    <row r="27" spans="1:15" x14ac:dyDescent="0.2">
      <c r="A27" t="s">
        <v>45</v>
      </c>
      <c r="B27">
        <v>625</v>
      </c>
      <c r="C27">
        <v>402</v>
      </c>
      <c r="D27">
        <v>64.3</v>
      </c>
      <c r="E27">
        <v>4350</v>
      </c>
      <c r="F27">
        <v>7.5</v>
      </c>
      <c r="G27">
        <v>271.89999999999998</v>
      </c>
      <c r="H27">
        <v>80</v>
      </c>
      <c r="I27">
        <v>29</v>
      </c>
      <c r="J27">
        <v>4.5999999999999996</v>
      </c>
      <c r="K27">
        <v>17</v>
      </c>
      <c r="L27">
        <v>2.7</v>
      </c>
      <c r="M27">
        <v>48</v>
      </c>
      <c r="N27">
        <v>311</v>
      </c>
      <c r="O27">
        <v>90.9</v>
      </c>
    </row>
    <row r="28" spans="1:15" x14ac:dyDescent="0.2">
      <c r="A28" t="s">
        <v>46</v>
      </c>
    </row>
    <row r="29" spans="1:15" x14ac:dyDescent="0.2">
      <c r="A29" t="s">
        <v>29</v>
      </c>
      <c r="B29" t="s">
        <v>30</v>
      </c>
      <c r="C29" t="s">
        <v>33</v>
      </c>
      <c r="D29" t="s">
        <v>34</v>
      </c>
      <c r="E29" t="s">
        <v>36</v>
      </c>
      <c r="F29" t="s">
        <v>47</v>
      </c>
      <c r="G29" t="s">
        <v>37</v>
      </c>
      <c r="H29" t="s">
        <v>35</v>
      </c>
      <c r="I29" t="s">
        <v>48</v>
      </c>
      <c r="J29" t="s">
        <v>49</v>
      </c>
      <c r="K29" t="s">
        <v>50</v>
      </c>
    </row>
    <row r="30" spans="1:15" x14ac:dyDescent="0.2">
      <c r="A30" t="s">
        <v>340</v>
      </c>
      <c r="B30">
        <v>388</v>
      </c>
      <c r="C30">
        <v>1724</v>
      </c>
      <c r="D30">
        <v>4.4000000000000004</v>
      </c>
      <c r="E30">
        <v>55</v>
      </c>
      <c r="F30">
        <v>15</v>
      </c>
      <c r="G30">
        <v>16</v>
      </c>
      <c r="H30">
        <v>107.8</v>
      </c>
      <c r="I30">
        <v>5</v>
      </c>
      <c r="J30">
        <v>1</v>
      </c>
      <c r="K30">
        <v>91</v>
      </c>
    </row>
    <row r="31" spans="1:15" x14ac:dyDescent="0.2">
      <c r="A31" t="s">
        <v>45</v>
      </c>
      <c r="B31">
        <v>382</v>
      </c>
      <c r="C31">
        <v>1459</v>
      </c>
      <c r="D31">
        <v>3.8</v>
      </c>
      <c r="E31">
        <v>44</v>
      </c>
      <c r="F31">
        <v>6</v>
      </c>
      <c r="G31">
        <v>6</v>
      </c>
      <c r="H31">
        <v>91.2</v>
      </c>
      <c r="I31">
        <v>12</v>
      </c>
      <c r="J31">
        <v>4</v>
      </c>
      <c r="K31">
        <v>71</v>
      </c>
    </row>
    <row r="32" spans="1:15" x14ac:dyDescent="0.2">
      <c r="A32" t="s">
        <v>51</v>
      </c>
    </row>
    <row r="33" spans="1:16" x14ac:dyDescent="0.2">
      <c r="A33" t="s">
        <v>29</v>
      </c>
      <c r="B33" t="s">
        <v>52</v>
      </c>
      <c r="C33" t="s">
        <v>53</v>
      </c>
      <c r="D33" t="s">
        <v>33</v>
      </c>
      <c r="E33" t="s">
        <v>34</v>
      </c>
      <c r="F33" t="s">
        <v>37</v>
      </c>
      <c r="G33" t="s">
        <v>36</v>
      </c>
      <c r="H33" t="s">
        <v>47</v>
      </c>
      <c r="I33" t="s">
        <v>35</v>
      </c>
      <c r="J33" t="s">
        <v>48</v>
      </c>
      <c r="K33" t="s">
        <v>49</v>
      </c>
      <c r="L33" t="s">
        <v>54</v>
      </c>
      <c r="M33" t="s">
        <v>50</v>
      </c>
    </row>
    <row r="34" spans="1:16" x14ac:dyDescent="0.2">
      <c r="A34" t="s">
        <v>340</v>
      </c>
      <c r="B34">
        <v>391</v>
      </c>
      <c r="C34">
        <v>590</v>
      </c>
      <c r="D34">
        <v>4822</v>
      </c>
      <c r="E34">
        <v>12.3</v>
      </c>
      <c r="F34">
        <v>26</v>
      </c>
      <c r="G34">
        <v>88</v>
      </c>
      <c r="H34">
        <v>61</v>
      </c>
      <c r="I34">
        <v>301.39999999999998</v>
      </c>
      <c r="J34">
        <v>3</v>
      </c>
      <c r="K34">
        <v>2</v>
      </c>
      <c r="L34">
        <v>1910</v>
      </c>
      <c r="M34">
        <v>207</v>
      </c>
    </row>
    <row r="35" spans="1:16" x14ac:dyDescent="0.2">
      <c r="A35" t="s">
        <v>45</v>
      </c>
      <c r="B35">
        <v>402</v>
      </c>
      <c r="C35">
        <v>625</v>
      </c>
      <c r="D35">
        <v>4661</v>
      </c>
      <c r="E35">
        <v>11.6</v>
      </c>
      <c r="F35">
        <v>29</v>
      </c>
      <c r="G35">
        <v>80</v>
      </c>
      <c r="H35">
        <v>52</v>
      </c>
      <c r="I35">
        <v>291.3</v>
      </c>
      <c r="J35">
        <v>6</v>
      </c>
      <c r="K35">
        <v>2</v>
      </c>
      <c r="L35">
        <v>1970</v>
      </c>
      <c r="M35">
        <v>231</v>
      </c>
    </row>
    <row r="36" spans="1:16" x14ac:dyDescent="0.2">
      <c r="A36" t="s">
        <v>55</v>
      </c>
    </row>
    <row r="37" spans="1:16" x14ac:dyDescent="0.2">
      <c r="B37" t="s">
        <v>56</v>
      </c>
      <c r="F37" t="s">
        <v>57</v>
      </c>
      <c r="I37" t="s">
        <v>58</v>
      </c>
      <c r="L37" t="s">
        <v>59</v>
      </c>
    </row>
    <row r="38" spans="1:16" x14ac:dyDescent="0.2">
      <c r="A38" t="s">
        <v>29</v>
      </c>
      <c r="B38" t="s">
        <v>60</v>
      </c>
      <c r="C38" t="s">
        <v>61</v>
      </c>
      <c r="D38" t="s">
        <v>62</v>
      </c>
      <c r="E38" t="s">
        <v>63</v>
      </c>
      <c r="F38" t="s">
        <v>64</v>
      </c>
      <c r="G38" t="s">
        <v>30</v>
      </c>
      <c r="H38" t="s">
        <v>32</v>
      </c>
      <c r="I38" t="s">
        <v>64</v>
      </c>
      <c r="J38" t="s">
        <v>30</v>
      </c>
      <c r="K38" t="s">
        <v>32</v>
      </c>
      <c r="L38" t="s">
        <v>60</v>
      </c>
      <c r="M38" t="s">
        <v>33</v>
      </c>
    </row>
    <row r="39" spans="1:16" x14ac:dyDescent="0.2">
      <c r="A39" t="s">
        <v>340</v>
      </c>
      <c r="B39">
        <v>331</v>
      </c>
      <c r="C39">
        <v>91</v>
      </c>
      <c r="D39">
        <v>207</v>
      </c>
      <c r="E39">
        <v>33</v>
      </c>
      <c r="F39">
        <v>75</v>
      </c>
      <c r="G39">
        <v>193</v>
      </c>
      <c r="H39">
        <v>38.9</v>
      </c>
      <c r="I39">
        <v>4</v>
      </c>
      <c r="J39">
        <v>12</v>
      </c>
      <c r="K39">
        <v>33.299999999999997</v>
      </c>
      <c r="L39">
        <v>94</v>
      </c>
      <c r="M39">
        <v>868</v>
      </c>
    </row>
    <row r="40" spans="1:16" x14ac:dyDescent="0.2">
      <c r="A40" t="s">
        <v>45</v>
      </c>
      <c r="B40">
        <v>327</v>
      </c>
      <c r="C40">
        <v>71</v>
      </c>
      <c r="D40">
        <v>231</v>
      </c>
      <c r="E40">
        <v>25</v>
      </c>
      <c r="F40">
        <v>90</v>
      </c>
      <c r="G40">
        <v>225</v>
      </c>
      <c r="H40">
        <v>40</v>
      </c>
      <c r="I40">
        <v>7</v>
      </c>
      <c r="J40">
        <v>24</v>
      </c>
      <c r="K40">
        <v>29.2</v>
      </c>
      <c r="L40">
        <v>121</v>
      </c>
      <c r="M40">
        <v>1149</v>
      </c>
    </row>
    <row r="41" spans="1:16" x14ac:dyDescent="0.2">
      <c r="A41" t="s">
        <v>65</v>
      </c>
    </row>
    <row r="42" spans="1:16" x14ac:dyDescent="0.2">
      <c r="B42" t="s">
        <v>66</v>
      </c>
      <c r="E42" t="s">
        <v>67</v>
      </c>
      <c r="H42" t="s">
        <v>68</v>
      </c>
      <c r="M42" t="s">
        <v>69</v>
      </c>
    </row>
    <row r="43" spans="1:16" x14ac:dyDescent="0.2">
      <c r="A43" t="s">
        <v>29</v>
      </c>
      <c r="B43" t="s">
        <v>70</v>
      </c>
      <c r="C43" t="s">
        <v>71</v>
      </c>
      <c r="D43" t="s">
        <v>72</v>
      </c>
      <c r="E43" t="s">
        <v>41</v>
      </c>
      <c r="F43" t="s">
        <v>42</v>
      </c>
      <c r="G43" t="s">
        <v>73</v>
      </c>
      <c r="H43" t="s">
        <v>74</v>
      </c>
      <c r="I43" t="s">
        <v>39</v>
      </c>
      <c r="J43" t="s">
        <v>33</v>
      </c>
      <c r="K43" t="s">
        <v>36</v>
      </c>
      <c r="L43" t="s">
        <v>37</v>
      </c>
      <c r="M43" t="s">
        <v>75</v>
      </c>
      <c r="N43" t="s">
        <v>52</v>
      </c>
      <c r="O43" t="s">
        <v>37</v>
      </c>
      <c r="P43" t="s">
        <v>76</v>
      </c>
    </row>
    <row r="44" spans="1:16" x14ac:dyDescent="0.2">
      <c r="A44" t="s">
        <v>340</v>
      </c>
      <c r="B44">
        <v>795</v>
      </c>
      <c r="C44">
        <v>284</v>
      </c>
      <c r="D44">
        <v>1079</v>
      </c>
      <c r="E44">
        <v>48</v>
      </c>
      <c r="F44">
        <v>311</v>
      </c>
      <c r="G44">
        <v>49</v>
      </c>
      <c r="H44">
        <v>76</v>
      </c>
      <c r="I44">
        <v>17</v>
      </c>
      <c r="J44">
        <v>282</v>
      </c>
      <c r="K44">
        <v>70</v>
      </c>
      <c r="L44">
        <v>2</v>
      </c>
      <c r="M44">
        <v>18</v>
      </c>
      <c r="N44">
        <v>13</v>
      </c>
      <c r="O44">
        <v>0</v>
      </c>
      <c r="P44">
        <v>2</v>
      </c>
    </row>
    <row r="45" spans="1:16" x14ac:dyDescent="0.2">
      <c r="A45" t="s">
        <v>45</v>
      </c>
      <c r="B45">
        <v>763</v>
      </c>
      <c r="C45">
        <v>267</v>
      </c>
      <c r="D45">
        <v>1030</v>
      </c>
      <c r="E45">
        <v>33</v>
      </c>
      <c r="F45">
        <v>219</v>
      </c>
      <c r="G45">
        <v>51</v>
      </c>
      <c r="H45">
        <v>76</v>
      </c>
      <c r="I45">
        <v>21</v>
      </c>
      <c r="J45">
        <v>241</v>
      </c>
      <c r="K45">
        <v>54</v>
      </c>
      <c r="L45">
        <v>0</v>
      </c>
      <c r="M45">
        <v>13</v>
      </c>
      <c r="N45">
        <v>7</v>
      </c>
      <c r="O45">
        <v>0</v>
      </c>
      <c r="P45">
        <v>0</v>
      </c>
    </row>
    <row r="46" spans="1:16" x14ac:dyDescent="0.2">
      <c r="A46" t="s">
        <v>77</v>
      </c>
    </row>
    <row r="47" spans="1:16" x14ac:dyDescent="0.2">
      <c r="B47" t="s">
        <v>78</v>
      </c>
      <c r="G47" t="s">
        <v>79</v>
      </c>
    </row>
    <row r="48" spans="1:16" x14ac:dyDescent="0.2">
      <c r="A48" t="s">
        <v>29</v>
      </c>
      <c r="B48" t="s">
        <v>30</v>
      </c>
      <c r="C48" t="s">
        <v>33</v>
      </c>
      <c r="D48" t="s">
        <v>34</v>
      </c>
      <c r="E48" t="s">
        <v>36</v>
      </c>
      <c r="F48" t="s">
        <v>37</v>
      </c>
      <c r="G48" t="s">
        <v>80</v>
      </c>
      <c r="H48" t="s">
        <v>81</v>
      </c>
      <c r="I48" t="s">
        <v>34</v>
      </c>
      <c r="J48" t="s">
        <v>36</v>
      </c>
      <c r="K48" t="s">
        <v>37</v>
      </c>
      <c r="L48" t="s">
        <v>82</v>
      </c>
    </row>
    <row r="49" spans="1:13" x14ac:dyDescent="0.2">
      <c r="A49" t="s">
        <v>340</v>
      </c>
      <c r="B49">
        <v>29</v>
      </c>
      <c r="C49">
        <v>701</v>
      </c>
      <c r="D49">
        <v>24.2</v>
      </c>
      <c r="E49">
        <v>38</v>
      </c>
      <c r="F49">
        <v>0</v>
      </c>
      <c r="G49">
        <v>28</v>
      </c>
      <c r="H49">
        <v>231</v>
      </c>
      <c r="I49">
        <v>8.3000000000000007</v>
      </c>
      <c r="J49">
        <v>71</v>
      </c>
      <c r="K49">
        <v>1</v>
      </c>
      <c r="L49">
        <v>17</v>
      </c>
    </row>
    <row r="50" spans="1:13" x14ac:dyDescent="0.2">
      <c r="A50" t="s">
        <v>45</v>
      </c>
      <c r="B50">
        <v>54</v>
      </c>
      <c r="C50">
        <v>1200</v>
      </c>
      <c r="D50">
        <v>22.2</v>
      </c>
      <c r="E50">
        <v>60</v>
      </c>
      <c r="F50">
        <v>0</v>
      </c>
      <c r="G50">
        <v>19</v>
      </c>
      <c r="H50">
        <v>165</v>
      </c>
      <c r="I50">
        <v>8.6999999999999993</v>
      </c>
      <c r="J50">
        <v>25</v>
      </c>
      <c r="K50">
        <v>0</v>
      </c>
      <c r="L50">
        <v>21</v>
      </c>
    </row>
    <row r="51" spans="1:13" x14ac:dyDescent="0.2">
      <c r="A51" t="s">
        <v>83</v>
      </c>
    </row>
    <row r="52" spans="1:13" x14ac:dyDescent="0.2">
      <c r="B52" t="s">
        <v>84</v>
      </c>
      <c r="K52" t="s">
        <v>85</v>
      </c>
    </row>
    <row r="53" spans="1:13" x14ac:dyDescent="0.2">
      <c r="A53" t="s">
        <v>29</v>
      </c>
      <c r="B53" t="s">
        <v>86</v>
      </c>
      <c r="C53" t="s">
        <v>87</v>
      </c>
      <c r="D53" t="s">
        <v>32</v>
      </c>
      <c r="E53" t="s">
        <v>36</v>
      </c>
      <c r="F53" s="1">
        <v>42388</v>
      </c>
      <c r="G53" t="s">
        <v>88</v>
      </c>
      <c r="H53" t="s">
        <v>89</v>
      </c>
      <c r="I53" t="s">
        <v>90</v>
      </c>
      <c r="J53" t="s">
        <v>91</v>
      </c>
      <c r="K53" t="s">
        <v>92</v>
      </c>
      <c r="L53" t="s">
        <v>93</v>
      </c>
      <c r="M53" t="s">
        <v>32</v>
      </c>
    </row>
    <row r="54" spans="1:13" x14ac:dyDescent="0.2">
      <c r="A54" t="s">
        <v>340</v>
      </c>
      <c r="B54">
        <v>35</v>
      </c>
      <c r="C54">
        <v>42</v>
      </c>
      <c r="D54">
        <v>83.3</v>
      </c>
      <c r="E54">
        <v>51</v>
      </c>
      <c r="F54" s="1">
        <v>42370</v>
      </c>
      <c r="G54" s="1">
        <v>42685</v>
      </c>
      <c r="H54" s="1">
        <v>42622</v>
      </c>
      <c r="I54" s="1">
        <v>42723</v>
      </c>
      <c r="J54" s="1">
        <v>42402</v>
      </c>
      <c r="K54">
        <v>32</v>
      </c>
      <c r="L54">
        <v>34</v>
      </c>
      <c r="M54">
        <v>94.1</v>
      </c>
    </row>
    <row r="55" spans="1:13" x14ac:dyDescent="0.2">
      <c r="A55" t="s">
        <v>45</v>
      </c>
      <c r="B55">
        <v>26</v>
      </c>
      <c r="C55">
        <v>31</v>
      </c>
      <c r="D55">
        <v>83.9</v>
      </c>
      <c r="E55">
        <v>54</v>
      </c>
      <c r="F55" t="s">
        <v>94</v>
      </c>
      <c r="G55" s="1">
        <v>42558</v>
      </c>
      <c r="H55" s="1">
        <v>42558</v>
      </c>
      <c r="I55" s="1">
        <v>42624</v>
      </c>
      <c r="J55" s="1">
        <v>42435</v>
      </c>
      <c r="K55">
        <v>29</v>
      </c>
      <c r="L55">
        <v>32</v>
      </c>
      <c r="M55">
        <v>90.6</v>
      </c>
    </row>
    <row r="56" spans="1:13" x14ac:dyDescent="0.2">
      <c r="A56" t="s">
        <v>95</v>
      </c>
    </row>
    <row r="57" spans="1:13" x14ac:dyDescent="0.2">
      <c r="A57" t="s">
        <v>29</v>
      </c>
      <c r="B57" t="s">
        <v>79</v>
      </c>
      <c r="C57" t="s">
        <v>33</v>
      </c>
      <c r="D57" t="s">
        <v>36</v>
      </c>
      <c r="E57" t="s">
        <v>34</v>
      </c>
      <c r="F57" t="s">
        <v>96</v>
      </c>
      <c r="G57" t="s">
        <v>97</v>
      </c>
      <c r="H57" t="s">
        <v>98</v>
      </c>
      <c r="I57" t="s">
        <v>99</v>
      </c>
      <c r="J57" t="s">
        <v>82</v>
      </c>
      <c r="K57" t="s">
        <v>80</v>
      </c>
      <c r="L57" t="s">
        <v>81</v>
      </c>
      <c r="M57" t="s">
        <v>34</v>
      </c>
    </row>
    <row r="58" spans="1:13" x14ac:dyDescent="0.2">
      <c r="A58" t="s">
        <v>340</v>
      </c>
      <c r="B58">
        <v>59</v>
      </c>
      <c r="C58">
        <v>2511</v>
      </c>
      <c r="D58">
        <v>79</v>
      </c>
      <c r="E58">
        <v>42.6</v>
      </c>
      <c r="F58">
        <v>39.799999999999997</v>
      </c>
      <c r="G58">
        <v>0</v>
      </c>
      <c r="H58">
        <v>28</v>
      </c>
      <c r="I58">
        <v>2</v>
      </c>
      <c r="J58">
        <v>21</v>
      </c>
      <c r="K58">
        <v>19</v>
      </c>
      <c r="L58">
        <v>165</v>
      </c>
      <c r="M58">
        <v>8.6999999999999993</v>
      </c>
    </row>
    <row r="59" spans="1:13" x14ac:dyDescent="0.2">
      <c r="A59" t="s">
        <v>45</v>
      </c>
      <c r="B59">
        <v>70</v>
      </c>
      <c r="C59">
        <v>3066</v>
      </c>
      <c r="D59">
        <v>67</v>
      </c>
      <c r="E59">
        <v>43.8</v>
      </c>
      <c r="F59">
        <v>40.5</v>
      </c>
      <c r="G59">
        <v>0</v>
      </c>
      <c r="H59">
        <v>23</v>
      </c>
      <c r="I59">
        <v>6</v>
      </c>
      <c r="J59">
        <v>17</v>
      </c>
      <c r="K59">
        <v>28</v>
      </c>
      <c r="L59">
        <v>231</v>
      </c>
      <c r="M59">
        <v>8.3000000000000007</v>
      </c>
    </row>
    <row r="61" spans="1:13" x14ac:dyDescent="0.2">
      <c r="A61" t="s">
        <v>100</v>
      </c>
    </row>
    <row r="63" spans="1:13" x14ac:dyDescent="0.2">
      <c r="A63" t="s">
        <v>101</v>
      </c>
    </row>
    <row r="64" spans="1:13" x14ac:dyDescent="0.2">
      <c r="A64" t="s">
        <v>102</v>
      </c>
    </row>
    <row r="65" spans="1:1" x14ac:dyDescent="0.2">
      <c r="A65" t="s">
        <v>103</v>
      </c>
    </row>
    <row r="66" spans="1:1" x14ac:dyDescent="0.2">
      <c r="A66" t="s">
        <v>104</v>
      </c>
    </row>
    <row r="67" spans="1:1" x14ac:dyDescent="0.2">
      <c r="A67" t="s">
        <v>105</v>
      </c>
    </row>
    <row r="68" spans="1:1" x14ac:dyDescent="0.2">
      <c r="A68" t="s">
        <v>106</v>
      </c>
    </row>
    <row r="69" spans="1:1" x14ac:dyDescent="0.2">
      <c r="A69" t="s">
        <v>107</v>
      </c>
    </row>
    <row r="70" spans="1:1" x14ac:dyDescent="0.2">
      <c r="A70" t="s">
        <v>108</v>
      </c>
    </row>
    <row r="71" spans="1:1" x14ac:dyDescent="0.2">
      <c r="A71" t="s">
        <v>109</v>
      </c>
    </row>
    <row r="72" spans="1:1" x14ac:dyDescent="0.2">
      <c r="A72" t="s">
        <v>110</v>
      </c>
    </row>
    <row r="73" spans="1:1" x14ac:dyDescent="0.2">
      <c r="A73" t="s">
        <v>111</v>
      </c>
    </row>
    <row r="74" spans="1:1" x14ac:dyDescent="0.2">
      <c r="A74" t="s">
        <v>112</v>
      </c>
    </row>
    <row r="75" spans="1:1" x14ac:dyDescent="0.2">
      <c r="A75" t="s">
        <v>113</v>
      </c>
    </row>
    <row r="76" spans="1:1" x14ac:dyDescent="0.2">
      <c r="A76" t="s">
        <v>114</v>
      </c>
    </row>
    <row r="78" spans="1:1" x14ac:dyDescent="0.2">
      <c r="A78" t="s">
        <v>115</v>
      </c>
    </row>
    <row r="79" spans="1:1" x14ac:dyDescent="0.2">
      <c r="A79" t="s">
        <v>116</v>
      </c>
    </row>
    <row r="80" spans="1:1" x14ac:dyDescent="0.2">
      <c r="A80" t="s">
        <v>117</v>
      </c>
    </row>
    <row r="81" spans="1:1" x14ac:dyDescent="0.2">
      <c r="A81" t="s">
        <v>118</v>
      </c>
    </row>
    <row r="82" spans="1:1" x14ac:dyDescent="0.2">
      <c r="A82" t="s">
        <v>119</v>
      </c>
    </row>
    <row r="83" spans="1:1" x14ac:dyDescent="0.2">
      <c r="A83" t="s">
        <v>120</v>
      </c>
    </row>
    <row r="84" spans="1:1" x14ac:dyDescent="0.2">
      <c r="A84" t="s">
        <v>121</v>
      </c>
    </row>
    <row r="85" spans="1:1" x14ac:dyDescent="0.2">
      <c r="A85" t="s">
        <v>122</v>
      </c>
    </row>
    <row r="86" spans="1:1" x14ac:dyDescent="0.2">
      <c r="A86" t="s">
        <v>123</v>
      </c>
    </row>
    <row r="87" spans="1:1" x14ac:dyDescent="0.2">
      <c r="A87" t="s">
        <v>124</v>
      </c>
    </row>
    <row r="89" spans="1:1" x14ac:dyDescent="0.2">
      <c r="A89" t="s">
        <v>125</v>
      </c>
    </row>
    <row r="90" spans="1:1" x14ac:dyDescent="0.2">
      <c r="A90" t="s">
        <v>126</v>
      </c>
    </row>
    <row r="91" spans="1:1" x14ac:dyDescent="0.2">
      <c r="A91" t="s">
        <v>127</v>
      </c>
    </row>
    <row r="92" spans="1:1" x14ac:dyDescent="0.2">
      <c r="A92" t="s">
        <v>128</v>
      </c>
    </row>
    <row r="93" spans="1:1" x14ac:dyDescent="0.2">
      <c r="A93" t="s">
        <v>129</v>
      </c>
    </row>
    <row r="94" spans="1:1" x14ac:dyDescent="0.2">
      <c r="A94" t="s">
        <v>130</v>
      </c>
    </row>
    <row r="95" spans="1:1" x14ac:dyDescent="0.2">
      <c r="A95" t="s">
        <v>131</v>
      </c>
    </row>
    <row r="96" spans="1:1" x14ac:dyDescent="0.2">
      <c r="A96" t="s">
        <v>132</v>
      </c>
    </row>
    <row r="97" spans="1:1" x14ac:dyDescent="0.2">
      <c r="A97" t="s">
        <v>133</v>
      </c>
    </row>
    <row r="98" spans="1:1" x14ac:dyDescent="0.2">
      <c r="A98" t="s">
        <v>134</v>
      </c>
    </row>
    <row r="99" spans="1:1" x14ac:dyDescent="0.2">
      <c r="A99" t="s">
        <v>135</v>
      </c>
    </row>
    <row r="100" spans="1:1" x14ac:dyDescent="0.2">
      <c r="A100" t="s">
        <v>136</v>
      </c>
    </row>
    <row r="102" spans="1:1" x14ac:dyDescent="0.2">
      <c r="A102" t="s">
        <v>137</v>
      </c>
    </row>
    <row r="103" spans="1:1" x14ac:dyDescent="0.2">
      <c r="A103" t="s">
        <v>138</v>
      </c>
    </row>
    <row r="104" spans="1:1" x14ac:dyDescent="0.2">
      <c r="A104" t="s">
        <v>139</v>
      </c>
    </row>
    <row r="105" spans="1:1" x14ac:dyDescent="0.2">
      <c r="A105" t="s">
        <v>140</v>
      </c>
    </row>
    <row r="106" spans="1:1" x14ac:dyDescent="0.2">
      <c r="A106" t="s">
        <v>141</v>
      </c>
    </row>
    <row r="107" spans="1:1" x14ac:dyDescent="0.2">
      <c r="A107" t="s">
        <v>142</v>
      </c>
    </row>
    <row r="108" spans="1:1" x14ac:dyDescent="0.2">
      <c r="A108" t="s">
        <v>143</v>
      </c>
    </row>
    <row r="109" spans="1:1" x14ac:dyDescent="0.2">
      <c r="A109" t="s">
        <v>144</v>
      </c>
    </row>
    <row r="110" spans="1:1" x14ac:dyDescent="0.2">
      <c r="A110" t="s">
        <v>145</v>
      </c>
    </row>
    <row r="111" spans="1:1" x14ac:dyDescent="0.2">
      <c r="A111" t="s">
        <v>146</v>
      </c>
    </row>
    <row r="112" spans="1:1" x14ac:dyDescent="0.2">
      <c r="A112" t="s">
        <v>147</v>
      </c>
    </row>
    <row r="113" spans="1:1" x14ac:dyDescent="0.2">
      <c r="A113" t="s">
        <v>148</v>
      </c>
    </row>
    <row r="115" spans="1:1" x14ac:dyDescent="0.2">
      <c r="A115" t="s">
        <v>149</v>
      </c>
    </row>
    <row r="116" spans="1:1" x14ac:dyDescent="0.2">
      <c r="A116" t="s">
        <v>150</v>
      </c>
    </row>
    <row r="117" spans="1:1" x14ac:dyDescent="0.2">
      <c r="A117" t="s">
        <v>151</v>
      </c>
    </row>
    <row r="118" spans="1:1" x14ac:dyDescent="0.2">
      <c r="A118" t="s">
        <v>112</v>
      </c>
    </row>
    <row r="119" spans="1:1" x14ac:dyDescent="0.2">
      <c r="A119" t="s">
        <v>152</v>
      </c>
    </row>
    <row r="120" spans="1:1" x14ac:dyDescent="0.2">
      <c r="A120" t="s">
        <v>153</v>
      </c>
    </row>
    <row r="121" spans="1:1" x14ac:dyDescent="0.2">
      <c r="A121" t="s">
        <v>154</v>
      </c>
    </row>
    <row r="122" spans="1:1" x14ac:dyDescent="0.2">
      <c r="A122" t="s">
        <v>110</v>
      </c>
    </row>
    <row r="123" spans="1:1" x14ac:dyDescent="0.2">
      <c r="A123" t="s">
        <v>155</v>
      </c>
    </row>
    <row r="124" spans="1:1" x14ac:dyDescent="0.2">
      <c r="A124" t="s">
        <v>156</v>
      </c>
    </row>
    <row r="125" spans="1:1" x14ac:dyDescent="0.2">
      <c r="A125" t="s">
        <v>157</v>
      </c>
    </row>
    <row r="126" spans="1:1" x14ac:dyDescent="0.2">
      <c r="A126" t="s">
        <v>158</v>
      </c>
    </row>
    <row r="127" spans="1:1" x14ac:dyDescent="0.2">
      <c r="A127" t="s">
        <v>159</v>
      </c>
    </row>
    <row r="128" spans="1:1" x14ac:dyDescent="0.2">
      <c r="A128" t="s">
        <v>160</v>
      </c>
    </row>
    <row r="129" spans="1:1" x14ac:dyDescent="0.2">
      <c r="A129" t="s">
        <v>161</v>
      </c>
    </row>
    <row r="131" spans="1:1" x14ac:dyDescent="0.2">
      <c r="A131" t="s">
        <v>162</v>
      </c>
    </row>
    <row r="132" spans="1:1" x14ac:dyDescent="0.2">
      <c r="A132" t="s">
        <v>163</v>
      </c>
    </row>
    <row r="133" spans="1:1" x14ac:dyDescent="0.2">
      <c r="A133" t="s">
        <v>164</v>
      </c>
    </row>
    <row r="134" spans="1:1" x14ac:dyDescent="0.2">
      <c r="A134" t="s">
        <v>165</v>
      </c>
    </row>
    <row r="135" spans="1:1" x14ac:dyDescent="0.2">
      <c r="A135" t="s">
        <v>166</v>
      </c>
    </row>
    <row r="136" spans="1:1" x14ac:dyDescent="0.2">
      <c r="A136" t="s">
        <v>167</v>
      </c>
    </row>
    <row r="137" spans="1:1" x14ac:dyDescent="0.2">
      <c r="A137" t="s">
        <v>168</v>
      </c>
    </row>
    <row r="138" spans="1:1" x14ac:dyDescent="0.2">
      <c r="A138" t="s">
        <v>169</v>
      </c>
    </row>
    <row r="139" spans="1:1" x14ac:dyDescent="0.2">
      <c r="A139" t="s">
        <v>170</v>
      </c>
    </row>
    <row r="140" spans="1:1" x14ac:dyDescent="0.2">
      <c r="A140" t="s">
        <v>171</v>
      </c>
    </row>
    <row r="141" spans="1:1" x14ac:dyDescent="0.2">
      <c r="A141" t="s">
        <v>172</v>
      </c>
    </row>
    <row r="143" spans="1:1" x14ac:dyDescent="0.2">
      <c r="A143" t="s">
        <v>173</v>
      </c>
    </row>
    <row r="144" spans="1:1" x14ac:dyDescent="0.2">
      <c r="A144" t="s">
        <v>174</v>
      </c>
    </row>
    <row r="145" spans="1:1" x14ac:dyDescent="0.2">
      <c r="A145" t="s">
        <v>175</v>
      </c>
    </row>
    <row r="146" spans="1:1" x14ac:dyDescent="0.2">
      <c r="A146" t="s">
        <v>176</v>
      </c>
    </row>
    <row r="147" spans="1:1" x14ac:dyDescent="0.2">
      <c r="A147" t="s">
        <v>177</v>
      </c>
    </row>
    <row r="148" spans="1:1" x14ac:dyDescent="0.2">
      <c r="A148" t="s">
        <v>178</v>
      </c>
    </row>
    <row r="149" spans="1:1" x14ac:dyDescent="0.2">
      <c r="A149" t="s">
        <v>179</v>
      </c>
    </row>
    <row r="150" spans="1:1" x14ac:dyDescent="0.2">
      <c r="A150" t="s">
        <v>180</v>
      </c>
    </row>
    <row r="151" spans="1:1" x14ac:dyDescent="0.2">
      <c r="A151" t="s">
        <v>181</v>
      </c>
    </row>
    <row r="152" spans="1:1" x14ac:dyDescent="0.2">
      <c r="A152" t="s">
        <v>182</v>
      </c>
    </row>
    <row r="153" spans="1:1" x14ac:dyDescent="0.2">
      <c r="A153" t="s">
        <v>183</v>
      </c>
    </row>
    <row r="154" spans="1:1" x14ac:dyDescent="0.2">
      <c r="A154" t="s">
        <v>184</v>
      </c>
    </row>
    <row r="156" spans="1:1" x14ac:dyDescent="0.2">
      <c r="A156" t="s">
        <v>185</v>
      </c>
    </row>
    <row r="157" spans="1:1" x14ac:dyDescent="0.2">
      <c r="A157" t="s">
        <v>186</v>
      </c>
    </row>
    <row r="158" spans="1:1" x14ac:dyDescent="0.2">
      <c r="A158" t="s">
        <v>187</v>
      </c>
    </row>
    <row r="159" spans="1:1" x14ac:dyDescent="0.2">
      <c r="A159" t="s">
        <v>188</v>
      </c>
    </row>
    <row r="160" spans="1:1" x14ac:dyDescent="0.2">
      <c r="A160" t="s">
        <v>189</v>
      </c>
    </row>
    <row r="161" spans="1:1" x14ac:dyDescent="0.2">
      <c r="A161" t="s">
        <v>190</v>
      </c>
    </row>
    <row r="162" spans="1:1" x14ac:dyDescent="0.2">
      <c r="A162" t="s">
        <v>191</v>
      </c>
    </row>
    <row r="163" spans="1:1" x14ac:dyDescent="0.2">
      <c r="A163" t="s">
        <v>192</v>
      </c>
    </row>
    <row r="164" spans="1:1" x14ac:dyDescent="0.2">
      <c r="A164" t="s">
        <v>172</v>
      </c>
    </row>
    <row r="165" spans="1:1" x14ac:dyDescent="0.2">
      <c r="A165" t="s">
        <v>167</v>
      </c>
    </row>
    <row r="166" spans="1:1" x14ac:dyDescent="0.2">
      <c r="A166" t="s">
        <v>168</v>
      </c>
    </row>
    <row r="167" spans="1:1" x14ac:dyDescent="0.2">
      <c r="A167" t="s">
        <v>193</v>
      </c>
    </row>
    <row r="169" spans="1:1" x14ac:dyDescent="0.2">
      <c r="A169" t="s">
        <v>194</v>
      </c>
    </row>
    <row r="171" spans="1:1" x14ac:dyDescent="0.2">
      <c r="A171" t="s">
        <v>338</v>
      </c>
    </row>
    <row r="173" spans="1:1" x14ac:dyDescent="0.2">
      <c r="A173" t="s">
        <v>2</v>
      </c>
    </row>
    <row r="174" spans="1:1" x14ac:dyDescent="0.2">
      <c r="A174" t="s">
        <v>3</v>
      </c>
    </row>
    <row r="175" spans="1:1" x14ac:dyDescent="0.2">
      <c r="A175" t="s">
        <v>4</v>
      </c>
    </row>
    <row r="176" spans="1:1" x14ac:dyDescent="0.2">
      <c r="A176" t="s">
        <v>5</v>
      </c>
    </row>
    <row r="177" spans="1:1" x14ac:dyDescent="0.2">
      <c r="A177" t="s">
        <v>6</v>
      </c>
    </row>
    <row r="178" spans="1:1" x14ac:dyDescent="0.2">
      <c r="A178" t="s">
        <v>7</v>
      </c>
    </row>
    <row r="179" spans="1:1" x14ac:dyDescent="0.2">
      <c r="A179" t="s">
        <v>8</v>
      </c>
    </row>
    <row r="180" spans="1:1" x14ac:dyDescent="0.2">
      <c r="A180" t="s">
        <v>9</v>
      </c>
    </row>
    <row r="181" spans="1:1" x14ac:dyDescent="0.2">
      <c r="A181" t="s">
        <v>10</v>
      </c>
    </row>
    <row r="182" spans="1:1" x14ac:dyDescent="0.2">
      <c r="A182" t="s">
        <v>11</v>
      </c>
    </row>
    <row r="183" spans="1:1" x14ac:dyDescent="0.2">
      <c r="A183" t="s">
        <v>12</v>
      </c>
    </row>
    <row r="185" spans="1:1" x14ac:dyDescent="0.2">
      <c r="A185" t="s">
        <v>195</v>
      </c>
    </row>
    <row r="187" spans="1:1" x14ac:dyDescent="0.2">
      <c r="A187" t="s">
        <v>196</v>
      </c>
    </row>
    <row r="189" spans="1:1" x14ac:dyDescent="0.2">
      <c r="A189" t="s">
        <v>197</v>
      </c>
    </row>
    <row r="191" spans="1:1" x14ac:dyDescent="0.2">
      <c r="A191" t="s">
        <v>198</v>
      </c>
    </row>
    <row r="192" spans="1:1" x14ac:dyDescent="0.2">
      <c r="A192" t="s">
        <v>199</v>
      </c>
    </row>
    <row r="193" spans="1:1" x14ac:dyDescent="0.2">
      <c r="A193" t="s">
        <v>200</v>
      </c>
    </row>
    <row r="194" spans="1:1" x14ac:dyDescent="0.2">
      <c r="A194" t="s">
        <v>201</v>
      </c>
    </row>
    <row r="195" spans="1:1" x14ac:dyDescent="0.2">
      <c r="A195" t="s">
        <v>202</v>
      </c>
    </row>
    <row r="196" spans="1:1" x14ac:dyDescent="0.2">
      <c r="A196" t="s">
        <v>203</v>
      </c>
    </row>
    <row r="197" spans="1:1" x14ac:dyDescent="0.2">
      <c r="A197" t="s">
        <v>204</v>
      </c>
    </row>
    <row r="199" spans="1:1" x14ac:dyDescent="0.2">
      <c r="A199" t="s">
        <v>205</v>
      </c>
    </row>
    <row r="200" spans="1:1" x14ac:dyDescent="0.2">
      <c r="A200" t="s">
        <v>206</v>
      </c>
    </row>
    <row r="201" spans="1:1" x14ac:dyDescent="0.2">
      <c r="A201" t="s">
        <v>207</v>
      </c>
    </row>
    <row r="202" spans="1:1" x14ac:dyDescent="0.2">
      <c r="A202" t="s">
        <v>208</v>
      </c>
    </row>
    <row r="203" spans="1:1" x14ac:dyDescent="0.2">
      <c r="A203" t="s">
        <v>209</v>
      </c>
    </row>
    <row r="204" spans="1:1" x14ac:dyDescent="0.2">
      <c r="A204" t="s">
        <v>210</v>
      </c>
    </row>
    <row r="205" spans="1:1" x14ac:dyDescent="0.2">
      <c r="A205" t="s">
        <v>211</v>
      </c>
    </row>
    <row r="206" spans="1:1" x14ac:dyDescent="0.2">
      <c r="A206" t="s">
        <v>212</v>
      </c>
    </row>
    <row r="207" spans="1:1" x14ac:dyDescent="0.2">
      <c r="A207" t="s">
        <v>213</v>
      </c>
    </row>
    <row r="208" spans="1:1" x14ac:dyDescent="0.2">
      <c r="A208" t="s">
        <v>214</v>
      </c>
    </row>
    <row r="209" spans="1:1" x14ac:dyDescent="0.2">
      <c r="A209" t="s">
        <v>215</v>
      </c>
    </row>
    <row r="210" spans="1:1" x14ac:dyDescent="0.2">
      <c r="A210" t="s">
        <v>216</v>
      </c>
    </row>
    <row r="211" spans="1:1" x14ac:dyDescent="0.2">
      <c r="A211" t="s">
        <v>217</v>
      </c>
    </row>
    <row r="212" spans="1:1" x14ac:dyDescent="0.2">
      <c r="A212" t="s">
        <v>218</v>
      </c>
    </row>
    <row r="213" spans="1:1" x14ac:dyDescent="0.2">
      <c r="A213" t="s">
        <v>219</v>
      </c>
    </row>
    <row r="214" spans="1:1" x14ac:dyDescent="0.2">
      <c r="A214" t="s">
        <v>220</v>
      </c>
    </row>
    <row r="215" spans="1:1" x14ac:dyDescent="0.2">
      <c r="A215" t="s">
        <v>221</v>
      </c>
    </row>
    <row r="216" spans="1:1" x14ac:dyDescent="0.2">
      <c r="A216" t="s">
        <v>222</v>
      </c>
    </row>
    <row r="217" spans="1:1" x14ac:dyDescent="0.2">
      <c r="A217" t="s">
        <v>223</v>
      </c>
    </row>
    <row r="218" spans="1:1" x14ac:dyDescent="0.2">
      <c r="A218" t="s">
        <v>224</v>
      </c>
    </row>
    <row r="219" spans="1:1" x14ac:dyDescent="0.2">
      <c r="A219" t="s">
        <v>225</v>
      </c>
    </row>
    <row r="220" spans="1:1" x14ac:dyDescent="0.2">
      <c r="A220" t="s">
        <v>226</v>
      </c>
    </row>
    <row r="221" spans="1:1" x14ac:dyDescent="0.2">
      <c r="A221" t="s">
        <v>227</v>
      </c>
    </row>
    <row r="222" spans="1:1" x14ac:dyDescent="0.2">
      <c r="A222" t="s">
        <v>228</v>
      </c>
    </row>
    <row r="223" spans="1:1" x14ac:dyDescent="0.2">
      <c r="A223" t="s">
        <v>229</v>
      </c>
    </row>
    <row r="224" spans="1:1" x14ac:dyDescent="0.2">
      <c r="A224" t="s">
        <v>230</v>
      </c>
    </row>
    <row r="225" spans="1:1" x14ac:dyDescent="0.2">
      <c r="A225" t="s">
        <v>231</v>
      </c>
    </row>
    <row r="227" spans="1:1" x14ac:dyDescent="0.2">
      <c r="A227" t="s">
        <v>198</v>
      </c>
    </row>
    <row r="228" spans="1:1" x14ac:dyDescent="0.2">
      <c r="A228" t="s">
        <v>232</v>
      </c>
    </row>
    <row r="229" spans="1:1" x14ac:dyDescent="0.2">
      <c r="A229" t="s">
        <v>233</v>
      </c>
    </row>
    <row r="230" spans="1:1" x14ac:dyDescent="0.2">
      <c r="A230" t="s">
        <v>234</v>
      </c>
    </row>
    <row r="231" spans="1:1" x14ac:dyDescent="0.2">
      <c r="A231" t="s">
        <v>235</v>
      </c>
    </row>
    <row r="232" spans="1:1" x14ac:dyDescent="0.2">
      <c r="A232" t="s">
        <v>236</v>
      </c>
    </row>
    <row r="233" spans="1:1" x14ac:dyDescent="0.2">
      <c r="A233" t="s">
        <v>237</v>
      </c>
    </row>
    <row r="234" spans="1:1" x14ac:dyDescent="0.2">
      <c r="A234" t="s">
        <v>238</v>
      </c>
    </row>
    <row r="235" spans="1:1" x14ac:dyDescent="0.2">
      <c r="A235" t="s">
        <v>239</v>
      </c>
    </row>
    <row r="236" spans="1:1" x14ac:dyDescent="0.2">
      <c r="A236" t="s">
        <v>240</v>
      </c>
    </row>
    <row r="238" spans="1:1" x14ac:dyDescent="0.2">
      <c r="A238" t="s">
        <v>241</v>
      </c>
    </row>
    <row r="239" spans="1:1" x14ac:dyDescent="0.2">
      <c r="A239" t="s">
        <v>242</v>
      </c>
    </row>
    <row r="240" spans="1:1" x14ac:dyDescent="0.2">
      <c r="A240" t="s">
        <v>243</v>
      </c>
    </row>
    <row r="241" spans="1:1" x14ac:dyDescent="0.2">
      <c r="A241" t="s">
        <v>244</v>
      </c>
    </row>
    <row r="242" spans="1:1" x14ac:dyDescent="0.2">
      <c r="A242" t="s">
        <v>245</v>
      </c>
    </row>
    <row r="243" spans="1:1" x14ac:dyDescent="0.2">
      <c r="A243" t="s">
        <v>246</v>
      </c>
    </row>
    <row r="244" spans="1:1" x14ac:dyDescent="0.2">
      <c r="A244" t="s">
        <v>247</v>
      </c>
    </row>
    <row r="245" spans="1:1" x14ac:dyDescent="0.2">
      <c r="A245" t="s">
        <v>248</v>
      </c>
    </row>
    <row r="246" spans="1:1" x14ac:dyDescent="0.2">
      <c r="A246" t="s">
        <v>249</v>
      </c>
    </row>
    <row r="247" spans="1:1" x14ac:dyDescent="0.2">
      <c r="A247" t="s">
        <v>250</v>
      </c>
    </row>
    <row r="248" spans="1:1" x14ac:dyDescent="0.2">
      <c r="A248" t="s">
        <v>251</v>
      </c>
    </row>
    <row r="249" spans="1:1" x14ac:dyDescent="0.2">
      <c r="A249" t="s">
        <v>252</v>
      </c>
    </row>
    <row r="250" spans="1:1" x14ac:dyDescent="0.2">
      <c r="A250" t="s">
        <v>253</v>
      </c>
    </row>
    <row r="251" spans="1:1" x14ac:dyDescent="0.2">
      <c r="A251" t="s">
        <v>254</v>
      </c>
    </row>
    <row r="252" spans="1:1" x14ac:dyDescent="0.2">
      <c r="A252" t="s">
        <v>255</v>
      </c>
    </row>
    <row r="253" spans="1:1" x14ac:dyDescent="0.2">
      <c r="A253" t="s">
        <v>256</v>
      </c>
    </row>
    <row r="254" spans="1:1" x14ac:dyDescent="0.2">
      <c r="A254" t="s">
        <v>257</v>
      </c>
    </row>
    <row r="255" spans="1:1" x14ac:dyDescent="0.2">
      <c r="A255" t="s">
        <v>258</v>
      </c>
    </row>
    <row r="256" spans="1:1" x14ac:dyDescent="0.2">
      <c r="A256" t="s">
        <v>259</v>
      </c>
    </row>
    <row r="258" spans="1:1" x14ac:dyDescent="0.2">
      <c r="A258" t="s">
        <v>260</v>
      </c>
    </row>
    <row r="259" spans="1:1" x14ac:dyDescent="0.2">
      <c r="A259" t="s">
        <v>261</v>
      </c>
    </row>
  </sheetData>
  <pageMargins left="0.7" right="0.7" top="0.75" bottom="0.75" header="0.3" footer="0.3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5" enableFormatConditionsCalculation="0"/>
  <dimension ref="A1:P259"/>
  <sheetViews>
    <sheetView topLeftCell="A2" workbookViewId="0">
      <selection activeCell="A18" sqref="A18:XFD20"/>
    </sheetView>
  </sheetViews>
  <sheetFormatPr baseColWidth="10" defaultColWidth="8.83203125" defaultRowHeight="15" x14ac:dyDescent="0.2"/>
  <cols>
    <col min="1" max="1" width="11.33203125" bestFit="1" customWidth="1"/>
    <col min="2" max="2" width="13.33203125" bestFit="1" customWidth="1"/>
    <col min="3" max="3" width="6.5" customWidth="1"/>
    <col min="4" max="4" width="6" customWidth="1"/>
    <col min="5" max="5" width="6.5" customWidth="1"/>
    <col min="6" max="6" width="13.83203125" bestFit="1" customWidth="1"/>
    <col min="7" max="7" width="6.83203125" customWidth="1"/>
    <col min="8" max="8" width="15" bestFit="1" customWidth="1"/>
    <col min="9" max="9" width="15.6640625" bestFit="1" customWidth="1"/>
    <col min="10" max="10" width="6.1640625" customWidth="1"/>
    <col min="11" max="11" width="13.6640625" bestFit="1" customWidth="1"/>
    <col min="12" max="12" width="10.33203125" bestFit="1" customWidth="1"/>
    <col min="13" max="13" width="9" customWidth="1"/>
    <col min="14" max="14" width="5.1640625" customWidth="1"/>
    <col min="15" max="15" width="5.5" customWidth="1"/>
    <col min="16" max="16" width="3.33203125" customWidth="1"/>
  </cols>
  <sheetData>
    <row r="1" spans="1:1" x14ac:dyDescent="0.2">
      <c r="A1" t="s">
        <v>341</v>
      </c>
    </row>
    <row r="3" spans="1:1" x14ac:dyDescent="0.2">
      <c r="A3" t="s">
        <v>342</v>
      </c>
    </row>
    <row r="5" spans="1:1" x14ac:dyDescent="0.2">
      <c r="A5" t="s">
        <v>2</v>
      </c>
    </row>
    <row r="6" spans="1:1" x14ac:dyDescent="0.2">
      <c r="A6" t="s">
        <v>3</v>
      </c>
    </row>
    <row r="7" spans="1:1" x14ac:dyDescent="0.2">
      <c r="A7" t="s">
        <v>4</v>
      </c>
    </row>
    <row r="8" spans="1:1" x14ac:dyDescent="0.2">
      <c r="A8" t="s">
        <v>5</v>
      </c>
    </row>
    <row r="9" spans="1:1" x14ac:dyDescent="0.2">
      <c r="A9" t="s">
        <v>6</v>
      </c>
    </row>
    <row r="10" spans="1:1" x14ac:dyDescent="0.2">
      <c r="A10" t="s">
        <v>7</v>
      </c>
    </row>
    <row r="11" spans="1:1" x14ac:dyDescent="0.2">
      <c r="A11" t="s">
        <v>8</v>
      </c>
    </row>
    <row r="12" spans="1:1" x14ac:dyDescent="0.2">
      <c r="A12" t="s">
        <v>9</v>
      </c>
    </row>
    <row r="13" spans="1:1" x14ac:dyDescent="0.2">
      <c r="A13" t="s">
        <v>10</v>
      </c>
    </row>
    <row r="14" spans="1:1" x14ac:dyDescent="0.2">
      <c r="A14" t="s">
        <v>11</v>
      </c>
    </row>
    <row r="15" spans="1:1" x14ac:dyDescent="0.2">
      <c r="A15" t="s">
        <v>12</v>
      </c>
    </row>
    <row r="17" spans="1:15" x14ac:dyDescent="0.2">
      <c r="A17" t="s">
        <v>343</v>
      </c>
    </row>
    <row r="18" spans="1:15" x14ac:dyDescent="0.2">
      <c r="E18" t="s">
        <v>14</v>
      </c>
      <c r="F18" t="s">
        <v>15</v>
      </c>
      <c r="G18" t="s">
        <v>16</v>
      </c>
      <c r="H18" t="s">
        <v>17</v>
      </c>
      <c r="I18" t="s">
        <v>18</v>
      </c>
      <c r="J18" t="s">
        <v>19</v>
      </c>
      <c r="K18" t="s">
        <v>20</v>
      </c>
      <c r="L18" t="s">
        <v>21</v>
      </c>
      <c r="M18" t="s">
        <v>22</v>
      </c>
    </row>
    <row r="19" spans="1:15" x14ac:dyDescent="0.2">
      <c r="A19" t="s">
        <v>23</v>
      </c>
      <c r="B19" t="s">
        <v>24</v>
      </c>
      <c r="C19">
        <f>((($I$26+$G$30+$L$44+$F$49+$K$49+$O$44) * 6)+($K$54)+($B$54 * 3))</f>
        <v>335</v>
      </c>
      <c r="E19">
        <f>$C$19-$C$20</f>
        <v>22</v>
      </c>
      <c r="F19">
        <f>($E$26-$N$26)/($B$26+$M$26)</f>
        <v>5.4763358778625957</v>
      </c>
      <c r="G19">
        <f>($E$27-$N$27)/($B$27+$M$27)</f>
        <v>5.1086956521739131</v>
      </c>
      <c r="H19">
        <f>$C$30/$B$30</f>
        <v>3.6673728813559321</v>
      </c>
      <c r="I19">
        <f>$C$31/$B$31</f>
        <v>4.1159793814432986</v>
      </c>
      <c r="J19">
        <f>$I$45+$M$45</f>
        <v>35</v>
      </c>
      <c r="K19">
        <f>$I$44+$M$44</f>
        <v>28</v>
      </c>
      <c r="L19">
        <f>$M$39-$M$40</f>
        <v>-81</v>
      </c>
      <c r="M19">
        <f>$L$45+$O$45+$F$50+$K$50</f>
        <v>3</v>
      </c>
    </row>
    <row r="20" spans="1:15" x14ac:dyDescent="0.2">
      <c r="B20" t="s">
        <v>25</v>
      </c>
      <c r="C20">
        <f xml:space="preserve"> ((($I$27+$G$31+$L$45+$F$50+$K$50+$O$45) * 6)+($K$55)+($B$55*3))</f>
        <v>313</v>
      </c>
    </row>
    <row r="21" spans="1:15" x14ac:dyDescent="0.2">
      <c r="A21" t="s">
        <v>26</v>
      </c>
    </row>
    <row r="22" spans="1:15" x14ac:dyDescent="0.2">
      <c r="A22" t="s">
        <v>27</v>
      </c>
    </row>
    <row r="24" spans="1:15" x14ac:dyDescent="0.2">
      <c r="A24" t="s">
        <v>28</v>
      </c>
    </row>
    <row r="25" spans="1:15" x14ac:dyDescent="0.2">
      <c r="A25" t="s">
        <v>29</v>
      </c>
      <c r="B25" t="s">
        <v>30</v>
      </c>
      <c r="C25" t="s">
        <v>31</v>
      </c>
      <c r="D25" t="s">
        <v>32</v>
      </c>
      <c r="E25" t="s">
        <v>33</v>
      </c>
      <c r="F25" t="s">
        <v>34</v>
      </c>
      <c r="G25" t="s">
        <v>35</v>
      </c>
      <c r="H25" t="s">
        <v>36</v>
      </c>
      <c r="I25" t="s">
        <v>37</v>
      </c>
      <c r="J25" t="s">
        <v>38</v>
      </c>
      <c r="K25" t="s">
        <v>39</v>
      </c>
      <c r="L25" t="s">
        <v>40</v>
      </c>
      <c r="M25" t="s">
        <v>41</v>
      </c>
      <c r="N25" t="s">
        <v>42</v>
      </c>
      <c r="O25" t="s">
        <v>43</v>
      </c>
    </row>
    <row r="26" spans="1:15" x14ac:dyDescent="0.2">
      <c r="A26" t="s">
        <v>344</v>
      </c>
      <c r="B26">
        <v>619</v>
      </c>
      <c r="C26">
        <v>358</v>
      </c>
      <c r="D26">
        <v>57.8</v>
      </c>
      <c r="E26">
        <v>3833</v>
      </c>
      <c r="F26">
        <v>6.6</v>
      </c>
      <c r="G26">
        <v>239.6</v>
      </c>
      <c r="H26">
        <v>61</v>
      </c>
      <c r="I26">
        <v>29</v>
      </c>
      <c r="J26">
        <v>4.7</v>
      </c>
      <c r="K26">
        <v>12</v>
      </c>
      <c r="L26">
        <v>1.9</v>
      </c>
      <c r="M26">
        <v>36</v>
      </c>
      <c r="N26">
        <v>246</v>
      </c>
      <c r="O26">
        <v>85.3</v>
      </c>
    </row>
    <row r="27" spans="1:15" x14ac:dyDescent="0.2">
      <c r="A27" t="s">
        <v>45</v>
      </c>
      <c r="B27">
        <v>553</v>
      </c>
      <c r="C27">
        <v>326</v>
      </c>
      <c r="D27">
        <v>59</v>
      </c>
      <c r="E27">
        <v>3366</v>
      </c>
      <c r="F27">
        <v>6.6</v>
      </c>
      <c r="G27">
        <v>210.4</v>
      </c>
      <c r="H27">
        <v>55</v>
      </c>
      <c r="I27">
        <v>24</v>
      </c>
      <c r="J27">
        <v>4.3</v>
      </c>
      <c r="K27">
        <v>14</v>
      </c>
      <c r="L27">
        <v>2.5</v>
      </c>
      <c r="M27">
        <v>45</v>
      </c>
      <c r="N27">
        <v>311</v>
      </c>
      <c r="O27">
        <v>82.8</v>
      </c>
    </row>
    <row r="28" spans="1:15" x14ac:dyDescent="0.2">
      <c r="A28" t="s">
        <v>46</v>
      </c>
    </row>
    <row r="29" spans="1:15" x14ac:dyDescent="0.2">
      <c r="A29" t="s">
        <v>29</v>
      </c>
      <c r="B29" t="s">
        <v>30</v>
      </c>
      <c r="C29" t="s">
        <v>33</v>
      </c>
      <c r="D29" t="s">
        <v>34</v>
      </c>
      <c r="E29" t="s">
        <v>36</v>
      </c>
      <c r="F29" t="s">
        <v>47</v>
      </c>
      <c r="G29" t="s">
        <v>37</v>
      </c>
      <c r="H29" t="s">
        <v>35</v>
      </c>
      <c r="I29" t="s">
        <v>48</v>
      </c>
      <c r="J29" t="s">
        <v>49</v>
      </c>
      <c r="K29" t="s">
        <v>50</v>
      </c>
    </row>
    <row r="30" spans="1:15" x14ac:dyDescent="0.2">
      <c r="A30" t="s">
        <v>344</v>
      </c>
      <c r="B30">
        <v>472</v>
      </c>
      <c r="C30">
        <v>1731</v>
      </c>
      <c r="D30">
        <v>3.7</v>
      </c>
      <c r="E30">
        <v>41</v>
      </c>
      <c r="F30">
        <v>7</v>
      </c>
      <c r="G30">
        <v>7</v>
      </c>
      <c r="H30">
        <v>108.2</v>
      </c>
      <c r="I30">
        <v>5</v>
      </c>
      <c r="J30">
        <v>2</v>
      </c>
      <c r="K30">
        <v>90</v>
      </c>
    </row>
    <row r="31" spans="1:15" x14ac:dyDescent="0.2">
      <c r="A31" t="s">
        <v>45</v>
      </c>
      <c r="B31">
        <v>388</v>
      </c>
      <c r="C31">
        <v>1597</v>
      </c>
      <c r="D31">
        <v>4.0999999999999996</v>
      </c>
      <c r="E31">
        <v>85</v>
      </c>
      <c r="F31">
        <v>10</v>
      </c>
      <c r="G31">
        <v>10</v>
      </c>
      <c r="H31">
        <v>99.8</v>
      </c>
      <c r="I31">
        <v>5</v>
      </c>
      <c r="J31">
        <v>3</v>
      </c>
      <c r="K31">
        <v>79</v>
      </c>
    </row>
    <row r="32" spans="1:15" x14ac:dyDescent="0.2">
      <c r="A32" t="s">
        <v>51</v>
      </c>
    </row>
    <row r="33" spans="1:16" x14ac:dyDescent="0.2">
      <c r="A33" t="s">
        <v>29</v>
      </c>
      <c r="B33" t="s">
        <v>52</v>
      </c>
      <c r="C33" t="s">
        <v>53</v>
      </c>
      <c r="D33" t="s">
        <v>33</v>
      </c>
      <c r="E33" t="s">
        <v>34</v>
      </c>
      <c r="F33" t="s">
        <v>37</v>
      </c>
      <c r="G33" t="s">
        <v>36</v>
      </c>
      <c r="H33" t="s">
        <v>47</v>
      </c>
      <c r="I33" t="s">
        <v>35</v>
      </c>
      <c r="J33" t="s">
        <v>48</v>
      </c>
      <c r="K33" t="s">
        <v>49</v>
      </c>
      <c r="L33" t="s">
        <v>54</v>
      </c>
      <c r="M33" t="s">
        <v>50</v>
      </c>
    </row>
    <row r="34" spans="1:16" x14ac:dyDescent="0.2">
      <c r="A34" t="s">
        <v>344</v>
      </c>
      <c r="B34">
        <v>358</v>
      </c>
      <c r="C34">
        <v>619</v>
      </c>
      <c r="D34">
        <v>4079</v>
      </c>
      <c r="E34">
        <v>11.4</v>
      </c>
      <c r="F34">
        <v>29</v>
      </c>
      <c r="G34">
        <v>61</v>
      </c>
      <c r="H34">
        <v>46</v>
      </c>
      <c r="I34">
        <v>254.9</v>
      </c>
      <c r="J34">
        <v>3</v>
      </c>
      <c r="K34">
        <v>2</v>
      </c>
      <c r="L34">
        <v>1255</v>
      </c>
      <c r="M34">
        <v>210</v>
      </c>
    </row>
    <row r="35" spans="1:16" x14ac:dyDescent="0.2">
      <c r="A35" t="s">
        <v>45</v>
      </c>
      <c r="B35">
        <v>326</v>
      </c>
      <c r="C35">
        <v>553</v>
      </c>
      <c r="D35">
        <v>3677</v>
      </c>
      <c r="E35">
        <v>11.3</v>
      </c>
      <c r="F35">
        <v>24</v>
      </c>
      <c r="G35">
        <v>55</v>
      </c>
      <c r="H35">
        <v>48</v>
      </c>
      <c r="I35">
        <v>229.8</v>
      </c>
      <c r="J35">
        <v>2</v>
      </c>
      <c r="K35">
        <v>2</v>
      </c>
      <c r="L35">
        <v>1625</v>
      </c>
      <c r="M35">
        <v>173</v>
      </c>
    </row>
    <row r="36" spans="1:16" x14ac:dyDescent="0.2">
      <c r="A36" t="s">
        <v>55</v>
      </c>
    </row>
    <row r="37" spans="1:16" x14ac:dyDescent="0.2">
      <c r="B37" t="s">
        <v>56</v>
      </c>
      <c r="F37" t="s">
        <v>57</v>
      </c>
      <c r="I37" t="s">
        <v>58</v>
      </c>
      <c r="L37" t="s">
        <v>59</v>
      </c>
    </row>
    <row r="38" spans="1:16" x14ac:dyDescent="0.2">
      <c r="A38" t="s">
        <v>29</v>
      </c>
      <c r="B38" t="s">
        <v>60</v>
      </c>
      <c r="C38" t="s">
        <v>61</v>
      </c>
      <c r="D38" t="s">
        <v>62</v>
      </c>
      <c r="E38" t="s">
        <v>63</v>
      </c>
      <c r="F38" t="s">
        <v>64</v>
      </c>
      <c r="G38" t="s">
        <v>30</v>
      </c>
      <c r="H38" t="s">
        <v>32</v>
      </c>
      <c r="I38" t="s">
        <v>64</v>
      </c>
      <c r="J38" t="s">
        <v>30</v>
      </c>
      <c r="K38" t="s">
        <v>32</v>
      </c>
      <c r="L38" t="s">
        <v>60</v>
      </c>
      <c r="M38" t="s">
        <v>33</v>
      </c>
    </row>
    <row r="39" spans="1:16" x14ac:dyDescent="0.2">
      <c r="A39" t="s">
        <v>344</v>
      </c>
      <c r="B39">
        <v>335</v>
      </c>
      <c r="C39">
        <v>90</v>
      </c>
      <c r="D39">
        <v>210</v>
      </c>
      <c r="E39">
        <v>35</v>
      </c>
      <c r="F39">
        <v>96</v>
      </c>
      <c r="G39">
        <v>249</v>
      </c>
      <c r="H39">
        <v>38.6</v>
      </c>
      <c r="I39">
        <v>6</v>
      </c>
      <c r="J39">
        <v>19</v>
      </c>
      <c r="K39">
        <v>31.6</v>
      </c>
      <c r="L39">
        <v>107</v>
      </c>
      <c r="M39">
        <v>910</v>
      </c>
    </row>
    <row r="40" spans="1:16" x14ac:dyDescent="0.2">
      <c r="A40" t="s">
        <v>45</v>
      </c>
      <c r="B40">
        <v>281</v>
      </c>
      <c r="C40">
        <v>79</v>
      </c>
      <c r="D40">
        <v>173</v>
      </c>
      <c r="E40">
        <v>29</v>
      </c>
      <c r="F40">
        <v>61</v>
      </c>
      <c r="G40">
        <v>214</v>
      </c>
      <c r="H40">
        <v>28.5</v>
      </c>
      <c r="I40">
        <v>7</v>
      </c>
      <c r="J40">
        <v>12</v>
      </c>
      <c r="K40">
        <v>58.3</v>
      </c>
      <c r="L40">
        <v>116</v>
      </c>
      <c r="M40">
        <v>991</v>
      </c>
    </row>
    <row r="41" spans="1:16" x14ac:dyDescent="0.2">
      <c r="A41" t="s">
        <v>65</v>
      </c>
    </row>
    <row r="42" spans="1:16" x14ac:dyDescent="0.2">
      <c r="B42" t="s">
        <v>66</v>
      </c>
      <c r="E42" t="s">
        <v>67</v>
      </c>
      <c r="H42" t="s">
        <v>68</v>
      </c>
      <c r="M42" t="s">
        <v>69</v>
      </c>
    </row>
    <row r="43" spans="1:16" x14ac:dyDescent="0.2">
      <c r="A43" t="s">
        <v>29</v>
      </c>
      <c r="B43" t="s">
        <v>70</v>
      </c>
      <c r="C43" t="s">
        <v>71</v>
      </c>
      <c r="D43" t="s">
        <v>72</v>
      </c>
      <c r="E43" t="s">
        <v>41</v>
      </c>
      <c r="F43" t="s">
        <v>42</v>
      </c>
      <c r="G43" t="s">
        <v>73</v>
      </c>
      <c r="H43" t="s">
        <v>74</v>
      </c>
      <c r="I43" t="s">
        <v>39</v>
      </c>
      <c r="J43" t="s">
        <v>33</v>
      </c>
      <c r="K43" t="s">
        <v>36</v>
      </c>
      <c r="L43" t="s">
        <v>37</v>
      </c>
      <c r="M43" t="s">
        <v>75</v>
      </c>
      <c r="N43" t="s">
        <v>52</v>
      </c>
      <c r="O43" t="s">
        <v>37</v>
      </c>
      <c r="P43" t="s">
        <v>76</v>
      </c>
    </row>
    <row r="44" spans="1:16" x14ac:dyDescent="0.2">
      <c r="A44" t="s">
        <v>344</v>
      </c>
      <c r="B44">
        <v>721</v>
      </c>
      <c r="C44">
        <v>309</v>
      </c>
      <c r="D44">
        <v>1030</v>
      </c>
      <c r="E44">
        <v>45</v>
      </c>
      <c r="F44">
        <v>311</v>
      </c>
      <c r="G44">
        <v>57</v>
      </c>
      <c r="H44">
        <v>90</v>
      </c>
      <c r="I44">
        <v>14</v>
      </c>
      <c r="J44">
        <v>180</v>
      </c>
      <c r="K44">
        <v>50</v>
      </c>
      <c r="L44">
        <v>2</v>
      </c>
      <c r="M44">
        <v>14</v>
      </c>
      <c r="N44">
        <v>11</v>
      </c>
      <c r="O44">
        <v>1</v>
      </c>
      <c r="P44">
        <v>1</v>
      </c>
    </row>
    <row r="45" spans="1:16" x14ac:dyDescent="0.2">
      <c r="A45" t="s">
        <v>45</v>
      </c>
      <c r="B45">
        <v>779</v>
      </c>
      <c r="C45">
        <v>400</v>
      </c>
      <c r="D45">
        <v>1179</v>
      </c>
      <c r="E45">
        <v>36</v>
      </c>
      <c r="F45">
        <v>246</v>
      </c>
      <c r="G45">
        <v>49</v>
      </c>
      <c r="H45">
        <v>88</v>
      </c>
      <c r="I45">
        <v>12</v>
      </c>
      <c r="J45">
        <v>123</v>
      </c>
      <c r="K45">
        <v>38</v>
      </c>
      <c r="L45">
        <v>1</v>
      </c>
      <c r="M45">
        <v>23</v>
      </c>
      <c r="N45">
        <v>8</v>
      </c>
      <c r="O45">
        <v>2</v>
      </c>
      <c r="P45">
        <v>0</v>
      </c>
    </row>
    <row r="46" spans="1:16" x14ac:dyDescent="0.2">
      <c r="A46" t="s">
        <v>77</v>
      </c>
    </row>
    <row r="47" spans="1:16" x14ac:dyDescent="0.2">
      <c r="B47" t="s">
        <v>78</v>
      </c>
      <c r="G47" t="s">
        <v>79</v>
      </c>
    </row>
    <row r="48" spans="1:16" x14ac:dyDescent="0.2">
      <c r="A48" t="s">
        <v>29</v>
      </c>
      <c r="B48" t="s">
        <v>30</v>
      </c>
      <c r="C48" t="s">
        <v>33</v>
      </c>
      <c r="D48" t="s">
        <v>34</v>
      </c>
      <c r="E48" t="s">
        <v>36</v>
      </c>
      <c r="F48" t="s">
        <v>37</v>
      </c>
      <c r="G48" t="s">
        <v>80</v>
      </c>
      <c r="H48" t="s">
        <v>81</v>
      </c>
      <c r="I48" t="s">
        <v>34</v>
      </c>
      <c r="J48" t="s">
        <v>36</v>
      </c>
      <c r="K48" t="s">
        <v>37</v>
      </c>
      <c r="L48" t="s">
        <v>82</v>
      </c>
    </row>
    <row r="49" spans="1:13" x14ac:dyDescent="0.2">
      <c r="A49" t="s">
        <v>344</v>
      </c>
      <c r="B49">
        <v>18</v>
      </c>
      <c r="C49">
        <v>430</v>
      </c>
      <c r="D49">
        <v>23.9</v>
      </c>
      <c r="E49">
        <v>41</v>
      </c>
      <c r="F49">
        <v>0</v>
      </c>
      <c r="G49">
        <v>52</v>
      </c>
      <c r="H49">
        <v>377</v>
      </c>
      <c r="I49">
        <v>7.3</v>
      </c>
      <c r="J49">
        <v>20</v>
      </c>
      <c r="K49">
        <v>0</v>
      </c>
      <c r="L49">
        <v>23</v>
      </c>
    </row>
    <row r="50" spans="1:13" x14ac:dyDescent="0.2">
      <c r="A50" t="s">
        <v>45</v>
      </c>
      <c r="B50">
        <v>40</v>
      </c>
      <c r="C50">
        <v>977</v>
      </c>
      <c r="D50">
        <v>24.4</v>
      </c>
      <c r="E50">
        <v>50</v>
      </c>
      <c r="F50">
        <v>0</v>
      </c>
      <c r="G50">
        <v>60</v>
      </c>
      <c r="H50">
        <v>612</v>
      </c>
      <c r="I50">
        <v>10.199999999999999</v>
      </c>
      <c r="J50">
        <v>37</v>
      </c>
      <c r="K50">
        <v>0</v>
      </c>
      <c r="L50">
        <v>15</v>
      </c>
    </row>
    <row r="51" spans="1:13" x14ac:dyDescent="0.2">
      <c r="A51" t="s">
        <v>83</v>
      </c>
    </row>
    <row r="52" spans="1:13" x14ac:dyDescent="0.2">
      <c r="B52" t="s">
        <v>84</v>
      </c>
      <c r="K52" t="s">
        <v>85</v>
      </c>
    </row>
    <row r="53" spans="1:13" x14ac:dyDescent="0.2">
      <c r="A53" t="s">
        <v>29</v>
      </c>
      <c r="B53" t="s">
        <v>86</v>
      </c>
      <c r="C53" t="s">
        <v>87</v>
      </c>
      <c r="D53" t="s">
        <v>32</v>
      </c>
      <c r="E53" t="s">
        <v>36</v>
      </c>
      <c r="F53" s="1">
        <v>42388</v>
      </c>
      <c r="G53" t="s">
        <v>88</v>
      </c>
      <c r="H53" t="s">
        <v>89</v>
      </c>
      <c r="I53" t="s">
        <v>90</v>
      </c>
      <c r="J53" t="s">
        <v>91</v>
      </c>
      <c r="K53" t="s">
        <v>92</v>
      </c>
      <c r="L53" t="s">
        <v>93</v>
      </c>
      <c r="M53" t="s">
        <v>32</v>
      </c>
    </row>
    <row r="54" spans="1:13" x14ac:dyDescent="0.2">
      <c r="A54" t="s">
        <v>344</v>
      </c>
      <c r="B54">
        <v>23</v>
      </c>
      <c r="C54">
        <v>27</v>
      </c>
      <c r="D54">
        <v>85.2</v>
      </c>
      <c r="E54">
        <v>51</v>
      </c>
      <c r="F54" s="1">
        <v>42370</v>
      </c>
      <c r="G54" s="1">
        <v>42527</v>
      </c>
      <c r="H54" s="1">
        <v>42590</v>
      </c>
      <c r="I54" s="1">
        <v>42528</v>
      </c>
      <c r="J54" s="1">
        <v>42405</v>
      </c>
      <c r="K54">
        <v>32</v>
      </c>
      <c r="L54">
        <v>36</v>
      </c>
      <c r="M54">
        <v>88.9</v>
      </c>
    </row>
    <row r="55" spans="1:13" x14ac:dyDescent="0.2">
      <c r="A55" t="s">
        <v>45</v>
      </c>
      <c r="B55">
        <v>20</v>
      </c>
      <c r="C55">
        <v>26</v>
      </c>
      <c r="D55">
        <v>76.900000000000006</v>
      </c>
      <c r="E55">
        <v>58</v>
      </c>
      <c r="F55" t="s">
        <v>94</v>
      </c>
      <c r="G55" s="1">
        <v>42432</v>
      </c>
      <c r="H55" s="1">
        <v>42496</v>
      </c>
      <c r="I55" s="1">
        <v>42623</v>
      </c>
      <c r="J55" s="1">
        <v>42436</v>
      </c>
      <c r="K55">
        <v>31</v>
      </c>
      <c r="L55">
        <v>35</v>
      </c>
      <c r="M55">
        <v>88.6</v>
      </c>
    </row>
    <row r="56" spans="1:13" x14ac:dyDescent="0.2">
      <c r="A56" t="s">
        <v>95</v>
      </c>
    </row>
    <row r="57" spans="1:13" x14ac:dyDescent="0.2">
      <c r="A57" t="s">
        <v>29</v>
      </c>
      <c r="B57" t="s">
        <v>79</v>
      </c>
      <c r="C57" t="s">
        <v>33</v>
      </c>
      <c r="D57" t="s">
        <v>36</v>
      </c>
      <c r="E57" t="s">
        <v>34</v>
      </c>
      <c r="F57" t="s">
        <v>96</v>
      </c>
      <c r="G57" t="s">
        <v>97</v>
      </c>
      <c r="H57" t="s">
        <v>98</v>
      </c>
      <c r="I57" t="s">
        <v>99</v>
      </c>
      <c r="J57" t="s">
        <v>82</v>
      </c>
      <c r="K57" t="s">
        <v>80</v>
      </c>
      <c r="L57" t="s">
        <v>81</v>
      </c>
      <c r="M57" t="s">
        <v>34</v>
      </c>
    </row>
    <row r="58" spans="1:13" x14ac:dyDescent="0.2">
      <c r="A58" t="s">
        <v>344</v>
      </c>
      <c r="B58">
        <v>96</v>
      </c>
      <c r="C58">
        <v>4533</v>
      </c>
      <c r="D58">
        <v>64</v>
      </c>
      <c r="E58">
        <v>47.2</v>
      </c>
      <c r="F58">
        <v>40.799999999999997</v>
      </c>
      <c r="G58">
        <v>0</v>
      </c>
      <c r="H58">
        <v>24</v>
      </c>
      <c r="I58">
        <v>11</v>
      </c>
      <c r="J58">
        <v>15</v>
      </c>
      <c r="K58">
        <v>60</v>
      </c>
      <c r="L58">
        <v>612</v>
      </c>
      <c r="M58">
        <v>10.199999999999999</v>
      </c>
    </row>
    <row r="59" spans="1:13" x14ac:dyDescent="0.2">
      <c r="A59" t="s">
        <v>45</v>
      </c>
      <c r="B59">
        <v>101</v>
      </c>
      <c r="C59">
        <v>4693</v>
      </c>
      <c r="D59">
        <v>65</v>
      </c>
      <c r="E59">
        <v>46.5</v>
      </c>
      <c r="F59">
        <v>42.7</v>
      </c>
      <c r="G59">
        <v>0</v>
      </c>
      <c r="H59">
        <v>43</v>
      </c>
      <c r="I59">
        <v>6</v>
      </c>
      <c r="J59">
        <v>23</v>
      </c>
      <c r="K59">
        <v>52</v>
      </c>
      <c r="L59">
        <v>377</v>
      </c>
      <c r="M59">
        <v>7.3</v>
      </c>
    </row>
    <row r="61" spans="1:13" x14ac:dyDescent="0.2">
      <c r="A61" t="s">
        <v>100</v>
      </c>
    </row>
    <row r="63" spans="1:13" x14ac:dyDescent="0.2">
      <c r="A63" t="s">
        <v>101</v>
      </c>
    </row>
    <row r="64" spans="1:13" x14ac:dyDescent="0.2">
      <c r="A64" t="s">
        <v>102</v>
      </c>
    </row>
    <row r="65" spans="1:1" x14ac:dyDescent="0.2">
      <c r="A65" t="s">
        <v>103</v>
      </c>
    </row>
    <row r="66" spans="1:1" x14ac:dyDescent="0.2">
      <c r="A66" t="s">
        <v>104</v>
      </c>
    </row>
    <row r="67" spans="1:1" x14ac:dyDescent="0.2">
      <c r="A67" t="s">
        <v>105</v>
      </c>
    </row>
    <row r="68" spans="1:1" x14ac:dyDescent="0.2">
      <c r="A68" t="s">
        <v>106</v>
      </c>
    </row>
    <row r="69" spans="1:1" x14ac:dyDescent="0.2">
      <c r="A69" t="s">
        <v>107</v>
      </c>
    </row>
    <row r="70" spans="1:1" x14ac:dyDescent="0.2">
      <c r="A70" t="s">
        <v>108</v>
      </c>
    </row>
    <row r="71" spans="1:1" x14ac:dyDescent="0.2">
      <c r="A71" t="s">
        <v>109</v>
      </c>
    </row>
    <row r="72" spans="1:1" x14ac:dyDescent="0.2">
      <c r="A72" t="s">
        <v>110</v>
      </c>
    </row>
    <row r="73" spans="1:1" x14ac:dyDescent="0.2">
      <c r="A73" t="s">
        <v>111</v>
      </c>
    </row>
    <row r="74" spans="1:1" x14ac:dyDescent="0.2">
      <c r="A74" t="s">
        <v>112</v>
      </c>
    </row>
    <row r="75" spans="1:1" x14ac:dyDescent="0.2">
      <c r="A75" t="s">
        <v>113</v>
      </c>
    </row>
    <row r="76" spans="1:1" x14ac:dyDescent="0.2">
      <c r="A76" t="s">
        <v>114</v>
      </c>
    </row>
    <row r="78" spans="1:1" x14ac:dyDescent="0.2">
      <c r="A78" t="s">
        <v>115</v>
      </c>
    </row>
    <row r="79" spans="1:1" x14ac:dyDescent="0.2">
      <c r="A79" t="s">
        <v>116</v>
      </c>
    </row>
    <row r="80" spans="1:1" x14ac:dyDescent="0.2">
      <c r="A80" t="s">
        <v>117</v>
      </c>
    </row>
    <row r="81" spans="1:1" x14ac:dyDescent="0.2">
      <c r="A81" t="s">
        <v>118</v>
      </c>
    </row>
    <row r="82" spans="1:1" x14ac:dyDescent="0.2">
      <c r="A82" t="s">
        <v>119</v>
      </c>
    </row>
    <row r="83" spans="1:1" x14ac:dyDescent="0.2">
      <c r="A83" t="s">
        <v>120</v>
      </c>
    </row>
    <row r="84" spans="1:1" x14ac:dyDescent="0.2">
      <c r="A84" t="s">
        <v>121</v>
      </c>
    </row>
    <row r="85" spans="1:1" x14ac:dyDescent="0.2">
      <c r="A85" t="s">
        <v>122</v>
      </c>
    </row>
    <row r="86" spans="1:1" x14ac:dyDescent="0.2">
      <c r="A86" t="s">
        <v>123</v>
      </c>
    </row>
    <row r="87" spans="1:1" x14ac:dyDescent="0.2">
      <c r="A87" t="s">
        <v>124</v>
      </c>
    </row>
    <row r="89" spans="1:1" x14ac:dyDescent="0.2">
      <c r="A89" t="s">
        <v>125</v>
      </c>
    </row>
    <row r="90" spans="1:1" x14ac:dyDescent="0.2">
      <c r="A90" t="s">
        <v>126</v>
      </c>
    </row>
    <row r="91" spans="1:1" x14ac:dyDescent="0.2">
      <c r="A91" t="s">
        <v>127</v>
      </c>
    </row>
    <row r="92" spans="1:1" x14ac:dyDescent="0.2">
      <c r="A92" t="s">
        <v>128</v>
      </c>
    </row>
    <row r="93" spans="1:1" x14ac:dyDescent="0.2">
      <c r="A93" t="s">
        <v>129</v>
      </c>
    </row>
    <row r="94" spans="1:1" x14ac:dyDescent="0.2">
      <c r="A94" t="s">
        <v>130</v>
      </c>
    </row>
    <row r="95" spans="1:1" x14ac:dyDescent="0.2">
      <c r="A95" t="s">
        <v>131</v>
      </c>
    </row>
    <row r="96" spans="1:1" x14ac:dyDescent="0.2">
      <c r="A96" t="s">
        <v>132</v>
      </c>
    </row>
    <row r="97" spans="1:1" x14ac:dyDescent="0.2">
      <c r="A97" t="s">
        <v>133</v>
      </c>
    </row>
    <row r="98" spans="1:1" x14ac:dyDescent="0.2">
      <c r="A98" t="s">
        <v>134</v>
      </c>
    </row>
    <row r="99" spans="1:1" x14ac:dyDescent="0.2">
      <c r="A99" t="s">
        <v>135</v>
      </c>
    </row>
    <row r="100" spans="1:1" x14ac:dyDescent="0.2">
      <c r="A100" t="s">
        <v>136</v>
      </c>
    </row>
    <row r="102" spans="1:1" x14ac:dyDescent="0.2">
      <c r="A102" t="s">
        <v>137</v>
      </c>
    </row>
    <row r="103" spans="1:1" x14ac:dyDescent="0.2">
      <c r="A103" t="s">
        <v>138</v>
      </c>
    </row>
    <row r="104" spans="1:1" x14ac:dyDescent="0.2">
      <c r="A104" t="s">
        <v>139</v>
      </c>
    </row>
    <row r="105" spans="1:1" x14ac:dyDescent="0.2">
      <c r="A105" t="s">
        <v>140</v>
      </c>
    </row>
    <row r="106" spans="1:1" x14ac:dyDescent="0.2">
      <c r="A106" t="s">
        <v>141</v>
      </c>
    </row>
    <row r="107" spans="1:1" x14ac:dyDescent="0.2">
      <c r="A107" t="s">
        <v>142</v>
      </c>
    </row>
    <row r="108" spans="1:1" x14ac:dyDescent="0.2">
      <c r="A108" t="s">
        <v>143</v>
      </c>
    </row>
    <row r="109" spans="1:1" x14ac:dyDescent="0.2">
      <c r="A109" t="s">
        <v>144</v>
      </c>
    </row>
    <row r="110" spans="1:1" x14ac:dyDescent="0.2">
      <c r="A110" t="s">
        <v>145</v>
      </c>
    </row>
    <row r="111" spans="1:1" x14ac:dyDescent="0.2">
      <c r="A111" t="s">
        <v>146</v>
      </c>
    </row>
    <row r="112" spans="1:1" x14ac:dyDescent="0.2">
      <c r="A112" t="s">
        <v>147</v>
      </c>
    </row>
    <row r="113" spans="1:1" x14ac:dyDescent="0.2">
      <c r="A113" t="s">
        <v>148</v>
      </c>
    </row>
    <row r="115" spans="1:1" x14ac:dyDescent="0.2">
      <c r="A115" t="s">
        <v>149</v>
      </c>
    </row>
    <row r="116" spans="1:1" x14ac:dyDescent="0.2">
      <c r="A116" t="s">
        <v>150</v>
      </c>
    </row>
    <row r="117" spans="1:1" x14ac:dyDescent="0.2">
      <c r="A117" t="s">
        <v>151</v>
      </c>
    </row>
    <row r="118" spans="1:1" x14ac:dyDescent="0.2">
      <c r="A118" t="s">
        <v>112</v>
      </c>
    </row>
    <row r="119" spans="1:1" x14ac:dyDescent="0.2">
      <c r="A119" t="s">
        <v>152</v>
      </c>
    </row>
    <row r="120" spans="1:1" x14ac:dyDescent="0.2">
      <c r="A120" t="s">
        <v>153</v>
      </c>
    </row>
    <row r="121" spans="1:1" x14ac:dyDescent="0.2">
      <c r="A121" t="s">
        <v>154</v>
      </c>
    </row>
    <row r="122" spans="1:1" x14ac:dyDescent="0.2">
      <c r="A122" t="s">
        <v>110</v>
      </c>
    </row>
    <row r="123" spans="1:1" x14ac:dyDescent="0.2">
      <c r="A123" t="s">
        <v>155</v>
      </c>
    </row>
    <row r="124" spans="1:1" x14ac:dyDescent="0.2">
      <c r="A124" t="s">
        <v>156</v>
      </c>
    </row>
    <row r="125" spans="1:1" x14ac:dyDescent="0.2">
      <c r="A125" t="s">
        <v>157</v>
      </c>
    </row>
    <row r="126" spans="1:1" x14ac:dyDescent="0.2">
      <c r="A126" t="s">
        <v>158</v>
      </c>
    </row>
    <row r="127" spans="1:1" x14ac:dyDescent="0.2">
      <c r="A127" t="s">
        <v>159</v>
      </c>
    </row>
    <row r="128" spans="1:1" x14ac:dyDescent="0.2">
      <c r="A128" t="s">
        <v>160</v>
      </c>
    </row>
    <row r="129" spans="1:1" x14ac:dyDescent="0.2">
      <c r="A129" t="s">
        <v>161</v>
      </c>
    </row>
    <row r="131" spans="1:1" x14ac:dyDescent="0.2">
      <c r="A131" t="s">
        <v>162</v>
      </c>
    </row>
    <row r="132" spans="1:1" x14ac:dyDescent="0.2">
      <c r="A132" t="s">
        <v>163</v>
      </c>
    </row>
    <row r="133" spans="1:1" x14ac:dyDescent="0.2">
      <c r="A133" t="s">
        <v>164</v>
      </c>
    </row>
    <row r="134" spans="1:1" x14ac:dyDescent="0.2">
      <c r="A134" t="s">
        <v>165</v>
      </c>
    </row>
    <row r="135" spans="1:1" x14ac:dyDescent="0.2">
      <c r="A135" t="s">
        <v>166</v>
      </c>
    </row>
    <row r="136" spans="1:1" x14ac:dyDescent="0.2">
      <c r="A136" t="s">
        <v>167</v>
      </c>
    </row>
    <row r="137" spans="1:1" x14ac:dyDescent="0.2">
      <c r="A137" t="s">
        <v>168</v>
      </c>
    </row>
    <row r="138" spans="1:1" x14ac:dyDescent="0.2">
      <c r="A138" t="s">
        <v>169</v>
      </c>
    </row>
    <row r="139" spans="1:1" x14ac:dyDescent="0.2">
      <c r="A139" t="s">
        <v>170</v>
      </c>
    </row>
    <row r="140" spans="1:1" x14ac:dyDescent="0.2">
      <c r="A140" t="s">
        <v>171</v>
      </c>
    </row>
    <row r="141" spans="1:1" x14ac:dyDescent="0.2">
      <c r="A141" t="s">
        <v>172</v>
      </c>
    </row>
    <row r="143" spans="1:1" x14ac:dyDescent="0.2">
      <c r="A143" t="s">
        <v>173</v>
      </c>
    </row>
    <row r="144" spans="1:1" x14ac:dyDescent="0.2">
      <c r="A144" t="s">
        <v>174</v>
      </c>
    </row>
    <row r="145" spans="1:1" x14ac:dyDescent="0.2">
      <c r="A145" t="s">
        <v>175</v>
      </c>
    </row>
    <row r="146" spans="1:1" x14ac:dyDescent="0.2">
      <c r="A146" t="s">
        <v>176</v>
      </c>
    </row>
    <row r="147" spans="1:1" x14ac:dyDescent="0.2">
      <c r="A147" t="s">
        <v>177</v>
      </c>
    </row>
    <row r="148" spans="1:1" x14ac:dyDescent="0.2">
      <c r="A148" t="s">
        <v>178</v>
      </c>
    </row>
    <row r="149" spans="1:1" x14ac:dyDescent="0.2">
      <c r="A149" t="s">
        <v>179</v>
      </c>
    </row>
    <row r="150" spans="1:1" x14ac:dyDescent="0.2">
      <c r="A150" t="s">
        <v>180</v>
      </c>
    </row>
    <row r="151" spans="1:1" x14ac:dyDescent="0.2">
      <c r="A151" t="s">
        <v>181</v>
      </c>
    </row>
    <row r="152" spans="1:1" x14ac:dyDescent="0.2">
      <c r="A152" t="s">
        <v>182</v>
      </c>
    </row>
    <row r="153" spans="1:1" x14ac:dyDescent="0.2">
      <c r="A153" t="s">
        <v>183</v>
      </c>
    </row>
    <row r="154" spans="1:1" x14ac:dyDescent="0.2">
      <c r="A154" t="s">
        <v>184</v>
      </c>
    </row>
    <row r="156" spans="1:1" x14ac:dyDescent="0.2">
      <c r="A156" t="s">
        <v>185</v>
      </c>
    </row>
    <row r="157" spans="1:1" x14ac:dyDescent="0.2">
      <c r="A157" t="s">
        <v>186</v>
      </c>
    </row>
    <row r="158" spans="1:1" x14ac:dyDescent="0.2">
      <c r="A158" t="s">
        <v>187</v>
      </c>
    </row>
    <row r="159" spans="1:1" x14ac:dyDescent="0.2">
      <c r="A159" t="s">
        <v>188</v>
      </c>
    </row>
    <row r="160" spans="1:1" x14ac:dyDescent="0.2">
      <c r="A160" t="s">
        <v>189</v>
      </c>
    </row>
    <row r="161" spans="1:1" x14ac:dyDescent="0.2">
      <c r="A161" t="s">
        <v>190</v>
      </c>
    </row>
    <row r="162" spans="1:1" x14ac:dyDescent="0.2">
      <c r="A162" t="s">
        <v>191</v>
      </c>
    </row>
    <row r="163" spans="1:1" x14ac:dyDescent="0.2">
      <c r="A163" t="s">
        <v>192</v>
      </c>
    </row>
    <row r="164" spans="1:1" x14ac:dyDescent="0.2">
      <c r="A164" t="s">
        <v>172</v>
      </c>
    </row>
    <row r="165" spans="1:1" x14ac:dyDescent="0.2">
      <c r="A165" t="s">
        <v>167</v>
      </c>
    </row>
    <row r="166" spans="1:1" x14ac:dyDescent="0.2">
      <c r="A166" t="s">
        <v>168</v>
      </c>
    </row>
    <row r="167" spans="1:1" x14ac:dyDescent="0.2">
      <c r="A167" t="s">
        <v>193</v>
      </c>
    </row>
    <row r="169" spans="1:1" x14ac:dyDescent="0.2">
      <c r="A169" t="s">
        <v>194</v>
      </c>
    </row>
    <row r="171" spans="1:1" x14ac:dyDescent="0.2">
      <c r="A171" t="s">
        <v>341</v>
      </c>
    </row>
    <row r="173" spans="1:1" x14ac:dyDescent="0.2">
      <c r="A173" t="s">
        <v>2</v>
      </c>
    </row>
    <row r="174" spans="1:1" x14ac:dyDescent="0.2">
      <c r="A174" t="s">
        <v>3</v>
      </c>
    </row>
    <row r="175" spans="1:1" x14ac:dyDescent="0.2">
      <c r="A175" t="s">
        <v>4</v>
      </c>
    </row>
    <row r="176" spans="1:1" x14ac:dyDescent="0.2">
      <c r="A176" t="s">
        <v>5</v>
      </c>
    </row>
    <row r="177" spans="1:1" x14ac:dyDescent="0.2">
      <c r="A177" t="s">
        <v>6</v>
      </c>
    </row>
    <row r="178" spans="1:1" x14ac:dyDescent="0.2">
      <c r="A178" t="s">
        <v>7</v>
      </c>
    </row>
    <row r="179" spans="1:1" x14ac:dyDescent="0.2">
      <c r="A179" t="s">
        <v>8</v>
      </c>
    </row>
    <row r="180" spans="1:1" x14ac:dyDescent="0.2">
      <c r="A180" t="s">
        <v>9</v>
      </c>
    </row>
    <row r="181" spans="1:1" x14ac:dyDescent="0.2">
      <c r="A181" t="s">
        <v>10</v>
      </c>
    </row>
    <row r="182" spans="1:1" x14ac:dyDescent="0.2">
      <c r="A182" t="s">
        <v>11</v>
      </c>
    </row>
    <row r="183" spans="1:1" x14ac:dyDescent="0.2">
      <c r="A183" t="s">
        <v>12</v>
      </c>
    </row>
    <row r="185" spans="1:1" x14ac:dyDescent="0.2">
      <c r="A185" t="s">
        <v>195</v>
      </c>
    </row>
    <row r="187" spans="1:1" x14ac:dyDescent="0.2">
      <c r="A187" t="s">
        <v>196</v>
      </c>
    </row>
    <row r="189" spans="1:1" x14ac:dyDescent="0.2">
      <c r="A189" t="s">
        <v>197</v>
      </c>
    </row>
    <row r="191" spans="1:1" x14ac:dyDescent="0.2">
      <c r="A191" t="s">
        <v>198</v>
      </c>
    </row>
    <row r="192" spans="1:1" x14ac:dyDescent="0.2">
      <c r="A192" t="s">
        <v>199</v>
      </c>
    </row>
    <row r="193" spans="1:1" x14ac:dyDescent="0.2">
      <c r="A193" t="s">
        <v>200</v>
      </c>
    </row>
    <row r="194" spans="1:1" x14ac:dyDescent="0.2">
      <c r="A194" t="s">
        <v>201</v>
      </c>
    </row>
    <row r="195" spans="1:1" x14ac:dyDescent="0.2">
      <c r="A195" t="s">
        <v>202</v>
      </c>
    </row>
    <row r="196" spans="1:1" x14ac:dyDescent="0.2">
      <c r="A196" t="s">
        <v>203</v>
      </c>
    </row>
    <row r="197" spans="1:1" x14ac:dyDescent="0.2">
      <c r="A197" t="s">
        <v>204</v>
      </c>
    </row>
    <row r="199" spans="1:1" x14ac:dyDescent="0.2">
      <c r="A199" t="s">
        <v>205</v>
      </c>
    </row>
    <row r="200" spans="1:1" x14ac:dyDescent="0.2">
      <c r="A200" t="s">
        <v>206</v>
      </c>
    </row>
    <row r="201" spans="1:1" x14ac:dyDescent="0.2">
      <c r="A201" t="s">
        <v>207</v>
      </c>
    </row>
    <row r="202" spans="1:1" x14ac:dyDescent="0.2">
      <c r="A202" t="s">
        <v>208</v>
      </c>
    </row>
    <row r="203" spans="1:1" x14ac:dyDescent="0.2">
      <c r="A203" t="s">
        <v>209</v>
      </c>
    </row>
    <row r="204" spans="1:1" x14ac:dyDescent="0.2">
      <c r="A204" t="s">
        <v>210</v>
      </c>
    </row>
    <row r="205" spans="1:1" x14ac:dyDescent="0.2">
      <c r="A205" t="s">
        <v>211</v>
      </c>
    </row>
    <row r="206" spans="1:1" x14ac:dyDescent="0.2">
      <c r="A206" t="s">
        <v>212</v>
      </c>
    </row>
    <row r="207" spans="1:1" x14ac:dyDescent="0.2">
      <c r="A207" t="s">
        <v>213</v>
      </c>
    </row>
    <row r="208" spans="1:1" x14ac:dyDescent="0.2">
      <c r="A208" t="s">
        <v>214</v>
      </c>
    </row>
    <row r="209" spans="1:1" x14ac:dyDescent="0.2">
      <c r="A209" t="s">
        <v>215</v>
      </c>
    </row>
    <row r="210" spans="1:1" x14ac:dyDescent="0.2">
      <c r="A210" t="s">
        <v>216</v>
      </c>
    </row>
    <row r="211" spans="1:1" x14ac:dyDescent="0.2">
      <c r="A211" t="s">
        <v>217</v>
      </c>
    </row>
    <row r="212" spans="1:1" x14ac:dyDescent="0.2">
      <c r="A212" t="s">
        <v>218</v>
      </c>
    </row>
    <row r="213" spans="1:1" x14ac:dyDescent="0.2">
      <c r="A213" t="s">
        <v>219</v>
      </c>
    </row>
    <row r="214" spans="1:1" x14ac:dyDescent="0.2">
      <c r="A214" t="s">
        <v>220</v>
      </c>
    </row>
    <row r="215" spans="1:1" x14ac:dyDescent="0.2">
      <c r="A215" t="s">
        <v>221</v>
      </c>
    </row>
    <row r="216" spans="1:1" x14ac:dyDescent="0.2">
      <c r="A216" t="s">
        <v>222</v>
      </c>
    </row>
    <row r="217" spans="1:1" x14ac:dyDescent="0.2">
      <c r="A217" t="s">
        <v>223</v>
      </c>
    </row>
    <row r="218" spans="1:1" x14ac:dyDescent="0.2">
      <c r="A218" t="s">
        <v>224</v>
      </c>
    </row>
    <row r="219" spans="1:1" x14ac:dyDescent="0.2">
      <c r="A219" t="s">
        <v>225</v>
      </c>
    </row>
    <row r="220" spans="1:1" x14ac:dyDescent="0.2">
      <c r="A220" t="s">
        <v>226</v>
      </c>
    </row>
    <row r="221" spans="1:1" x14ac:dyDescent="0.2">
      <c r="A221" t="s">
        <v>227</v>
      </c>
    </row>
    <row r="222" spans="1:1" x14ac:dyDescent="0.2">
      <c r="A222" t="s">
        <v>228</v>
      </c>
    </row>
    <row r="223" spans="1:1" x14ac:dyDescent="0.2">
      <c r="A223" t="s">
        <v>229</v>
      </c>
    </row>
    <row r="224" spans="1:1" x14ac:dyDescent="0.2">
      <c r="A224" t="s">
        <v>230</v>
      </c>
    </row>
    <row r="225" spans="1:1" x14ac:dyDescent="0.2">
      <c r="A225" t="s">
        <v>231</v>
      </c>
    </row>
    <row r="227" spans="1:1" x14ac:dyDescent="0.2">
      <c r="A227" t="s">
        <v>198</v>
      </c>
    </row>
    <row r="228" spans="1:1" x14ac:dyDescent="0.2">
      <c r="A228" t="s">
        <v>232</v>
      </c>
    </row>
    <row r="229" spans="1:1" x14ac:dyDescent="0.2">
      <c r="A229" t="s">
        <v>233</v>
      </c>
    </row>
    <row r="230" spans="1:1" x14ac:dyDescent="0.2">
      <c r="A230" t="s">
        <v>234</v>
      </c>
    </row>
    <row r="231" spans="1:1" x14ac:dyDescent="0.2">
      <c r="A231" t="s">
        <v>235</v>
      </c>
    </row>
    <row r="232" spans="1:1" x14ac:dyDescent="0.2">
      <c r="A232" t="s">
        <v>236</v>
      </c>
    </row>
    <row r="233" spans="1:1" x14ac:dyDescent="0.2">
      <c r="A233" t="s">
        <v>237</v>
      </c>
    </row>
    <row r="234" spans="1:1" x14ac:dyDescent="0.2">
      <c r="A234" t="s">
        <v>238</v>
      </c>
    </row>
    <row r="235" spans="1:1" x14ac:dyDescent="0.2">
      <c r="A235" t="s">
        <v>239</v>
      </c>
    </row>
    <row r="236" spans="1:1" x14ac:dyDescent="0.2">
      <c r="A236" t="s">
        <v>240</v>
      </c>
    </row>
    <row r="238" spans="1:1" x14ac:dyDescent="0.2">
      <c r="A238" t="s">
        <v>241</v>
      </c>
    </row>
    <row r="239" spans="1:1" x14ac:dyDescent="0.2">
      <c r="A239" t="s">
        <v>242</v>
      </c>
    </row>
    <row r="240" spans="1:1" x14ac:dyDescent="0.2">
      <c r="A240" t="s">
        <v>243</v>
      </c>
    </row>
    <row r="241" spans="1:1" x14ac:dyDescent="0.2">
      <c r="A241" t="s">
        <v>244</v>
      </c>
    </row>
    <row r="242" spans="1:1" x14ac:dyDescent="0.2">
      <c r="A242" t="s">
        <v>245</v>
      </c>
    </row>
    <row r="243" spans="1:1" x14ac:dyDescent="0.2">
      <c r="A243" t="s">
        <v>246</v>
      </c>
    </row>
    <row r="244" spans="1:1" x14ac:dyDescent="0.2">
      <c r="A244" t="s">
        <v>247</v>
      </c>
    </row>
    <row r="245" spans="1:1" x14ac:dyDescent="0.2">
      <c r="A245" t="s">
        <v>248</v>
      </c>
    </row>
    <row r="246" spans="1:1" x14ac:dyDescent="0.2">
      <c r="A246" t="s">
        <v>249</v>
      </c>
    </row>
    <row r="247" spans="1:1" x14ac:dyDescent="0.2">
      <c r="A247" t="s">
        <v>250</v>
      </c>
    </row>
    <row r="248" spans="1:1" x14ac:dyDescent="0.2">
      <c r="A248" t="s">
        <v>251</v>
      </c>
    </row>
    <row r="249" spans="1:1" x14ac:dyDescent="0.2">
      <c r="A249" t="s">
        <v>252</v>
      </c>
    </row>
    <row r="250" spans="1:1" x14ac:dyDescent="0.2">
      <c r="A250" t="s">
        <v>253</v>
      </c>
    </row>
    <row r="251" spans="1:1" x14ac:dyDescent="0.2">
      <c r="A251" t="s">
        <v>254</v>
      </c>
    </row>
    <row r="252" spans="1:1" x14ac:dyDescent="0.2">
      <c r="A252" t="s">
        <v>255</v>
      </c>
    </row>
    <row r="253" spans="1:1" x14ac:dyDescent="0.2">
      <c r="A253" t="s">
        <v>256</v>
      </c>
    </row>
    <row r="254" spans="1:1" x14ac:dyDescent="0.2">
      <c r="A254" t="s">
        <v>257</v>
      </c>
    </row>
    <row r="255" spans="1:1" x14ac:dyDescent="0.2">
      <c r="A255" t="s">
        <v>258</v>
      </c>
    </row>
    <row r="256" spans="1:1" x14ac:dyDescent="0.2">
      <c r="A256" t="s">
        <v>259</v>
      </c>
    </row>
    <row r="258" spans="1:1" x14ac:dyDescent="0.2">
      <c r="A258" t="s">
        <v>260</v>
      </c>
    </row>
    <row r="259" spans="1:1" x14ac:dyDescent="0.2">
      <c r="A259" t="s">
        <v>261</v>
      </c>
    </row>
  </sheetData>
  <pageMargins left="0.7" right="0.7" top="0.75" bottom="0.75" header="0.3" footer="0.3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6" enableFormatConditionsCalculation="0"/>
  <dimension ref="A1:P259"/>
  <sheetViews>
    <sheetView workbookViewId="0">
      <selection activeCell="A18" sqref="A18:XFD20"/>
    </sheetView>
  </sheetViews>
  <sheetFormatPr baseColWidth="10" defaultColWidth="8.83203125" defaultRowHeight="15" x14ac:dyDescent="0.2"/>
  <cols>
    <col min="1" max="1" width="11.33203125" bestFit="1" customWidth="1"/>
    <col min="2" max="2" width="13.33203125" bestFit="1" customWidth="1"/>
    <col min="3" max="3" width="6.5" customWidth="1"/>
    <col min="4" max="4" width="6" customWidth="1"/>
    <col min="5" max="5" width="6.5" customWidth="1"/>
    <col min="6" max="6" width="13.83203125" bestFit="1" customWidth="1"/>
    <col min="7" max="7" width="6.83203125" customWidth="1"/>
    <col min="8" max="8" width="15" bestFit="1" customWidth="1"/>
    <col min="9" max="9" width="15.6640625" bestFit="1" customWidth="1"/>
    <col min="10" max="10" width="6" customWidth="1"/>
    <col min="11" max="11" width="13.6640625" bestFit="1" customWidth="1"/>
    <col min="12" max="12" width="10.33203125" bestFit="1" customWidth="1"/>
    <col min="13" max="13" width="9" customWidth="1"/>
    <col min="14" max="14" width="5.1640625" customWidth="1"/>
    <col min="15" max="15" width="5.5" customWidth="1"/>
    <col min="16" max="16" width="3.33203125" customWidth="1"/>
  </cols>
  <sheetData>
    <row r="1" spans="1:1" x14ac:dyDescent="0.2">
      <c r="A1" t="s">
        <v>345</v>
      </c>
    </row>
    <row r="3" spans="1:1" x14ac:dyDescent="0.2">
      <c r="A3" t="s">
        <v>342</v>
      </c>
    </row>
    <row r="5" spans="1:1" x14ac:dyDescent="0.2">
      <c r="A5" t="s">
        <v>2</v>
      </c>
    </row>
    <row r="6" spans="1:1" x14ac:dyDescent="0.2">
      <c r="A6" t="s">
        <v>3</v>
      </c>
    </row>
    <row r="7" spans="1:1" x14ac:dyDescent="0.2">
      <c r="A7" t="s">
        <v>4</v>
      </c>
    </row>
    <row r="8" spans="1:1" x14ac:dyDescent="0.2">
      <c r="A8" t="s">
        <v>5</v>
      </c>
    </row>
    <row r="9" spans="1:1" x14ac:dyDescent="0.2">
      <c r="A9" t="s">
        <v>6</v>
      </c>
    </row>
    <row r="10" spans="1:1" x14ac:dyDescent="0.2">
      <c r="A10" t="s">
        <v>7</v>
      </c>
    </row>
    <row r="11" spans="1:1" x14ac:dyDescent="0.2">
      <c r="A11" t="s">
        <v>8</v>
      </c>
    </row>
    <row r="12" spans="1:1" x14ac:dyDescent="0.2">
      <c r="A12" t="s">
        <v>9</v>
      </c>
    </row>
    <row r="13" spans="1:1" x14ac:dyDescent="0.2">
      <c r="A13" t="s">
        <v>10</v>
      </c>
    </row>
    <row r="14" spans="1:1" x14ac:dyDescent="0.2">
      <c r="A14" t="s">
        <v>11</v>
      </c>
    </row>
    <row r="15" spans="1:1" x14ac:dyDescent="0.2">
      <c r="A15" t="s">
        <v>12</v>
      </c>
    </row>
    <row r="17" spans="1:15" x14ac:dyDescent="0.2">
      <c r="A17" t="s">
        <v>346</v>
      </c>
    </row>
    <row r="18" spans="1:15" x14ac:dyDescent="0.2">
      <c r="E18" t="s">
        <v>14</v>
      </c>
      <c r="F18" t="s">
        <v>15</v>
      </c>
      <c r="G18" t="s">
        <v>16</v>
      </c>
      <c r="H18" t="s">
        <v>17</v>
      </c>
      <c r="I18" t="s">
        <v>18</v>
      </c>
      <c r="J18" t="s">
        <v>19</v>
      </c>
      <c r="K18" t="s">
        <v>20</v>
      </c>
      <c r="L18" t="s">
        <v>21</v>
      </c>
      <c r="M18" t="s">
        <v>22</v>
      </c>
    </row>
    <row r="19" spans="1:15" x14ac:dyDescent="0.2">
      <c r="A19" t="s">
        <v>23</v>
      </c>
      <c r="B19" t="s">
        <v>24</v>
      </c>
      <c r="C19">
        <f>((($I$26+$G$30+$L$44+$F$49+$K$49+$O$44) * 6)+($K$54)+($B$54 * 3))</f>
        <v>329</v>
      </c>
      <c r="E19">
        <f>$C$19-$C$20</f>
        <v>-77</v>
      </c>
      <c r="F19">
        <f>($E$26-$N$26)/($B$26+$M$26)</f>
        <v>5.3048780487804876</v>
      </c>
      <c r="G19">
        <f>($E$27-$N$27)/($B$27+$M$27)</f>
        <v>6.2306451612903224</v>
      </c>
      <c r="H19">
        <f>$C$30/$B$30</f>
        <v>3.6313131313131315</v>
      </c>
      <c r="I19">
        <f>$C$31/$B$31</f>
        <v>4.3185840707964598</v>
      </c>
      <c r="J19">
        <f>$I$45+$M$45</f>
        <v>35</v>
      </c>
      <c r="K19">
        <f>$I$44+$M$44</f>
        <v>31</v>
      </c>
      <c r="L19">
        <f>$M$39-$M$40</f>
        <v>-237</v>
      </c>
      <c r="M19">
        <f>$L$45+$O$45+$F$50+$K$50</f>
        <v>4</v>
      </c>
    </row>
    <row r="20" spans="1:15" x14ac:dyDescent="0.2">
      <c r="B20" t="s">
        <v>25</v>
      </c>
      <c r="C20">
        <f xml:space="preserve"> ((($I$27+$G$31+$L$45+$F$50+$K$50+$O$45) * 6)+($K$55)+($B$55*3))</f>
        <v>406</v>
      </c>
    </row>
    <row r="21" spans="1:15" x14ac:dyDescent="0.2">
      <c r="A21" t="s">
        <v>26</v>
      </c>
    </row>
    <row r="22" spans="1:15" x14ac:dyDescent="0.2">
      <c r="A22" t="s">
        <v>27</v>
      </c>
    </row>
    <row r="24" spans="1:15" x14ac:dyDescent="0.2">
      <c r="A24" t="s">
        <v>28</v>
      </c>
    </row>
    <row r="25" spans="1:15" x14ac:dyDescent="0.2">
      <c r="A25" t="s">
        <v>29</v>
      </c>
      <c r="B25" t="s">
        <v>30</v>
      </c>
      <c r="C25" t="s">
        <v>31</v>
      </c>
      <c r="D25" t="s">
        <v>32</v>
      </c>
      <c r="E25" t="s">
        <v>33</v>
      </c>
      <c r="F25" t="s">
        <v>34</v>
      </c>
      <c r="G25" t="s">
        <v>35</v>
      </c>
      <c r="H25" t="s">
        <v>36</v>
      </c>
      <c r="I25" t="s">
        <v>37</v>
      </c>
      <c r="J25" t="s">
        <v>38</v>
      </c>
      <c r="K25" t="s">
        <v>39</v>
      </c>
      <c r="L25" t="s">
        <v>40</v>
      </c>
      <c r="M25" t="s">
        <v>41</v>
      </c>
      <c r="N25" t="s">
        <v>42</v>
      </c>
      <c r="O25" t="s">
        <v>43</v>
      </c>
    </row>
    <row r="26" spans="1:15" x14ac:dyDescent="0.2">
      <c r="A26" t="s">
        <v>347</v>
      </c>
      <c r="B26">
        <v>619</v>
      </c>
      <c r="C26">
        <v>355</v>
      </c>
      <c r="D26">
        <v>57.4</v>
      </c>
      <c r="E26">
        <v>3704</v>
      </c>
      <c r="F26">
        <v>6.3</v>
      </c>
      <c r="G26">
        <v>231.5</v>
      </c>
      <c r="H26">
        <v>87</v>
      </c>
      <c r="I26">
        <v>26</v>
      </c>
      <c r="J26">
        <v>4.2</v>
      </c>
      <c r="K26">
        <v>19</v>
      </c>
      <c r="L26">
        <v>3.1</v>
      </c>
      <c r="M26">
        <v>37</v>
      </c>
      <c r="N26">
        <v>224</v>
      </c>
      <c r="O26">
        <v>77.5</v>
      </c>
    </row>
    <row r="27" spans="1:15" x14ac:dyDescent="0.2">
      <c r="A27" t="s">
        <v>45</v>
      </c>
      <c r="B27">
        <v>585</v>
      </c>
      <c r="C27">
        <v>354</v>
      </c>
      <c r="D27">
        <v>60.5</v>
      </c>
      <c r="E27">
        <v>4114</v>
      </c>
      <c r="F27">
        <v>7.5</v>
      </c>
      <c r="G27">
        <v>257.10000000000002</v>
      </c>
      <c r="H27">
        <v>80</v>
      </c>
      <c r="I27">
        <v>29</v>
      </c>
      <c r="J27">
        <v>5</v>
      </c>
      <c r="K27">
        <v>17</v>
      </c>
      <c r="L27">
        <v>2.9</v>
      </c>
      <c r="M27">
        <v>35</v>
      </c>
      <c r="N27">
        <v>251</v>
      </c>
      <c r="O27">
        <v>88</v>
      </c>
    </row>
    <row r="28" spans="1:15" x14ac:dyDescent="0.2">
      <c r="A28" t="s">
        <v>46</v>
      </c>
    </row>
    <row r="29" spans="1:15" x14ac:dyDescent="0.2">
      <c r="A29" t="s">
        <v>29</v>
      </c>
      <c r="B29" t="s">
        <v>30</v>
      </c>
      <c r="C29" t="s">
        <v>33</v>
      </c>
      <c r="D29" t="s">
        <v>34</v>
      </c>
      <c r="E29" t="s">
        <v>36</v>
      </c>
      <c r="F29" t="s">
        <v>47</v>
      </c>
      <c r="G29" t="s">
        <v>37</v>
      </c>
      <c r="H29" t="s">
        <v>35</v>
      </c>
      <c r="I29" t="s">
        <v>48</v>
      </c>
      <c r="J29" t="s">
        <v>49</v>
      </c>
      <c r="K29" t="s">
        <v>50</v>
      </c>
    </row>
    <row r="30" spans="1:15" x14ac:dyDescent="0.2">
      <c r="A30" t="s">
        <v>347</v>
      </c>
      <c r="B30">
        <v>396</v>
      </c>
      <c r="C30">
        <v>1438</v>
      </c>
      <c r="D30">
        <v>3.6</v>
      </c>
      <c r="E30">
        <v>37</v>
      </c>
      <c r="F30">
        <v>7</v>
      </c>
      <c r="G30">
        <v>6</v>
      </c>
      <c r="H30">
        <v>89.9</v>
      </c>
      <c r="I30">
        <v>6</v>
      </c>
      <c r="J30">
        <v>5</v>
      </c>
      <c r="K30">
        <v>77</v>
      </c>
    </row>
    <row r="31" spans="1:15" x14ac:dyDescent="0.2">
      <c r="A31" t="s">
        <v>45</v>
      </c>
      <c r="B31">
        <v>452</v>
      </c>
      <c r="C31">
        <v>1952</v>
      </c>
      <c r="D31">
        <v>4.3</v>
      </c>
      <c r="E31">
        <v>56</v>
      </c>
      <c r="F31">
        <v>16</v>
      </c>
      <c r="G31">
        <v>14</v>
      </c>
      <c r="H31">
        <v>122</v>
      </c>
      <c r="I31">
        <v>10</v>
      </c>
      <c r="J31">
        <v>6</v>
      </c>
      <c r="K31">
        <v>89</v>
      </c>
    </row>
    <row r="32" spans="1:15" x14ac:dyDescent="0.2">
      <c r="A32" t="s">
        <v>51</v>
      </c>
    </row>
    <row r="33" spans="1:16" x14ac:dyDescent="0.2">
      <c r="A33" t="s">
        <v>29</v>
      </c>
      <c r="B33" t="s">
        <v>52</v>
      </c>
      <c r="C33" t="s">
        <v>53</v>
      </c>
      <c r="D33" t="s">
        <v>33</v>
      </c>
      <c r="E33" t="s">
        <v>34</v>
      </c>
      <c r="F33" t="s">
        <v>37</v>
      </c>
      <c r="G33" t="s">
        <v>36</v>
      </c>
      <c r="H33" t="s">
        <v>47</v>
      </c>
      <c r="I33" t="s">
        <v>35</v>
      </c>
      <c r="J33" t="s">
        <v>48</v>
      </c>
      <c r="K33" t="s">
        <v>49</v>
      </c>
      <c r="L33" t="s">
        <v>54</v>
      </c>
      <c r="M33" t="s">
        <v>50</v>
      </c>
    </row>
    <row r="34" spans="1:16" x14ac:dyDescent="0.2">
      <c r="A34" t="s">
        <v>347</v>
      </c>
      <c r="B34">
        <v>355</v>
      </c>
      <c r="C34">
        <v>619</v>
      </c>
      <c r="D34">
        <v>3928</v>
      </c>
      <c r="E34">
        <v>11.1</v>
      </c>
      <c r="F34">
        <v>26</v>
      </c>
      <c r="G34">
        <v>87</v>
      </c>
      <c r="H34">
        <v>46</v>
      </c>
      <c r="I34">
        <v>245.5</v>
      </c>
      <c r="J34">
        <v>2</v>
      </c>
      <c r="K34">
        <v>1</v>
      </c>
      <c r="L34">
        <v>1632</v>
      </c>
      <c r="M34">
        <v>195</v>
      </c>
    </row>
    <row r="35" spans="1:16" x14ac:dyDescent="0.2">
      <c r="A35" t="s">
        <v>45</v>
      </c>
      <c r="B35">
        <v>354</v>
      </c>
      <c r="C35">
        <v>585</v>
      </c>
      <c r="D35">
        <v>4365</v>
      </c>
      <c r="E35">
        <v>12.3</v>
      </c>
      <c r="F35">
        <v>29</v>
      </c>
      <c r="G35">
        <v>80</v>
      </c>
      <c r="H35">
        <v>64</v>
      </c>
      <c r="I35">
        <v>272.8</v>
      </c>
      <c r="J35">
        <v>3</v>
      </c>
      <c r="K35">
        <v>0</v>
      </c>
      <c r="L35">
        <v>1749</v>
      </c>
      <c r="M35">
        <v>210</v>
      </c>
    </row>
    <row r="36" spans="1:16" x14ac:dyDescent="0.2">
      <c r="A36" t="s">
        <v>55</v>
      </c>
    </row>
    <row r="37" spans="1:16" x14ac:dyDescent="0.2">
      <c r="B37" t="s">
        <v>56</v>
      </c>
      <c r="F37" t="s">
        <v>57</v>
      </c>
      <c r="I37" t="s">
        <v>58</v>
      </c>
      <c r="L37" t="s">
        <v>59</v>
      </c>
    </row>
    <row r="38" spans="1:16" x14ac:dyDescent="0.2">
      <c r="A38" t="s">
        <v>29</v>
      </c>
      <c r="B38" t="s">
        <v>60</v>
      </c>
      <c r="C38" t="s">
        <v>61</v>
      </c>
      <c r="D38" t="s">
        <v>62</v>
      </c>
      <c r="E38" t="s">
        <v>63</v>
      </c>
      <c r="F38" t="s">
        <v>64</v>
      </c>
      <c r="G38" t="s">
        <v>30</v>
      </c>
      <c r="H38" t="s">
        <v>32</v>
      </c>
      <c r="I38" t="s">
        <v>64</v>
      </c>
      <c r="J38" t="s">
        <v>30</v>
      </c>
      <c r="K38" t="s">
        <v>32</v>
      </c>
      <c r="L38" t="s">
        <v>60</v>
      </c>
      <c r="M38" t="s">
        <v>33</v>
      </c>
    </row>
    <row r="39" spans="1:16" x14ac:dyDescent="0.2">
      <c r="A39" t="s">
        <v>347</v>
      </c>
      <c r="B39">
        <v>311</v>
      </c>
      <c r="C39">
        <v>77</v>
      </c>
      <c r="D39">
        <v>195</v>
      </c>
      <c r="E39">
        <v>39</v>
      </c>
      <c r="F39">
        <v>94</v>
      </c>
      <c r="G39">
        <v>235</v>
      </c>
      <c r="H39">
        <v>40</v>
      </c>
      <c r="I39">
        <v>7</v>
      </c>
      <c r="J39">
        <v>13</v>
      </c>
      <c r="K39">
        <v>53.8</v>
      </c>
      <c r="L39">
        <v>108</v>
      </c>
      <c r="M39">
        <v>931</v>
      </c>
    </row>
    <row r="40" spans="1:16" x14ac:dyDescent="0.2">
      <c r="A40" t="s">
        <v>45</v>
      </c>
      <c r="B40">
        <v>331</v>
      </c>
      <c r="C40">
        <v>89</v>
      </c>
      <c r="D40">
        <v>210</v>
      </c>
      <c r="E40">
        <v>32</v>
      </c>
      <c r="F40">
        <v>89</v>
      </c>
      <c r="G40">
        <v>227</v>
      </c>
      <c r="H40">
        <v>39.200000000000003</v>
      </c>
      <c r="I40">
        <v>10</v>
      </c>
      <c r="J40">
        <v>14</v>
      </c>
      <c r="K40">
        <v>71.400000000000006</v>
      </c>
      <c r="L40">
        <v>133</v>
      </c>
      <c r="M40">
        <v>1168</v>
      </c>
    </row>
    <row r="41" spans="1:16" x14ac:dyDescent="0.2">
      <c r="A41" t="s">
        <v>65</v>
      </c>
    </row>
    <row r="42" spans="1:16" x14ac:dyDescent="0.2">
      <c r="B42" t="s">
        <v>66</v>
      </c>
      <c r="E42" t="s">
        <v>67</v>
      </c>
      <c r="H42" t="s">
        <v>68</v>
      </c>
      <c r="M42" t="s">
        <v>69</v>
      </c>
    </row>
    <row r="43" spans="1:16" x14ac:dyDescent="0.2">
      <c r="A43" t="s">
        <v>29</v>
      </c>
      <c r="B43" t="s">
        <v>70</v>
      </c>
      <c r="C43" t="s">
        <v>71</v>
      </c>
      <c r="D43" t="s">
        <v>72</v>
      </c>
      <c r="E43" t="s">
        <v>41</v>
      </c>
      <c r="F43" t="s">
        <v>42</v>
      </c>
      <c r="G43" t="s">
        <v>73</v>
      </c>
      <c r="H43" t="s">
        <v>74</v>
      </c>
      <c r="I43" t="s">
        <v>39</v>
      </c>
      <c r="J43" t="s">
        <v>33</v>
      </c>
      <c r="K43" t="s">
        <v>36</v>
      </c>
      <c r="L43" t="s">
        <v>37</v>
      </c>
      <c r="M43" t="s">
        <v>75</v>
      </c>
      <c r="N43" t="s">
        <v>52</v>
      </c>
      <c r="O43" t="s">
        <v>37</v>
      </c>
      <c r="P43" t="s">
        <v>76</v>
      </c>
    </row>
    <row r="44" spans="1:16" x14ac:dyDescent="0.2">
      <c r="A44" t="s">
        <v>347</v>
      </c>
      <c r="B44">
        <v>725</v>
      </c>
      <c r="C44">
        <v>328</v>
      </c>
      <c r="D44">
        <v>1053</v>
      </c>
      <c r="E44">
        <v>35</v>
      </c>
      <c r="F44">
        <v>251</v>
      </c>
      <c r="G44">
        <v>59</v>
      </c>
      <c r="H44">
        <v>72</v>
      </c>
      <c r="I44">
        <v>17</v>
      </c>
      <c r="J44">
        <v>196</v>
      </c>
      <c r="K44">
        <v>69</v>
      </c>
      <c r="L44">
        <v>4</v>
      </c>
      <c r="M44">
        <v>14</v>
      </c>
      <c r="N44">
        <v>8</v>
      </c>
      <c r="O44">
        <v>1</v>
      </c>
      <c r="P44">
        <v>0</v>
      </c>
    </row>
    <row r="45" spans="1:16" x14ac:dyDescent="0.2">
      <c r="A45" t="s">
        <v>45</v>
      </c>
      <c r="B45">
        <v>717</v>
      </c>
      <c r="C45">
        <v>347</v>
      </c>
      <c r="D45">
        <v>1064</v>
      </c>
      <c r="E45">
        <v>37</v>
      </c>
      <c r="F45">
        <v>224</v>
      </c>
      <c r="G45">
        <v>43</v>
      </c>
      <c r="H45">
        <v>102</v>
      </c>
      <c r="I45">
        <v>19</v>
      </c>
      <c r="J45">
        <v>285</v>
      </c>
      <c r="K45">
        <v>48</v>
      </c>
      <c r="L45">
        <v>0</v>
      </c>
      <c r="M45">
        <v>16</v>
      </c>
      <c r="N45">
        <v>11</v>
      </c>
      <c r="O45">
        <v>1</v>
      </c>
      <c r="P45">
        <v>1</v>
      </c>
    </row>
    <row r="46" spans="1:16" x14ac:dyDescent="0.2">
      <c r="A46" t="s">
        <v>77</v>
      </c>
    </row>
    <row r="47" spans="1:16" x14ac:dyDescent="0.2">
      <c r="B47" t="s">
        <v>78</v>
      </c>
      <c r="G47" t="s">
        <v>79</v>
      </c>
    </row>
    <row r="48" spans="1:16" x14ac:dyDescent="0.2">
      <c r="A48" t="s">
        <v>29</v>
      </c>
      <c r="B48" t="s">
        <v>30</v>
      </c>
      <c r="C48" t="s">
        <v>33</v>
      </c>
      <c r="D48" t="s">
        <v>34</v>
      </c>
      <c r="E48" t="s">
        <v>36</v>
      </c>
      <c r="F48" t="s">
        <v>37</v>
      </c>
      <c r="G48" t="s">
        <v>80</v>
      </c>
      <c r="H48" t="s">
        <v>81</v>
      </c>
      <c r="I48" t="s">
        <v>34</v>
      </c>
      <c r="J48" t="s">
        <v>36</v>
      </c>
      <c r="K48" t="s">
        <v>37</v>
      </c>
      <c r="L48" t="s">
        <v>82</v>
      </c>
    </row>
    <row r="49" spans="1:13" x14ac:dyDescent="0.2">
      <c r="A49" t="s">
        <v>347</v>
      </c>
      <c r="B49">
        <v>43</v>
      </c>
      <c r="C49">
        <v>1047</v>
      </c>
      <c r="D49">
        <v>24.3</v>
      </c>
      <c r="E49">
        <v>60</v>
      </c>
      <c r="F49">
        <v>0</v>
      </c>
      <c r="G49">
        <v>39</v>
      </c>
      <c r="H49">
        <v>268</v>
      </c>
      <c r="I49">
        <v>6.9</v>
      </c>
      <c r="J49">
        <v>33</v>
      </c>
      <c r="K49">
        <v>0</v>
      </c>
      <c r="L49">
        <v>28</v>
      </c>
    </row>
    <row r="50" spans="1:13" x14ac:dyDescent="0.2">
      <c r="A50" t="s">
        <v>45</v>
      </c>
      <c r="B50">
        <v>8</v>
      </c>
      <c r="C50">
        <v>156</v>
      </c>
      <c r="D50">
        <v>19.5</v>
      </c>
      <c r="E50">
        <v>41</v>
      </c>
      <c r="F50">
        <v>0</v>
      </c>
      <c r="G50">
        <v>36</v>
      </c>
      <c r="H50">
        <v>386</v>
      </c>
      <c r="I50">
        <v>10.7</v>
      </c>
      <c r="J50">
        <v>83</v>
      </c>
      <c r="K50">
        <v>3</v>
      </c>
      <c r="L50">
        <v>23</v>
      </c>
    </row>
    <row r="51" spans="1:13" x14ac:dyDescent="0.2">
      <c r="A51" t="s">
        <v>83</v>
      </c>
    </row>
    <row r="52" spans="1:13" x14ac:dyDescent="0.2">
      <c r="B52" t="s">
        <v>84</v>
      </c>
      <c r="K52" t="s">
        <v>85</v>
      </c>
    </row>
    <row r="53" spans="1:13" x14ac:dyDescent="0.2">
      <c r="A53" t="s">
        <v>29</v>
      </c>
      <c r="B53" t="s">
        <v>86</v>
      </c>
      <c r="C53" t="s">
        <v>87</v>
      </c>
      <c r="D53" t="s">
        <v>32</v>
      </c>
      <c r="E53" t="s">
        <v>36</v>
      </c>
      <c r="F53" s="1">
        <v>42388</v>
      </c>
      <c r="G53" t="s">
        <v>88</v>
      </c>
      <c r="H53" t="s">
        <v>89</v>
      </c>
      <c r="I53" t="s">
        <v>90</v>
      </c>
      <c r="J53" t="s">
        <v>91</v>
      </c>
      <c r="K53" t="s">
        <v>92</v>
      </c>
      <c r="L53" t="s">
        <v>93</v>
      </c>
      <c r="M53" t="s">
        <v>32</v>
      </c>
    </row>
    <row r="54" spans="1:13" x14ac:dyDescent="0.2">
      <c r="A54" t="s">
        <v>347</v>
      </c>
      <c r="B54">
        <v>25</v>
      </c>
      <c r="C54">
        <v>27</v>
      </c>
      <c r="D54">
        <v>92.6</v>
      </c>
      <c r="E54">
        <v>55</v>
      </c>
      <c r="F54" t="s">
        <v>94</v>
      </c>
      <c r="G54" s="1">
        <v>42559</v>
      </c>
      <c r="H54" s="1">
        <v>42527</v>
      </c>
      <c r="I54" s="1">
        <v>42590</v>
      </c>
      <c r="J54" s="1">
        <v>42465</v>
      </c>
      <c r="K54">
        <v>32</v>
      </c>
      <c r="L54">
        <v>35</v>
      </c>
      <c r="M54">
        <v>91.4</v>
      </c>
    </row>
    <row r="55" spans="1:13" x14ac:dyDescent="0.2">
      <c r="A55" t="s">
        <v>45</v>
      </c>
      <c r="B55">
        <v>28</v>
      </c>
      <c r="C55">
        <v>35</v>
      </c>
      <c r="D55">
        <v>80</v>
      </c>
      <c r="E55">
        <v>52</v>
      </c>
      <c r="F55" t="s">
        <v>94</v>
      </c>
      <c r="G55" s="1">
        <v>42527</v>
      </c>
      <c r="H55" s="1">
        <v>42653</v>
      </c>
      <c r="I55" s="1">
        <v>42657</v>
      </c>
      <c r="J55" s="1">
        <v>42405</v>
      </c>
      <c r="K55">
        <v>40</v>
      </c>
      <c r="L55">
        <v>44</v>
      </c>
      <c r="M55">
        <v>90.9</v>
      </c>
    </row>
    <row r="56" spans="1:13" x14ac:dyDescent="0.2">
      <c r="A56" t="s">
        <v>95</v>
      </c>
    </row>
    <row r="57" spans="1:13" x14ac:dyDescent="0.2">
      <c r="A57" t="s">
        <v>29</v>
      </c>
      <c r="B57" t="s">
        <v>79</v>
      </c>
      <c r="C57" t="s">
        <v>33</v>
      </c>
      <c r="D57" t="s">
        <v>36</v>
      </c>
      <c r="E57" t="s">
        <v>34</v>
      </c>
      <c r="F57" t="s">
        <v>96</v>
      </c>
      <c r="G57" t="s">
        <v>97</v>
      </c>
      <c r="H57" t="s">
        <v>98</v>
      </c>
      <c r="I57" t="s">
        <v>99</v>
      </c>
      <c r="J57" t="s">
        <v>82</v>
      </c>
      <c r="K57" t="s">
        <v>80</v>
      </c>
      <c r="L57" t="s">
        <v>81</v>
      </c>
      <c r="M57" t="s">
        <v>34</v>
      </c>
    </row>
    <row r="58" spans="1:13" x14ac:dyDescent="0.2">
      <c r="A58" t="s">
        <v>347</v>
      </c>
      <c r="B58">
        <v>85</v>
      </c>
      <c r="C58">
        <v>4052</v>
      </c>
      <c r="D58">
        <v>63</v>
      </c>
      <c r="E58">
        <v>47.7</v>
      </c>
      <c r="F58">
        <v>43.1</v>
      </c>
      <c r="G58">
        <v>0</v>
      </c>
      <c r="H58">
        <v>28</v>
      </c>
      <c r="I58">
        <v>6</v>
      </c>
      <c r="J58">
        <v>23</v>
      </c>
      <c r="K58">
        <v>36</v>
      </c>
      <c r="L58">
        <v>386</v>
      </c>
      <c r="M58">
        <v>10.7</v>
      </c>
    </row>
    <row r="59" spans="1:13" x14ac:dyDescent="0.2">
      <c r="A59" t="s">
        <v>45</v>
      </c>
      <c r="B59">
        <v>80</v>
      </c>
      <c r="C59">
        <v>3616</v>
      </c>
      <c r="D59">
        <v>63</v>
      </c>
      <c r="E59">
        <v>45.2</v>
      </c>
      <c r="F59">
        <v>41.9</v>
      </c>
      <c r="G59">
        <v>0</v>
      </c>
      <c r="H59">
        <v>30</v>
      </c>
      <c r="I59">
        <v>2</v>
      </c>
      <c r="J59">
        <v>28</v>
      </c>
      <c r="K59">
        <v>39</v>
      </c>
      <c r="L59">
        <v>268</v>
      </c>
      <c r="M59">
        <v>6.9</v>
      </c>
    </row>
    <row r="61" spans="1:13" x14ac:dyDescent="0.2">
      <c r="A61" t="s">
        <v>100</v>
      </c>
    </row>
    <row r="63" spans="1:13" x14ac:dyDescent="0.2">
      <c r="A63" t="s">
        <v>101</v>
      </c>
    </row>
    <row r="64" spans="1:13" x14ac:dyDescent="0.2">
      <c r="A64" t="s">
        <v>102</v>
      </c>
    </row>
    <row r="65" spans="1:1" x14ac:dyDescent="0.2">
      <c r="A65" t="s">
        <v>103</v>
      </c>
    </row>
    <row r="66" spans="1:1" x14ac:dyDescent="0.2">
      <c r="A66" t="s">
        <v>104</v>
      </c>
    </row>
    <row r="67" spans="1:1" x14ac:dyDescent="0.2">
      <c r="A67" t="s">
        <v>105</v>
      </c>
    </row>
    <row r="68" spans="1:1" x14ac:dyDescent="0.2">
      <c r="A68" t="s">
        <v>106</v>
      </c>
    </row>
    <row r="69" spans="1:1" x14ac:dyDescent="0.2">
      <c r="A69" t="s">
        <v>107</v>
      </c>
    </row>
    <row r="70" spans="1:1" x14ac:dyDescent="0.2">
      <c r="A70" t="s">
        <v>108</v>
      </c>
    </row>
    <row r="71" spans="1:1" x14ac:dyDescent="0.2">
      <c r="A71" t="s">
        <v>109</v>
      </c>
    </row>
    <row r="72" spans="1:1" x14ac:dyDescent="0.2">
      <c r="A72" t="s">
        <v>110</v>
      </c>
    </row>
    <row r="73" spans="1:1" x14ac:dyDescent="0.2">
      <c r="A73" t="s">
        <v>111</v>
      </c>
    </row>
    <row r="74" spans="1:1" x14ac:dyDescent="0.2">
      <c r="A74" t="s">
        <v>112</v>
      </c>
    </row>
    <row r="75" spans="1:1" x14ac:dyDescent="0.2">
      <c r="A75" t="s">
        <v>113</v>
      </c>
    </row>
    <row r="76" spans="1:1" x14ac:dyDescent="0.2">
      <c r="A76" t="s">
        <v>114</v>
      </c>
    </row>
    <row r="78" spans="1:1" x14ac:dyDescent="0.2">
      <c r="A78" t="s">
        <v>115</v>
      </c>
    </row>
    <row r="79" spans="1:1" x14ac:dyDescent="0.2">
      <c r="A79" t="s">
        <v>116</v>
      </c>
    </row>
    <row r="80" spans="1:1" x14ac:dyDescent="0.2">
      <c r="A80" t="s">
        <v>117</v>
      </c>
    </row>
    <row r="81" spans="1:1" x14ac:dyDescent="0.2">
      <c r="A81" t="s">
        <v>118</v>
      </c>
    </row>
    <row r="82" spans="1:1" x14ac:dyDescent="0.2">
      <c r="A82" t="s">
        <v>119</v>
      </c>
    </row>
    <row r="83" spans="1:1" x14ac:dyDescent="0.2">
      <c r="A83" t="s">
        <v>120</v>
      </c>
    </row>
    <row r="84" spans="1:1" x14ac:dyDescent="0.2">
      <c r="A84" t="s">
        <v>121</v>
      </c>
    </row>
    <row r="85" spans="1:1" x14ac:dyDescent="0.2">
      <c r="A85" t="s">
        <v>122</v>
      </c>
    </row>
    <row r="86" spans="1:1" x14ac:dyDescent="0.2">
      <c r="A86" t="s">
        <v>123</v>
      </c>
    </row>
    <row r="87" spans="1:1" x14ac:dyDescent="0.2">
      <c r="A87" t="s">
        <v>124</v>
      </c>
    </row>
    <row r="89" spans="1:1" x14ac:dyDescent="0.2">
      <c r="A89" t="s">
        <v>125</v>
      </c>
    </row>
    <row r="90" spans="1:1" x14ac:dyDescent="0.2">
      <c r="A90" t="s">
        <v>126</v>
      </c>
    </row>
    <row r="91" spans="1:1" x14ac:dyDescent="0.2">
      <c r="A91" t="s">
        <v>127</v>
      </c>
    </row>
    <row r="92" spans="1:1" x14ac:dyDescent="0.2">
      <c r="A92" t="s">
        <v>128</v>
      </c>
    </row>
    <row r="93" spans="1:1" x14ac:dyDescent="0.2">
      <c r="A93" t="s">
        <v>129</v>
      </c>
    </row>
    <row r="94" spans="1:1" x14ac:dyDescent="0.2">
      <c r="A94" t="s">
        <v>130</v>
      </c>
    </row>
    <row r="95" spans="1:1" x14ac:dyDescent="0.2">
      <c r="A95" t="s">
        <v>131</v>
      </c>
    </row>
    <row r="96" spans="1:1" x14ac:dyDescent="0.2">
      <c r="A96" t="s">
        <v>132</v>
      </c>
    </row>
    <row r="97" spans="1:1" x14ac:dyDescent="0.2">
      <c r="A97" t="s">
        <v>133</v>
      </c>
    </row>
    <row r="98" spans="1:1" x14ac:dyDescent="0.2">
      <c r="A98" t="s">
        <v>134</v>
      </c>
    </row>
    <row r="99" spans="1:1" x14ac:dyDescent="0.2">
      <c r="A99" t="s">
        <v>135</v>
      </c>
    </row>
    <row r="100" spans="1:1" x14ac:dyDescent="0.2">
      <c r="A100" t="s">
        <v>136</v>
      </c>
    </row>
    <row r="102" spans="1:1" x14ac:dyDescent="0.2">
      <c r="A102" t="s">
        <v>137</v>
      </c>
    </row>
    <row r="103" spans="1:1" x14ac:dyDescent="0.2">
      <c r="A103" t="s">
        <v>138</v>
      </c>
    </row>
    <row r="104" spans="1:1" x14ac:dyDescent="0.2">
      <c r="A104" t="s">
        <v>139</v>
      </c>
    </row>
    <row r="105" spans="1:1" x14ac:dyDescent="0.2">
      <c r="A105" t="s">
        <v>140</v>
      </c>
    </row>
    <row r="106" spans="1:1" x14ac:dyDescent="0.2">
      <c r="A106" t="s">
        <v>141</v>
      </c>
    </row>
    <row r="107" spans="1:1" x14ac:dyDescent="0.2">
      <c r="A107" t="s">
        <v>142</v>
      </c>
    </row>
    <row r="108" spans="1:1" x14ac:dyDescent="0.2">
      <c r="A108" t="s">
        <v>143</v>
      </c>
    </row>
    <row r="109" spans="1:1" x14ac:dyDescent="0.2">
      <c r="A109" t="s">
        <v>144</v>
      </c>
    </row>
    <row r="110" spans="1:1" x14ac:dyDescent="0.2">
      <c r="A110" t="s">
        <v>145</v>
      </c>
    </row>
    <row r="111" spans="1:1" x14ac:dyDescent="0.2">
      <c r="A111" t="s">
        <v>146</v>
      </c>
    </row>
    <row r="112" spans="1:1" x14ac:dyDescent="0.2">
      <c r="A112" t="s">
        <v>147</v>
      </c>
    </row>
    <row r="113" spans="1:1" x14ac:dyDescent="0.2">
      <c r="A113" t="s">
        <v>148</v>
      </c>
    </row>
    <row r="115" spans="1:1" x14ac:dyDescent="0.2">
      <c r="A115" t="s">
        <v>149</v>
      </c>
    </row>
    <row r="116" spans="1:1" x14ac:dyDescent="0.2">
      <c r="A116" t="s">
        <v>150</v>
      </c>
    </row>
    <row r="117" spans="1:1" x14ac:dyDescent="0.2">
      <c r="A117" t="s">
        <v>151</v>
      </c>
    </row>
    <row r="118" spans="1:1" x14ac:dyDescent="0.2">
      <c r="A118" t="s">
        <v>112</v>
      </c>
    </row>
    <row r="119" spans="1:1" x14ac:dyDescent="0.2">
      <c r="A119" t="s">
        <v>152</v>
      </c>
    </row>
    <row r="120" spans="1:1" x14ac:dyDescent="0.2">
      <c r="A120" t="s">
        <v>153</v>
      </c>
    </row>
    <row r="121" spans="1:1" x14ac:dyDescent="0.2">
      <c r="A121" t="s">
        <v>154</v>
      </c>
    </row>
    <row r="122" spans="1:1" x14ac:dyDescent="0.2">
      <c r="A122" t="s">
        <v>110</v>
      </c>
    </row>
    <row r="123" spans="1:1" x14ac:dyDescent="0.2">
      <c r="A123" t="s">
        <v>155</v>
      </c>
    </row>
    <row r="124" spans="1:1" x14ac:dyDescent="0.2">
      <c r="A124" t="s">
        <v>156</v>
      </c>
    </row>
    <row r="125" spans="1:1" x14ac:dyDescent="0.2">
      <c r="A125" t="s">
        <v>157</v>
      </c>
    </row>
    <row r="126" spans="1:1" x14ac:dyDescent="0.2">
      <c r="A126" t="s">
        <v>158</v>
      </c>
    </row>
    <row r="127" spans="1:1" x14ac:dyDescent="0.2">
      <c r="A127" t="s">
        <v>159</v>
      </c>
    </row>
    <row r="128" spans="1:1" x14ac:dyDescent="0.2">
      <c r="A128" t="s">
        <v>160</v>
      </c>
    </row>
    <row r="129" spans="1:1" x14ac:dyDescent="0.2">
      <c r="A129" t="s">
        <v>161</v>
      </c>
    </row>
    <row r="131" spans="1:1" x14ac:dyDescent="0.2">
      <c r="A131" t="s">
        <v>162</v>
      </c>
    </row>
    <row r="132" spans="1:1" x14ac:dyDescent="0.2">
      <c r="A132" t="s">
        <v>163</v>
      </c>
    </row>
    <row r="133" spans="1:1" x14ac:dyDescent="0.2">
      <c r="A133" t="s">
        <v>164</v>
      </c>
    </row>
    <row r="134" spans="1:1" x14ac:dyDescent="0.2">
      <c r="A134" t="s">
        <v>165</v>
      </c>
    </row>
    <row r="135" spans="1:1" x14ac:dyDescent="0.2">
      <c r="A135" t="s">
        <v>166</v>
      </c>
    </row>
    <row r="136" spans="1:1" x14ac:dyDescent="0.2">
      <c r="A136" t="s">
        <v>167</v>
      </c>
    </row>
    <row r="137" spans="1:1" x14ac:dyDescent="0.2">
      <c r="A137" t="s">
        <v>168</v>
      </c>
    </row>
    <row r="138" spans="1:1" x14ac:dyDescent="0.2">
      <c r="A138" t="s">
        <v>169</v>
      </c>
    </row>
    <row r="139" spans="1:1" x14ac:dyDescent="0.2">
      <c r="A139" t="s">
        <v>170</v>
      </c>
    </row>
    <row r="140" spans="1:1" x14ac:dyDescent="0.2">
      <c r="A140" t="s">
        <v>171</v>
      </c>
    </row>
    <row r="141" spans="1:1" x14ac:dyDescent="0.2">
      <c r="A141" t="s">
        <v>172</v>
      </c>
    </row>
    <row r="143" spans="1:1" x14ac:dyDescent="0.2">
      <c r="A143" t="s">
        <v>173</v>
      </c>
    </row>
    <row r="144" spans="1:1" x14ac:dyDescent="0.2">
      <c r="A144" t="s">
        <v>174</v>
      </c>
    </row>
    <row r="145" spans="1:1" x14ac:dyDescent="0.2">
      <c r="A145" t="s">
        <v>175</v>
      </c>
    </row>
    <row r="146" spans="1:1" x14ac:dyDescent="0.2">
      <c r="A146" t="s">
        <v>176</v>
      </c>
    </row>
    <row r="147" spans="1:1" x14ac:dyDescent="0.2">
      <c r="A147" t="s">
        <v>177</v>
      </c>
    </row>
    <row r="148" spans="1:1" x14ac:dyDescent="0.2">
      <c r="A148" t="s">
        <v>178</v>
      </c>
    </row>
    <row r="149" spans="1:1" x14ac:dyDescent="0.2">
      <c r="A149" t="s">
        <v>179</v>
      </c>
    </row>
    <row r="150" spans="1:1" x14ac:dyDescent="0.2">
      <c r="A150" t="s">
        <v>180</v>
      </c>
    </row>
    <row r="151" spans="1:1" x14ac:dyDescent="0.2">
      <c r="A151" t="s">
        <v>181</v>
      </c>
    </row>
    <row r="152" spans="1:1" x14ac:dyDescent="0.2">
      <c r="A152" t="s">
        <v>182</v>
      </c>
    </row>
    <row r="153" spans="1:1" x14ac:dyDescent="0.2">
      <c r="A153" t="s">
        <v>183</v>
      </c>
    </row>
    <row r="154" spans="1:1" x14ac:dyDescent="0.2">
      <c r="A154" t="s">
        <v>184</v>
      </c>
    </row>
    <row r="156" spans="1:1" x14ac:dyDescent="0.2">
      <c r="A156" t="s">
        <v>185</v>
      </c>
    </row>
    <row r="157" spans="1:1" x14ac:dyDescent="0.2">
      <c r="A157" t="s">
        <v>186</v>
      </c>
    </row>
    <row r="158" spans="1:1" x14ac:dyDescent="0.2">
      <c r="A158" t="s">
        <v>187</v>
      </c>
    </row>
    <row r="159" spans="1:1" x14ac:dyDescent="0.2">
      <c r="A159" t="s">
        <v>188</v>
      </c>
    </row>
    <row r="160" spans="1:1" x14ac:dyDescent="0.2">
      <c r="A160" t="s">
        <v>189</v>
      </c>
    </row>
    <row r="161" spans="1:1" x14ac:dyDescent="0.2">
      <c r="A161" t="s">
        <v>190</v>
      </c>
    </row>
    <row r="162" spans="1:1" x14ac:dyDescent="0.2">
      <c r="A162" t="s">
        <v>191</v>
      </c>
    </row>
    <row r="163" spans="1:1" x14ac:dyDescent="0.2">
      <c r="A163" t="s">
        <v>192</v>
      </c>
    </row>
    <row r="164" spans="1:1" x14ac:dyDescent="0.2">
      <c r="A164" t="s">
        <v>172</v>
      </c>
    </row>
    <row r="165" spans="1:1" x14ac:dyDescent="0.2">
      <c r="A165" t="s">
        <v>167</v>
      </c>
    </row>
    <row r="166" spans="1:1" x14ac:dyDescent="0.2">
      <c r="A166" t="s">
        <v>168</v>
      </c>
    </row>
    <row r="167" spans="1:1" x14ac:dyDescent="0.2">
      <c r="A167" t="s">
        <v>193</v>
      </c>
    </row>
    <row r="169" spans="1:1" x14ac:dyDescent="0.2">
      <c r="A169" t="s">
        <v>194</v>
      </c>
    </row>
    <row r="171" spans="1:1" x14ac:dyDescent="0.2">
      <c r="A171" t="s">
        <v>345</v>
      </c>
    </row>
    <row r="173" spans="1:1" x14ac:dyDescent="0.2">
      <c r="A173" t="s">
        <v>2</v>
      </c>
    </row>
    <row r="174" spans="1:1" x14ac:dyDescent="0.2">
      <c r="A174" t="s">
        <v>3</v>
      </c>
    </row>
    <row r="175" spans="1:1" x14ac:dyDescent="0.2">
      <c r="A175" t="s">
        <v>4</v>
      </c>
    </row>
    <row r="176" spans="1:1" x14ac:dyDescent="0.2">
      <c r="A176" t="s">
        <v>5</v>
      </c>
    </row>
    <row r="177" spans="1:1" x14ac:dyDescent="0.2">
      <c r="A177" t="s">
        <v>6</v>
      </c>
    </row>
    <row r="178" spans="1:1" x14ac:dyDescent="0.2">
      <c r="A178" t="s">
        <v>7</v>
      </c>
    </row>
    <row r="179" spans="1:1" x14ac:dyDescent="0.2">
      <c r="A179" t="s">
        <v>8</v>
      </c>
    </row>
    <row r="180" spans="1:1" x14ac:dyDescent="0.2">
      <c r="A180" t="s">
        <v>9</v>
      </c>
    </row>
    <row r="181" spans="1:1" x14ac:dyDescent="0.2">
      <c r="A181" t="s">
        <v>10</v>
      </c>
    </row>
    <row r="182" spans="1:1" x14ac:dyDescent="0.2">
      <c r="A182" t="s">
        <v>11</v>
      </c>
    </row>
    <row r="183" spans="1:1" x14ac:dyDescent="0.2">
      <c r="A183" t="s">
        <v>12</v>
      </c>
    </row>
    <row r="185" spans="1:1" x14ac:dyDescent="0.2">
      <c r="A185" t="s">
        <v>195</v>
      </c>
    </row>
    <row r="187" spans="1:1" x14ac:dyDescent="0.2">
      <c r="A187" t="s">
        <v>196</v>
      </c>
    </row>
    <row r="189" spans="1:1" x14ac:dyDescent="0.2">
      <c r="A189" t="s">
        <v>197</v>
      </c>
    </row>
    <row r="191" spans="1:1" x14ac:dyDescent="0.2">
      <c r="A191" t="s">
        <v>198</v>
      </c>
    </row>
    <row r="192" spans="1:1" x14ac:dyDescent="0.2">
      <c r="A192" t="s">
        <v>199</v>
      </c>
    </row>
    <row r="193" spans="1:1" x14ac:dyDescent="0.2">
      <c r="A193" t="s">
        <v>200</v>
      </c>
    </row>
    <row r="194" spans="1:1" x14ac:dyDescent="0.2">
      <c r="A194" t="s">
        <v>201</v>
      </c>
    </row>
    <row r="195" spans="1:1" x14ac:dyDescent="0.2">
      <c r="A195" t="s">
        <v>202</v>
      </c>
    </row>
    <row r="196" spans="1:1" x14ac:dyDescent="0.2">
      <c r="A196" t="s">
        <v>203</v>
      </c>
    </row>
    <row r="197" spans="1:1" x14ac:dyDescent="0.2">
      <c r="A197" t="s">
        <v>204</v>
      </c>
    </row>
    <row r="199" spans="1:1" x14ac:dyDescent="0.2">
      <c r="A199" t="s">
        <v>205</v>
      </c>
    </row>
    <row r="200" spans="1:1" x14ac:dyDescent="0.2">
      <c r="A200" t="s">
        <v>206</v>
      </c>
    </row>
    <row r="201" spans="1:1" x14ac:dyDescent="0.2">
      <c r="A201" t="s">
        <v>207</v>
      </c>
    </row>
    <row r="202" spans="1:1" x14ac:dyDescent="0.2">
      <c r="A202" t="s">
        <v>208</v>
      </c>
    </row>
    <row r="203" spans="1:1" x14ac:dyDescent="0.2">
      <c r="A203" t="s">
        <v>209</v>
      </c>
    </row>
    <row r="204" spans="1:1" x14ac:dyDescent="0.2">
      <c r="A204" t="s">
        <v>210</v>
      </c>
    </row>
    <row r="205" spans="1:1" x14ac:dyDescent="0.2">
      <c r="A205" t="s">
        <v>211</v>
      </c>
    </row>
    <row r="206" spans="1:1" x14ac:dyDescent="0.2">
      <c r="A206" t="s">
        <v>212</v>
      </c>
    </row>
    <row r="207" spans="1:1" x14ac:dyDescent="0.2">
      <c r="A207" t="s">
        <v>213</v>
      </c>
    </row>
    <row r="208" spans="1:1" x14ac:dyDescent="0.2">
      <c r="A208" t="s">
        <v>214</v>
      </c>
    </row>
    <row r="209" spans="1:1" x14ac:dyDescent="0.2">
      <c r="A209" t="s">
        <v>215</v>
      </c>
    </row>
    <row r="210" spans="1:1" x14ac:dyDescent="0.2">
      <c r="A210" t="s">
        <v>216</v>
      </c>
    </row>
    <row r="211" spans="1:1" x14ac:dyDescent="0.2">
      <c r="A211" t="s">
        <v>217</v>
      </c>
    </row>
    <row r="212" spans="1:1" x14ac:dyDescent="0.2">
      <c r="A212" t="s">
        <v>218</v>
      </c>
    </row>
    <row r="213" spans="1:1" x14ac:dyDescent="0.2">
      <c r="A213" t="s">
        <v>219</v>
      </c>
    </row>
    <row r="214" spans="1:1" x14ac:dyDescent="0.2">
      <c r="A214" t="s">
        <v>220</v>
      </c>
    </row>
    <row r="215" spans="1:1" x14ac:dyDescent="0.2">
      <c r="A215" t="s">
        <v>221</v>
      </c>
    </row>
    <row r="216" spans="1:1" x14ac:dyDescent="0.2">
      <c r="A216" t="s">
        <v>222</v>
      </c>
    </row>
    <row r="217" spans="1:1" x14ac:dyDescent="0.2">
      <c r="A217" t="s">
        <v>223</v>
      </c>
    </row>
    <row r="218" spans="1:1" x14ac:dyDescent="0.2">
      <c r="A218" t="s">
        <v>224</v>
      </c>
    </row>
    <row r="219" spans="1:1" x14ac:dyDescent="0.2">
      <c r="A219" t="s">
        <v>225</v>
      </c>
    </row>
    <row r="220" spans="1:1" x14ac:dyDescent="0.2">
      <c r="A220" t="s">
        <v>226</v>
      </c>
    </row>
    <row r="221" spans="1:1" x14ac:dyDescent="0.2">
      <c r="A221" t="s">
        <v>227</v>
      </c>
    </row>
    <row r="222" spans="1:1" x14ac:dyDescent="0.2">
      <c r="A222" t="s">
        <v>228</v>
      </c>
    </row>
    <row r="223" spans="1:1" x14ac:dyDescent="0.2">
      <c r="A223" t="s">
        <v>229</v>
      </c>
    </row>
    <row r="224" spans="1:1" x14ac:dyDescent="0.2">
      <c r="A224" t="s">
        <v>230</v>
      </c>
    </row>
    <row r="225" spans="1:1" x14ac:dyDescent="0.2">
      <c r="A225" t="s">
        <v>231</v>
      </c>
    </row>
    <row r="227" spans="1:1" x14ac:dyDescent="0.2">
      <c r="A227" t="s">
        <v>198</v>
      </c>
    </row>
    <row r="228" spans="1:1" x14ac:dyDescent="0.2">
      <c r="A228" t="s">
        <v>232</v>
      </c>
    </row>
    <row r="229" spans="1:1" x14ac:dyDescent="0.2">
      <c r="A229" t="s">
        <v>233</v>
      </c>
    </row>
    <row r="230" spans="1:1" x14ac:dyDescent="0.2">
      <c r="A230" t="s">
        <v>234</v>
      </c>
    </row>
    <row r="231" spans="1:1" x14ac:dyDescent="0.2">
      <c r="A231" t="s">
        <v>235</v>
      </c>
    </row>
    <row r="232" spans="1:1" x14ac:dyDescent="0.2">
      <c r="A232" t="s">
        <v>236</v>
      </c>
    </row>
    <row r="233" spans="1:1" x14ac:dyDescent="0.2">
      <c r="A233" t="s">
        <v>237</v>
      </c>
    </row>
    <row r="234" spans="1:1" x14ac:dyDescent="0.2">
      <c r="A234" t="s">
        <v>238</v>
      </c>
    </row>
    <row r="235" spans="1:1" x14ac:dyDescent="0.2">
      <c r="A235" t="s">
        <v>239</v>
      </c>
    </row>
    <row r="236" spans="1:1" x14ac:dyDescent="0.2">
      <c r="A236" t="s">
        <v>240</v>
      </c>
    </row>
    <row r="238" spans="1:1" x14ac:dyDescent="0.2">
      <c r="A238" t="s">
        <v>241</v>
      </c>
    </row>
    <row r="239" spans="1:1" x14ac:dyDescent="0.2">
      <c r="A239" t="s">
        <v>242</v>
      </c>
    </row>
    <row r="240" spans="1:1" x14ac:dyDescent="0.2">
      <c r="A240" t="s">
        <v>243</v>
      </c>
    </row>
    <row r="241" spans="1:1" x14ac:dyDescent="0.2">
      <c r="A241" t="s">
        <v>244</v>
      </c>
    </row>
    <row r="242" spans="1:1" x14ac:dyDescent="0.2">
      <c r="A242" t="s">
        <v>245</v>
      </c>
    </row>
    <row r="243" spans="1:1" x14ac:dyDescent="0.2">
      <c r="A243" t="s">
        <v>246</v>
      </c>
    </row>
    <row r="244" spans="1:1" x14ac:dyDescent="0.2">
      <c r="A244" t="s">
        <v>247</v>
      </c>
    </row>
    <row r="245" spans="1:1" x14ac:dyDescent="0.2">
      <c r="A245" t="s">
        <v>248</v>
      </c>
    </row>
    <row r="246" spans="1:1" x14ac:dyDescent="0.2">
      <c r="A246" t="s">
        <v>249</v>
      </c>
    </row>
    <row r="247" spans="1:1" x14ac:dyDescent="0.2">
      <c r="A247" t="s">
        <v>250</v>
      </c>
    </row>
    <row r="248" spans="1:1" x14ac:dyDescent="0.2">
      <c r="A248" t="s">
        <v>251</v>
      </c>
    </row>
    <row r="249" spans="1:1" x14ac:dyDescent="0.2">
      <c r="A249" t="s">
        <v>252</v>
      </c>
    </row>
    <row r="250" spans="1:1" x14ac:dyDescent="0.2">
      <c r="A250" t="s">
        <v>253</v>
      </c>
    </row>
    <row r="251" spans="1:1" x14ac:dyDescent="0.2">
      <c r="A251" t="s">
        <v>254</v>
      </c>
    </row>
    <row r="252" spans="1:1" x14ac:dyDescent="0.2">
      <c r="A252" t="s">
        <v>255</v>
      </c>
    </row>
    <row r="253" spans="1:1" x14ac:dyDescent="0.2">
      <c r="A253" t="s">
        <v>256</v>
      </c>
    </row>
    <row r="254" spans="1:1" x14ac:dyDescent="0.2">
      <c r="A254" t="s">
        <v>257</v>
      </c>
    </row>
    <row r="255" spans="1:1" x14ac:dyDescent="0.2">
      <c r="A255" t="s">
        <v>258</v>
      </c>
    </row>
    <row r="256" spans="1:1" x14ac:dyDescent="0.2">
      <c r="A256" t="s">
        <v>259</v>
      </c>
    </row>
    <row r="258" spans="1:1" x14ac:dyDescent="0.2">
      <c r="A258" t="s">
        <v>260</v>
      </c>
    </row>
    <row r="259" spans="1:1" x14ac:dyDescent="0.2">
      <c r="A259" t="s">
        <v>261</v>
      </c>
    </row>
  </sheetData>
  <pageMargins left="0.7" right="0.7" top="0.75" bottom="0.75" header="0.3" footer="0.3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7" enableFormatConditionsCalculation="0"/>
  <dimension ref="A1:P259"/>
  <sheetViews>
    <sheetView workbookViewId="0">
      <selection activeCell="A18" sqref="A18:XFD20"/>
    </sheetView>
  </sheetViews>
  <sheetFormatPr baseColWidth="10" defaultColWidth="8.83203125" defaultRowHeight="15" x14ac:dyDescent="0.2"/>
  <cols>
    <col min="1" max="1" width="11.33203125" bestFit="1" customWidth="1"/>
    <col min="2" max="2" width="13.33203125" bestFit="1" customWidth="1"/>
    <col min="3" max="3" width="6.5" customWidth="1"/>
    <col min="4" max="4" width="6" customWidth="1"/>
    <col min="5" max="5" width="6.5" customWidth="1"/>
    <col min="6" max="6" width="13.83203125" bestFit="1" customWidth="1"/>
    <col min="7" max="7" width="7" customWidth="1"/>
    <col min="8" max="8" width="15" bestFit="1" customWidth="1"/>
    <col min="9" max="9" width="15.6640625" bestFit="1" customWidth="1"/>
    <col min="10" max="10" width="6.1640625" customWidth="1"/>
    <col min="11" max="11" width="13.6640625" bestFit="1" customWidth="1"/>
    <col min="12" max="12" width="10.33203125" bestFit="1" customWidth="1"/>
    <col min="13" max="13" width="9" customWidth="1"/>
    <col min="14" max="14" width="5.1640625" customWidth="1"/>
    <col min="15" max="15" width="5.5" customWidth="1"/>
    <col min="16" max="16" width="3.33203125" customWidth="1"/>
  </cols>
  <sheetData>
    <row r="1" spans="1:1" x14ac:dyDescent="0.2">
      <c r="A1" t="s">
        <v>348</v>
      </c>
    </row>
    <row r="3" spans="1:1" x14ac:dyDescent="0.2">
      <c r="A3" t="s">
        <v>342</v>
      </c>
    </row>
    <row r="5" spans="1:1" x14ac:dyDescent="0.2">
      <c r="A5" t="s">
        <v>2</v>
      </c>
    </row>
    <row r="6" spans="1:1" x14ac:dyDescent="0.2">
      <c r="A6" t="s">
        <v>3</v>
      </c>
    </row>
    <row r="7" spans="1:1" x14ac:dyDescent="0.2">
      <c r="A7" t="s">
        <v>4</v>
      </c>
    </row>
    <row r="8" spans="1:1" x14ac:dyDescent="0.2">
      <c r="A8" t="s">
        <v>5</v>
      </c>
    </row>
    <row r="9" spans="1:1" x14ac:dyDescent="0.2">
      <c r="A9" t="s">
        <v>6</v>
      </c>
    </row>
    <row r="10" spans="1:1" x14ac:dyDescent="0.2">
      <c r="A10" t="s">
        <v>7</v>
      </c>
    </row>
    <row r="11" spans="1:1" x14ac:dyDescent="0.2">
      <c r="A11" t="s">
        <v>8</v>
      </c>
    </row>
    <row r="12" spans="1:1" x14ac:dyDescent="0.2">
      <c r="A12" t="s">
        <v>9</v>
      </c>
    </row>
    <row r="13" spans="1:1" x14ac:dyDescent="0.2">
      <c r="A13" t="s">
        <v>10</v>
      </c>
    </row>
    <row r="14" spans="1:1" x14ac:dyDescent="0.2">
      <c r="A14" t="s">
        <v>11</v>
      </c>
    </row>
    <row r="15" spans="1:1" x14ac:dyDescent="0.2">
      <c r="A15" t="s">
        <v>12</v>
      </c>
    </row>
    <row r="17" spans="1:15" x14ac:dyDescent="0.2">
      <c r="A17" t="s">
        <v>349</v>
      </c>
    </row>
    <row r="18" spans="1:15" x14ac:dyDescent="0.2">
      <c r="E18" t="s">
        <v>14</v>
      </c>
      <c r="F18" t="s">
        <v>15</v>
      </c>
      <c r="G18" t="s">
        <v>16</v>
      </c>
      <c r="H18" t="s">
        <v>17</v>
      </c>
      <c r="I18" t="s">
        <v>18</v>
      </c>
      <c r="J18" t="s">
        <v>19</v>
      </c>
      <c r="K18" t="s">
        <v>20</v>
      </c>
      <c r="L18" t="s">
        <v>21</v>
      </c>
      <c r="M18" t="s">
        <v>22</v>
      </c>
    </row>
    <row r="19" spans="1:15" x14ac:dyDescent="0.2">
      <c r="A19" t="s">
        <v>23</v>
      </c>
      <c r="B19" t="s">
        <v>24</v>
      </c>
      <c r="C19">
        <f>((($I$26+$G$30+$L$44+$F$49+$K$49+$O$44) * 6)+($K$54)+($B$54 * 3))</f>
        <v>374</v>
      </c>
      <c r="E19">
        <f>$C$19-$C$20</f>
        <v>-70</v>
      </c>
      <c r="F19">
        <f>($E$26-$N$26)/($B$26+$M$26)</f>
        <v>5.7568389057750764</v>
      </c>
      <c r="G19">
        <f>($E$27-$N$27)/($B$27+$M$27)</f>
        <v>6.3542319749216301</v>
      </c>
      <c r="H19">
        <f>$C$30/$B$30</f>
        <v>4.1610169491525424</v>
      </c>
      <c r="I19">
        <f>$C$31/$B$31</f>
        <v>3.6831896551724137</v>
      </c>
      <c r="J19">
        <f>$I$45+$M$45</f>
        <v>33</v>
      </c>
      <c r="K19">
        <f>$I$44+$M$44</f>
        <v>23</v>
      </c>
      <c r="L19">
        <f>$M$39-$M$40</f>
        <v>-109</v>
      </c>
      <c r="M19">
        <f>$L$45+$O$45+$F$50+$K$50</f>
        <v>7</v>
      </c>
    </row>
    <row r="20" spans="1:15" x14ac:dyDescent="0.2">
      <c r="B20" t="s">
        <v>25</v>
      </c>
      <c r="C20">
        <f xml:space="preserve"> ((($I$27+$G$31+$L$45+$F$50+$K$50+$O$45) * 6)+($K$55)+($B$55*3))</f>
        <v>444</v>
      </c>
    </row>
    <row r="21" spans="1:15" x14ac:dyDescent="0.2">
      <c r="A21" t="s">
        <v>26</v>
      </c>
    </row>
    <row r="22" spans="1:15" x14ac:dyDescent="0.2">
      <c r="A22" t="s">
        <v>27</v>
      </c>
    </row>
    <row r="24" spans="1:15" x14ac:dyDescent="0.2">
      <c r="A24" t="s">
        <v>28</v>
      </c>
    </row>
    <row r="25" spans="1:15" x14ac:dyDescent="0.2">
      <c r="A25" t="s">
        <v>29</v>
      </c>
      <c r="B25" t="s">
        <v>30</v>
      </c>
      <c r="C25" t="s">
        <v>31</v>
      </c>
      <c r="D25" t="s">
        <v>32</v>
      </c>
      <c r="E25" t="s">
        <v>33</v>
      </c>
      <c r="F25" t="s">
        <v>34</v>
      </c>
      <c r="G25" t="s">
        <v>35</v>
      </c>
      <c r="H25" t="s">
        <v>36</v>
      </c>
      <c r="I25" t="s">
        <v>37</v>
      </c>
      <c r="J25" t="s">
        <v>38</v>
      </c>
      <c r="K25" t="s">
        <v>39</v>
      </c>
      <c r="L25" t="s">
        <v>40</v>
      </c>
      <c r="M25" t="s">
        <v>41</v>
      </c>
      <c r="N25" t="s">
        <v>42</v>
      </c>
      <c r="O25" t="s">
        <v>43</v>
      </c>
    </row>
    <row r="26" spans="1:15" x14ac:dyDescent="0.2">
      <c r="A26" t="s">
        <v>350</v>
      </c>
      <c r="B26">
        <v>607</v>
      </c>
      <c r="C26">
        <v>355</v>
      </c>
      <c r="D26">
        <v>58.5</v>
      </c>
      <c r="E26">
        <v>4108</v>
      </c>
      <c r="F26">
        <v>7.3</v>
      </c>
      <c r="G26">
        <v>256.8</v>
      </c>
      <c r="H26">
        <v>90</v>
      </c>
      <c r="I26">
        <v>35</v>
      </c>
      <c r="J26">
        <v>5.8</v>
      </c>
      <c r="K26">
        <v>18</v>
      </c>
      <c r="L26">
        <v>3</v>
      </c>
      <c r="M26">
        <v>51</v>
      </c>
      <c r="N26">
        <v>320</v>
      </c>
      <c r="O26">
        <v>88.1</v>
      </c>
    </row>
    <row r="27" spans="1:15" x14ac:dyDescent="0.2">
      <c r="A27" t="s">
        <v>45</v>
      </c>
      <c r="B27">
        <v>602</v>
      </c>
      <c r="C27">
        <v>390</v>
      </c>
      <c r="D27">
        <v>64.8</v>
      </c>
      <c r="E27">
        <v>4291</v>
      </c>
      <c r="F27">
        <v>7.5</v>
      </c>
      <c r="G27">
        <v>268.2</v>
      </c>
      <c r="H27">
        <v>71</v>
      </c>
      <c r="I27">
        <v>29</v>
      </c>
      <c r="J27">
        <v>4.8</v>
      </c>
      <c r="K27">
        <v>9</v>
      </c>
      <c r="L27">
        <v>1.5</v>
      </c>
      <c r="M27">
        <v>36</v>
      </c>
      <c r="N27">
        <v>237</v>
      </c>
      <c r="O27">
        <v>97.2</v>
      </c>
    </row>
    <row r="28" spans="1:15" x14ac:dyDescent="0.2">
      <c r="A28" t="s">
        <v>46</v>
      </c>
    </row>
    <row r="29" spans="1:15" x14ac:dyDescent="0.2">
      <c r="A29" t="s">
        <v>29</v>
      </c>
      <c r="B29" t="s">
        <v>30</v>
      </c>
      <c r="C29" t="s">
        <v>33</v>
      </c>
      <c r="D29" t="s">
        <v>34</v>
      </c>
      <c r="E29" t="s">
        <v>36</v>
      </c>
      <c r="F29" t="s">
        <v>47</v>
      </c>
      <c r="G29" t="s">
        <v>37</v>
      </c>
      <c r="H29" t="s">
        <v>35</v>
      </c>
      <c r="I29" t="s">
        <v>48</v>
      </c>
      <c r="J29" t="s">
        <v>49</v>
      </c>
      <c r="K29" t="s">
        <v>50</v>
      </c>
    </row>
    <row r="30" spans="1:15" x14ac:dyDescent="0.2">
      <c r="A30" t="s">
        <v>350</v>
      </c>
      <c r="B30">
        <v>354</v>
      </c>
      <c r="C30">
        <v>1473</v>
      </c>
      <c r="D30">
        <v>4.2</v>
      </c>
      <c r="E30">
        <v>45</v>
      </c>
      <c r="F30">
        <v>8</v>
      </c>
      <c r="G30">
        <v>5</v>
      </c>
      <c r="H30">
        <v>92.1</v>
      </c>
      <c r="I30">
        <v>9</v>
      </c>
      <c r="J30">
        <v>4</v>
      </c>
      <c r="K30">
        <v>69</v>
      </c>
    </row>
    <row r="31" spans="1:15" x14ac:dyDescent="0.2">
      <c r="A31" t="s">
        <v>45</v>
      </c>
      <c r="B31">
        <v>464</v>
      </c>
      <c r="C31">
        <v>1709</v>
      </c>
      <c r="D31">
        <v>3.7</v>
      </c>
      <c r="E31">
        <v>87</v>
      </c>
      <c r="F31">
        <v>12</v>
      </c>
      <c r="G31">
        <v>15</v>
      </c>
      <c r="H31">
        <v>106.8</v>
      </c>
      <c r="I31">
        <v>4</v>
      </c>
      <c r="J31">
        <v>2</v>
      </c>
      <c r="K31">
        <v>102</v>
      </c>
    </row>
    <row r="32" spans="1:15" x14ac:dyDescent="0.2">
      <c r="A32" t="s">
        <v>51</v>
      </c>
    </row>
    <row r="33" spans="1:16" x14ac:dyDescent="0.2">
      <c r="A33" t="s">
        <v>29</v>
      </c>
      <c r="B33" t="s">
        <v>52</v>
      </c>
      <c r="C33" t="s">
        <v>53</v>
      </c>
      <c r="D33" t="s">
        <v>33</v>
      </c>
      <c r="E33" t="s">
        <v>34</v>
      </c>
      <c r="F33" t="s">
        <v>37</v>
      </c>
      <c r="G33" t="s">
        <v>36</v>
      </c>
      <c r="H33" t="s">
        <v>47</v>
      </c>
      <c r="I33" t="s">
        <v>35</v>
      </c>
      <c r="J33" t="s">
        <v>48</v>
      </c>
      <c r="K33" t="s">
        <v>49</v>
      </c>
      <c r="L33" t="s">
        <v>54</v>
      </c>
      <c r="M33" t="s">
        <v>50</v>
      </c>
    </row>
    <row r="34" spans="1:16" x14ac:dyDescent="0.2">
      <c r="A34" t="s">
        <v>350</v>
      </c>
      <c r="B34">
        <v>355</v>
      </c>
      <c r="C34">
        <v>607</v>
      </c>
      <c r="D34">
        <v>4428</v>
      </c>
      <c r="E34">
        <v>12.5</v>
      </c>
      <c r="F34">
        <v>35</v>
      </c>
      <c r="G34">
        <v>90</v>
      </c>
      <c r="H34">
        <v>72</v>
      </c>
      <c r="I34">
        <v>276.8</v>
      </c>
      <c r="J34">
        <v>2</v>
      </c>
      <c r="K34">
        <v>1</v>
      </c>
      <c r="L34">
        <v>1756</v>
      </c>
      <c r="M34">
        <v>215</v>
      </c>
    </row>
    <row r="35" spans="1:16" x14ac:dyDescent="0.2">
      <c r="A35" t="s">
        <v>45</v>
      </c>
      <c r="B35">
        <v>390</v>
      </c>
      <c r="C35">
        <v>602</v>
      </c>
      <c r="D35">
        <v>4528</v>
      </c>
      <c r="E35">
        <v>11.6</v>
      </c>
      <c r="F35">
        <v>29</v>
      </c>
      <c r="G35">
        <v>71</v>
      </c>
      <c r="H35">
        <v>54</v>
      </c>
      <c r="I35">
        <v>283</v>
      </c>
      <c r="J35">
        <v>2</v>
      </c>
      <c r="K35">
        <v>2</v>
      </c>
      <c r="L35">
        <v>1952</v>
      </c>
      <c r="M35">
        <v>222</v>
      </c>
    </row>
    <row r="36" spans="1:16" x14ac:dyDescent="0.2">
      <c r="A36" t="s">
        <v>55</v>
      </c>
    </row>
    <row r="37" spans="1:16" x14ac:dyDescent="0.2">
      <c r="B37" t="s">
        <v>56</v>
      </c>
      <c r="F37" t="s">
        <v>57</v>
      </c>
      <c r="I37" t="s">
        <v>58</v>
      </c>
      <c r="L37" t="s">
        <v>59</v>
      </c>
    </row>
    <row r="38" spans="1:16" x14ac:dyDescent="0.2">
      <c r="A38" t="s">
        <v>29</v>
      </c>
      <c r="B38" t="s">
        <v>60</v>
      </c>
      <c r="C38" t="s">
        <v>61</v>
      </c>
      <c r="D38" t="s">
        <v>62</v>
      </c>
      <c r="E38" t="s">
        <v>63</v>
      </c>
      <c r="F38" t="s">
        <v>64</v>
      </c>
      <c r="G38" t="s">
        <v>30</v>
      </c>
      <c r="H38" t="s">
        <v>32</v>
      </c>
      <c r="I38" t="s">
        <v>64</v>
      </c>
      <c r="J38" t="s">
        <v>30</v>
      </c>
      <c r="K38" t="s">
        <v>32</v>
      </c>
      <c r="L38" t="s">
        <v>60</v>
      </c>
      <c r="M38" t="s">
        <v>33</v>
      </c>
    </row>
    <row r="39" spans="1:16" x14ac:dyDescent="0.2">
      <c r="A39" t="s">
        <v>350</v>
      </c>
      <c r="B39">
        <v>313</v>
      </c>
      <c r="C39">
        <v>69</v>
      </c>
      <c r="D39">
        <v>215</v>
      </c>
      <c r="E39">
        <v>29</v>
      </c>
      <c r="F39">
        <v>72</v>
      </c>
      <c r="G39">
        <v>205</v>
      </c>
      <c r="H39">
        <v>35.1</v>
      </c>
      <c r="I39">
        <v>8</v>
      </c>
      <c r="J39">
        <v>15</v>
      </c>
      <c r="K39">
        <v>53.3</v>
      </c>
      <c r="L39">
        <v>105</v>
      </c>
      <c r="M39">
        <v>880</v>
      </c>
    </row>
    <row r="40" spans="1:16" x14ac:dyDescent="0.2">
      <c r="A40" t="s">
        <v>45</v>
      </c>
      <c r="B40">
        <v>362</v>
      </c>
      <c r="C40">
        <v>102</v>
      </c>
      <c r="D40">
        <v>222</v>
      </c>
      <c r="E40">
        <v>38</v>
      </c>
      <c r="F40">
        <v>105</v>
      </c>
      <c r="G40">
        <v>227</v>
      </c>
      <c r="H40">
        <v>46.3</v>
      </c>
      <c r="I40">
        <v>6</v>
      </c>
      <c r="J40">
        <v>12</v>
      </c>
      <c r="K40">
        <v>50</v>
      </c>
      <c r="L40">
        <v>114</v>
      </c>
      <c r="M40">
        <v>989</v>
      </c>
    </row>
    <row r="41" spans="1:16" x14ac:dyDescent="0.2">
      <c r="A41" t="s">
        <v>65</v>
      </c>
    </row>
    <row r="42" spans="1:16" x14ac:dyDescent="0.2">
      <c r="B42" t="s">
        <v>66</v>
      </c>
      <c r="E42" t="s">
        <v>67</v>
      </c>
      <c r="H42" t="s">
        <v>68</v>
      </c>
      <c r="M42" t="s">
        <v>69</v>
      </c>
    </row>
    <row r="43" spans="1:16" x14ac:dyDescent="0.2">
      <c r="A43" t="s">
        <v>29</v>
      </c>
      <c r="B43" t="s">
        <v>70</v>
      </c>
      <c r="C43" t="s">
        <v>71</v>
      </c>
      <c r="D43" t="s">
        <v>72</v>
      </c>
      <c r="E43" t="s">
        <v>41</v>
      </c>
      <c r="F43" t="s">
        <v>42</v>
      </c>
      <c r="G43" t="s">
        <v>73</v>
      </c>
      <c r="H43" t="s">
        <v>74</v>
      </c>
      <c r="I43" t="s">
        <v>39</v>
      </c>
      <c r="J43" t="s">
        <v>33</v>
      </c>
      <c r="K43" t="s">
        <v>36</v>
      </c>
      <c r="L43" t="s">
        <v>37</v>
      </c>
      <c r="M43" t="s">
        <v>75</v>
      </c>
      <c r="N43" t="s">
        <v>52</v>
      </c>
      <c r="O43" t="s">
        <v>37</v>
      </c>
      <c r="P43" t="s">
        <v>76</v>
      </c>
    </row>
    <row r="44" spans="1:16" x14ac:dyDescent="0.2">
      <c r="A44" t="s">
        <v>350</v>
      </c>
      <c r="B44">
        <v>826</v>
      </c>
      <c r="C44">
        <v>249</v>
      </c>
      <c r="D44">
        <v>1075</v>
      </c>
      <c r="E44">
        <v>36</v>
      </c>
      <c r="F44">
        <v>237</v>
      </c>
      <c r="G44">
        <v>63</v>
      </c>
      <c r="H44">
        <v>71</v>
      </c>
      <c r="I44">
        <v>9</v>
      </c>
      <c r="J44">
        <v>120</v>
      </c>
      <c r="K44">
        <v>48</v>
      </c>
      <c r="L44">
        <v>1</v>
      </c>
      <c r="M44">
        <v>14</v>
      </c>
      <c r="N44">
        <v>9</v>
      </c>
      <c r="O44">
        <v>2</v>
      </c>
      <c r="P44">
        <v>3</v>
      </c>
    </row>
    <row r="45" spans="1:16" x14ac:dyDescent="0.2">
      <c r="A45" t="s">
        <v>45</v>
      </c>
      <c r="B45">
        <v>701</v>
      </c>
      <c r="C45">
        <v>228</v>
      </c>
      <c r="D45">
        <v>929</v>
      </c>
      <c r="E45">
        <v>51</v>
      </c>
      <c r="F45">
        <v>320</v>
      </c>
      <c r="G45">
        <v>37</v>
      </c>
      <c r="H45">
        <v>102</v>
      </c>
      <c r="I45">
        <v>18</v>
      </c>
      <c r="J45">
        <v>283</v>
      </c>
      <c r="K45">
        <v>84</v>
      </c>
      <c r="L45">
        <v>4</v>
      </c>
      <c r="M45">
        <v>15</v>
      </c>
      <c r="N45">
        <v>10</v>
      </c>
      <c r="O45">
        <v>3</v>
      </c>
      <c r="P45">
        <v>1</v>
      </c>
    </row>
    <row r="46" spans="1:16" x14ac:dyDescent="0.2">
      <c r="A46" t="s">
        <v>77</v>
      </c>
    </row>
    <row r="47" spans="1:16" x14ac:dyDescent="0.2">
      <c r="B47" t="s">
        <v>78</v>
      </c>
      <c r="G47" t="s">
        <v>79</v>
      </c>
    </row>
    <row r="48" spans="1:16" x14ac:dyDescent="0.2">
      <c r="A48" t="s">
        <v>29</v>
      </c>
      <c r="B48" t="s">
        <v>30</v>
      </c>
      <c r="C48" t="s">
        <v>33</v>
      </c>
      <c r="D48" t="s">
        <v>34</v>
      </c>
      <c r="E48" t="s">
        <v>36</v>
      </c>
      <c r="F48" t="s">
        <v>37</v>
      </c>
      <c r="G48" t="s">
        <v>80</v>
      </c>
      <c r="H48" t="s">
        <v>81</v>
      </c>
      <c r="I48" t="s">
        <v>34</v>
      </c>
      <c r="J48" t="s">
        <v>36</v>
      </c>
      <c r="K48" t="s">
        <v>37</v>
      </c>
      <c r="L48" t="s">
        <v>82</v>
      </c>
    </row>
    <row r="49" spans="1:13" x14ac:dyDescent="0.2">
      <c r="A49" t="s">
        <v>350</v>
      </c>
      <c r="B49">
        <v>31</v>
      </c>
      <c r="C49">
        <v>721</v>
      </c>
      <c r="D49">
        <v>23.3</v>
      </c>
      <c r="E49">
        <v>42</v>
      </c>
      <c r="F49">
        <v>0</v>
      </c>
      <c r="G49">
        <v>31</v>
      </c>
      <c r="H49">
        <v>361</v>
      </c>
      <c r="I49">
        <v>11.6</v>
      </c>
      <c r="J49">
        <v>73</v>
      </c>
      <c r="K49">
        <v>1</v>
      </c>
      <c r="L49">
        <v>16</v>
      </c>
    </row>
    <row r="50" spans="1:13" x14ac:dyDescent="0.2">
      <c r="A50" t="s">
        <v>45</v>
      </c>
      <c r="B50">
        <v>23</v>
      </c>
      <c r="C50">
        <v>553</v>
      </c>
      <c r="D50">
        <v>24</v>
      </c>
      <c r="E50">
        <v>54</v>
      </c>
      <c r="F50">
        <v>0</v>
      </c>
      <c r="G50">
        <v>45</v>
      </c>
      <c r="H50">
        <v>462</v>
      </c>
      <c r="I50">
        <v>10.3</v>
      </c>
      <c r="J50">
        <v>58</v>
      </c>
      <c r="K50">
        <v>0</v>
      </c>
      <c r="L50">
        <v>22</v>
      </c>
    </row>
    <row r="51" spans="1:13" x14ac:dyDescent="0.2">
      <c r="A51" t="s">
        <v>83</v>
      </c>
    </row>
    <row r="52" spans="1:13" x14ac:dyDescent="0.2">
      <c r="B52" t="s">
        <v>84</v>
      </c>
      <c r="K52" t="s">
        <v>85</v>
      </c>
    </row>
    <row r="53" spans="1:13" x14ac:dyDescent="0.2">
      <c r="A53" t="s">
        <v>29</v>
      </c>
      <c r="B53" t="s">
        <v>86</v>
      </c>
      <c r="C53" t="s">
        <v>87</v>
      </c>
      <c r="D53" t="s">
        <v>32</v>
      </c>
      <c r="E53" t="s">
        <v>36</v>
      </c>
      <c r="F53" s="1">
        <v>42388</v>
      </c>
      <c r="G53" t="s">
        <v>88</v>
      </c>
      <c r="H53" t="s">
        <v>89</v>
      </c>
      <c r="I53" t="s">
        <v>90</v>
      </c>
      <c r="J53" t="s">
        <v>91</v>
      </c>
      <c r="K53" t="s">
        <v>92</v>
      </c>
      <c r="L53" t="s">
        <v>93</v>
      </c>
      <c r="M53" t="s">
        <v>32</v>
      </c>
    </row>
    <row r="54" spans="1:13" x14ac:dyDescent="0.2">
      <c r="A54" t="s">
        <v>350</v>
      </c>
      <c r="B54">
        <v>26</v>
      </c>
      <c r="C54">
        <v>30</v>
      </c>
      <c r="D54">
        <v>86.7</v>
      </c>
      <c r="E54">
        <v>58</v>
      </c>
      <c r="F54" t="s">
        <v>94</v>
      </c>
      <c r="G54" s="1">
        <v>42623</v>
      </c>
      <c r="H54" s="1">
        <v>42590</v>
      </c>
      <c r="I54" s="1">
        <v>42529</v>
      </c>
      <c r="J54" s="1">
        <v>42433</v>
      </c>
      <c r="K54">
        <v>32</v>
      </c>
      <c r="L54">
        <v>39</v>
      </c>
      <c r="M54">
        <v>82.1</v>
      </c>
    </row>
    <row r="55" spans="1:13" x14ac:dyDescent="0.2">
      <c r="A55" t="s">
        <v>45</v>
      </c>
      <c r="B55">
        <v>30</v>
      </c>
      <c r="C55">
        <v>38</v>
      </c>
      <c r="D55">
        <v>78.900000000000006</v>
      </c>
      <c r="E55">
        <v>54</v>
      </c>
      <c r="F55" t="s">
        <v>94</v>
      </c>
      <c r="G55" s="1">
        <v>42559</v>
      </c>
      <c r="H55" s="1">
        <v>42590</v>
      </c>
      <c r="I55" s="1">
        <v>42718</v>
      </c>
      <c r="J55" s="1">
        <v>42437</v>
      </c>
      <c r="K55">
        <v>48</v>
      </c>
      <c r="L55">
        <v>48</v>
      </c>
      <c r="M55">
        <v>100</v>
      </c>
    </row>
    <row r="56" spans="1:13" x14ac:dyDescent="0.2">
      <c r="A56" t="s">
        <v>95</v>
      </c>
    </row>
    <row r="57" spans="1:13" x14ac:dyDescent="0.2">
      <c r="A57" t="s">
        <v>29</v>
      </c>
      <c r="B57" t="s">
        <v>79</v>
      </c>
      <c r="C57" t="s">
        <v>33</v>
      </c>
      <c r="D57" t="s">
        <v>36</v>
      </c>
      <c r="E57" t="s">
        <v>34</v>
      </c>
      <c r="F57" t="s">
        <v>96</v>
      </c>
      <c r="G57" t="s">
        <v>97</v>
      </c>
      <c r="H57" t="s">
        <v>98</v>
      </c>
      <c r="I57" t="s">
        <v>99</v>
      </c>
      <c r="J57" t="s">
        <v>82</v>
      </c>
      <c r="K57" t="s">
        <v>80</v>
      </c>
      <c r="L57" t="s">
        <v>81</v>
      </c>
      <c r="M57" t="s">
        <v>34</v>
      </c>
    </row>
    <row r="58" spans="1:13" x14ac:dyDescent="0.2">
      <c r="A58" t="s">
        <v>350</v>
      </c>
      <c r="B58">
        <v>80</v>
      </c>
      <c r="C58">
        <v>3700</v>
      </c>
      <c r="D58">
        <v>63</v>
      </c>
      <c r="E58">
        <v>46.3</v>
      </c>
      <c r="F58">
        <v>40.5</v>
      </c>
      <c r="G58">
        <v>0</v>
      </c>
      <c r="H58">
        <v>26</v>
      </c>
      <c r="I58">
        <v>4</v>
      </c>
      <c r="J58">
        <v>22</v>
      </c>
      <c r="K58">
        <v>45</v>
      </c>
      <c r="L58">
        <v>462</v>
      </c>
      <c r="M58">
        <v>10.3</v>
      </c>
    </row>
    <row r="59" spans="1:13" x14ac:dyDescent="0.2">
      <c r="A59" t="s">
        <v>45</v>
      </c>
      <c r="B59">
        <v>71</v>
      </c>
      <c r="C59">
        <v>3158</v>
      </c>
      <c r="D59">
        <v>63</v>
      </c>
      <c r="E59">
        <v>44.5</v>
      </c>
      <c r="F59">
        <v>38.799999999999997</v>
      </c>
      <c r="G59">
        <v>1</v>
      </c>
      <c r="H59">
        <v>23</v>
      </c>
      <c r="I59">
        <v>7</v>
      </c>
      <c r="J59">
        <v>16</v>
      </c>
      <c r="K59">
        <v>31</v>
      </c>
      <c r="L59">
        <v>361</v>
      </c>
      <c r="M59">
        <v>11.6</v>
      </c>
    </row>
    <row r="61" spans="1:13" x14ac:dyDescent="0.2">
      <c r="A61" t="s">
        <v>100</v>
      </c>
    </row>
    <row r="63" spans="1:13" x14ac:dyDescent="0.2">
      <c r="A63" t="s">
        <v>101</v>
      </c>
    </row>
    <row r="64" spans="1:13" x14ac:dyDescent="0.2">
      <c r="A64" t="s">
        <v>102</v>
      </c>
    </row>
    <row r="65" spans="1:1" x14ac:dyDescent="0.2">
      <c r="A65" t="s">
        <v>103</v>
      </c>
    </row>
    <row r="66" spans="1:1" x14ac:dyDescent="0.2">
      <c r="A66" t="s">
        <v>104</v>
      </c>
    </row>
    <row r="67" spans="1:1" x14ac:dyDescent="0.2">
      <c r="A67" t="s">
        <v>105</v>
      </c>
    </row>
    <row r="68" spans="1:1" x14ac:dyDescent="0.2">
      <c r="A68" t="s">
        <v>106</v>
      </c>
    </row>
    <row r="69" spans="1:1" x14ac:dyDescent="0.2">
      <c r="A69" t="s">
        <v>107</v>
      </c>
    </row>
    <row r="70" spans="1:1" x14ac:dyDescent="0.2">
      <c r="A70" t="s">
        <v>108</v>
      </c>
    </row>
    <row r="71" spans="1:1" x14ac:dyDescent="0.2">
      <c r="A71" t="s">
        <v>109</v>
      </c>
    </row>
    <row r="72" spans="1:1" x14ac:dyDescent="0.2">
      <c r="A72" t="s">
        <v>110</v>
      </c>
    </row>
    <row r="73" spans="1:1" x14ac:dyDescent="0.2">
      <c r="A73" t="s">
        <v>111</v>
      </c>
    </row>
    <row r="74" spans="1:1" x14ac:dyDescent="0.2">
      <c r="A74" t="s">
        <v>112</v>
      </c>
    </row>
    <row r="75" spans="1:1" x14ac:dyDescent="0.2">
      <c r="A75" t="s">
        <v>113</v>
      </c>
    </row>
    <row r="76" spans="1:1" x14ac:dyDescent="0.2">
      <c r="A76" t="s">
        <v>114</v>
      </c>
    </row>
    <row r="78" spans="1:1" x14ac:dyDescent="0.2">
      <c r="A78" t="s">
        <v>115</v>
      </c>
    </row>
    <row r="79" spans="1:1" x14ac:dyDescent="0.2">
      <c r="A79" t="s">
        <v>116</v>
      </c>
    </row>
    <row r="80" spans="1:1" x14ac:dyDescent="0.2">
      <c r="A80" t="s">
        <v>117</v>
      </c>
    </row>
    <row r="81" spans="1:1" x14ac:dyDescent="0.2">
      <c r="A81" t="s">
        <v>118</v>
      </c>
    </row>
    <row r="82" spans="1:1" x14ac:dyDescent="0.2">
      <c r="A82" t="s">
        <v>119</v>
      </c>
    </row>
    <row r="83" spans="1:1" x14ac:dyDescent="0.2">
      <c r="A83" t="s">
        <v>120</v>
      </c>
    </row>
    <row r="84" spans="1:1" x14ac:dyDescent="0.2">
      <c r="A84" t="s">
        <v>121</v>
      </c>
    </row>
    <row r="85" spans="1:1" x14ac:dyDescent="0.2">
      <c r="A85" t="s">
        <v>122</v>
      </c>
    </row>
    <row r="86" spans="1:1" x14ac:dyDescent="0.2">
      <c r="A86" t="s">
        <v>123</v>
      </c>
    </row>
    <row r="87" spans="1:1" x14ac:dyDescent="0.2">
      <c r="A87" t="s">
        <v>124</v>
      </c>
    </row>
    <row r="89" spans="1:1" x14ac:dyDescent="0.2">
      <c r="A89" t="s">
        <v>125</v>
      </c>
    </row>
    <row r="90" spans="1:1" x14ac:dyDescent="0.2">
      <c r="A90" t="s">
        <v>126</v>
      </c>
    </row>
    <row r="91" spans="1:1" x14ac:dyDescent="0.2">
      <c r="A91" t="s">
        <v>127</v>
      </c>
    </row>
    <row r="92" spans="1:1" x14ac:dyDescent="0.2">
      <c r="A92" t="s">
        <v>128</v>
      </c>
    </row>
    <row r="93" spans="1:1" x14ac:dyDescent="0.2">
      <c r="A93" t="s">
        <v>129</v>
      </c>
    </row>
    <row r="94" spans="1:1" x14ac:dyDescent="0.2">
      <c r="A94" t="s">
        <v>130</v>
      </c>
    </row>
    <row r="95" spans="1:1" x14ac:dyDescent="0.2">
      <c r="A95" t="s">
        <v>131</v>
      </c>
    </row>
    <row r="96" spans="1:1" x14ac:dyDescent="0.2">
      <c r="A96" t="s">
        <v>132</v>
      </c>
    </row>
    <row r="97" spans="1:1" x14ac:dyDescent="0.2">
      <c r="A97" t="s">
        <v>133</v>
      </c>
    </row>
    <row r="98" spans="1:1" x14ac:dyDescent="0.2">
      <c r="A98" t="s">
        <v>134</v>
      </c>
    </row>
    <row r="99" spans="1:1" x14ac:dyDescent="0.2">
      <c r="A99" t="s">
        <v>135</v>
      </c>
    </row>
    <row r="100" spans="1:1" x14ac:dyDescent="0.2">
      <c r="A100" t="s">
        <v>136</v>
      </c>
    </row>
    <row r="102" spans="1:1" x14ac:dyDescent="0.2">
      <c r="A102" t="s">
        <v>137</v>
      </c>
    </row>
    <row r="103" spans="1:1" x14ac:dyDescent="0.2">
      <c r="A103" t="s">
        <v>138</v>
      </c>
    </row>
    <row r="104" spans="1:1" x14ac:dyDescent="0.2">
      <c r="A104" t="s">
        <v>139</v>
      </c>
    </row>
    <row r="105" spans="1:1" x14ac:dyDescent="0.2">
      <c r="A105" t="s">
        <v>140</v>
      </c>
    </row>
    <row r="106" spans="1:1" x14ac:dyDescent="0.2">
      <c r="A106" t="s">
        <v>141</v>
      </c>
    </row>
    <row r="107" spans="1:1" x14ac:dyDescent="0.2">
      <c r="A107" t="s">
        <v>142</v>
      </c>
    </row>
    <row r="108" spans="1:1" x14ac:dyDescent="0.2">
      <c r="A108" t="s">
        <v>143</v>
      </c>
    </row>
    <row r="109" spans="1:1" x14ac:dyDescent="0.2">
      <c r="A109" t="s">
        <v>144</v>
      </c>
    </row>
    <row r="110" spans="1:1" x14ac:dyDescent="0.2">
      <c r="A110" t="s">
        <v>145</v>
      </c>
    </row>
    <row r="111" spans="1:1" x14ac:dyDescent="0.2">
      <c r="A111" t="s">
        <v>146</v>
      </c>
    </row>
    <row r="112" spans="1:1" x14ac:dyDescent="0.2">
      <c r="A112" t="s">
        <v>147</v>
      </c>
    </row>
    <row r="113" spans="1:1" x14ac:dyDescent="0.2">
      <c r="A113" t="s">
        <v>148</v>
      </c>
    </row>
    <row r="115" spans="1:1" x14ac:dyDescent="0.2">
      <c r="A115" t="s">
        <v>149</v>
      </c>
    </row>
    <row r="116" spans="1:1" x14ac:dyDescent="0.2">
      <c r="A116" t="s">
        <v>150</v>
      </c>
    </row>
    <row r="117" spans="1:1" x14ac:dyDescent="0.2">
      <c r="A117" t="s">
        <v>151</v>
      </c>
    </row>
    <row r="118" spans="1:1" x14ac:dyDescent="0.2">
      <c r="A118" t="s">
        <v>112</v>
      </c>
    </row>
    <row r="119" spans="1:1" x14ac:dyDescent="0.2">
      <c r="A119" t="s">
        <v>152</v>
      </c>
    </row>
    <row r="120" spans="1:1" x14ac:dyDescent="0.2">
      <c r="A120" t="s">
        <v>153</v>
      </c>
    </row>
    <row r="121" spans="1:1" x14ac:dyDescent="0.2">
      <c r="A121" t="s">
        <v>154</v>
      </c>
    </row>
    <row r="122" spans="1:1" x14ac:dyDescent="0.2">
      <c r="A122" t="s">
        <v>110</v>
      </c>
    </row>
    <row r="123" spans="1:1" x14ac:dyDescent="0.2">
      <c r="A123" t="s">
        <v>155</v>
      </c>
    </row>
    <row r="124" spans="1:1" x14ac:dyDescent="0.2">
      <c r="A124" t="s">
        <v>156</v>
      </c>
    </row>
    <row r="125" spans="1:1" x14ac:dyDescent="0.2">
      <c r="A125" t="s">
        <v>157</v>
      </c>
    </row>
    <row r="126" spans="1:1" x14ac:dyDescent="0.2">
      <c r="A126" t="s">
        <v>158</v>
      </c>
    </row>
    <row r="127" spans="1:1" x14ac:dyDescent="0.2">
      <c r="A127" t="s">
        <v>159</v>
      </c>
    </row>
    <row r="128" spans="1:1" x14ac:dyDescent="0.2">
      <c r="A128" t="s">
        <v>160</v>
      </c>
    </row>
    <row r="129" spans="1:1" x14ac:dyDescent="0.2">
      <c r="A129" t="s">
        <v>161</v>
      </c>
    </row>
    <row r="131" spans="1:1" x14ac:dyDescent="0.2">
      <c r="A131" t="s">
        <v>162</v>
      </c>
    </row>
    <row r="132" spans="1:1" x14ac:dyDescent="0.2">
      <c r="A132" t="s">
        <v>163</v>
      </c>
    </row>
    <row r="133" spans="1:1" x14ac:dyDescent="0.2">
      <c r="A133" t="s">
        <v>164</v>
      </c>
    </row>
    <row r="134" spans="1:1" x14ac:dyDescent="0.2">
      <c r="A134" t="s">
        <v>165</v>
      </c>
    </row>
    <row r="135" spans="1:1" x14ac:dyDescent="0.2">
      <c r="A135" t="s">
        <v>166</v>
      </c>
    </row>
    <row r="136" spans="1:1" x14ac:dyDescent="0.2">
      <c r="A136" t="s">
        <v>167</v>
      </c>
    </row>
    <row r="137" spans="1:1" x14ac:dyDescent="0.2">
      <c r="A137" t="s">
        <v>168</v>
      </c>
    </row>
    <row r="138" spans="1:1" x14ac:dyDescent="0.2">
      <c r="A138" t="s">
        <v>169</v>
      </c>
    </row>
    <row r="139" spans="1:1" x14ac:dyDescent="0.2">
      <c r="A139" t="s">
        <v>170</v>
      </c>
    </row>
    <row r="140" spans="1:1" x14ac:dyDescent="0.2">
      <c r="A140" t="s">
        <v>171</v>
      </c>
    </row>
    <row r="141" spans="1:1" x14ac:dyDescent="0.2">
      <c r="A141" t="s">
        <v>172</v>
      </c>
    </row>
    <row r="143" spans="1:1" x14ac:dyDescent="0.2">
      <c r="A143" t="s">
        <v>173</v>
      </c>
    </row>
    <row r="144" spans="1:1" x14ac:dyDescent="0.2">
      <c r="A144" t="s">
        <v>174</v>
      </c>
    </row>
    <row r="145" spans="1:1" x14ac:dyDescent="0.2">
      <c r="A145" t="s">
        <v>175</v>
      </c>
    </row>
    <row r="146" spans="1:1" x14ac:dyDescent="0.2">
      <c r="A146" t="s">
        <v>176</v>
      </c>
    </row>
    <row r="147" spans="1:1" x14ac:dyDescent="0.2">
      <c r="A147" t="s">
        <v>177</v>
      </c>
    </row>
    <row r="148" spans="1:1" x14ac:dyDescent="0.2">
      <c r="A148" t="s">
        <v>178</v>
      </c>
    </row>
    <row r="149" spans="1:1" x14ac:dyDescent="0.2">
      <c r="A149" t="s">
        <v>179</v>
      </c>
    </row>
    <row r="150" spans="1:1" x14ac:dyDescent="0.2">
      <c r="A150" t="s">
        <v>180</v>
      </c>
    </row>
    <row r="151" spans="1:1" x14ac:dyDescent="0.2">
      <c r="A151" t="s">
        <v>181</v>
      </c>
    </row>
    <row r="152" spans="1:1" x14ac:dyDescent="0.2">
      <c r="A152" t="s">
        <v>182</v>
      </c>
    </row>
    <row r="153" spans="1:1" x14ac:dyDescent="0.2">
      <c r="A153" t="s">
        <v>183</v>
      </c>
    </row>
    <row r="154" spans="1:1" x14ac:dyDescent="0.2">
      <c r="A154" t="s">
        <v>184</v>
      </c>
    </row>
    <row r="156" spans="1:1" x14ac:dyDescent="0.2">
      <c r="A156" t="s">
        <v>185</v>
      </c>
    </row>
    <row r="157" spans="1:1" x14ac:dyDescent="0.2">
      <c r="A157" t="s">
        <v>186</v>
      </c>
    </row>
    <row r="158" spans="1:1" x14ac:dyDescent="0.2">
      <c r="A158" t="s">
        <v>187</v>
      </c>
    </row>
    <row r="159" spans="1:1" x14ac:dyDescent="0.2">
      <c r="A159" t="s">
        <v>188</v>
      </c>
    </row>
    <row r="160" spans="1:1" x14ac:dyDescent="0.2">
      <c r="A160" t="s">
        <v>189</v>
      </c>
    </row>
    <row r="161" spans="1:1" x14ac:dyDescent="0.2">
      <c r="A161" t="s">
        <v>190</v>
      </c>
    </row>
    <row r="162" spans="1:1" x14ac:dyDescent="0.2">
      <c r="A162" t="s">
        <v>191</v>
      </c>
    </row>
    <row r="163" spans="1:1" x14ac:dyDescent="0.2">
      <c r="A163" t="s">
        <v>192</v>
      </c>
    </row>
    <row r="164" spans="1:1" x14ac:dyDescent="0.2">
      <c r="A164" t="s">
        <v>172</v>
      </c>
    </row>
    <row r="165" spans="1:1" x14ac:dyDescent="0.2">
      <c r="A165" t="s">
        <v>167</v>
      </c>
    </row>
    <row r="166" spans="1:1" x14ac:dyDescent="0.2">
      <c r="A166" t="s">
        <v>168</v>
      </c>
    </row>
    <row r="167" spans="1:1" x14ac:dyDescent="0.2">
      <c r="A167" t="s">
        <v>193</v>
      </c>
    </row>
    <row r="169" spans="1:1" x14ac:dyDescent="0.2">
      <c r="A169" t="s">
        <v>194</v>
      </c>
    </row>
    <row r="171" spans="1:1" x14ac:dyDescent="0.2">
      <c r="A171" t="s">
        <v>348</v>
      </c>
    </row>
    <row r="173" spans="1:1" x14ac:dyDescent="0.2">
      <c r="A173" t="s">
        <v>2</v>
      </c>
    </row>
    <row r="174" spans="1:1" x14ac:dyDescent="0.2">
      <c r="A174" t="s">
        <v>3</v>
      </c>
    </row>
    <row r="175" spans="1:1" x14ac:dyDescent="0.2">
      <c r="A175" t="s">
        <v>4</v>
      </c>
    </row>
    <row r="176" spans="1:1" x14ac:dyDescent="0.2">
      <c r="A176" t="s">
        <v>5</v>
      </c>
    </row>
    <row r="177" spans="1:1" x14ac:dyDescent="0.2">
      <c r="A177" t="s">
        <v>6</v>
      </c>
    </row>
    <row r="178" spans="1:1" x14ac:dyDescent="0.2">
      <c r="A178" t="s">
        <v>7</v>
      </c>
    </row>
    <row r="179" spans="1:1" x14ac:dyDescent="0.2">
      <c r="A179" t="s">
        <v>8</v>
      </c>
    </row>
    <row r="180" spans="1:1" x14ac:dyDescent="0.2">
      <c r="A180" t="s">
        <v>9</v>
      </c>
    </row>
    <row r="181" spans="1:1" x14ac:dyDescent="0.2">
      <c r="A181" t="s">
        <v>10</v>
      </c>
    </row>
    <row r="182" spans="1:1" x14ac:dyDescent="0.2">
      <c r="A182" t="s">
        <v>11</v>
      </c>
    </row>
    <row r="183" spans="1:1" x14ac:dyDescent="0.2">
      <c r="A183" t="s">
        <v>12</v>
      </c>
    </row>
    <row r="185" spans="1:1" x14ac:dyDescent="0.2">
      <c r="A185" t="s">
        <v>195</v>
      </c>
    </row>
    <row r="187" spans="1:1" x14ac:dyDescent="0.2">
      <c r="A187" t="s">
        <v>196</v>
      </c>
    </row>
    <row r="189" spans="1:1" x14ac:dyDescent="0.2">
      <c r="A189" t="s">
        <v>197</v>
      </c>
    </row>
    <row r="191" spans="1:1" x14ac:dyDescent="0.2">
      <c r="A191" t="s">
        <v>198</v>
      </c>
    </row>
    <row r="192" spans="1:1" x14ac:dyDescent="0.2">
      <c r="A192" t="s">
        <v>199</v>
      </c>
    </row>
    <row r="193" spans="1:1" x14ac:dyDescent="0.2">
      <c r="A193" t="s">
        <v>200</v>
      </c>
    </row>
    <row r="194" spans="1:1" x14ac:dyDescent="0.2">
      <c r="A194" t="s">
        <v>201</v>
      </c>
    </row>
    <row r="195" spans="1:1" x14ac:dyDescent="0.2">
      <c r="A195" t="s">
        <v>202</v>
      </c>
    </row>
    <row r="196" spans="1:1" x14ac:dyDescent="0.2">
      <c r="A196" t="s">
        <v>203</v>
      </c>
    </row>
    <row r="197" spans="1:1" x14ac:dyDescent="0.2">
      <c r="A197" t="s">
        <v>204</v>
      </c>
    </row>
    <row r="199" spans="1:1" x14ac:dyDescent="0.2">
      <c r="A199" t="s">
        <v>205</v>
      </c>
    </row>
    <row r="200" spans="1:1" x14ac:dyDescent="0.2">
      <c r="A200" t="s">
        <v>206</v>
      </c>
    </row>
    <row r="201" spans="1:1" x14ac:dyDescent="0.2">
      <c r="A201" t="s">
        <v>207</v>
      </c>
    </row>
    <row r="202" spans="1:1" x14ac:dyDescent="0.2">
      <c r="A202" t="s">
        <v>208</v>
      </c>
    </row>
    <row r="203" spans="1:1" x14ac:dyDescent="0.2">
      <c r="A203" t="s">
        <v>209</v>
      </c>
    </row>
    <row r="204" spans="1:1" x14ac:dyDescent="0.2">
      <c r="A204" t="s">
        <v>210</v>
      </c>
    </row>
    <row r="205" spans="1:1" x14ac:dyDescent="0.2">
      <c r="A205" t="s">
        <v>211</v>
      </c>
    </row>
    <row r="206" spans="1:1" x14ac:dyDescent="0.2">
      <c r="A206" t="s">
        <v>212</v>
      </c>
    </row>
    <row r="207" spans="1:1" x14ac:dyDescent="0.2">
      <c r="A207" t="s">
        <v>213</v>
      </c>
    </row>
    <row r="208" spans="1:1" x14ac:dyDescent="0.2">
      <c r="A208" t="s">
        <v>214</v>
      </c>
    </row>
    <row r="209" spans="1:1" x14ac:dyDescent="0.2">
      <c r="A209" t="s">
        <v>215</v>
      </c>
    </row>
    <row r="210" spans="1:1" x14ac:dyDescent="0.2">
      <c r="A210" t="s">
        <v>216</v>
      </c>
    </row>
    <row r="211" spans="1:1" x14ac:dyDescent="0.2">
      <c r="A211" t="s">
        <v>217</v>
      </c>
    </row>
    <row r="212" spans="1:1" x14ac:dyDescent="0.2">
      <c r="A212" t="s">
        <v>218</v>
      </c>
    </row>
    <row r="213" spans="1:1" x14ac:dyDescent="0.2">
      <c r="A213" t="s">
        <v>219</v>
      </c>
    </row>
    <row r="214" spans="1:1" x14ac:dyDescent="0.2">
      <c r="A214" t="s">
        <v>220</v>
      </c>
    </row>
    <row r="215" spans="1:1" x14ac:dyDescent="0.2">
      <c r="A215" t="s">
        <v>221</v>
      </c>
    </row>
    <row r="216" spans="1:1" x14ac:dyDescent="0.2">
      <c r="A216" t="s">
        <v>222</v>
      </c>
    </row>
    <row r="217" spans="1:1" x14ac:dyDescent="0.2">
      <c r="A217" t="s">
        <v>223</v>
      </c>
    </row>
    <row r="218" spans="1:1" x14ac:dyDescent="0.2">
      <c r="A218" t="s">
        <v>224</v>
      </c>
    </row>
    <row r="219" spans="1:1" x14ac:dyDescent="0.2">
      <c r="A219" t="s">
        <v>225</v>
      </c>
    </row>
    <row r="220" spans="1:1" x14ac:dyDescent="0.2">
      <c r="A220" t="s">
        <v>226</v>
      </c>
    </row>
    <row r="221" spans="1:1" x14ac:dyDescent="0.2">
      <c r="A221" t="s">
        <v>227</v>
      </c>
    </row>
    <row r="222" spans="1:1" x14ac:dyDescent="0.2">
      <c r="A222" t="s">
        <v>228</v>
      </c>
    </row>
    <row r="223" spans="1:1" x14ac:dyDescent="0.2">
      <c r="A223" t="s">
        <v>229</v>
      </c>
    </row>
    <row r="224" spans="1:1" x14ac:dyDescent="0.2">
      <c r="A224" t="s">
        <v>230</v>
      </c>
    </row>
    <row r="225" spans="1:1" x14ac:dyDescent="0.2">
      <c r="A225" t="s">
        <v>231</v>
      </c>
    </row>
    <row r="227" spans="1:1" x14ac:dyDescent="0.2">
      <c r="A227" t="s">
        <v>198</v>
      </c>
    </row>
    <row r="228" spans="1:1" x14ac:dyDescent="0.2">
      <c r="A228" t="s">
        <v>232</v>
      </c>
    </row>
    <row r="229" spans="1:1" x14ac:dyDescent="0.2">
      <c r="A229" t="s">
        <v>233</v>
      </c>
    </row>
    <row r="230" spans="1:1" x14ac:dyDescent="0.2">
      <c r="A230" t="s">
        <v>234</v>
      </c>
    </row>
    <row r="231" spans="1:1" x14ac:dyDescent="0.2">
      <c r="A231" t="s">
        <v>235</v>
      </c>
    </row>
    <row r="232" spans="1:1" x14ac:dyDescent="0.2">
      <c r="A232" t="s">
        <v>236</v>
      </c>
    </row>
    <row r="233" spans="1:1" x14ac:dyDescent="0.2">
      <c r="A233" t="s">
        <v>237</v>
      </c>
    </row>
    <row r="234" spans="1:1" x14ac:dyDescent="0.2">
      <c r="A234" t="s">
        <v>238</v>
      </c>
    </row>
    <row r="235" spans="1:1" x14ac:dyDescent="0.2">
      <c r="A235" t="s">
        <v>239</v>
      </c>
    </row>
    <row r="236" spans="1:1" x14ac:dyDescent="0.2">
      <c r="A236" t="s">
        <v>240</v>
      </c>
    </row>
    <row r="238" spans="1:1" x14ac:dyDescent="0.2">
      <c r="A238" t="s">
        <v>241</v>
      </c>
    </row>
    <row r="239" spans="1:1" x14ac:dyDescent="0.2">
      <c r="A239" t="s">
        <v>242</v>
      </c>
    </row>
    <row r="240" spans="1:1" x14ac:dyDescent="0.2">
      <c r="A240" t="s">
        <v>243</v>
      </c>
    </row>
    <row r="241" spans="1:1" x14ac:dyDescent="0.2">
      <c r="A241" t="s">
        <v>244</v>
      </c>
    </row>
    <row r="242" spans="1:1" x14ac:dyDescent="0.2">
      <c r="A242" t="s">
        <v>245</v>
      </c>
    </row>
    <row r="243" spans="1:1" x14ac:dyDescent="0.2">
      <c r="A243" t="s">
        <v>246</v>
      </c>
    </row>
    <row r="244" spans="1:1" x14ac:dyDescent="0.2">
      <c r="A244" t="s">
        <v>247</v>
      </c>
    </row>
    <row r="245" spans="1:1" x14ac:dyDescent="0.2">
      <c r="A245" t="s">
        <v>248</v>
      </c>
    </row>
    <row r="246" spans="1:1" x14ac:dyDescent="0.2">
      <c r="A246" t="s">
        <v>249</v>
      </c>
    </row>
    <row r="247" spans="1:1" x14ac:dyDescent="0.2">
      <c r="A247" t="s">
        <v>250</v>
      </c>
    </row>
    <row r="248" spans="1:1" x14ac:dyDescent="0.2">
      <c r="A248" t="s">
        <v>251</v>
      </c>
    </row>
    <row r="249" spans="1:1" x14ac:dyDescent="0.2">
      <c r="A249" t="s">
        <v>252</v>
      </c>
    </row>
    <row r="250" spans="1:1" x14ac:dyDescent="0.2">
      <c r="A250" t="s">
        <v>253</v>
      </c>
    </row>
    <row r="251" spans="1:1" x14ac:dyDescent="0.2">
      <c r="A251" t="s">
        <v>254</v>
      </c>
    </row>
    <row r="252" spans="1:1" x14ac:dyDescent="0.2">
      <c r="A252" t="s">
        <v>255</v>
      </c>
    </row>
    <row r="253" spans="1:1" x14ac:dyDescent="0.2">
      <c r="A253" t="s">
        <v>256</v>
      </c>
    </row>
    <row r="254" spans="1:1" x14ac:dyDescent="0.2">
      <c r="A254" t="s">
        <v>257</v>
      </c>
    </row>
    <row r="255" spans="1:1" x14ac:dyDescent="0.2">
      <c r="A255" t="s">
        <v>258</v>
      </c>
    </row>
    <row r="256" spans="1:1" x14ac:dyDescent="0.2">
      <c r="A256" t="s">
        <v>259</v>
      </c>
    </row>
    <row r="258" spans="1:1" x14ac:dyDescent="0.2">
      <c r="A258" t="s">
        <v>260</v>
      </c>
    </row>
    <row r="259" spans="1:1" x14ac:dyDescent="0.2">
      <c r="A259" t="s">
        <v>261</v>
      </c>
    </row>
  </sheetData>
  <pageMargins left="0.7" right="0.7" top="0.75" bottom="0.75" header="0.3" footer="0.3"/>
  <legacy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8" enableFormatConditionsCalculation="0"/>
  <dimension ref="A1:P259"/>
  <sheetViews>
    <sheetView workbookViewId="0">
      <selection activeCell="A18" sqref="A18:XFD20"/>
    </sheetView>
  </sheetViews>
  <sheetFormatPr baseColWidth="10" defaultColWidth="8.83203125" defaultRowHeight="15" x14ac:dyDescent="0.2"/>
  <cols>
    <col min="1" max="1" width="11.33203125" bestFit="1" customWidth="1"/>
    <col min="2" max="2" width="13.33203125" bestFit="1" customWidth="1"/>
    <col min="3" max="3" width="6.5" customWidth="1"/>
    <col min="4" max="4" width="6" customWidth="1"/>
    <col min="5" max="5" width="6.5" customWidth="1"/>
    <col min="6" max="6" width="13.83203125" bestFit="1" customWidth="1"/>
    <col min="7" max="7" width="6.83203125" customWidth="1"/>
    <col min="8" max="8" width="15" bestFit="1" customWidth="1"/>
    <col min="9" max="9" width="15.6640625" bestFit="1" customWidth="1"/>
    <col min="10" max="10" width="6" customWidth="1"/>
    <col min="11" max="11" width="13.6640625" bestFit="1" customWidth="1"/>
    <col min="12" max="12" width="10.33203125" bestFit="1" customWidth="1"/>
    <col min="13" max="13" width="9" customWidth="1"/>
    <col min="14" max="14" width="5.1640625" customWidth="1"/>
    <col min="15" max="15" width="6" customWidth="1"/>
    <col min="16" max="16" width="3.33203125" customWidth="1"/>
  </cols>
  <sheetData>
    <row r="1" spans="1:1" x14ac:dyDescent="0.2">
      <c r="A1" t="s">
        <v>351</v>
      </c>
    </row>
    <row r="3" spans="1:1" x14ac:dyDescent="0.2">
      <c r="A3" t="s">
        <v>342</v>
      </c>
    </row>
    <row r="5" spans="1:1" x14ac:dyDescent="0.2">
      <c r="A5" t="s">
        <v>2</v>
      </c>
    </row>
    <row r="6" spans="1:1" x14ac:dyDescent="0.2">
      <c r="A6" t="s">
        <v>3</v>
      </c>
    </row>
    <row r="7" spans="1:1" x14ac:dyDescent="0.2">
      <c r="A7" t="s">
        <v>4</v>
      </c>
    </row>
    <row r="8" spans="1:1" x14ac:dyDescent="0.2">
      <c r="A8" t="s">
        <v>5</v>
      </c>
    </row>
    <row r="9" spans="1:1" x14ac:dyDescent="0.2">
      <c r="A9" t="s">
        <v>6</v>
      </c>
    </row>
    <row r="10" spans="1:1" x14ac:dyDescent="0.2">
      <c r="A10" t="s">
        <v>7</v>
      </c>
    </row>
    <row r="11" spans="1:1" x14ac:dyDescent="0.2">
      <c r="A11" t="s">
        <v>8</v>
      </c>
    </row>
    <row r="12" spans="1:1" x14ac:dyDescent="0.2">
      <c r="A12" t="s">
        <v>9</v>
      </c>
    </row>
    <row r="13" spans="1:1" x14ac:dyDescent="0.2">
      <c r="A13" t="s">
        <v>10</v>
      </c>
    </row>
    <row r="14" spans="1:1" x14ac:dyDescent="0.2">
      <c r="A14" t="s">
        <v>11</v>
      </c>
    </row>
    <row r="15" spans="1:1" x14ac:dyDescent="0.2">
      <c r="A15" t="s">
        <v>12</v>
      </c>
    </row>
    <row r="17" spans="1:15" x14ac:dyDescent="0.2">
      <c r="A17" t="s">
        <v>352</v>
      </c>
    </row>
    <row r="18" spans="1:15" x14ac:dyDescent="0.2">
      <c r="E18" t="s">
        <v>14</v>
      </c>
      <c r="F18" t="s">
        <v>15</v>
      </c>
      <c r="G18" t="s">
        <v>16</v>
      </c>
      <c r="H18" t="s">
        <v>17</v>
      </c>
      <c r="I18" t="s">
        <v>18</v>
      </c>
      <c r="J18" t="s">
        <v>19</v>
      </c>
      <c r="K18" t="s">
        <v>20</v>
      </c>
      <c r="L18" t="s">
        <v>21</v>
      </c>
      <c r="M18" t="s">
        <v>22</v>
      </c>
    </row>
    <row r="19" spans="1:15" x14ac:dyDescent="0.2">
      <c r="A19" t="s">
        <v>23</v>
      </c>
      <c r="B19" t="s">
        <v>24</v>
      </c>
      <c r="C19">
        <f>((($I$26+$G$30+$L$44+$F$49+$K$49+$O$44) * 6)+($K$54)+($B$54 * 3))</f>
        <v>293</v>
      </c>
      <c r="E19">
        <f>$C$19-$C$20</f>
        <v>-130</v>
      </c>
      <c r="F19">
        <f>($E$26-$N$26)/($B$26+$M$26)</f>
        <v>5.1454545454545455</v>
      </c>
      <c r="G19">
        <f>($E$27-$N$27)/($B$27+$M$27)</f>
        <v>6.2975970425138632</v>
      </c>
      <c r="H19">
        <f>$C$30/$B$30</f>
        <v>4.0026954177897576</v>
      </c>
      <c r="I19">
        <f>$C$31/$B$31</f>
        <v>3.8896103896103895</v>
      </c>
      <c r="J19">
        <f>$I$45+$M$45</f>
        <v>38</v>
      </c>
      <c r="K19">
        <f>$I$44+$M$44</f>
        <v>26</v>
      </c>
      <c r="L19">
        <f>$M$39-$M$40</f>
        <v>-203</v>
      </c>
      <c r="M19">
        <f>$L$45+$O$45+$F$50+$K$50</f>
        <v>6</v>
      </c>
    </row>
    <row r="20" spans="1:15" x14ac:dyDescent="0.2">
      <c r="B20" t="s">
        <v>25</v>
      </c>
      <c r="C20">
        <f xml:space="preserve"> ((($I$27+$G$31+$L$45+$F$50+$K$50+$O$45) * 6)+($K$55)+($B$55*3))</f>
        <v>423</v>
      </c>
    </row>
    <row r="21" spans="1:15" x14ac:dyDescent="0.2">
      <c r="A21" t="s">
        <v>26</v>
      </c>
    </row>
    <row r="22" spans="1:15" x14ac:dyDescent="0.2">
      <c r="A22" t="s">
        <v>27</v>
      </c>
    </row>
    <row r="24" spans="1:15" x14ac:dyDescent="0.2">
      <c r="A24" t="s">
        <v>28</v>
      </c>
    </row>
    <row r="25" spans="1:15" x14ac:dyDescent="0.2">
      <c r="A25" t="s">
        <v>29</v>
      </c>
      <c r="B25" t="s">
        <v>30</v>
      </c>
      <c r="C25" t="s">
        <v>31</v>
      </c>
      <c r="D25" t="s">
        <v>32</v>
      </c>
      <c r="E25" t="s">
        <v>33</v>
      </c>
      <c r="F25" t="s">
        <v>34</v>
      </c>
      <c r="G25" t="s">
        <v>35</v>
      </c>
      <c r="H25" t="s">
        <v>36</v>
      </c>
      <c r="I25" t="s">
        <v>37</v>
      </c>
      <c r="J25" t="s">
        <v>38</v>
      </c>
      <c r="K25" t="s">
        <v>39</v>
      </c>
      <c r="L25" t="s">
        <v>40</v>
      </c>
      <c r="M25" t="s">
        <v>41</v>
      </c>
      <c r="N25" t="s">
        <v>42</v>
      </c>
      <c r="O25" t="s">
        <v>43</v>
      </c>
    </row>
    <row r="26" spans="1:15" x14ac:dyDescent="0.2">
      <c r="A26" t="s">
        <v>353</v>
      </c>
      <c r="B26">
        <v>551</v>
      </c>
      <c r="C26">
        <v>342</v>
      </c>
      <c r="D26">
        <v>62.1</v>
      </c>
      <c r="E26">
        <v>3503</v>
      </c>
      <c r="F26">
        <v>7.1</v>
      </c>
      <c r="G26">
        <v>218.9</v>
      </c>
      <c r="H26">
        <v>61</v>
      </c>
      <c r="I26">
        <v>25</v>
      </c>
      <c r="J26">
        <v>4.5</v>
      </c>
      <c r="K26">
        <v>17</v>
      </c>
      <c r="L26">
        <v>3.1</v>
      </c>
      <c r="M26">
        <v>54</v>
      </c>
      <c r="N26">
        <v>390</v>
      </c>
      <c r="O26">
        <v>85.5</v>
      </c>
    </row>
    <row r="27" spans="1:15" x14ac:dyDescent="0.2">
      <c r="A27" t="s">
        <v>45</v>
      </c>
      <c r="B27">
        <v>502</v>
      </c>
      <c r="C27">
        <v>319</v>
      </c>
      <c r="D27">
        <v>63.5</v>
      </c>
      <c r="E27">
        <v>3678</v>
      </c>
      <c r="F27">
        <v>7.9</v>
      </c>
      <c r="G27">
        <v>229.9</v>
      </c>
      <c r="H27">
        <v>69</v>
      </c>
      <c r="I27">
        <v>34</v>
      </c>
      <c r="J27">
        <v>6.8</v>
      </c>
      <c r="K27">
        <v>11</v>
      </c>
      <c r="L27">
        <v>2.2000000000000002</v>
      </c>
      <c r="M27">
        <v>39</v>
      </c>
      <c r="N27">
        <v>271</v>
      </c>
      <c r="O27">
        <v>101.3</v>
      </c>
    </row>
    <row r="28" spans="1:15" x14ac:dyDescent="0.2">
      <c r="A28" t="s">
        <v>46</v>
      </c>
    </row>
    <row r="29" spans="1:15" x14ac:dyDescent="0.2">
      <c r="A29" t="s">
        <v>29</v>
      </c>
      <c r="B29" t="s">
        <v>30</v>
      </c>
      <c r="C29" t="s">
        <v>33</v>
      </c>
      <c r="D29" t="s">
        <v>34</v>
      </c>
      <c r="E29" t="s">
        <v>36</v>
      </c>
      <c r="F29" t="s">
        <v>47</v>
      </c>
      <c r="G29" t="s">
        <v>37</v>
      </c>
      <c r="H29" t="s">
        <v>35</v>
      </c>
      <c r="I29" t="s">
        <v>48</v>
      </c>
      <c r="J29" t="s">
        <v>49</v>
      </c>
      <c r="K29" t="s">
        <v>50</v>
      </c>
    </row>
    <row r="30" spans="1:15" x14ac:dyDescent="0.2">
      <c r="A30" t="s">
        <v>353</v>
      </c>
      <c r="B30">
        <v>371</v>
      </c>
      <c r="C30">
        <v>1485</v>
      </c>
      <c r="D30">
        <v>4</v>
      </c>
      <c r="E30">
        <v>87</v>
      </c>
      <c r="F30">
        <v>10</v>
      </c>
      <c r="G30">
        <v>10</v>
      </c>
      <c r="H30">
        <v>92.8</v>
      </c>
      <c r="I30">
        <v>9</v>
      </c>
      <c r="J30">
        <v>4</v>
      </c>
      <c r="K30">
        <v>66</v>
      </c>
    </row>
    <row r="31" spans="1:15" x14ac:dyDescent="0.2">
      <c r="A31" t="s">
        <v>45</v>
      </c>
      <c r="B31">
        <v>462</v>
      </c>
      <c r="C31">
        <v>1797</v>
      </c>
      <c r="D31">
        <v>3.9</v>
      </c>
      <c r="E31">
        <v>32</v>
      </c>
      <c r="F31">
        <v>10</v>
      </c>
      <c r="G31">
        <v>11</v>
      </c>
      <c r="H31">
        <v>112.3</v>
      </c>
      <c r="I31">
        <v>3</v>
      </c>
      <c r="J31">
        <v>1</v>
      </c>
      <c r="K31">
        <v>101</v>
      </c>
    </row>
    <row r="32" spans="1:15" x14ac:dyDescent="0.2">
      <c r="A32" t="s">
        <v>51</v>
      </c>
    </row>
    <row r="33" spans="1:16" x14ac:dyDescent="0.2">
      <c r="A33" t="s">
        <v>29</v>
      </c>
      <c r="B33" t="s">
        <v>52</v>
      </c>
      <c r="C33" t="s">
        <v>53</v>
      </c>
      <c r="D33" t="s">
        <v>33</v>
      </c>
      <c r="E33" t="s">
        <v>34</v>
      </c>
      <c r="F33" t="s">
        <v>37</v>
      </c>
      <c r="G33" t="s">
        <v>36</v>
      </c>
      <c r="H33" t="s">
        <v>47</v>
      </c>
      <c r="I33" t="s">
        <v>35</v>
      </c>
      <c r="J33" t="s">
        <v>48</v>
      </c>
      <c r="K33" t="s">
        <v>49</v>
      </c>
      <c r="L33" t="s">
        <v>54</v>
      </c>
      <c r="M33" t="s">
        <v>50</v>
      </c>
    </row>
    <row r="34" spans="1:16" x14ac:dyDescent="0.2">
      <c r="A34" t="s">
        <v>353</v>
      </c>
      <c r="B34">
        <v>342</v>
      </c>
      <c r="C34">
        <v>551</v>
      </c>
      <c r="D34">
        <v>3893</v>
      </c>
      <c r="E34">
        <v>11.4</v>
      </c>
      <c r="F34">
        <v>25</v>
      </c>
      <c r="G34">
        <v>61</v>
      </c>
      <c r="H34">
        <v>49</v>
      </c>
      <c r="I34">
        <v>243.3</v>
      </c>
      <c r="J34">
        <v>2</v>
      </c>
      <c r="K34">
        <v>2</v>
      </c>
      <c r="L34">
        <v>1637</v>
      </c>
      <c r="M34">
        <v>195</v>
      </c>
    </row>
    <row r="35" spans="1:16" x14ac:dyDescent="0.2">
      <c r="A35" t="s">
        <v>45</v>
      </c>
      <c r="B35">
        <v>319</v>
      </c>
      <c r="C35">
        <v>502</v>
      </c>
      <c r="D35">
        <v>3949</v>
      </c>
      <c r="E35">
        <v>12.4</v>
      </c>
      <c r="F35">
        <v>34</v>
      </c>
      <c r="G35">
        <v>69</v>
      </c>
      <c r="H35">
        <v>47</v>
      </c>
      <c r="I35">
        <v>246.8</v>
      </c>
      <c r="J35">
        <v>0</v>
      </c>
      <c r="K35">
        <v>0</v>
      </c>
      <c r="L35">
        <v>1466</v>
      </c>
      <c r="M35">
        <v>192</v>
      </c>
    </row>
    <row r="36" spans="1:16" x14ac:dyDescent="0.2">
      <c r="A36" t="s">
        <v>55</v>
      </c>
    </row>
    <row r="37" spans="1:16" x14ac:dyDescent="0.2">
      <c r="B37" t="s">
        <v>56</v>
      </c>
      <c r="F37" t="s">
        <v>57</v>
      </c>
      <c r="I37" t="s">
        <v>58</v>
      </c>
      <c r="L37" t="s">
        <v>59</v>
      </c>
    </row>
    <row r="38" spans="1:16" x14ac:dyDescent="0.2">
      <c r="A38" t="s">
        <v>29</v>
      </c>
      <c r="B38" t="s">
        <v>60</v>
      </c>
      <c r="C38" t="s">
        <v>61</v>
      </c>
      <c r="D38" t="s">
        <v>62</v>
      </c>
      <c r="E38" t="s">
        <v>63</v>
      </c>
      <c r="F38" t="s">
        <v>64</v>
      </c>
      <c r="G38" t="s">
        <v>30</v>
      </c>
      <c r="H38" t="s">
        <v>32</v>
      </c>
      <c r="I38" t="s">
        <v>64</v>
      </c>
      <c r="J38" t="s">
        <v>30</v>
      </c>
      <c r="K38" t="s">
        <v>32</v>
      </c>
      <c r="L38" t="s">
        <v>60</v>
      </c>
      <c r="M38" t="s">
        <v>33</v>
      </c>
    </row>
    <row r="39" spans="1:16" x14ac:dyDescent="0.2">
      <c r="A39" t="s">
        <v>353</v>
      </c>
      <c r="B39">
        <v>298</v>
      </c>
      <c r="C39">
        <v>66</v>
      </c>
      <c r="D39">
        <v>195</v>
      </c>
      <c r="E39">
        <v>37</v>
      </c>
      <c r="F39">
        <v>64</v>
      </c>
      <c r="G39">
        <v>201</v>
      </c>
      <c r="H39">
        <v>31.8</v>
      </c>
      <c r="I39">
        <v>7</v>
      </c>
      <c r="J39">
        <v>15</v>
      </c>
      <c r="K39">
        <v>46.7</v>
      </c>
      <c r="L39">
        <v>93</v>
      </c>
      <c r="M39">
        <v>779</v>
      </c>
    </row>
    <row r="40" spans="1:16" x14ac:dyDescent="0.2">
      <c r="A40" t="s">
        <v>45</v>
      </c>
      <c r="B40">
        <v>317</v>
      </c>
      <c r="C40">
        <v>101</v>
      </c>
      <c r="D40">
        <v>192</v>
      </c>
      <c r="E40">
        <v>24</v>
      </c>
      <c r="F40">
        <v>92</v>
      </c>
      <c r="G40">
        <v>216</v>
      </c>
      <c r="H40">
        <v>42.6</v>
      </c>
      <c r="I40">
        <v>4</v>
      </c>
      <c r="J40">
        <v>12</v>
      </c>
      <c r="K40">
        <v>33.299999999999997</v>
      </c>
      <c r="L40">
        <v>112</v>
      </c>
      <c r="M40">
        <v>982</v>
      </c>
    </row>
    <row r="41" spans="1:16" x14ac:dyDescent="0.2">
      <c r="A41" t="s">
        <v>65</v>
      </c>
    </row>
    <row r="42" spans="1:16" x14ac:dyDescent="0.2">
      <c r="B42" t="s">
        <v>66</v>
      </c>
      <c r="E42" t="s">
        <v>67</v>
      </c>
      <c r="H42" t="s">
        <v>68</v>
      </c>
      <c r="M42" t="s">
        <v>69</v>
      </c>
    </row>
    <row r="43" spans="1:16" x14ac:dyDescent="0.2">
      <c r="A43" t="s">
        <v>29</v>
      </c>
      <c r="B43" t="s">
        <v>70</v>
      </c>
      <c r="C43" t="s">
        <v>71</v>
      </c>
      <c r="D43" t="s">
        <v>72</v>
      </c>
      <c r="E43" t="s">
        <v>41</v>
      </c>
      <c r="F43" t="s">
        <v>42</v>
      </c>
      <c r="G43" t="s">
        <v>73</v>
      </c>
      <c r="H43" t="s">
        <v>74</v>
      </c>
      <c r="I43" t="s">
        <v>39</v>
      </c>
      <c r="J43" t="s">
        <v>33</v>
      </c>
      <c r="K43" t="s">
        <v>36</v>
      </c>
      <c r="L43" t="s">
        <v>37</v>
      </c>
      <c r="M43" t="s">
        <v>75</v>
      </c>
      <c r="N43" t="s">
        <v>52</v>
      </c>
      <c r="O43" t="s">
        <v>37</v>
      </c>
      <c r="P43" t="s">
        <v>76</v>
      </c>
    </row>
    <row r="44" spans="1:16" x14ac:dyDescent="0.2">
      <c r="A44" t="s">
        <v>353</v>
      </c>
      <c r="B44">
        <v>734</v>
      </c>
      <c r="C44">
        <v>291</v>
      </c>
      <c r="D44">
        <v>1025</v>
      </c>
      <c r="E44">
        <v>39</v>
      </c>
      <c r="F44">
        <v>271</v>
      </c>
      <c r="G44">
        <v>35</v>
      </c>
      <c r="H44">
        <v>56</v>
      </c>
      <c r="I44">
        <v>11</v>
      </c>
      <c r="J44">
        <v>164</v>
      </c>
      <c r="K44">
        <v>45</v>
      </c>
      <c r="L44">
        <v>1</v>
      </c>
      <c r="M44">
        <v>15</v>
      </c>
      <c r="N44">
        <v>8</v>
      </c>
      <c r="O44">
        <v>1</v>
      </c>
      <c r="P44">
        <v>1</v>
      </c>
    </row>
    <row r="45" spans="1:16" x14ac:dyDescent="0.2">
      <c r="A45" t="s">
        <v>45</v>
      </c>
      <c r="B45">
        <v>685</v>
      </c>
      <c r="C45">
        <v>313</v>
      </c>
      <c r="D45">
        <v>998</v>
      </c>
      <c r="E45">
        <v>54</v>
      </c>
      <c r="F45">
        <v>390</v>
      </c>
      <c r="G45">
        <v>53</v>
      </c>
      <c r="H45">
        <v>76</v>
      </c>
      <c r="I45">
        <v>17</v>
      </c>
      <c r="J45">
        <v>263</v>
      </c>
      <c r="K45">
        <v>69</v>
      </c>
      <c r="L45">
        <v>3</v>
      </c>
      <c r="M45">
        <v>21</v>
      </c>
      <c r="N45">
        <v>16</v>
      </c>
      <c r="O45">
        <v>2</v>
      </c>
      <c r="P45">
        <v>1</v>
      </c>
    </row>
    <row r="46" spans="1:16" x14ac:dyDescent="0.2">
      <c r="A46" t="s">
        <v>77</v>
      </c>
    </row>
    <row r="47" spans="1:16" x14ac:dyDescent="0.2">
      <c r="B47" t="s">
        <v>78</v>
      </c>
      <c r="G47" t="s">
        <v>79</v>
      </c>
    </row>
    <row r="48" spans="1:16" x14ac:dyDescent="0.2">
      <c r="A48" t="s">
        <v>29</v>
      </c>
      <c r="B48" t="s">
        <v>30</v>
      </c>
      <c r="C48" t="s">
        <v>33</v>
      </c>
      <c r="D48" t="s">
        <v>34</v>
      </c>
      <c r="E48" t="s">
        <v>36</v>
      </c>
      <c r="F48" t="s">
        <v>37</v>
      </c>
      <c r="G48" t="s">
        <v>80</v>
      </c>
      <c r="H48" t="s">
        <v>81</v>
      </c>
      <c r="I48" t="s">
        <v>34</v>
      </c>
      <c r="J48" t="s">
        <v>36</v>
      </c>
      <c r="K48" t="s">
        <v>37</v>
      </c>
      <c r="L48" t="s">
        <v>82</v>
      </c>
    </row>
    <row r="49" spans="1:13" x14ac:dyDescent="0.2">
      <c r="A49" t="s">
        <v>353</v>
      </c>
      <c r="B49">
        <v>33</v>
      </c>
      <c r="C49">
        <v>680</v>
      </c>
      <c r="D49">
        <v>20.6</v>
      </c>
      <c r="E49">
        <v>34</v>
      </c>
      <c r="F49">
        <v>0</v>
      </c>
      <c r="G49">
        <v>38</v>
      </c>
      <c r="H49">
        <v>307</v>
      </c>
      <c r="I49">
        <v>8.1</v>
      </c>
      <c r="J49">
        <v>37</v>
      </c>
      <c r="K49">
        <v>0</v>
      </c>
      <c r="L49">
        <v>17</v>
      </c>
    </row>
    <row r="50" spans="1:13" x14ac:dyDescent="0.2">
      <c r="A50" t="s">
        <v>45</v>
      </c>
      <c r="B50">
        <v>22</v>
      </c>
      <c r="C50">
        <v>599</v>
      </c>
      <c r="D50">
        <v>27.2</v>
      </c>
      <c r="E50">
        <v>75</v>
      </c>
      <c r="F50">
        <v>0</v>
      </c>
      <c r="G50">
        <v>47</v>
      </c>
      <c r="H50">
        <v>605</v>
      </c>
      <c r="I50">
        <v>12.9</v>
      </c>
      <c r="J50">
        <v>78</v>
      </c>
      <c r="K50">
        <v>1</v>
      </c>
      <c r="L50">
        <v>23</v>
      </c>
    </row>
    <row r="51" spans="1:13" x14ac:dyDescent="0.2">
      <c r="A51" t="s">
        <v>83</v>
      </c>
    </row>
    <row r="52" spans="1:13" x14ac:dyDescent="0.2">
      <c r="B52" t="s">
        <v>84</v>
      </c>
      <c r="K52" t="s">
        <v>85</v>
      </c>
    </row>
    <row r="53" spans="1:13" x14ac:dyDescent="0.2">
      <c r="A53" t="s">
        <v>29</v>
      </c>
      <c r="B53" t="s">
        <v>86</v>
      </c>
      <c r="C53" t="s">
        <v>87</v>
      </c>
      <c r="D53" t="s">
        <v>32</v>
      </c>
      <c r="E53" t="s">
        <v>36</v>
      </c>
      <c r="F53" s="1">
        <v>42388</v>
      </c>
      <c r="G53" t="s">
        <v>88</v>
      </c>
      <c r="H53" t="s">
        <v>89</v>
      </c>
      <c r="I53" t="s">
        <v>90</v>
      </c>
      <c r="J53" t="s">
        <v>91</v>
      </c>
      <c r="K53" t="s">
        <v>92</v>
      </c>
      <c r="L53" t="s">
        <v>93</v>
      </c>
      <c r="M53" t="s">
        <v>32</v>
      </c>
    </row>
    <row r="54" spans="1:13" x14ac:dyDescent="0.2">
      <c r="A54" t="s">
        <v>353</v>
      </c>
      <c r="B54">
        <v>14</v>
      </c>
      <c r="C54">
        <v>16</v>
      </c>
      <c r="D54">
        <v>87.5</v>
      </c>
      <c r="E54">
        <v>51</v>
      </c>
      <c r="F54" t="s">
        <v>94</v>
      </c>
      <c r="G54" s="1">
        <v>42432</v>
      </c>
      <c r="H54" s="1">
        <v>42432</v>
      </c>
      <c r="I54" s="1">
        <v>42558</v>
      </c>
      <c r="J54" s="1">
        <v>42372</v>
      </c>
      <c r="K54">
        <v>29</v>
      </c>
      <c r="L54">
        <v>31</v>
      </c>
      <c r="M54">
        <v>93.5</v>
      </c>
    </row>
    <row r="55" spans="1:13" x14ac:dyDescent="0.2">
      <c r="A55" t="s">
        <v>45</v>
      </c>
      <c r="B55">
        <v>23</v>
      </c>
      <c r="C55">
        <v>27</v>
      </c>
      <c r="D55">
        <v>85.2</v>
      </c>
      <c r="E55">
        <v>52</v>
      </c>
      <c r="F55" s="1">
        <v>42370</v>
      </c>
      <c r="G55" s="1">
        <v>42527</v>
      </c>
      <c r="H55" s="1">
        <v>42622</v>
      </c>
      <c r="I55" s="1">
        <v>42530</v>
      </c>
      <c r="J55" s="1">
        <v>42371</v>
      </c>
      <c r="K55">
        <v>48</v>
      </c>
      <c r="L55">
        <v>50</v>
      </c>
      <c r="M55">
        <v>96</v>
      </c>
    </row>
    <row r="56" spans="1:13" x14ac:dyDescent="0.2">
      <c r="A56" t="s">
        <v>95</v>
      </c>
    </row>
    <row r="57" spans="1:13" x14ac:dyDescent="0.2">
      <c r="A57" t="s">
        <v>29</v>
      </c>
      <c r="B57" t="s">
        <v>79</v>
      </c>
      <c r="C57" t="s">
        <v>33</v>
      </c>
      <c r="D57" t="s">
        <v>36</v>
      </c>
      <c r="E57" t="s">
        <v>34</v>
      </c>
      <c r="F57" t="s">
        <v>96</v>
      </c>
      <c r="G57" t="s">
        <v>97</v>
      </c>
      <c r="H57" t="s">
        <v>98</v>
      </c>
      <c r="I57" t="s">
        <v>99</v>
      </c>
      <c r="J57" t="s">
        <v>82</v>
      </c>
      <c r="K57" t="s">
        <v>80</v>
      </c>
      <c r="L57" t="s">
        <v>81</v>
      </c>
      <c r="M57" t="s">
        <v>34</v>
      </c>
    </row>
    <row r="58" spans="1:13" x14ac:dyDescent="0.2">
      <c r="A58" t="s">
        <v>353</v>
      </c>
      <c r="B58">
        <v>88</v>
      </c>
      <c r="C58">
        <v>4175</v>
      </c>
      <c r="D58">
        <v>61</v>
      </c>
      <c r="E58">
        <v>47.4</v>
      </c>
      <c r="F58">
        <v>40.6</v>
      </c>
      <c r="G58">
        <v>0</v>
      </c>
      <c r="H58">
        <v>34</v>
      </c>
      <c r="I58">
        <v>1</v>
      </c>
      <c r="J58">
        <v>23</v>
      </c>
      <c r="K58">
        <v>47</v>
      </c>
      <c r="L58">
        <v>605</v>
      </c>
      <c r="M58">
        <v>12.9</v>
      </c>
    </row>
    <row r="59" spans="1:13" x14ac:dyDescent="0.2">
      <c r="A59" t="s">
        <v>45</v>
      </c>
      <c r="B59">
        <v>74</v>
      </c>
      <c r="C59">
        <v>3568</v>
      </c>
      <c r="D59">
        <v>65</v>
      </c>
      <c r="E59">
        <v>48.2</v>
      </c>
      <c r="F59">
        <v>44.1</v>
      </c>
      <c r="G59">
        <v>0</v>
      </c>
      <c r="H59">
        <v>24</v>
      </c>
      <c r="I59">
        <v>4</v>
      </c>
      <c r="J59">
        <v>17</v>
      </c>
      <c r="K59">
        <v>38</v>
      </c>
      <c r="L59">
        <v>307</v>
      </c>
      <c r="M59">
        <v>8.1</v>
      </c>
    </row>
    <row r="61" spans="1:13" x14ac:dyDescent="0.2">
      <c r="A61" t="s">
        <v>100</v>
      </c>
    </row>
    <row r="63" spans="1:13" x14ac:dyDescent="0.2">
      <c r="A63" t="s">
        <v>101</v>
      </c>
    </row>
    <row r="64" spans="1:13" x14ac:dyDescent="0.2">
      <c r="A64" t="s">
        <v>102</v>
      </c>
    </row>
    <row r="65" spans="1:1" x14ac:dyDescent="0.2">
      <c r="A65" t="s">
        <v>103</v>
      </c>
    </row>
    <row r="66" spans="1:1" x14ac:dyDescent="0.2">
      <c r="A66" t="s">
        <v>104</v>
      </c>
    </row>
    <row r="67" spans="1:1" x14ac:dyDescent="0.2">
      <c r="A67" t="s">
        <v>105</v>
      </c>
    </row>
    <row r="68" spans="1:1" x14ac:dyDescent="0.2">
      <c r="A68" t="s">
        <v>106</v>
      </c>
    </row>
    <row r="69" spans="1:1" x14ac:dyDescent="0.2">
      <c r="A69" t="s">
        <v>107</v>
      </c>
    </row>
    <row r="70" spans="1:1" x14ac:dyDescent="0.2">
      <c r="A70" t="s">
        <v>108</v>
      </c>
    </row>
    <row r="71" spans="1:1" x14ac:dyDescent="0.2">
      <c r="A71" t="s">
        <v>109</v>
      </c>
    </row>
    <row r="72" spans="1:1" x14ac:dyDescent="0.2">
      <c r="A72" t="s">
        <v>110</v>
      </c>
    </row>
    <row r="73" spans="1:1" x14ac:dyDescent="0.2">
      <c r="A73" t="s">
        <v>111</v>
      </c>
    </row>
    <row r="74" spans="1:1" x14ac:dyDescent="0.2">
      <c r="A74" t="s">
        <v>112</v>
      </c>
    </row>
    <row r="75" spans="1:1" x14ac:dyDescent="0.2">
      <c r="A75" t="s">
        <v>113</v>
      </c>
    </row>
    <row r="76" spans="1:1" x14ac:dyDescent="0.2">
      <c r="A76" t="s">
        <v>114</v>
      </c>
    </row>
    <row r="78" spans="1:1" x14ac:dyDescent="0.2">
      <c r="A78" t="s">
        <v>115</v>
      </c>
    </row>
    <row r="79" spans="1:1" x14ac:dyDescent="0.2">
      <c r="A79" t="s">
        <v>116</v>
      </c>
    </row>
    <row r="80" spans="1:1" x14ac:dyDescent="0.2">
      <c r="A80" t="s">
        <v>117</v>
      </c>
    </row>
    <row r="81" spans="1:1" x14ac:dyDescent="0.2">
      <c r="A81" t="s">
        <v>118</v>
      </c>
    </row>
    <row r="82" spans="1:1" x14ac:dyDescent="0.2">
      <c r="A82" t="s">
        <v>119</v>
      </c>
    </row>
    <row r="83" spans="1:1" x14ac:dyDescent="0.2">
      <c r="A83" t="s">
        <v>120</v>
      </c>
    </row>
    <row r="84" spans="1:1" x14ac:dyDescent="0.2">
      <c r="A84" t="s">
        <v>121</v>
      </c>
    </row>
    <row r="85" spans="1:1" x14ac:dyDescent="0.2">
      <c r="A85" t="s">
        <v>122</v>
      </c>
    </row>
    <row r="86" spans="1:1" x14ac:dyDescent="0.2">
      <c r="A86" t="s">
        <v>123</v>
      </c>
    </row>
    <row r="87" spans="1:1" x14ac:dyDescent="0.2">
      <c r="A87" t="s">
        <v>124</v>
      </c>
    </row>
    <row r="89" spans="1:1" x14ac:dyDescent="0.2">
      <c r="A89" t="s">
        <v>125</v>
      </c>
    </row>
    <row r="90" spans="1:1" x14ac:dyDescent="0.2">
      <c r="A90" t="s">
        <v>126</v>
      </c>
    </row>
    <row r="91" spans="1:1" x14ac:dyDescent="0.2">
      <c r="A91" t="s">
        <v>127</v>
      </c>
    </row>
    <row r="92" spans="1:1" x14ac:dyDescent="0.2">
      <c r="A92" t="s">
        <v>128</v>
      </c>
    </row>
    <row r="93" spans="1:1" x14ac:dyDescent="0.2">
      <c r="A93" t="s">
        <v>129</v>
      </c>
    </row>
    <row r="94" spans="1:1" x14ac:dyDescent="0.2">
      <c r="A94" t="s">
        <v>130</v>
      </c>
    </row>
    <row r="95" spans="1:1" x14ac:dyDescent="0.2">
      <c r="A95" t="s">
        <v>131</v>
      </c>
    </row>
    <row r="96" spans="1:1" x14ac:dyDescent="0.2">
      <c r="A96" t="s">
        <v>132</v>
      </c>
    </row>
    <row r="97" spans="1:1" x14ac:dyDescent="0.2">
      <c r="A97" t="s">
        <v>133</v>
      </c>
    </row>
    <row r="98" spans="1:1" x14ac:dyDescent="0.2">
      <c r="A98" t="s">
        <v>134</v>
      </c>
    </row>
    <row r="99" spans="1:1" x14ac:dyDescent="0.2">
      <c r="A99" t="s">
        <v>135</v>
      </c>
    </row>
    <row r="100" spans="1:1" x14ac:dyDescent="0.2">
      <c r="A100" t="s">
        <v>136</v>
      </c>
    </row>
    <row r="102" spans="1:1" x14ac:dyDescent="0.2">
      <c r="A102" t="s">
        <v>137</v>
      </c>
    </row>
    <row r="103" spans="1:1" x14ac:dyDescent="0.2">
      <c r="A103" t="s">
        <v>138</v>
      </c>
    </row>
    <row r="104" spans="1:1" x14ac:dyDescent="0.2">
      <c r="A104" t="s">
        <v>139</v>
      </c>
    </row>
    <row r="105" spans="1:1" x14ac:dyDescent="0.2">
      <c r="A105" t="s">
        <v>140</v>
      </c>
    </row>
    <row r="106" spans="1:1" x14ac:dyDescent="0.2">
      <c r="A106" t="s">
        <v>141</v>
      </c>
    </row>
    <row r="107" spans="1:1" x14ac:dyDescent="0.2">
      <c r="A107" t="s">
        <v>142</v>
      </c>
    </row>
    <row r="108" spans="1:1" x14ac:dyDescent="0.2">
      <c r="A108" t="s">
        <v>143</v>
      </c>
    </row>
    <row r="109" spans="1:1" x14ac:dyDescent="0.2">
      <c r="A109" t="s">
        <v>144</v>
      </c>
    </row>
    <row r="110" spans="1:1" x14ac:dyDescent="0.2">
      <c r="A110" t="s">
        <v>145</v>
      </c>
    </row>
    <row r="111" spans="1:1" x14ac:dyDescent="0.2">
      <c r="A111" t="s">
        <v>146</v>
      </c>
    </row>
    <row r="112" spans="1:1" x14ac:dyDescent="0.2">
      <c r="A112" t="s">
        <v>147</v>
      </c>
    </row>
    <row r="113" spans="1:1" x14ac:dyDescent="0.2">
      <c r="A113" t="s">
        <v>148</v>
      </c>
    </row>
    <row r="115" spans="1:1" x14ac:dyDescent="0.2">
      <c r="A115" t="s">
        <v>149</v>
      </c>
    </row>
    <row r="116" spans="1:1" x14ac:dyDescent="0.2">
      <c r="A116" t="s">
        <v>150</v>
      </c>
    </row>
    <row r="117" spans="1:1" x14ac:dyDescent="0.2">
      <c r="A117" t="s">
        <v>151</v>
      </c>
    </row>
    <row r="118" spans="1:1" x14ac:dyDescent="0.2">
      <c r="A118" t="s">
        <v>112</v>
      </c>
    </row>
    <row r="119" spans="1:1" x14ac:dyDescent="0.2">
      <c r="A119" t="s">
        <v>152</v>
      </c>
    </row>
    <row r="120" spans="1:1" x14ac:dyDescent="0.2">
      <c r="A120" t="s">
        <v>153</v>
      </c>
    </row>
    <row r="121" spans="1:1" x14ac:dyDescent="0.2">
      <c r="A121" t="s">
        <v>154</v>
      </c>
    </row>
    <row r="122" spans="1:1" x14ac:dyDescent="0.2">
      <c r="A122" t="s">
        <v>110</v>
      </c>
    </row>
    <row r="123" spans="1:1" x14ac:dyDescent="0.2">
      <c r="A123" t="s">
        <v>155</v>
      </c>
    </row>
    <row r="124" spans="1:1" x14ac:dyDescent="0.2">
      <c r="A124" t="s">
        <v>156</v>
      </c>
    </row>
    <row r="125" spans="1:1" x14ac:dyDescent="0.2">
      <c r="A125" t="s">
        <v>157</v>
      </c>
    </row>
    <row r="126" spans="1:1" x14ac:dyDescent="0.2">
      <c r="A126" t="s">
        <v>158</v>
      </c>
    </row>
    <row r="127" spans="1:1" x14ac:dyDescent="0.2">
      <c r="A127" t="s">
        <v>159</v>
      </c>
    </row>
    <row r="128" spans="1:1" x14ac:dyDescent="0.2">
      <c r="A128" t="s">
        <v>160</v>
      </c>
    </row>
    <row r="129" spans="1:1" x14ac:dyDescent="0.2">
      <c r="A129" t="s">
        <v>161</v>
      </c>
    </row>
    <row r="131" spans="1:1" x14ac:dyDescent="0.2">
      <c r="A131" t="s">
        <v>162</v>
      </c>
    </row>
    <row r="132" spans="1:1" x14ac:dyDescent="0.2">
      <c r="A132" t="s">
        <v>163</v>
      </c>
    </row>
    <row r="133" spans="1:1" x14ac:dyDescent="0.2">
      <c r="A133" t="s">
        <v>164</v>
      </c>
    </row>
    <row r="134" spans="1:1" x14ac:dyDescent="0.2">
      <c r="A134" t="s">
        <v>165</v>
      </c>
    </row>
    <row r="135" spans="1:1" x14ac:dyDescent="0.2">
      <c r="A135" t="s">
        <v>166</v>
      </c>
    </row>
    <row r="136" spans="1:1" x14ac:dyDescent="0.2">
      <c r="A136" t="s">
        <v>167</v>
      </c>
    </row>
    <row r="137" spans="1:1" x14ac:dyDescent="0.2">
      <c r="A137" t="s">
        <v>168</v>
      </c>
    </row>
    <row r="138" spans="1:1" x14ac:dyDescent="0.2">
      <c r="A138" t="s">
        <v>169</v>
      </c>
    </row>
    <row r="139" spans="1:1" x14ac:dyDescent="0.2">
      <c r="A139" t="s">
        <v>170</v>
      </c>
    </row>
    <row r="140" spans="1:1" x14ac:dyDescent="0.2">
      <c r="A140" t="s">
        <v>171</v>
      </c>
    </row>
    <row r="141" spans="1:1" x14ac:dyDescent="0.2">
      <c r="A141" t="s">
        <v>172</v>
      </c>
    </row>
    <row r="143" spans="1:1" x14ac:dyDescent="0.2">
      <c r="A143" t="s">
        <v>173</v>
      </c>
    </row>
    <row r="144" spans="1:1" x14ac:dyDescent="0.2">
      <c r="A144" t="s">
        <v>174</v>
      </c>
    </row>
    <row r="145" spans="1:1" x14ac:dyDescent="0.2">
      <c r="A145" t="s">
        <v>175</v>
      </c>
    </row>
    <row r="146" spans="1:1" x14ac:dyDescent="0.2">
      <c r="A146" t="s">
        <v>176</v>
      </c>
    </row>
    <row r="147" spans="1:1" x14ac:dyDescent="0.2">
      <c r="A147" t="s">
        <v>177</v>
      </c>
    </row>
    <row r="148" spans="1:1" x14ac:dyDescent="0.2">
      <c r="A148" t="s">
        <v>178</v>
      </c>
    </row>
    <row r="149" spans="1:1" x14ac:dyDescent="0.2">
      <c r="A149" t="s">
        <v>179</v>
      </c>
    </row>
    <row r="150" spans="1:1" x14ac:dyDescent="0.2">
      <c r="A150" t="s">
        <v>180</v>
      </c>
    </row>
    <row r="151" spans="1:1" x14ac:dyDescent="0.2">
      <c r="A151" t="s">
        <v>181</v>
      </c>
    </row>
    <row r="152" spans="1:1" x14ac:dyDescent="0.2">
      <c r="A152" t="s">
        <v>182</v>
      </c>
    </row>
    <row r="153" spans="1:1" x14ac:dyDescent="0.2">
      <c r="A153" t="s">
        <v>183</v>
      </c>
    </row>
    <row r="154" spans="1:1" x14ac:dyDescent="0.2">
      <c r="A154" t="s">
        <v>184</v>
      </c>
    </row>
    <row r="156" spans="1:1" x14ac:dyDescent="0.2">
      <c r="A156" t="s">
        <v>185</v>
      </c>
    </row>
    <row r="157" spans="1:1" x14ac:dyDescent="0.2">
      <c r="A157" t="s">
        <v>186</v>
      </c>
    </row>
    <row r="158" spans="1:1" x14ac:dyDescent="0.2">
      <c r="A158" t="s">
        <v>187</v>
      </c>
    </row>
    <row r="159" spans="1:1" x14ac:dyDescent="0.2">
      <c r="A159" t="s">
        <v>188</v>
      </c>
    </row>
    <row r="160" spans="1:1" x14ac:dyDescent="0.2">
      <c r="A160" t="s">
        <v>189</v>
      </c>
    </row>
    <row r="161" spans="1:1" x14ac:dyDescent="0.2">
      <c r="A161" t="s">
        <v>190</v>
      </c>
    </row>
    <row r="162" spans="1:1" x14ac:dyDescent="0.2">
      <c r="A162" t="s">
        <v>191</v>
      </c>
    </row>
    <row r="163" spans="1:1" x14ac:dyDescent="0.2">
      <c r="A163" t="s">
        <v>192</v>
      </c>
    </row>
    <row r="164" spans="1:1" x14ac:dyDescent="0.2">
      <c r="A164" t="s">
        <v>172</v>
      </c>
    </row>
    <row r="165" spans="1:1" x14ac:dyDescent="0.2">
      <c r="A165" t="s">
        <v>167</v>
      </c>
    </row>
    <row r="166" spans="1:1" x14ac:dyDescent="0.2">
      <c r="A166" t="s">
        <v>168</v>
      </c>
    </row>
    <row r="167" spans="1:1" x14ac:dyDescent="0.2">
      <c r="A167" t="s">
        <v>193</v>
      </c>
    </row>
    <row r="169" spans="1:1" x14ac:dyDescent="0.2">
      <c r="A169" t="s">
        <v>194</v>
      </c>
    </row>
    <row r="171" spans="1:1" x14ac:dyDescent="0.2">
      <c r="A171" t="s">
        <v>351</v>
      </c>
    </row>
    <row r="173" spans="1:1" x14ac:dyDescent="0.2">
      <c r="A173" t="s">
        <v>2</v>
      </c>
    </row>
    <row r="174" spans="1:1" x14ac:dyDescent="0.2">
      <c r="A174" t="s">
        <v>3</v>
      </c>
    </row>
    <row r="175" spans="1:1" x14ac:dyDescent="0.2">
      <c r="A175" t="s">
        <v>4</v>
      </c>
    </row>
    <row r="176" spans="1:1" x14ac:dyDescent="0.2">
      <c r="A176" t="s">
        <v>5</v>
      </c>
    </row>
    <row r="177" spans="1:1" x14ac:dyDescent="0.2">
      <c r="A177" t="s">
        <v>6</v>
      </c>
    </row>
    <row r="178" spans="1:1" x14ac:dyDescent="0.2">
      <c r="A178" t="s">
        <v>7</v>
      </c>
    </row>
    <row r="179" spans="1:1" x14ac:dyDescent="0.2">
      <c r="A179" t="s">
        <v>8</v>
      </c>
    </row>
    <row r="180" spans="1:1" x14ac:dyDescent="0.2">
      <c r="A180" t="s">
        <v>9</v>
      </c>
    </row>
    <row r="181" spans="1:1" x14ac:dyDescent="0.2">
      <c r="A181" t="s">
        <v>10</v>
      </c>
    </row>
    <row r="182" spans="1:1" x14ac:dyDescent="0.2">
      <c r="A182" t="s">
        <v>11</v>
      </c>
    </row>
    <row r="183" spans="1:1" x14ac:dyDescent="0.2">
      <c r="A183" t="s">
        <v>12</v>
      </c>
    </row>
    <row r="185" spans="1:1" x14ac:dyDescent="0.2">
      <c r="A185" t="s">
        <v>195</v>
      </c>
    </row>
    <row r="187" spans="1:1" x14ac:dyDescent="0.2">
      <c r="A187" t="s">
        <v>196</v>
      </c>
    </row>
    <row r="189" spans="1:1" x14ac:dyDescent="0.2">
      <c r="A189" t="s">
        <v>197</v>
      </c>
    </row>
    <row r="191" spans="1:1" x14ac:dyDescent="0.2">
      <c r="A191" t="s">
        <v>198</v>
      </c>
    </row>
    <row r="192" spans="1:1" x14ac:dyDescent="0.2">
      <c r="A192" t="s">
        <v>199</v>
      </c>
    </row>
    <row r="193" spans="1:1" x14ac:dyDescent="0.2">
      <c r="A193" t="s">
        <v>200</v>
      </c>
    </row>
    <row r="194" spans="1:1" x14ac:dyDescent="0.2">
      <c r="A194" t="s">
        <v>201</v>
      </c>
    </row>
    <row r="195" spans="1:1" x14ac:dyDescent="0.2">
      <c r="A195" t="s">
        <v>202</v>
      </c>
    </row>
    <row r="196" spans="1:1" x14ac:dyDescent="0.2">
      <c r="A196" t="s">
        <v>203</v>
      </c>
    </row>
    <row r="197" spans="1:1" x14ac:dyDescent="0.2">
      <c r="A197" t="s">
        <v>204</v>
      </c>
    </row>
    <row r="199" spans="1:1" x14ac:dyDescent="0.2">
      <c r="A199" t="s">
        <v>205</v>
      </c>
    </row>
    <row r="200" spans="1:1" x14ac:dyDescent="0.2">
      <c r="A200" t="s">
        <v>206</v>
      </c>
    </row>
    <row r="201" spans="1:1" x14ac:dyDescent="0.2">
      <c r="A201" t="s">
        <v>207</v>
      </c>
    </row>
    <row r="202" spans="1:1" x14ac:dyDescent="0.2">
      <c r="A202" t="s">
        <v>208</v>
      </c>
    </row>
    <row r="203" spans="1:1" x14ac:dyDescent="0.2">
      <c r="A203" t="s">
        <v>209</v>
      </c>
    </row>
    <row r="204" spans="1:1" x14ac:dyDescent="0.2">
      <c r="A204" t="s">
        <v>210</v>
      </c>
    </row>
    <row r="205" spans="1:1" x14ac:dyDescent="0.2">
      <c r="A205" t="s">
        <v>211</v>
      </c>
    </row>
    <row r="206" spans="1:1" x14ac:dyDescent="0.2">
      <c r="A206" t="s">
        <v>212</v>
      </c>
    </row>
    <row r="207" spans="1:1" x14ac:dyDescent="0.2">
      <c r="A207" t="s">
        <v>213</v>
      </c>
    </row>
    <row r="208" spans="1:1" x14ac:dyDescent="0.2">
      <c r="A208" t="s">
        <v>214</v>
      </c>
    </row>
    <row r="209" spans="1:1" x14ac:dyDescent="0.2">
      <c r="A209" t="s">
        <v>215</v>
      </c>
    </row>
    <row r="210" spans="1:1" x14ac:dyDescent="0.2">
      <c r="A210" t="s">
        <v>216</v>
      </c>
    </row>
    <row r="211" spans="1:1" x14ac:dyDescent="0.2">
      <c r="A211" t="s">
        <v>217</v>
      </c>
    </row>
    <row r="212" spans="1:1" x14ac:dyDescent="0.2">
      <c r="A212" t="s">
        <v>218</v>
      </c>
    </row>
    <row r="213" spans="1:1" x14ac:dyDescent="0.2">
      <c r="A213" t="s">
        <v>219</v>
      </c>
    </row>
    <row r="214" spans="1:1" x14ac:dyDescent="0.2">
      <c r="A214" t="s">
        <v>220</v>
      </c>
    </row>
    <row r="215" spans="1:1" x14ac:dyDescent="0.2">
      <c r="A215" t="s">
        <v>221</v>
      </c>
    </row>
    <row r="216" spans="1:1" x14ac:dyDescent="0.2">
      <c r="A216" t="s">
        <v>222</v>
      </c>
    </row>
    <row r="217" spans="1:1" x14ac:dyDescent="0.2">
      <c r="A217" t="s">
        <v>223</v>
      </c>
    </row>
    <row r="218" spans="1:1" x14ac:dyDescent="0.2">
      <c r="A218" t="s">
        <v>224</v>
      </c>
    </row>
    <row r="219" spans="1:1" x14ac:dyDescent="0.2">
      <c r="A219" t="s">
        <v>225</v>
      </c>
    </row>
    <row r="220" spans="1:1" x14ac:dyDescent="0.2">
      <c r="A220" t="s">
        <v>226</v>
      </c>
    </row>
    <row r="221" spans="1:1" x14ac:dyDescent="0.2">
      <c r="A221" t="s">
        <v>227</v>
      </c>
    </row>
    <row r="222" spans="1:1" x14ac:dyDescent="0.2">
      <c r="A222" t="s">
        <v>228</v>
      </c>
    </row>
    <row r="223" spans="1:1" x14ac:dyDescent="0.2">
      <c r="A223" t="s">
        <v>229</v>
      </c>
    </row>
    <row r="224" spans="1:1" x14ac:dyDescent="0.2">
      <c r="A224" t="s">
        <v>230</v>
      </c>
    </row>
    <row r="225" spans="1:1" x14ac:dyDescent="0.2">
      <c r="A225" t="s">
        <v>231</v>
      </c>
    </row>
    <row r="227" spans="1:1" x14ac:dyDescent="0.2">
      <c r="A227" t="s">
        <v>198</v>
      </c>
    </row>
    <row r="228" spans="1:1" x14ac:dyDescent="0.2">
      <c r="A228" t="s">
        <v>232</v>
      </c>
    </row>
    <row r="229" spans="1:1" x14ac:dyDescent="0.2">
      <c r="A229" t="s">
        <v>233</v>
      </c>
    </row>
    <row r="230" spans="1:1" x14ac:dyDescent="0.2">
      <c r="A230" t="s">
        <v>234</v>
      </c>
    </row>
    <row r="231" spans="1:1" x14ac:dyDescent="0.2">
      <c r="A231" t="s">
        <v>235</v>
      </c>
    </row>
    <row r="232" spans="1:1" x14ac:dyDescent="0.2">
      <c r="A232" t="s">
        <v>236</v>
      </c>
    </row>
    <row r="233" spans="1:1" x14ac:dyDescent="0.2">
      <c r="A233" t="s">
        <v>237</v>
      </c>
    </row>
    <row r="234" spans="1:1" x14ac:dyDescent="0.2">
      <c r="A234" t="s">
        <v>238</v>
      </c>
    </row>
    <row r="235" spans="1:1" x14ac:dyDescent="0.2">
      <c r="A235" t="s">
        <v>239</v>
      </c>
    </row>
    <row r="236" spans="1:1" x14ac:dyDescent="0.2">
      <c r="A236" t="s">
        <v>240</v>
      </c>
    </row>
    <row r="238" spans="1:1" x14ac:dyDescent="0.2">
      <c r="A238" t="s">
        <v>241</v>
      </c>
    </row>
    <row r="239" spans="1:1" x14ac:dyDescent="0.2">
      <c r="A239" t="s">
        <v>242</v>
      </c>
    </row>
    <row r="240" spans="1:1" x14ac:dyDescent="0.2">
      <c r="A240" t="s">
        <v>243</v>
      </c>
    </row>
    <row r="241" spans="1:1" x14ac:dyDescent="0.2">
      <c r="A241" t="s">
        <v>244</v>
      </c>
    </row>
    <row r="242" spans="1:1" x14ac:dyDescent="0.2">
      <c r="A242" t="s">
        <v>245</v>
      </c>
    </row>
    <row r="243" spans="1:1" x14ac:dyDescent="0.2">
      <c r="A243" t="s">
        <v>246</v>
      </c>
    </row>
    <row r="244" spans="1:1" x14ac:dyDescent="0.2">
      <c r="A244" t="s">
        <v>247</v>
      </c>
    </row>
    <row r="245" spans="1:1" x14ac:dyDescent="0.2">
      <c r="A245" t="s">
        <v>248</v>
      </c>
    </row>
    <row r="246" spans="1:1" x14ac:dyDescent="0.2">
      <c r="A246" t="s">
        <v>249</v>
      </c>
    </row>
    <row r="247" spans="1:1" x14ac:dyDescent="0.2">
      <c r="A247" t="s">
        <v>250</v>
      </c>
    </row>
    <row r="248" spans="1:1" x14ac:dyDescent="0.2">
      <c r="A248" t="s">
        <v>251</v>
      </c>
    </row>
    <row r="249" spans="1:1" x14ac:dyDescent="0.2">
      <c r="A249" t="s">
        <v>252</v>
      </c>
    </row>
    <row r="250" spans="1:1" x14ac:dyDescent="0.2">
      <c r="A250" t="s">
        <v>253</v>
      </c>
    </row>
    <row r="251" spans="1:1" x14ac:dyDescent="0.2">
      <c r="A251" t="s">
        <v>254</v>
      </c>
    </row>
    <row r="252" spans="1:1" x14ac:dyDescent="0.2">
      <c r="A252" t="s">
        <v>255</v>
      </c>
    </row>
    <row r="253" spans="1:1" x14ac:dyDescent="0.2">
      <c r="A253" t="s">
        <v>256</v>
      </c>
    </row>
    <row r="254" spans="1:1" x14ac:dyDescent="0.2">
      <c r="A254" t="s">
        <v>257</v>
      </c>
    </row>
    <row r="255" spans="1:1" x14ac:dyDescent="0.2">
      <c r="A255" t="s">
        <v>258</v>
      </c>
    </row>
    <row r="256" spans="1:1" x14ac:dyDescent="0.2">
      <c r="A256" t="s">
        <v>259</v>
      </c>
    </row>
    <row r="258" spans="1:1" x14ac:dyDescent="0.2">
      <c r="A258" t="s">
        <v>260</v>
      </c>
    </row>
    <row r="259" spans="1:1" x14ac:dyDescent="0.2">
      <c r="A259" t="s">
        <v>261</v>
      </c>
    </row>
  </sheetData>
  <pageMargins left="0.7" right="0.7" top="0.75" bottom="0.75" header="0.3" footer="0.3"/>
  <legacy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9" enableFormatConditionsCalculation="0"/>
  <dimension ref="A1:P259"/>
  <sheetViews>
    <sheetView workbookViewId="0">
      <selection activeCell="A18" sqref="A18:XFD20"/>
    </sheetView>
  </sheetViews>
  <sheetFormatPr baseColWidth="10" defaultColWidth="8.83203125" defaultRowHeight="15" x14ac:dyDescent="0.2"/>
  <cols>
    <col min="1" max="1" width="11.33203125" bestFit="1" customWidth="1"/>
    <col min="2" max="2" width="13.33203125" bestFit="1" customWidth="1"/>
    <col min="3" max="3" width="6.5" customWidth="1"/>
    <col min="4" max="4" width="6" customWidth="1"/>
    <col min="5" max="5" width="6.5" customWidth="1"/>
    <col min="6" max="6" width="13.83203125" bestFit="1" customWidth="1"/>
    <col min="7" max="7" width="7" customWidth="1"/>
    <col min="8" max="8" width="15" bestFit="1" customWidth="1"/>
    <col min="9" max="9" width="15.6640625" bestFit="1" customWidth="1"/>
    <col min="10" max="10" width="6.5" customWidth="1"/>
    <col min="11" max="11" width="13.6640625" bestFit="1" customWidth="1"/>
    <col min="12" max="12" width="10.33203125" bestFit="1" customWidth="1"/>
    <col min="13" max="13" width="9" customWidth="1"/>
    <col min="14" max="14" width="5.1640625" customWidth="1"/>
    <col min="15" max="15" width="5.5" customWidth="1"/>
    <col min="16" max="16" width="3.33203125" customWidth="1"/>
  </cols>
  <sheetData>
    <row r="1" spans="1:1" x14ac:dyDescent="0.2">
      <c r="A1" t="s">
        <v>354</v>
      </c>
    </row>
    <row r="3" spans="1:1" x14ac:dyDescent="0.2">
      <c r="A3" t="s">
        <v>355</v>
      </c>
    </row>
    <row r="5" spans="1:1" x14ac:dyDescent="0.2">
      <c r="A5" t="s">
        <v>2</v>
      </c>
    </row>
    <row r="6" spans="1:1" x14ac:dyDescent="0.2">
      <c r="A6" t="s">
        <v>3</v>
      </c>
    </row>
    <row r="7" spans="1:1" x14ac:dyDescent="0.2">
      <c r="A7" t="s">
        <v>4</v>
      </c>
    </row>
    <row r="8" spans="1:1" x14ac:dyDescent="0.2">
      <c r="A8" t="s">
        <v>5</v>
      </c>
    </row>
    <row r="9" spans="1:1" x14ac:dyDescent="0.2">
      <c r="A9" t="s">
        <v>6</v>
      </c>
    </row>
    <row r="10" spans="1:1" x14ac:dyDescent="0.2">
      <c r="A10" t="s">
        <v>7</v>
      </c>
    </row>
    <row r="11" spans="1:1" x14ac:dyDescent="0.2">
      <c r="A11" t="s">
        <v>8</v>
      </c>
    </row>
    <row r="12" spans="1:1" x14ac:dyDescent="0.2">
      <c r="A12" t="s">
        <v>9</v>
      </c>
    </row>
    <row r="13" spans="1:1" x14ac:dyDescent="0.2">
      <c r="A13" t="s">
        <v>10</v>
      </c>
    </row>
    <row r="14" spans="1:1" x14ac:dyDescent="0.2">
      <c r="A14" t="s">
        <v>11</v>
      </c>
    </row>
    <row r="15" spans="1:1" x14ac:dyDescent="0.2">
      <c r="A15" t="s">
        <v>12</v>
      </c>
    </row>
    <row r="17" spans="1:15" x14ac:dyDescent="0.2">
      <c r="A17" t="s">
        <v>356</v>
      </c>
    </row>
    <row r="18" spans="1:15" x14ac:dyDescent="0.2">
      <c r="E18" t="s">
        <v>14</v>
      </c>
      <c r="F18" t="s">
        <v>15</v>
      </c>
      <c r="G18" t="s">
        <v>16</v>
      </c>
      <c r="H18" t="s">
        <v>17</v>
      </c>
      <c r="I18" t="s">
        <v>18</v>
      </c>
      <c r="J18" t="s">
        <v>19</v>
      </c>
      <c r="K18" t="s">
        <v>20</v>
      </c>
      <c r="L18" t="s">
        <v>21</v>
      </c>
      <c r="M18" t="s">
        <v>22</v>
      </c>
    </row>
    <row r="19" spans="1:15" x14ac:dyDescent="0.2">
      <c r="A19" t="s">
        <v>23</v>
      </c>
      <c r="B19" t="s">
        <v>24</v>
      </c>
      <c r="C19">
        <f>((($I$26+$G$30+$L$44+$F$49+$K$49+$O$44) * 6)+($K$54)+($B$54 * 3))</f>
        <v>353</v>
      </c>
      <c r="E19">
        <f>$C$19-$C$20</f>
        <v>59</v>
      </c>
      <c r="F19">
        <f>($E$26-$N$26)/($B$26+$M$26)</f>
        <v>5.7736434108527135</v>
      </c>
      <c r="G19">
        <f>($E$27-$N$27)/($B$27+$M$27)</f>
        <v>4.5472000000000001</v>
      </c>
      <c r="H19">
        <f>$C$30/$B$30</f>
        <v>4.1800486618004866</v>
      </c>
      <c r="I19">
        <f>$C$31/$B$31</f>
        <v>3.2769607843137254</v>
      </c>
      <c r="J19">
        <f>$I$45+$M$45</f>
        <v>34</v>
      </c>
      <c r="K19">
        <f>$I$44+$M$44</f>
        <v>39</v>
      </c>
      <c r="L19">
        <f>$M$39-$M$40</f>
        <v>290</v>
      </c>
      <c r="M19">
        <f>$L$45+$O$45+$F$50+$K$50</f>
        <v>3</v>
      </c>
    </row>
    <row r="20" spans="1:15" x14ac:dyDescent="0.2">
      <c r="B20" t="s">
        <v>25</v>
      </c>
      <c r="C20">
        <f xml:space="preserve"> ((($I$27+$G$31+$L$45+$F$50+$K$50+$O$45) * 6)+($K$55)+($B$55*3))</f>
        <v>294</v>
      </c>
    </row>
    <row r="21" spans="1:15" x14ac:dyDescent="0.2">
      <c r="A21" t="s">
        <v>26</v>
      </c>
    </row>
    <row r="22" spans="1:15" x14ac:dyDescent="0.2">
      <c r="A22" t="s">
        <v>27</v>
      </c>
    </row>
    <row r="24" spans="1:15" x14ac:dyDescent="0.2">
      <c r="A24" t="s">
        <v>28</v>
      </c>
    </row>
    <row r="25" spans="1:15" x14ac:dyDescent="0.2">
      <c r="A25" t="s">
        <v>29</v>
      </c>
      <c r="B25" t="s">
        <v>30</v>
      </c>
      <c r="C25" t="s">
        <v>31</v>
      </c>
      <c r="D25" t="s">
        <v>32</v>
      </c>
      <c r="E25" t="s">
        <v>33</v>
      </c>
      <c r="F25" t="s">
        <v>34</v>
      </c>
      <c r="G25" t="s">
        <v>35</v>
      </c>
      <c r="H25" t="s">
        <v>36</v>
      </c>
      <c r="I25" t="s">
        <v>37</v>
      </c>
      <c r="J25" t="s">
        <v>38</v>
      </c>
      <c r="K25" t="s">
        <v>39</v>
      </c>
      <c r="L25" t="s">
        <v>40</v>
      </c>
      <c r="M25" t="s">
        <v>41</v>
      </c>
      <c r="N25" t="s">
        <v>42</v>
      </c>
      <c r="O25" t="s">
        <v>43</v>
      </c>
    </row>
    <row r="26" spans="1:15" x14ac:dyDescent="0.2">
      <c r="A26" t="s">
        <v>357</v>
      </c>
      <c r="B26">
        <v>606</v>
      </c>
      <c r="C26">
        <v>368</v>
      </c>
      <c r="D26">
        <v>60.7</v>
      </c>
      <c r="E26">
        <v>3970</v>
      </c>
      <c r="F26">
        <v>7</v>
      </c>
      <c r="G26">
        <v>248.1</v>
      </c>
      <c r="H26">
        <v>75</v>
      </c>
      <c r="I26">
        <v>19</v>
      </c>
      <c r="J26">
        <v>3.1</v>
      </c>
      <c r="K26">
        <v>23</v>
      </c>
      <c r="L26">
        <v>3.8</v>
      </c>
      <c r="M26">
        <v>39</v>
      </c>
      <c r="N26">
        <v>246</v>
      </c>
      <c r="O26">
        <v>76.3</v>
      </c>
    </row>
    <row r="27" spans="1:15" x14ac:dyDescent="0.2">
      <c r="A27" t="s">
        <v>45</v>
      </c>
      <c r="B27">
        <v>573</v>
      </c>
      <c r="C27">
        <v>344</v>
      </c>
      <c r="D27">
        <v>60</v>
      </c>
      <c r="E27">
        <v>3193</v>
      </c>
      <c r="F27">
        <v>6.2</v>
      </c>
      <c r="G27">
        <v>199.6</v>
      </c>
      <c r="H27">
        <v>80</v>
      </c>
      <c r="I27">
        <v>19</v>
      </c>
      <c r="J27">
        <v>3.3</v>
      </c>
      <c r="K27">
        <v>14</v>
      </c>
      <c r="L27">
        <v>2.4</v>
      </c>
      <c r="M27">
        <v>52</v>
      </c>
      <c r="N27">
        <v>351</v>
      </c>
      <c r="O27">
        <v>78.8</v>
      </c>
    </row>
    <row r="28" spans="1:15" x14ac:dyDescent="0.2">
      <c r="A28" t="s">
        <v>46</v>
      </c>
    </row>
    <row r="29" spans="1:15" x14ac:dyDescent="0.2">
      <c r="A29" t="s">
        <v>29</v>
      </c>
      <c r="B29" t="s">
        <v>30</v>
      </c>
      <c r="C29" t="s">
        <v>33</v>
      </c>
      <c r="D29" t="s">
        <v>34</v>
      </c>
      <c r="E29" t="s">
        <v>36</v>
      </c>
      <c r="F29" t="s">
        <v>47</v>
      </c>
      <c r="G29" t="s">
        <v>37</v>
      </c>
      <c r="H29" t="s">
        <v>35</v>
      </c>
      <c r="I29" t="s">
        <v>48</v>
      </c>
      <c r="J29" t="s">
        <v>49</v>
      </c>
      <c r="K29" t="s">
        <v>50</v>
      </c>
    </row>
    <row r="30" spans="1:15" x14ac:dyDescent="0.2">
      <c r="A30" t="s">
        <v>357</v>
      </c>
      <c r="B30">
        <v>411</v>
      </c>
      <c r="C30">
        <v>1718</v>
      </c>
      <c r="D30">
        <v>4.2</v>
      </c>
      <c r="E30">
        <v>72</v>
      </c>
      <c r="F30">
        <v>11</v>
      </c>
      <c r="G30">
        <v>13</v>
      </c>
      <c r="H30">
        <v>107.4</v>
      </c>
      <c r="I30">
        <v>5</v>
      </c>
      <c r="J30">
        <v>3</v>
      </c>
      <c r="K30">
        <v>85</v>
      </c>
    </row>
    <row r="31" spans="1:15" x14ac:dyDescent="0.2">
      <c r="A31" t="s">
        <v>45</v>
      </c>
      <c r="B31">
        <v>408</v>
      </c>
      <c r="C31">
        <v>1337</v>
      </c>
      <c r="D31">
        <v>3.3</v>
      </c>
      <c r="E31">
        <v>48</v>
      </c>
      <c r="F31">
        <v>5</v>
      </c>
      <c r="G31">
        <v>10</v>
      </c>
      <c r="H31">
        <v>83.6</v>
      </c>
      <c r="I31">
        <v>4</v>
      </c>
      <c r="J31">
        <v>3</v>
      </c>
      <c r="K31">
        <v>81</v>
      </c>
    </row>
    <row r="32" spans="1:15" x14ac:dyDescent="0.2">
      <c r="A32" t="s">
        <v>51</v>
      </c>
    </row>
    <row r="33" spans="1:16" x14ac:dyDescent="0.2">
      <c r="A33" t="s">
        <v>29</v>
      </c>
      <c r="B33" t="s">
        <v>52</v>
      </c>
      <c r="C33" t="s">
        <v>53</v>
      </c>
      <c r="D33" t="s">
        <v>33</v>
      </c>
      <c r="E33" t="s">
        <v>34</v>
      </c>
      <c r="F33" t="s">
        <v>37</v>
      </c>
      <c r="G33" t="s">
        <v>36</v>
      </c>
      <c r="H33" t="s">
        <v>47</v>
      </c>
      <c r="I33" t="s">
        <v>35</v>
      </c>
      <c r="J33" t="s">
        <v>48</v>
      </c>
      <c r="K33" t="s">
        <v>49</v>
      </c>
      <c r="L33" t="s">
        <v>54</v>
      </c>
      <c r="M33" t="s">
        <v>50</v>
      </c>
    </row>
    <row r="34" spans="1:16" x14ac:dyDescent="0.2">
      <c r="A34" t="s">
        <v>357</v>
      </c>
      <c r="B34">
        <v>368</v>
      </c>
      <c r="C34">
        <v>606</v>
      </c>
      <c r="D34">
        <v>4216</v>
      </c>
      <c r="E34">
        <v>11.5</v>
      </c>
      <c r="F34">
        <v>19</v>
      </c>
      <c r="G34">
        <v>75</v>
      </c>
      <c r="H34">
        <v>41</v>
      </c>
      <c r="I34">
        <v>263.5</v>
      </c>
      <c r="J34">
        <v>4</v>
      </c>
      <c r="K34">
        <v>3</v>
      </c>
      <c r="L34">
        <v>1758</v>
      </c>
      <c r="M34">
        <v>201</v>
      </c>
    </row>
    <row r="35" spans="1:16" x14ac:dyDescent="0.2">
      <c r="A35" t="s">
        <v>45</v>
      </c>
      <c r="B35">
        <v>344</v>
      </c>
      <c r="C35">
        <v>573</v>
      </c>
      <c r="D35">
        <v>3544</v>
      </c>
      <c r="E35">
        <v>10.3</v>
      </c>
      <c r="F35">
        <v>19</v>
      </c>
      <c r="G35">
        <v>80</v>
      </c>
      <c r="H35">
        <v>41</v>
      </c>
      <c r="I35">
        <v>221.5</v>
      </c>
      <c r="J35">
        <v>10</v>
      </c>
      <c r="K35">
        <v>2</v>
      </c>
      <c r="L35">
        <v>1654</v>
      </c>
      <c r="M35">
        <v>162</v>
      </c>
    </row>
    <row r="36" spans="1:16" x14ac:dyDescent="0.2">
      <c r="A36" t="s">
        <v>55</v>
      </c>
    </row>
    <row r="37" spans="1:16" x14ac:dyDescent="0.2">
      <c r="B37" t="s">
        <v>56</v>
      </c>
      <c r="F37" t="s">
        <v>57</v>
      </c>
      <c r="I37" t="s">
        <v>58</v>
      </c>
      <c r="L37" t="s">
        <v>59</v>
      </c>
    </row>
    <row r="38" spans="1:16" x14ac:dyDescent="0.2">
      <c r="A38" t="s">
        <v>29</v>
      </c>
      <c r="B38" t="s">
        <v>60</v>
      </c>
      <c r="C38" t="s">
        <v>61</v>
      </c>
      <c r="D38" t="s">
        <v>62</v>
      </c>
      <c r="E38" t="s">
        <v>63</v>
      </c>
      <c r="F38" t="s">
        <v>64</v>
      </c>
      <c r="G38" t="s">
        <v>30</v>
      </c>
      <c r="H38" t="s">
        <v>32</v>
      </c>
      <c r="I38" t="s">
        <v>64</v>
      </c>
      <c r="J38" t="s">
        <v>30</v>
      </c>
      <c r="K38" t="s">
        <v>32</v>
      </c>
      <c r="L38" t="s">
        <v>60</v>
      </c>
      <c r="M38" t="s">
        <v>33</v>
      </c>
    </row>
    <row r="39" spans="1:16" x14ac:dyDescent="0.2">
      <c r="A39" t="s">
        <v>357</v>
      </c>
      <c r="B39">
        <v>314</v>
      </c>
      <c r="C39">
        <v>85</v>
      </c>
      <c r="D39">
        <v>201</v>
      </c>
      <c r="E39">
        <v>28</v>
      </c>
      <c r="F39">
        <v>79</v>
      </c>
      <c r="G39">
        <v>224</v>
      </c>
      <c r="H39">
        <v>35.299999999999997</v>
      </c>
      <c r="I39">
        <v>7</v>
      </c>
      <c r="J39">
        <v>14</v>
      </c>
      <c r="K39">
        <v>50</v>
      </c>
      <c r="L39">
        <v>115</v>
      </c>
      <c r="M39">
        <v>1063</v>
      </c>
    </row>
    <row r="40" spans="1:16" x14ac:dyDescent="0.2">
      <c r="A40" t="s">
        <v>45</v>
      </c>
      <c r="B40">
        <v>289</v>
      </c>
      <c r="C40">
        <v>81</v>
      </c>
      <c r="D40">
        <v>162</v>
      </c>
      <c r="E40">
        <v>46</v>
      </c>
      <c r="F40">
        <v>80</v>
      </c>
      <c r="G40">
        <v>227</v>
      </c>
      <c r="H40">
        <v>35.200000000000003</v>
      </c>
      <c r="I40">
        <v>5</v>
      </c>
      <c r="J40">
        <v>14</v>
      </c>
      <c r="K40">
        <v>35.700000000000003</v>
      </c>
      <c r="L40">
        <v>104</v>
      </c>
      <c r="M40">
        <v>773</v>
      </c>
    </row>
    <row r="41" spans="1:16" x14ac:dyDescent="0.2">
      <c r="A41" t="s">
        <v>65</v>
      </c>
    </row>
    <row r="42" spans="1:16" x14ac:dyDescent="0.2">
      <c r="B42" t="s">
        <v>66</v>
      </c>
      <c r="E42" t="s">
        <v>67</v>
      </c>
      <c r="H42" t="s">
        <v>68</v>
      </c>
      <c r="M42" t="s">
        <v>69</v>
      </c>
    </row>
    <row r="43" spans="1:16" x14ac:dyDescent="0.2">
      <c r="A43" t="s">
        <v>29</v>
      </c>
      <c r="B43" t="s">
        <v>70</v>
      </c>
      <c r="C43" t="s">
        <v>71</v>
      </c>
      <c r="D43" t="s">
        <v>72</v>
      </c>
      <c r="E43" t="s">
        <v>41</v>
      </c>
      <c r="F43" t="s">
        <v>42</v>
      </c>
      <c r="G43" t="s">
        <v>73</v>
      </c>
      <c r="H43" t="s">
        <v>74</v>
      </c>
      <c r="I43" t="s">
        <v>39</v>
      </c>
      <c r="J43" t="s">
        <v>33</v>
      </c>
      <c r="K43" t="s">
        <v>36</v>
      </c>
      <c r="L43" t="s">
        <v>37</v>
      </c>
      <c r="M43" t="s">
        <v>75</v>
      </c>
      <c r="N43" t="s">
        <v>52</v>
      </c>
      <c r="O43" t="s">
        <v>37</v>
      </c>
      <c r="P43" t="s">
        <v>76</v>
      </c>
    </row>
    <row r="44" spans="1:16" x14ac:dyDescent="0.2">
      <c r="A44" t="s">
        <v>357</v>
      </c>
      <c r="B44">
        <v>773</v>
      </c>
      <c r="C44">
        <v>221</v>
      </c>
      <c r="D44">
        <v>994</v>
      </c>
      <c r="E44">
        <v>52</v>
      </c>
      <c r="F44">
        <v>351</v>
      </c>
      <c r="G44">
        <v>51</v>
      </c>
      <c r="H44">
        <v>82</v>
      </c>
      <c r="I44">
        <v>14</v>
      </c>
      <c r="J44">
        <v>321</v>
      </c>
      <c r="K44">
        <v>74</v>
      </c>
      <c r="L44">
        <v>4</v>
      </c>
      <c r="M44">
        <v>25</v>
      </c>
      <c r="N44">
        <v>13</v>
      </c>
      <c r="O44">
        <v>1</v>
      </c>
      <c r="P44">
        <v>2</v>
      </c>
    </row>
    <row r="45" spans="1:16" x14ac:dyDescent="0.2">
      <c r="A45" t="s">
        <v>45</v>
      </c>
      <c r="B45">
        <v>783</v>
      </c>
      <c r="C45">
        <v>207</v>
      </c>
      <c r="D45">
        <v>990</v>
      </c>
      <c r="E45">
        <v>39</v>
      </c>
      <c r="F45">
        <v>246</v>
      </c>
      <c r="G45">
        <v>50</v>
      </c>
      <c r="H45">
        <v>99</v>
      </c>
      <c r="I45">
        <v>23</v>
      </c>
      <c r="J45">
        <v>279</v>
      </c>
      <c r="K45">
        <v>55</v>
      </c>
      <c r="L45">
        <v>3</v>
      </c>
      <c r="M45">
        <v>11</v>
      </c>
      <c r="N45">
        <v>8</v>
      </c>
      <c r="O45">
        <v>0</v>
      </c>
      <c r="P45">
        <v>0</v>
      </c>
    </row>
    <row r="46" spans="1:16" x14ac:dyDescent="0.2">
      <c r="A46" t="s">
        <v>77</v>
      </c>
    </row>
    <row r="47" spans="1:16" x14ac:dyDescent="0.2">
      <c r="B47" t="s">
        <v>78</v>
      </c>
      <c r="G47" t="s">
        <v>79</v>
      </c>
    </row>
    <row r="48" spans="1:16" x14ac:dyDescent="0.2">
      <c r="A48" t="s">
        <v>29</v>
      </c>
      <c r="B48" t="s">
        <v>30</v>
      </c>
      <c r="C48" t="s">
        <v>33</v>
      </c>
      <c r="D48" t="s">
        <v>34</v>
      </c>
      <c r="E48" t="s">
        <v>36</v>
      </c>
      <c r="F48" t="s">
        <v>37</v>
      </c>
      <c r="G48" t="s">
        <v>80</v>
      </c>
      <c r="H48" t="s">
        <v>81</v>
      </c>
      <c r="I48" t="s">
        <v>34</v>
      </c>
      <c r="J48" t="s">
        <v>36</v>
      </c>
      <c r="K48" t="s">
        <v>37</v>
      </c>
      <c r="L48" t="s">
        <v>82</v>
      </c>
    </row>
    <row r="49" spans="1:13" x14ac:dyDescent="0.2">
      <c r="A49" t="s">
        <v>357</v>
      </c>
      <c r="B49">
        <v>27</v>
      </c>
      <c r="C49">
        <v>588</v>
      </c>
      <c r="D49">
        <v>21.8</v>
      </c>
      <c r="E49">
        <v>41</v>
      </c>
      <c r="F49">
        <v>0</v>
      </c>
      <c r="G49">
        <v>29</v>
      </c>
      <c r="H49">
        <v>283</v>
      </c>
      <c r="I49">
        <v>9.8000000000000007</v>
      </c>
      <c r="J49">
        <v>83</v>
      </c>
      <c r="K49">
        <v>1</v>
      </c>
      <c r="L49">
        <v>26</v>
      </c>
    </row>
    <row r="50" spans="1:13" x14ac:dyDescent="0.2">
      <c r="A50" t="s">
        <v>45</v>
      </c>
      <c r="B50">
        <v>25</v>
      </c>
      <c r="C50">
        <v>508</v>
      </c>
      <c r="D50">
        <v>20.3</v>
      </c>
      <c r="E50">
        <v>32</v>
      </c>
      <c r="F50">
        <v>0</v>
      </c>
      <c r="G50">
        <v>36</v>
      </c>
      <c r="H50">
        <v>247</v>
      </c>
      <c r="I50">
        <v>6.9</v>
      </c>
      <c r="J50">
        <v>28</v>
      </c>
      <c r="K50">
        <v>0</v>
      </c>
      <c r="L50">
        <v>16</v>
      </c>
    </row>
    <row r="51" spans="1:13" x14ac:dyDescent="0.2">
      <c r="A51" t="s">
        <v>83</v>
      </c>
    </row>
    <row r="52" spans="1:13" x14ac:dyDescent="0.2">
      <c r="B52" t="s">
        <v>84</v>
      </c>
      <c r="K52" t="s">
        <v>85</v>
      </c>
    </row>
    <row r="53" spans="1:13" x14ac:dyDescent="0.2">
      <c r="A53" t="s">
        <v>29</v>
      </c>
      <c r="B53" t="s">
        <v>86</v>
      </c>
      <c r="C53" t="s">
        <v>87</v>
      </c>
      <c r="D53" t="s">
        <v>32</v>
      </c>
      <c r="E53" t="s">
        <v>36</v>
      </c>
      <c r="F53" s="1">
        <v>42388</v>
      </c>
      <c r="G53" t="s">
        <v>88</v>
      </c>
      <c r="H53" t="s">
        <v>89</v>
      </c>
      <c r="I53" t="s">
        <v>90</v>
      </c>
      <c r="J53" t="s">
        <v>91</v>
      </c>
      <c r="K53" t="s">
        <v>92</v>
      </c>
      <c r="L53" t="s">
        <v>93</v>
      </c>
      <c r="M53" t="s">
        <v>32</v>
      </c>
    </row>
    <row r="54" spans="1:13" x14ac:dyDescent="0.2">
      <c r="A54" t="s">
        <v>357</v>
      </c>
      <c r="B54">
        <v>30</v>
      </c>
      <c r="C54">
        <v>35</v>
      </c>
      <c r="D54">
        <v>85.7</v>
      </c>
      <c r="E54">
        <v>57</v>
      </c>
      <c r="F54" t="s">
        <v>94</v>
      </c>
      <c r="G54" s="1">
        <v>42716</v>
      </c>
      <c r="H54" s="1">
        <v>42590</v>
      </c>
      <c r="I54" s="1">
        <v>42498</v>
      </c>
      <c r="J54" s="1">
        <v>42497</v>
      </c>
      <c r="K54">
        <v>35</v>
      </c>
      <c r="L54">
        <v>36</v>
      </c>
      <c r="M54">
        <v>97.2</v>
      </c>
    </row>
    <row r="55" spans="1:13" x14ac:dyDescent="0.2">
      <c r="A55" t="s">
        <v>45</v>
      </c>
      <c r="B55">
        <v>25</v>
      </c>
      <c r="C55">
        <v>32</v>
      </c>
      <c r="D55">
        <v>78.099999999999994</v>
      </c>
      <c r="E55">
        <v>56</v>
      </c>
      <c r="F55" t="s">
        <v>94</v>
      </c>
      <c r="G55" s="1">
        <v>42402</v>
      </c>
      <c r="H55" s="1">
        <v>42560</v>
      </c>
      <c r="I55" s="1">
        <v>42595</v>
      </c>
      <c r="J55" s="1">
        <v>42590</v>
      </c>
      <c r="K55">
        <v>27</v>
      </c>
      <c r="L55">
        <v>28</v>
      </c>
      <c r="M55">
        <v>96.4</v>
      </c>
    </row>
    <row r="56" spans="1:13" x14ac:dyDescent="0.2">
      <c r="A56" t="s">
        <v>95</v>
      </c>
    </row>
    <row r="57" spans="1:13" x14ac:dyDescent="0.2">
      <c r="A57" t="s">
        <v>29</v>
      </c>
      <c r="B57" t="s">
        <v>79</v>
      </c>
      <c r="C57" t="s">
        <v>33</v>
      </c>
      <c r="D57" t="s">
        <v>36</v>
      </c>
      <c r="E57" t="s">
        <v>34</v>
      </c>
      <c r="F57" t="s">
        <v>96</v>
      </c>
      <c r="G57" t="s">
        <v>97</v>
      </c>
      <c r="H57" t="s">
        <v>98</v>
      </c>
      <c r="I57" t="s">
        <v>99</v>
      </c>
      <c r="J57" t="s">
        <v>82</v>
      </c>
      <c r="K57" t="s">
        <v>80</v>
      </c>
      <c r="L57" t="s">
        <v>81</v>
      </c>
      <c r="M57" t="s">
        <v>34</v>
      </c>
    </row>
    <row r="58" spans="1:13" x14ac:dyDescent="0.2">
      <c r="A58" t="s">
        <v>357</v>
      </c>
      <c r="B58">
        <v>85</v>
      </c>
      <c r="C58">
        <v>3704</v>
      </c>
      <c r="D58">
        <v>62</v>
      </c>
      <c r="E58">
        <v>43.6</v>
      </c>
      <c r="F58">
        <v>40.700000000000003</v>
      </c>
      <c r="G58">
        <v>0</v>
      </c>
      <c r="H58">
        <v>22</v>
      </c>
      <c r="I58">
        <v>5</v>
      </c>
      <c r="J58">
        <v>16</v>
      </c>
      <c r="K58">
        <v>36</v>
      </c>
      <c r="L58">
        <v>247</v>
      </c>
      <c r="M58">
        <v>6.9</v>
      </c>
    </row>
    <row r="59" spans="1:13" x14ac:dyDescent="0.2">
      <c r="A59" t="s">
        <v>45</v>
      </c>
      <c r="B59">
        <v>92</v>
      </c>
      <c r="C59">
        <v>4278</v>
      </c>
      <c r="D59">
        <v>66</v>
      </c>
      <c r="E59">
        <v>46.5</v>
      </c>
      <c r="F59">
        <v>43.4</v>
      </c>
      <c r="G59">
        <v>0</v>
      </c>
      <c r="H59">
        <v>38</v>
      </c>
      <c r="I59">
        <v>6</v>
      </c>
      <c r="J59">
        <v>26</v>
      </c>
      <c r="K59">
        <v>29</v>
      </c>
      <c r="L59">
        <v>283</v>
      </c>
      <c r="M59">
        <v>9.8000000000000007</v>
      </c>
    </row>
    <row r="61" spans="1:13" x14ac:dyDescent="0.2">
      <c r="A61" t="s">
        <v>100</v>
      </c>
    </row>
    <row r="63" spans="1:13" x14ac:dyDescent="0.2">
      <c r="A63" t="s">
        <v>101</v>
      </c>
    </row>
    <row r="64" spans="1:13" x14ac:dyDescent="0.2">
      <c r="A64" t="s">
        <v>102</v>
      </c>
    </row>
    <row r="65" spans="1:1" x14ac:dyDescent="0.2">
      <c r="A65" t="s">
        <v>103</v>
      </c>
    </row>
    <row r="66" spans="1:1" x14ac:dyDescent="0.2">
      <c r="A66" t="s">
        <v>104</v>
      </c>
    </row>
    <row r="67" spans="1:1" x14ac:dyDescent="0.2">
      <c r="A67" t="s">
        <v>105</v>
      </c>
    </row>
    <row r="68" spans="1:1" x14ac:dyDescent="0.2">
      <c r="A68" t="s">
        <v>106</v>
      </c>
    </row>
    <row r="69" spans="1:1" x14ac:dyDescent="0.2">
      <c r="A69" t="s">
        <v>107</v>
      </c>
    </row>
    <row r="70" spans="1:1" x14ac:dyDescent="0.2">
      <c r="A70" t="s">
        <v>108</v>
      </c>
    </row>
    <row r="71" spans="1:1" x14ac:dyDescent="0.2">
      <c r="A71" t="s">
        <v>109</v>
      </c>
    </row>
    <row r="72" spans="1:1" x14ac:dyDescent="0.2">
      <c r="A72" t="s">
        <v>110</v>
      </c>
    </row>
    <row r="73" spans="1:1" x14ac:dyDescent="0.2">
      <c r="A73" t="s">
        <v>111</v>
      </c>
    </row>
    <row r="74" spans="1:1" x14ac:dyDescent="0.2">
      <c r="A74" t="s">
        <v>112</v>
      </c>
    </row>
    <row r="75" spans="1:1" x14ac:dyDescent="0.2">
      <c r="A75" t="s">
        <v>113</v>
      </c>
    </row>
    <row r="76" spans="1:1" x14ac:dyDescent="0.2">
      <c r="A76" t="s">
        <v>114</v>
      </c>
    </row>
    <row r="78" spans="1:1" x14ac:dyDescent="0.2">
      <c r="A78" t="s">
        <v>115</v>
      </c>
    </row>
    <row r="79" spans="1:1" x14ac:dyDescent="0.2">
      <c r="A79" t="s">
        <v>116</v>
      </c>
    </row>
    <row r="80" spans="1:1" x14ac:dyDescent="0.2">
      <c r="A80" t="s">
        <v>117</v>
      </c>
    </row>
    <row r="81" spans="1:1" x14ac:dyDescent="0.2">
      <c r="A81" t="s">
        <v>118</v>
      </c>
    </row>
    <row r="82" spans="1:1" x14ac:dyDescent="0.2">
      <c r="A82" t="s">
        <v>119</v>
      </c>
    </row>
    <row r="83" spans="1:1" x14ac:dyDescent="0.2">
      <c r="A83" t="s">
        <v>120</v>
      </c>
    </row>
    <row r="84" spans="1:1" x14ac:dyDescent="0.2">
      <c r="A84" t="s">
        <v>121</v>
      </c>
    </row>
    <row r="85" spans="1:1" x14ac:dyDescent="0.2">
      <c r="A85" t="s">
        <v>122</v>
      </c>
    </row>
    <row r="86" spans="1:1" x14ac:dyDescent="0.2">
      <c r="A86" t="s">
        <v>123</v>
      </c>
    </row>
    <row r="87" spans="1:1" x14ac:dyDescent="0.2">
      <c r="A87" t="s">
        <v>124</v>
      </c>
    </row>
    <row r="89" spans="1:1" x14ac:dyDescent="0.2">
      <c r="A89" t="s">
        <v>125</v>
      </c>
    </row>
    <row r="90" spans="1:1" x14ac:dyDescent="0.2">
      <c r="A90" t="s">
        <v>126</v>
      </c>
    </row>
    <row r="91" spans="1:1" x14ac:dyDescent="0.2">
      <c r="A91" t="s">
        <v>127</v>
      </c>
    </row>
    <row r="92" spans="1:1" x14ac:dyDescent="0.2">
      <c r="A92" t="s">
        <v>128</v>
      </c>
    </row>
    <row r="93" spans="1:1" x14ac:dyDescent="0.2">
      <c r="A93" t="s">
        <v>129</v>
      </c>
    </row>
    <row r="94" spans="1:1" x14ac:dyDescent="0.2">
      <c r="A94" t="s">
        <v>130</v>
      </c>
    </row>
    <row r="95" spans="1:1" x14ac:dyDescent="0.2">
      <c r="A95" t="s">
        <v>131</v>
      </c>
    </row>
    <row r="96" spans="1:1" x14ac:dyDescent="0.2">
      <c r="A96" t="s">
        <v>132</v>
      </c>
    </row>
    <row r="97" spans="1:1" x14ac:dyDescent="0.2">
      <c r="A97" t="s">
        <v>133</v>
      </c>
    </row>
    <row r="98" spans="1:1" x14ac:dyDescent="0.2">
      <c r="A98" t="s">
        <v>134</v>
      </c>
    </row>
    <row r="99" spans="1:1" x14ac:dyDescent="0.2">
      <c r="A99" t="s">
        <v>135</v>
      </c>
    </row>
    <row r="100" spans="1:1" x14ac:dyDescent="0.2">
      <c r="A100" t="s">
        <v>136</v>
      </c>
    </row>
    <row r="102" spans="1:1" x14ac:dyDescent="0.2">
      <c r="A102" t="s">
        <v>137</v>
      </c>
    </row>
    <row r="103" spans="1:1" x14ac:dyDescent="0.2">
      <c r="A103" t="s">
        <v>138</v>
      </c>
    </row>
    <row r="104" spans="1:1" x14ac:dyDescent="0.2">
      <c r="A104" t="s">
        <v>139</v>
      </c>
    </row>
    <row r="105" spans="1:1" x14ac:dyDescent="0.2">
      <c r="A105" t="s">
        <v>140</v>
      </c>
    </row>
    <row r="106" spans="1:1" x14ac:dyDescent="0.2">
      <c r="A106" t="s">
        <v>141</v>
      </c>
    </row>
    <row r="107" spans="1:1" x14ac:dyDescent="0.2">
      <c r="A107" t="s">
        <v>142</v>
      </c>
    </row>
    <row r="108" spans="1:1" x14ac:dyDescent="0.2">
      <c r="A108" t="s">
        <v>143</v>
      </c>
    </row>
    <row r="109" spans="1:1" x14ac:dyDescent="0.2">
      <c r="A109" t="s">
        <v>144</v>
      </c>
    </row>
    <row r="110" spans="1:1" x14ac:dyDescent="0.2">
      <c r="A110" t="s">
        <v>145</v>
      </c>
    </row>
    <row r="111" spans="1:1" x14ac:dyDescent="0.2">
      <c r="A111" t="s">
        <v>146</v>
      </c>
    </row>
    <row r="112" spans="1:1" x14ac:dyDescent="0.2">
      <c r="A112" t="s">
        <v>147</v>
      </c>
    </row>
    <row r="113" spans="1:1" x14ac:dyDescent="0.2">
      <c r="A113" t="s">
        <v>148</v>
      </c>
    </row>
    <row r="115" spans="1:1" x14ac:dyDescent="0.2">
      <c r="A115" t="s">
        <v>149</v>
      </c>
    </row>
    <row r="116" spans="1:1" x14ac:dyDescent="0.2">
      <c r="A116" t="s">
        <v>150</v>
      </c>
    </row>
    <row r="117" spans="1:1" x14ac:dyDescent="0.2">
      <c r="A117" t="s">
        <v>151</v>
      </c>
    </row>
    <row r="118" spans="1:1" x14ac:dyDescent="0.2">
      <c r="A118" t="s">
        <v>112</v>
      </c>
    </row>
    <row r="119" spans="1:1" x14ac:dyDescent="0.2">
      <c r="A119" t="s">
        <v>152</v>
      </c>
    </row>
    <row r="120" spans="1:1" x14ac:dyDescent="0.2">
      <c r="A120" t="s">
        <v>153</v>
      </c>
    </row>
    <row r="121" spans="1:1" x14ac:dyDescent="0.2">
      <c r="A121" t="s">
        <v>154</v>
      </c>
    </row>
    <row r="122" spans="1:1" x14ac:dyDescent="0.2">
      <c r="A122" t="s">
        <v>110</v>
      </c>
    </row>
    <row r="123" spans="1:1" x14ac:dyDescent="0.2">
      <c r="A123" t="s">
        <v>155</v>
      </c>
    </row>
    <row r="124" spans="1:1" x14ac:dyDescent="0.2">
      <c r="A124" t="s">
        <v>156</v>
      </c>
    </row>
    <row r="125" spans="1:1" x14ac:dyDescent="0.2">
      <c r="A125" t="s">
        <v>157</v>
      </c>
    </row>
    <row r="126" spans="1:1" x14ac:dyDescent="0.2">
      <c r="A126" t="s">
        <v>158</v>
      </c>
    </row>
    <row r="127" spans="1:1" x14ac:dyDescent="0.2">
      <c r="A127" t="s">
        <v>159</v>
      </c>
    </row>
    <row r="128" spans="1:1" x14ac:dyDescent="0.2">
      <c r="A128" t="s">
        <v>160</v>
      </c>
    </row>
    <row r="129" spans="1:1" x14ac:dyDescent="0.2">
      <c r="A129" t="s">
        <v>161</v>
      </c>
    </row>
    <row r="131" spans="1:1" x14ac:dyDescent="0.2">
      <c r="A131" t="s">
        <v>162</v>
      </c>
    </row>
    <row r="132" spans="1:1" x14ac:dyDescent="0.2">
      <c r="A132" t="s">
        <v>163</v>
      </c>
    </row>
    <row r="133" spans="1:1" x14ac:dyDescent="0.2">
      <c r="A133" t="s">
        <v>164</v>
      </c>
    </row>
    <row r="134" spans="1:1" x14ac:dyDescent="0.2">
      <c r="A134" t="s">
        <v>165</v>
      </c>
    </row>
    <row r="135" spans="1:1" x14ac:dyDescent="0.2">
      <c r="A135" t="s">
        <v>166</v>
      </c>
    </row>
    <row r="136" spans="1:1" x14ac:dyDescent="0.2">
      <c r="A136" t="s">
        <v>167</v>
      </c>
    </row>
    <row r="137" spans="1:1" x14ac:dyDescent="0.2">
      <c r="A137" t="s">
        <v>168</v>
      </c>
    </row>
    <row r="138" spans="1:1" x14ac:dyDescent="0.2">
      <c r="A138" t="s">
        <v>169</v>
      </c>
    </row>
    <row r="139" spans="1:1" x14ac:dyDescent="0.2">
      <c r="A139" t="s">
        <v>170</v>
      </c>
    </row>
    <row r="140" spans="1:1" x14ac:dyDescent="0.2">
      <c r="A140" t="s">
        <v>171</v>
      </c>
    </row>
    <row r="141" spans="1:1" x14ac:dyDescent="0.2">
      <c r="A141" t="s">
        <v>172</v>
      </c>
    </row>
    <row r="143" spans="1:1" x14ac:dyDescent="0.2">
      <c r="A143" t="s">
        <v>173</v>
      </c>
    </row>
    <row r="144" spans="1:1" x14ac:dyDescent="0.2">
      <c r="A144" t="s">
        <v>174</v>
      </c>
    </row>
    <row r="145" spans="1:1" x14ac:dyDescent="0.2">
      <c r="A145" t="s">
        <v>175</v>
      </c>
    </row>
    <row r="146" spans="1:1" x14ac:dyDescent="0.2">
      <c r="A146" t="s">
        <v>176</v>
      </c>
    </row>
    <row r="147" spans="1:1" x14ac:dyDescent="0.2">
      <c r="A147" t="s">
        <v>177</v>
      </c>
    </row>
    <row r="148" spans="1:1" x14ac:dyDescent="0.2">
      <c r="A148" t="s">
        <v>178</v>
      </c>
    </row>
    <row r="149" spans="1:1" x14ac:dyDescent="0.2">
      <c r="A149" t="s">
        <v>179</v>
      </c>
    </row>
    <row r="150" spans="1:1" x14ac:dyDescent="0.2">
      <c r="A150" t="s">
        <v>180</v>
      </c>
    </row>
    <row r="151" spans="1:1" x14ac:dyDescent="0.2">
      <c r="A151" t="s">
        <v>181</v>
      </c>
    </row>
    <row r="152" spans="1:1" x14ac:dyDescent="0.2">
      <c r="A152" t="s">
        <v>182</v>
      </c>
    </row>
    <row r="153" spans="1:1" x14ac:dyDescent="0.2">
      <c r="A153" t="s">
        <v>183</v>
      </c>
    </row>
    <row r="154" spans="1:1" x14ac:dyDescent="0.2">
      <c r="A154" t="s">
        <v>184</v>
      </c>
    </row>
    <row r="156" spans="1:1" x14ac:dyDescent="0.2">
      <c r="A156" t="s">
        <v>185</v>
      </c>
    </row>
    <row r="157" spans="1:1" x14ac:dyDescent="0.2">
      <c r="A157" t="s">
        <v>186</v>
      </c>
    </row>
    <row r="158" spans="1:1" x14ac:dyDescent="0.2">
      <c r="A158" t="s">
        <v>187</v>
      </c>
    </row>
    <row r="159" spans="1:1" x14ac:dyDescent="0.2">
      <c r="A159" t="s">
        <v>188</v>
      </c>
    </row>
    <row r="160" spans="1:1" x14ac:dyDescent="0.2">
      <c r="A160" t="s">
        <v>189</v>
      </c>
    </row>
    <row r="161" spans="1:1" x14ac:dyDescent="0.2">
      <c r="A161" t="s">
        <v>190</v>
      </c>
    </row>
    <row r="162" spans="1:1" x14ac:dyDescent="0.2">
      <c r="A162" t="s">
        <v>191</v>
      </c>
    </row>
    <row r="163" spans="1:1" x14ac:dyDescent="0.2">
      <c r="A163" t="s">
        <v>192</v>
      </c>
    </row>
    <row r="164" spans="1:1" x14ac:dyDescent="0.2">
      <c r="A164" t="s">
        <v>172</v>
      </c>
    </row>
    <row r="165" spans="1:1" x14ac:dyDescent="0.2">
      <c r="A165" t="s">
        <v>167</v>
      </c>
    </row>
    <row r="166" spans="1:1" x14ac:dyDescent="0.2">
      <c r="A166" t="s">
        <v>168</v>
      </c>
    </row>
    <row r="167" spans="1:1" x14ac:dyDescent="0.2">
      <c r="A167" t="s">
        <v>193</v>
      </c>
    </row>
    <row r="169" spans="1:1" x14ac:dyDescent="0.2">
      <c r="A169" t="s">
        <v>194</v>
      </c>
    </row>
    <row r="171" spans="1:1" x14ac:dyDescent="0.2">
      <c r="A171" t="s">
        <v>354</v>
      </c>
    </row>
    <row r="173" spans="1:1" x14ac:dyDescent="0.2">
      <c r="A173" t="s">
        <v>2</v>
      </c>
    </row>
    <row r="174" spans="1:1" x14ac:dyDescent="0.2">
      <c r="A174" t="s">
        <v>3</v>
      </c>
    </row>
    <row r="175" spans="1:1" x14ac:dyDescent="0.2">
      <c r="A175" t="s">
        <v>4</v>
      </c>
    </row>
    <row r="176" spans="1:1" x14ac:dyDescent="0.2">
      <c r="A176" t="s">
        <v>5</v>
      </c>
    </row>
    <row r="177" spans="1:1" x14ac:dyDescent="0.2">
      <c r="A177" t="s">
        <v>6</v>
      </c>
    </row>
    <row r="178" spans="1:1" x14ac:dyDescent="0.2">
      <c r="A178" t="s">
        <v>7</v>
      </c>
    </row>
    <row r="179" spans="1:1" x14ac:dyDescent="0.2">
      <c r="A179" t="s">
        <v>8</v>
      </c>
    </row>
    <row r="180" spans="1:1" x14ac:dyDescent="0.2">
      <c r="A180" t="s">
        <v>9</v>
      </c>
    </row>
    <row r="181" spans="1:1" x14ac:dyDescent="0.2">
      <c r="A181" t="s">
        <v>10</v>
      </c>
    </row>
    <row r="182" spans="1:1" x14ac:dyDescent="0.2">
      <c r="A182" t="s">
        <v>11</v>
      </c>
    </row>
    <row r="183" spans="1:1" x14ac:dyDescent="0.2">
      <c r="A183" t="s">
        <v>12</v>
      </c>
    </row>
    <row r="185" spans="1:1" x14ac:dyDescent="0.2">
      <c r="A185" t="s">
        <v>195</v>
      </c>
    </row>
    <row r="187" spans="1:1" x14ac:dyDescent="0.2">
      <c r="A187" t="s">
        <v>196</v>
      </c>
    </row>
    <row r="189" spans="1:1" x14ac:dyDescent="0.2">
      <c r="A189" t="s">
        <v>197</v>
      </c>
    </row>
    <row r="191" spans="1:1" x14ac:dyDescent="0.2">
      <c r="A191" t="s">
        <v>198</v>
      </c>
    </row>
    <row r="192" spans="1:1" x14ac:dyDescent="0.2">
      <c r="A192" t="s">
        <v>199</v>
      </c>
    </row>
    <row r="193" spans="1:1" x14ac:dyDescent="0.2">
      <c r="A193" t="s">
        <v>200</v>
      </c>
    </row>
    <row r="194" spans="1:1" x14ac:dyDescent="0.2">
      <c r="A194" t="s">
        <v>201</v>
      </c>
    </row>
    <row r="195" spans="1:1" x14ac:dyDescent="0.2">
      <c r="A195" t="s">
        <v>202</v>
      </c>
    </row>
    <row r="196" spans="1:1" x14ac:dyDescent="0.2">
      <c r="A196" t="s">
        <v>203</v>
      </c>
    </row>
    <row r="197" spans="1:1" x14ac:dyDescent="0.2">
      <c r="A197" t="s">
        <v>204</v>
      </c>
    </row>
    <row r="199" spans="1:1" x14ac:dyDescent="0.2">
      <c r="A199" t="s">
        <v>205</v>
      </c>
    </row>
    <row r="200" spans="1:1" x14ac:dyDescent="0.2">
      <c r="A200" t="s">
        <v>206</v>
      </c>
    </row>
    <row r="201" spans="1:1" x14ac:dyDescent="0.2">
      <c r="A201" t="s">
        <v>207</v>
      </c>
    </row>
    <row r="202" spans="1:1" x14ac:dyDescent="0.2">
      <c r="A202" t="s">
        <v>208</v>
      </c>
    </row>
    <row r="203" spans="1:1" x14ac:dyDescent="0.2">
      <c r="A203" t="s">
        <v>209</v>
      </c>
    </row>
    <row r="204" spans="1:1" x14ac:dyDescent="0.2">
      <c r="A204" t="s">
        <v>210</v>
      </c>
    </row>
    <row r="205" spans="1:1" x14ac:dyDescent="0.2">
      <c r="A205" t="s">
        <v>211</v>
      </c>
    </row>
    <row r="206" spans="1:1" x14ac:dyDescent="0.2">
      <c r="A206" t="s">
        <v>212</v>
      </c>
    </row>
    <row r="207" spans="1:1" x14ac:dyDescent="0.2">
      <c r="A207" t="s">
        <v>213</v>
      </c>
    </row>
    <row r="208" spans="1:1" x14ac:dyDescent="0.2">
      <c r="A208" t="s">
        <v>214</v>
      </c>
    </row>
    <row r="209" spans="1:1" x14ac:dyDescent="0.2">
      <c r="A209" t="s">
        <v>215</v>
      </c>
    </row>
    <row r="210" spans="1:1" x14ac:dyDescent="0.2">
      <c r="A210" t="s">
        <v>216</v>
      </c>
    </row>
    <row r="211" spans="1:1" x14ac:dyDescent="0.2">
      <c r="A211" t="s">
        <v>217</v>
      </c>
    </row>
    <row r="212" spans="1:1" x14ac:dyDescent="0.2">
      <c r="A212" t="s">
        <v>218</v>
      </c>
    </row>
    <row r="213" spans="1:1" x14ac:dyDescent="0.2">
      <c r="A213" t="s">
        <v>219</v>
      </c>
    </row>
    <row r="214" spans="1:1" x14ac:dyDescent="0.2">
      <c r="A214" t="s">
        <v>220</v>
      </c>
    </row>
    <row r="215" spans="1:1" x14ac:dyDescent="0.2">
      <c r="A215" t="s">
        <v>221</v>
      </c>
    </row>
    <row r="216" spans="1:1" x14ac:dyDescent="0.2">
      <c r="A216" t="s">
        <v>222</v>
      </c>
    </row>
    <row r="217" spans="1:1" x14ac:dyDescent="0.2">
      <c r="A217" t="s">
        <v>223</v>
      </c>
    </row>
    <row r="218" spans="1:1" x14ac:dyDescent="0.2">
      <c r="A218" t="s">
        <v>224</v>
      </c>
    </row>
    <row r="219" spans="1:1" x14ac:dyDescent="0.2">
      <c r="A219" t="s">
        <v>225</v>
      </c>
    </row>
    <row r="220" spans="1:1" x14ac:dyDescent="0.2">
      <c r="A220" t="s">
        <v>226</v>
      </c>
    </row>
    <row r="221" spans="1:1" x14ac:dyDescent="0.2">
      <c r="A221" t="s">
        <v>227</v>
      </c>
    </row>
    <row r="222" spans="1:1" x14ac:dyDescent="0.2">
      <c r="A222" t="s">
        <v>228</v>
      </c>
    </row>
    <row r="223" spans="1:1" x14ac:dyDescent="0.2">
      <c r="A223" t="s">
        <v>229</v>
      </c>
    </row>
    <row r="224" spans="1:1" x14ac:dyDescent="0.2">
      <c r="A224" t="s">
        <v>230</v>
      </c>
    </row>
    <row r="225" spans="1:1" x14ac:dyDescent="0.2">
      <c r="A225" t="s">
        <v>231</v>
      </c>
    </row>
    <row r="227" spans="1:1" x14ac:dyDescent="0.2">
      <c r="A227" t="s">
        <v>198</v>
      </c>
    </row>
    <row r="228" spans="1:1" x14ac:dyDescent="0.2">
      <c r="A228" t="s">
        <v>232</v>
      </c>
    </row>
    <row r="229" spans="1:1" x14ac:dyDescent="0.2">
      <c r="A229" t="s">
        <v>233</v>
      </c>
    </row>
    <row r="230" spans="1:1" x14ac:dyDescent="0.2">
      <c r="A230" t="s">
        <v>234</v>
      </c>
    </row>
    <row r="231" spans="1:1" x14ac:dyDescent="0.2">
      <c r="A231" t="s">
        <v>235</v>
      </c>
    </row>
    <row r="232" spans="1:1" x14ac:dyDescent="0.2">
      <c r="A232" t="s">
        <v>236</v>
      </c>
    </row>
    <row r="233" spans="1:1" x14ac:dyDescent="0.2">
      <c r="A233" t="s">
        <v>237</v>
      </c>
    </row>
    <row r="234" spans="1:1" x14ac:dyDescent="0.2">
      <c r="A234" t="s">
        <v>238</v>
      </c>
    </row>
    <row r="235" spans="1:1" x14ac:dyDescent="0.2">
      <c r="A235" t="s">
        <v>239</v>
      </c>
    </row>
    <row r="236" spans="1:1" x14ac:dyDescent="0.2">
      <c r="A236" t="s">
        <v>240</v>
      </c>
    </row>
    <row r="238" spans="1:1" x14ac:dyDescent="0.2">
      <c r="A238" t="s">
        <v>241</v>
      </c>
    </row>
    <row r="239" spans="1:1" x14ac:dyDescent="0.2">
      <c r="A239" t="s">
        <v>242</v>
      </c>
    </row>
    <row r="240" spans="1:1" x14ac:dyDescent="0.2">
      <c r="A240" t="s">
        <v>243</v>
      </c>
    </row>
    <row r="241" spans="1:1" x14ac:dyDescent="0.2">
      <c r="A241" t="s">
        <v>244</v>
      </c>
    </row>
    <row r="242" spans="1:1" x14ac:dyDescent="0.2">
      <c r="A242" t="s">
        <v>245</v>
      </c>
    </row>
    <row r="243" spans="1:1" x14ac:dyDescent="0.2">
      <c r="A243" t="s">
        <v>246</v>
      </c>
    </row>
    <row r="244" spans="1:1" x14ac:dyDescent="0.2">
      <c r="A244" t="s">
        <v>247</v>
      </c>
    </row>
    <row r="245" spans="1:1" x14ac:dyDescent="0.2">
      <c r="A245" t="s">
        <v>248</v>
      </c>
    </row>
    <row r="246" spans="1:1" x14ac:dyDescent="0.2">
      <c r="A246" t="s">
        <v>249</v>
      </c>
    </row>
    <row r="247" spans="1:1" x14ac:dyDescent="0.2">
      <c r="A247" t="s">
        <v>250</v>
      </c>
    </row>
    <row r="248" spans="1:1" x14ac:dyDescent="0.2">
      <c r="A248" t="s">
        <v>251</v>
      </c>
    </row>
    <row r="249" spans="1:1" x14ac:dyDescent="0.2">
      <c r="A249" t="s">
        <v>252</v>
      </c>
    </row>
    <row r="250" spans="1:1" x14ac:dyDescent="0.2">
      <c r="A250" t="s">
        <v>253</v>
      </c>
    </row>
    <row r="251" spans="1:1" x14ac:dyDescent="0.2">
      <c r="A251" t="s">
        <v>254</v>
      </c>
    </row>
    <row r="252" spans="1:1" x14ac:dyDescent="0.2">
      <c r="A252" t="s">
        <v>255</v>
      </c>
    </row>
    <row r="253" spans="1:1" x14ac:dyDescent="0.2">
      <c r="A253" t="s">
        <v>256</v>
      </c>
    </row>
    <row r="254" spans="1:1" x14ac:dyDescent="0.2">
      <c r="A254" t="s">
        <v>257</v>
      </c>
    </row>
    <row r="255" spans="1:1" x14ac:dyDescent="0.2">
      <c r="A255" t="s">
        <v>258</v>
      </c>
    </row>
    <row r="256" spans="1:1" x14ac:dyDescent="0.2">
      <c r="A256" t="s">
        <v>259</v>
      </c>
    </row>
    <row r="258" spans="1:1" x14ac:dyDescent="0.2">
      <c r="A258" t="s">
        <v>260</v>
      </c>
    </row>
    <row r="259" spans="1:1" x14ac:dyDescent="0.2">
      <c r="A259" t="s">
        <v>261</v>
      </c>
    </row>
  </sheetData>
  <pageMargins left="0.7" right="0.7" top="0.75" bottom="0.75" header="0.3" footer="0.3"/>
  <legacy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0" enableFormatConditionsCalculation="0"/>
  <dimension ref="A1:P259"/>
  <sheetViews>
    <sheetView workbookViewId="0">
      <selection activeCell="A18" sqref="A18:XFD20"/>
    </sheetView>
  </sheetViews>
  <sheetFormatPr baseColWidth="10" defaultColWidth="8.83203125" defaultRowHeight="15" x14ac:dyDescent="0.2"/>
  <cols>
    <col min="1" max="1" width="11.33203125" bestFit="1" customWidth="1"/>
    <col min="2" max="2" width="13.33203125" bestFit="1" customWidth="1"/>
    <col min="3" max="3" width="6.5" customWidth="1"/>
    <col min="4" max="4" width="6" customWidth="1"/>
    <col min="5" max="5" width="6.5" customWidth="1"/>
    <col min="6" max="6" width="13.83203125" bestFit="1" customWidth="1"/>
    <col min="7" max="7" width="6.83203125" customWidth="1"/>
    <col min="8" max="8" width="15" bestFit="1" customWidth="1"/>
    <col min="9" max="9" width="15.6640625" bestFit="1" customWidth="1"/>
    <col min="10" max="10" width="6" customWidth="1"/>
    <col min="11" max="11" width="13.6640625" bestFit="1" customWidth="1"/>
    <col min="12" max="12" width="10.33203125" bestFit="1" customWidth="1"/>
    <col min="13" max="13" width="9" customWidth="1"/>
    <col min="14" max="14" width="5.1640625" customWidth="1"/>
    <col min="15" max="15" width="5.5" customWidth="1"/>
    <col min="16" max="16" width="3.33203125" customWidth="1"/>
  </cols>
  <sheetData>
    <row r="1" spans="1:1" x14ac:dyDescent="0.2">
      <c r="A1" t="s">
        <v>358</v>
      </c>
    </row>
    <row r="3" spans="1:1" x14ac:dyDescent="0.2">
      <c r="A3" t="s">
        <v>355</v>
      </c>
    </row>
    <row r="5" spans="1:1" x14ac:dyDescent="0.2">
      <c r="A5" t="s">
        <v>2</v>
      </c>
    </row>
    <row r="6" spans="1:1" x14ac:dyDescent="0.2">
      <c r="A6" t="s">
        <v>3</v>
      </c>
    </row>
    <row r="7" spans="1:1" x14ac:dyDescent="0.2">
      <c r="A7" t="s">
        <v>4</v>
      </c>
    </row>
    <row r="8" spans="1:1" x14ac:dyDescent="0.2">
      <c r="A8" t="s">
        <v>5</v>
      </c>
    </row>
    <row r="9" spans="1:1" x14ac:dyDescent="0.2">
      <c r="A9" t="s">
        <v>6</v>
      </c>
    </row>
    <row r="10" spans="1:1" x14ac:dyDescent="0.2">
      <c r="A10" t="s">
        <v>7</v>
      </c>
    </row>
    <row r="11" spans="1:1" x14ac:dyDescent="0.2">
      <c r="A11" t="s">
        <v>8</v>
      </c>
    </row>
    <row r="12" spans="1:1" x14ac:dyDescent="0.2">
      <c r="A12" t="s">
        <v>9</v>
      </c>
    </row>
    <row r="13" spans="1:1" x14ac:dyDescent="0.2">
      <c r="A13" t="s">
        <v>10</v>
      </c>
    </row>
    <row r="14" spans="1:1" x14ac:dyDescent="0.2">
      <c r="A14" t="s">
        <v>11</v>
      </c>
    </row>
    <row r="15" spans="1:1" x14ac:dyDescent="0.2">
      <c r="A15" t="s">
        <v>12</v>
      </c>
    </row>
    <row r="17" spans="1:15" x14ac:dyDescent="0.2">
      <c r="A17" t="s">
        <v>359</v>
      </c>
    </row>
    <row r="18" spans="1:15" x14ac:dyDescent="0.2">
      <c r="E18" t="s">
        <v>14</v>
      </c>
      <c r="F18" t="s">
        <v>15</v>
      </c>
      <c r="G18" t="s">
        <v>16</v>
      </c>
      <c r="H18" t="s">
        <v>17</v>
      </c>
      <c r="I18" t="s">
        <v>18</v>
      </c>
      <c r="J18" t="s">
        <v>19</v>
      </c>
      <c r="K18" t="s">
        <v>20</v>
      </c>
      <c r="L18" t="s">
        <v>21</v>
      </c>
      <c r="M18" t="s">
        <v>22</v>
      </c>
    </row>
    <row r="19" spans="1:15" x14ac:dyDescent="0.2">
      <c r="A19" t="s">
        <v>23</v>
      </c>
      <c r="B19" t="s">
        <v>24</v>
      </c>
      <c r="C19">
        <f>((($I$26+$G$30+$L$44+$F$49+$K$49+$O$44) * 6)+($K$54)+($B$54 * 3))</f>
        <v>399</v>
      </c>
      <c r="E19">
        <f>$C$19-$C$20</f>
        <v>116</v>
      </c>
      <c r="F19">
        <f>($E$26-$N$26)/($B$26+$M$26)</f>
        <v>5.8131021194605008</v>
      </c>
      <c r="G19">
        <f>($E$27-$N$27)/($B$27+$M$27)</f>
        <v>5.2110091743119265</v>
      </c>
      <c r="H19">
        <f>$C$30/$B$30</f>
        <v>4.6880733944954125</v>
      </c>
      <c r="I19">
        <f>$C$31/$B$31</f>
        <v>4.1018276762402088</v>
      </c>
      <c r="J19">
        <f>$I$45+$M$45</f>
        <v>20</v>
      </c>
      <c r="K19">
        <f>$I$44+$M$44</f>
        <v>35</v>
      </c>
      <c r="L19">
        <f>$M$39-$M$40</f>
        <v>-63</v>
      </c>
      <c r="M19">
        <f>$L$45+$O$45+$F$50+$K$50</f>
        <v>2</v>
      </c>
    </row>
    <row r="20" spans="1:15" x14ac:dyDescent="0.2">
      <c r="B20" t="s">
        <v>25</v>
      </c>
      <c r="C20">
        <f xml:space="preserve"> ((($I$27+$G$31+$L$45+$F$50+$K$50+$O$45) * 6)+($K$55)+($B$55*3))</f>
        <v>283</v>
      </c>
    </row>
    <row r="21" spans="1:15" x14ac:dyDescent="0.2">
      <c r="A21" t="s">
        <v>26</v>
      </c>
    </row>
    <row r="22" spans="1:15" x14ac:dyDescent="0.2">
      <c r="A22" t="s">
        <v>27</v>
      </c>
    </row>
    <row r="24" spans="1:15" x14ac:dyDescent="0.2">
      <c r="A24" t="s">
        <v>28</v>
      </c>
    </row>
    <row r="25" spans="1:15" x14ac:dyDescent="0.2">
      <c r="A25" t="s">
        <v>29</v>
      </c>
      <c r="B25" t="s">
        <v>30</v>
      </c>
      <c r="C25" t="s">
        <v>31</v>
      </c>
      <c r="D25" t="s">
        <v>32</v>
      </c>
      <c r="E25" t="s">
        <v>33</v>
      </c>
      <c r="F25" t="s">
        <v>34</v>
      </c>
      <c r="G25" t="s">
        <v>35</v>
      </c>
      <c r="H25" t="s">
        <v>36</v>
      </c>
      <c r="I25" t="s">
        <v>37</v>
      </c>
      <c r="J25" t="s">
        <v>38</v>
      </c>
      <c r="K25" t="s">
        <v>39</v>
      </c>
      <c r="L25" t="s">
        <v>40</v>
      </c>
      <c r="M25" t="s">
        <v>41</v>
      </c>
      <c r="N25" t="s">
        <v>42</v>
      </c>
      <c r="O25" t="s">
        <v>43</v>
      </c>
    </row>
    <row r="26" spans="1:15" x14ac:dyDescent="0.2">
      <c r="A26" t="s">
        <v>360</v>
      </c>
      <c r="B26">
        <v>473</v>
      </c>
      <c r="C26">
        <v>310</v>
      </c>
      <c r="D26">
        <v>65.5</v>
      </c>
      <c r="E26">
        <v>3255</v>
      </c>
      <c r="F26">
        <v>7.4</v>
      </c>
      <c r="G26">
        <v>203.4</v>
      </c>
      <c r="H26">
        <v>80</v>
      </c>
      <c r="I26">
        <v>20</v>
      </c>
      <c r="J26">
        <v>4.2</v>
      </c>
      <c r="K26">
        <v>7</v>
      </c>
      <c r="L26">
        <v>1.5</v>
      </c>
      <c r="M26">
        <v>46</v>
      </c>
      <c r="N26">
        <v>238</v>
      </c>
      <c r="O26">
        <v>95.4</v>
      </c>
    </row>
    <row r="27" spans="1:15" x14ac:dyDescent="0.2">
      <c r="A27" t="s">
        <v>45</v>
      </c>
      <c r="B27">
        <v>607</v>
      </c>
      <c r="C27">
        <v>349</v>
      </c>
      <c r="D27">
        <v>57.5</v>
      </c>
      <c r="E27">
        <v>3698</v>
      </c>
      <c r="F27">
        <v>6.6</v>
      </c>
      <c r="G27">
        <v>231.1</v>
      </c>
      <c r="H27">
        <v>55</v>
      </c>
      <c r="I27">
        <v>25</v>
      </c>
      <c r="J27">
        <v>4.0999999999999996</v>
      </c>
      <c r="K27">
        <v>22</v>
      </c>
      <c r="L27">
        <v>3.6</v>
      </c>
      <c r="M27">
        <v>47</v>
      </c>
      <c r="N27">
        <v>290</v>
      </c>
      <c r="O27">
        <v>76</v>
      </c>
    </row>
    <row r="28" spans="1:15" x14ac:dyDescent="0.2">
      <c r="A28" t="s">
        <v>46</v>
      </c>
    </row>
    <row r="29" spans="1:15" x14ac:dyDescent="0.2">
      <c r="A29" t="s">
        <v>29</v>
      </c>
      <c r="B29" t="s">
        <v>30</v>
      </c>
      <c r="C29" t="s">
        <v>33</v>
      </c>
      <c r="D29" t="s">
        <v>34</v>
      </c>
      <c r="E29" t="s">
        <v>36</v>
      </c>
      <c r="F29" t="s">
        <v>47</v>
      </c>
      <c r="G29" t="s">
        <v>37</v>
      </c>
      <c r="H29" t="s">
        <v>35</v>
      </c>
      <c r="I29" t="s">
        <v>48</v>
      </c>
      <c r="J29" t="s">
        <v>49</v>
      </c>
      <c r="K29" t="s">
        <v>50</v>
      </c>
    </row>
    <row r="30" spans="1:15" x14ac:dyDescent="0.2">
      <c r="A30" t="s">
        <v>360</v>
      </c>
      <c r="B30">
        <v>436</v>
      </c>
      <c r="C30">
        <v>2044</v>
      </c>
      <c r="D30">
        <v>4.7</v>
      </c>
      <c r="E30">
        <v>52</v>
      </c>
      <c r="F30">
        <v>13</v>
      </c>
      <c r="G30">
        <v>19</v>
      </c>
      <c r="H30">
        <v>127.8</v>
      </c>
      <c r="I30">
        <v>5</v>
      </c>
      <c r="J30">
        <v>2</v>
      </c>
      <c r="K30">
        <v>116</v>
      </c>
    </row>
    <row r="31" spans="1:15" x14ac:dyDescent="0.2">
      <c r="A31" t="s">
        <v>45</v>
      </c>
      <c r="B31">
        <v>383</v>
      </c>
      <c r="C31">
        <v>1571</v>
      </c>
      <c r="D31">
        <v>4.0999999999999996</v>
      </c>
      <c r="E31">
        <v>42</v>
      </c>
      <c r="F31">
        <v>9</v>
      </c>
      <c r="G31">
        <v>7</v>
      </c>
      <c r="H31">
        <v>98.2</v>
      </c>
      <c r="I31">
        <v>7</v>
      </c>
      <c r="J31">
        <v>2</v>
      </c>
      <c r="K31">
        <v>86</v>
      </c>
    </row>
    <row r="32" spans="1:15" x14ac:dyDescent="0.2">
      <c r="A32" t="s">
        <v>51</v>
      </c>
    </row>
    <row r="33" spans="1:16" x14ac:dyDescent="0.2">
      <c r="A33" t="s">
        <v>29</v>
      </c>
      <c r="B33" t="s">
        <v>52</v>
      </c>
      <c r="C33" t="s">
        <v>53</v>
      </c>
      <c r="D33" t="s">
        <v>33</v>
      </c>
      <c r="E33" t="s">
        <v>34</v>
      </c>
      <c r="F33" t="s">
        <v>37</v>
      </c>
      <c r="G33" t="s">
        <v>36</v>
      </c>
      <c r="H33" t="s">
        <v>47</v>
      </c>
      <c r="I33" t="s">
        <v>35</v>
      </c>
      <c r="J33" t="s">
        <v>48</v>
      </c>
      <c r="K33" t="s">
        <v>49</v>
      </c>
      <c r="L33" t="s">
        <v>54</v>
      </c>
      <c r="M33" t="s">
        <v>50</v>
      </c>
    </row>
    <row r="34" spans="1:16" x14ac:dyDescent="0.2">
      <c r="A34" t="s">
        <v>360</v>
      </c>
      <c r="B34">
        <v>310</v>
      </c>
      <c r="C34">
        <v>473</v>
      </c>
      <c r="D34">
        <v>3493</v>
      </c>
      <c r="E34">
        <v>11.3</v>
      </c>
      <c r="F34">
        <v>20</v>
      </c>
      <c r="G34">
        <v>80</v>
      </c>
      <c r="H34">
        <v>42</v>
      </c>
      <c r="I34">
        <v>218.3</v>
      </c>
      <c r="J34">
        <v>5</v>
      </c>
      <c r="K34">
        <v>4</v>
      </c>
      <c r="L34">
        <v>1927</v>
      </c>
      <c r="M34">
        <v>155</v>
      </c>
    </row>
    <row r="35" spans="1:16" x14ac:dyDescent="0.2">
      <c r="A35" t="s">
        <v>45</v>
      </c>
      <c r="B35">
        <v>349</v>
      </c>
      <c r="C35">
        <v>607</v>
      </c>
      <c r="D35">
        <v>3988</v>
      </c>
      <c r="E35">
        <v>11.4</v>
      </c>
      <c r="F35">
        <v>25</v>
      </c>
      <c r="G35">
        <v>55</v>
      </c>
      <c r="H35">
        <v>46</v>
      </c>
      <c r="I35">
        <v>249.3</v>
      </c>
      <c r="J35">
        <v>0</v>
      </c>
      <c r="K35">
        <v>0</v>
      </c>
      <c r="L35">
        <v>1539</v>
      </c>
      <c r="M35">
        <v>193</v>
      </c>
    </row>
    <row r="36" spans="1:16" x14ac:dyDescent="0.2">
      <c r="A36" t="s">
        <v>55</v>
      </c>
    </row>
    <row r="37" spans="1:16" x14ac:dyDescent="0.2">
      <c r="B37" t="s">
        <v>56</v>
      </c>
      <c r="F37" t="s">
        <v>57</v>
      </c>
      <c r="I37" t="s">
        <v>58</v>
      </c>
      <c r="L37" t="s">
        <v>59</v>
      </c>
    </row>
    <row r="38" spans="1:16" x14ac:dyDescent="0.2">
      <c r="A38" t="s">
        <v>29</v>
      </c>
      <c r="B38" t="s">
        <v>60</v>
      </c>
      <c r="C38" t="s">
        <v>61</v>
      </c>
      <c r="D38" t="s">
        <v>62</v>
      </c>
      <c r="E38" t="s">
        <v>63</v>
      </c>
      <c r="F38" t="s">
        <v>64</v>
      </c>
      <c r="G38" t="s">
        <v>30</v>
      </c>
      <c r="H38" t="s">
        <v>32</v>
      </c>
      <c r="I38" t="s">
        <v>64</v>
      </c>
      <c r="J38" t="s">
        <v>30</v>
      </c>
      <c r="K38" t="s">
        <v>32</v>
      </c>
      <c r="L38" t="s">
        <v>60</v>
      </c>
      <c r="M38" t="s">
        <v>33</v>
      </c>
    </row>
    <row r="39" spans="1:16" x14ac:dyDescent="0.2">
      <c r="A39" t="s">
        <v>360</v>
      </c>
      <c r="B39">
        <v>303</v>
      </c>
      <c r="C39">
        <v>116</v>
      </c>
      <c r="D39">
        <v>155</v>
      </c>
      <c r="E39">
        <v>32</v>
      </c>
      <c r="F39">
        <v>76</v>
      </c>
      <c r="G39">
        <v>199</v>
      </c>
      <c r="H39">
        <v>38.200000000000003</v>
      </c>
      <c r="I39">
        <v>6</v>
      </c>
      <c r="J39">
        <v>9</v>
      </c>
      <c r="K39">
        <v>66.7</v>
      </c>
      <c r="L39">
        <v>104</v>
      </c>
      <c r="M39">
        <v>878</v>
      </c>
    </row>
    <row r="40" spans="1:16" x14ac:dyDescent="0.2">
      <c r="A40" t="s">
        <v>45</v>
      </c>
      <c r="B40">
        <v>313</v>
      </c>
      <c r="C40">
        <v>86</v>
      </c>
      <c r="D40">
        <v>193</v>
      </c>
      <c r="E40">
        <v>34</v>
      </c>
      <c r="F40">
        <v>72</v>
      </c>
      <c r="G40">
        <v>217</v>
      </c>
      <c r="H40">
        <v>33.200000000000003</v>
      </c>
      <c r="I40">
        <v>13</v>
      </c>
      <c r="J40">
        <v>27</v>
      </c>
      <c r="K40">
        <v>48.1</v>
      </c>
      <c r="L40">
        <v>110</v>
      </c>
      <c r="M40">
        <v>941</v>
      </c>
    </row>
    <row r="41" spans="1:16" x14ac:dyDescent="0.2">
      <c r="A41" t="s">
        <v>65</v>
      </c>
    </row>
    <row r="42" spans="1:16" x14ac:dyDescent="0.2">
      <c r="B42" t="s">
        <v>66</v>
      </c>
      <c r="E42" t="s">
        <v>67</v>
      </c>
      <c r="H42" t="s">
        <v>68</v>
      </c>
      <c r="M42" t="s">
        <v>69</v>
      </c>
    </row>
    <row r="43" spans="1:16" x14ac:dyDescent="0.2">
      <c r="A43" t="s">
        <v>29</v>
      </c>
      <c r="B43" t="s">
        <v>70</v>
      </c>
      <c r="C43" t="s">
        <v>71</v>
      </c>
      <c r="D43" t="s">
        <v>72</v>
      </c>
      <c r="E43" t="s">
        <v>41</v>
      </c>
      <c r="F43" t="s">
        <v>42</v>
      </c>
      <c r="G43" t="s">
        <v>73</v>
      </c>
      <c r="H43" t="s">
        <v>74</v>
      </c>
      <c r="I43" t="s">
        <v>39</v>
      </c>
      <c r="J43" t="s">
        <v>33</v>
      </c>
      <c r="K43" t="s">
        <v>36</v>
      </c>
      <c r="L43" t="s">
        <v>37</v>
      </c>
      <c r="M43" t="s">
        <v>75</v>
      </c>
      <c r="N43" t="s">
        <v>52</v>
      </c>
      <c r="O43" t="s">
        <v>37</v>
      </c>
      <c r="P43" t="s">
        <v>76</v>
      </c>
    </row>
    <row r="44" spans="1:16" x14ac:dyDescent="0.2">
      <c r="A44" t="s">
        <v>360</v>
      </c>
      <c r="B44">
        <v>769</v>
      </c>
      <c r="C44">
        <v>165</v>
      </c>
      <c r="D44">
        <v>934</v>
      </c>
      <c r="E44">
        <v>47</v>
      </c>
      <c r="F44">
        <v>290</v>
      </c>
      <c r="G44">
        <v>42</v>
      </c>
      <c r="H44">
        <v>89</v>
      </c>
      <c r="I44">
        <v>22</v>
      </c>
      <c r="J44">
        <v>477</v>
      </c>
      <c r="K44">
        <v>90</v>
      </c>
      <c r="L44">
        <v>4</v>
      </c>
      <c r="M44">
        <v>13</v>
      </c>
      <c r="N44">
        <v>7</v>
      </c>
      <c r="O44">
        <v>2</v>
      </c>
      <c r="P44">
        <v>2</v>
      </c>
    </row>
    <row r="45" spans="1:16" x14ac:dyDescent="0.2">
      <c r="A45" t="s">
        <v>45</v>
      </c>
      <c r="B45">
        <v>787</v>
      </c>
      <c r="C45">
        <v>178</v>
      </c>
      <c r="D45">
        <v>965</v>
      </c>
      <c r="E45">
        <v>46</v>
      </c>
      <c r="F45">
        <v>238</v>
      </c>
      <c r="G45">
        <v>52</v>
      </c>
      <c r="H45">
        <v>41</v>
      </c>
      <c r="I45">
        <v>7</v>
      </c>
      <c r="J45">
        <v>116</v>
      </c>
      <c r="K45">
        <v>46</v>
      </c>
      <c r="L45">
        <v>1</v>
      </c>
      <c r="M45">
        <v>13</v>
      </c>
      <c r="N45">
        <v>8</v>
      </c>
      <c r="O45">
        <v>1</v>
      </c>
      <c r="P45">
        <v>1</v>
      </c>
    </row>
    <row r="46" spans="1:16" x14ac:dyDescent="0.2">
      <c r="A46" t="s">
        <v>77</v>
      </c>
    </row>
    <row r="47" spans="1:16" x14ac:dyDescent="0.2">
      <c r="B47" t="s">
        <v>78</v>
      </c>
      <c r="G47" t="s">
        <v>79</v>
      </c>
    </row>
    <row r="48" spans="1:16" x14ac:dyDescent="0.2">
      <c r="A48" t="s">
        <v>29</v>
      </c>
      <c r="B48" t="s">
        <v>30</v>
      </c>
      <c r="C48" t="s">
        <v>33</v>
      </c>
      <c r="D48" t="s">
        <v>34</v>
      </c>
      <c r="E48" t="s">
        <v>36</v>
      </c>
      <c r="F48" t="s">
        <v>37</v>
      </c>
      <c r="G48" t="s">
        <v>80</v>
      </c>
      <c r="H48" t="s">
        <v>81</v>
      </c>
      <c r="I48" t="s">
        <v>34</v>
      </c>
      <c r="J48" t="s">
        <v>36</v>
      </c>
      <c r="K48" t="s">
        <v>37</v>
      </c>
      <c r="L48" t="s">
        <v>82</v>
      </c>
    </row>
    <row r="49" spans="1:13" x14ac:dyDescent="0.2">
      <c r="A49" t="s">
        <v>360</v>
      </c>
      <c r="B49">
        <v>35</v>
      </c>
      <c r="C49">
        <v>791</v>
      </c>
      <c r="D49">
        <v>22.6</v>
      </c>
      <c r="E49">
        <v>54</v>
      </c>
      <c r="F49">
        <v>0</v>
      </c>
      <c r="G49">
        <v>45</v>
      </c>
      <c r="H49">
        <v>355</v>
      </c>
      <c r="I49">
        <v>7.9</v>
      </c>
      <c r="J49">
        <v>37</v>
      </c>
      <c r="K49">
        <v>0</v>
      </c>
      <c r="L49">
        <v>9</v>
      </c>
    </row>
    <row r="50" spans="1:13" x14ac:dyDescent="0.2">
      <c r="A50" t="s">
        <v>45</v>
      </c>
      <c r="B50">
        <v>46</v>
      </c>
      <c r="C50">
        <v>1137</v>
      </c>
      <c r="D50">
        <v>24.7</v>
      </c>
      <c r="E50">
        <v>70</v>
      </c>
      <c r="F50">
        <v>0</v>
      </c>
      <c r="G50">
        <v>26</v>
      </c>
      <c r="H50">
        <v>170</v>
      </c>
      <c r="I50">
        <v>6.5</v>
      </c>
      <c r="J50">
        <v>17</v>
      </c>
      <c r="K50">
        <v>0</v>
      </c>
      <c r="L50">
        <v>21</v>
      </c>
    </row>
    <row r="51" spans="1:13" x14ac:dyDescent="0.2">
      <c r="A51" t="s">
        <v>83</v>
      </c>
    </row>
    <row r="52" spans="1:13" x14ac:dyDescent="0.2">
      <c r="B52" t="s">
        <v>84</v>
      </c>
      <c r="K52" t="s">
        <v>85</v>
      </c>
    </row>
    <row r="53" spans="1:13" x14ac:dyDescent="0.2">
      <c r="A53" t="s">
        <v>29</v>
      </c>
      <c r="B53" t="s">
        <v>86</v>
      </c>
      <c r="C53" t="s">
        <v>87</v>
      </c>
      <c r="D53" t="s">
        <v>32</v>
      </c>
      <c r="E53" t="s">
        <v>36</v>
      </c>
      <c r="F53" s="1">
        <v>42388</v>
      </c>
      <c r="G53" t="s">
        <v>88</v>
      </c>
      <c r="H53" t="s">
        <v>89</v>
      </c>
      <c r="I53" t="s">
        <v>90</v>
      </c>
      <c r="J53" t="s">
        <v>91</v>
      </c>
      <c r="K53" t="s">
        <v>92</v>
      </c>
      <c r="L53" t="s">
        <v>93</v>
      </c>
      <c r="M53" t="s">
        <v>32</v>
      </c>
    </row>
    <row r="54" spans="1:13" x14ac:dyDescent="0.2">
      <c r="A54" t="s">
        <v>360</v>
      </c>
      <c r="B54">
        <v>30</v>
      </c>
      <c r="C54">
        <v>37</v>
      </c>
      <c r="D54">
        <v>81.099999999999994</v>
      </c>
      <c r="E54">
        <v>53</v>
      </c>
      <c r="F54" t="s">
        <v>94</v>
      </c>
      <c r="G54" s="1">
        <v>42559</v>
      </c>
      <c r="H54" s="1">
        <v>42653</v>
      </c>
      <c r="I54" s="1">
        <v>42624</v>
      </c>
      <c r="J54" s="1">
        <v>42468</v>
      </c>
      <c r="K54">
        <v>39</v>
      </c>
      <c r="L54">
        <v>41</v>
      </c>
      <c r="M54">
        <v>95.1</v>
      </c>
    </row>
    <row r="55" spans="1:13" x14ac:dyDescent="0.2">
      <c r="A55" t="s">
        <v>45</v>
      </c>
      <c r="B55">
        <v>18</v>
      </c>
      <c r="C55">
        <v>22</v>
      </c>
      <c r="D55">
        <v>81.8</v>
      </c>
      <c r="E55">
        <v>54</v>
      </c>
      <c r="F55" t="s">
        <v>94</v>
      </c>
      <c r="G55" s="1">
        <v>42464</v>
      </c>
      <c r="H55" s="1">
        <v>42527</v>
      </c>
      <c r="I55" s="1">
        <v>42530</v>
      </c>
      <c r="J55" s="1">
        <v>42403</v>
      </c>
      <c r="K55">
        <v>25</v>
      </c>
      <c r="L55">
        <v>28</v>
      </c>
      <c r="M55">
        <v>89.3</v>
      </c>
    </row>
    <row r="56" spans="1:13" x14ac:dyDescent="0.2">
      <c r="A56" t="s">
        <v>95</v>
      </c>
    </row>
    <row r="57" spans="1:13" x14ac:dyDescent="0.2">
      <c r="A57" t="s">
        <v>29</v>
      </c>
      <c r="B57" t="s">
        <v>79</v>
      </c>
      <c r="C57" t="s">
        <v>33</v>
      </c>
      <c r="D57" t="s">
        <v>36</v>
      </c>
      <c r="E57" t="s">
        <v>34</v>
      </c>
      <c r="F57" t="s">
        <v>96</v>
      </c>
      <c r="G57" t="s">
        <v>97</v>
      </c>
      <c r="H57" t="s">
        <v>98</v>
      </c>
      <c r="I57" t="s">
        <v>99</v>
      </c>
      <c r="J57" t="s">
        <v>82</v>
      </c>
      <c r="K57" t="s">
        <v>80</v>
      </c>
      <c r="L57" t="s">
        <v>81</v>
      </c>
      <c r="M57" t="s">
        <v>34</v>
      </c>
    </row>
    <row r="58" spans="1:13" x14ac:dyDescent="0.2">
      <c r="A58" t="s">
        <v>360</v>
      </c>
      <c r="B58">
        <v>75</v>
      </c>
      <c r="C58">
        <v>3333</v>
      </c>
      <c r="D58">
        <v>62</v>
      </c>
      <c r="E58">
        <v>44.4</v>
      </c>
      <c r="F58">
        <v>42.2</v>
      </c>
      <c r="G58">
        <v>0</v>
      </c>
      <c r="H58">
        <v>37</v>
      </c>
      <c r="I58">
        <v>5</v>
      </c>
      <c r="J58">
        <v>21</v>
      </c>
      <c r="K58">
        <v>26</v>
      </c>
      <c r="L58">
        <v>170</v>
      </c>
      <c r="M58">
        <v>6.5</v>
      </c>
    </row>
    <row r="59" spans="1:13" x14ac:dyDescent="0.2">
      <c r="A59" t="s">
        <v>45</v>
      </c>
      <c r="B59">
        <v>77</v>
      </c>
      <c r="C59">
        <v>3483</v>
      </c>
      <c r="D59">
        <v>67</v>
      </c>
      <c r="E59">
        <v>45.2</v>
      </c>
      <c r="F59">
        <v>40.1</v>
      </c>
      <c r="G59">
        <v>1</v>
      </c>
      <c r="H59">
        <v>18</v>
      </c>
      <c r="I59">
        <v>3</v>
      </c>
      <c r="J59">
        <v>9</v>
      </c>
      <c r="K59">
        <v>45</v>
      </c>
      <c r="L59">
        <v>355</v>
      </c>
      <c r="M59">
        <v>7.9</v>
      </c>
    </row>
    <row r="61" spans="1:13" x14ac:dyDescent="0.2">
      <c r="A61" t="s">
        <v>100</v>
      </c>
    </row>
    <row r="63" spans="1:13" x14ac:dyDescent="0.2">
      <c r="A63" t="s">
        <v>101</v>
      </c>
    </row>
    <row r="64" spans="1:13" x14ac:dyDescent="0.2">
      <c r="A64" t="s">
        <v>102</v>
      </c>
    </row>
    <row r="65" spans="1:1" x14ac:dyDescent="0.2">
      <c r="A65" t="s">
        <v>103</v>
      </c>
    </row>
    <row r="66" spans="1:1" x14ac:dyDescent="0.2">
      <c r="A66" t="s">
        <v>104</v>
      </c>
    </row>
    <row r="67" spans="1:1" x14ac:dyDescent="0.2">
      <c r="A67" t="s">
        <v>105</v>
      </c>
    </row>
    <row r="68" spans="1:1" x14ac:dyDescent="0.2">
      <c r="A68" t="s">
        <v>106</v>
      </c>
    </row>
    <row r="69" spans="1:1" x14ac:dyDescent="0.2">
      <c r="A69" t="s">
        <v>107</v>
      </c>
    </row>
    <row r="70" spans="1:1" x14ac:dyDescent="0.2">
      <c r="A70" t="s">
        <v>108</v>
      </c>
    </row>
    <row r="71" spans="1:1" x14ac:dyDescent="0.2">
      <c r="A71" t="s">
        <v>109</v>
      </c>
    </row>
    <row r="72" spans="1:1" x14ac:dyDescent="0.2">
      <c r="A72" t="s">
        <v>110</v>
      </c>
    </row>
    <row r="73" spans="1:1" x14ac:dyDescent="0.2">
      <c r="A73" t="s">
        <v>111</v>
      </c>
    </row>
    <row r="74" spans="1:1" x14ac:dyDescent="0.2">
      <c r="A74" t="s">
        <v>112</v>
      </c>
    </row>
    <row r="75" spans="1:1" x14ac:dyDescent="0.2">
      <c r="A75" t="s">
        <v>113</v>
      </c>
    </row>
    <row r="76" spans="1:1" x14ac:dyDescent="0.2">
      <c r="A76" t="s">
        <v>114</v>
      </c>
    </row>
    <row r="78" spans="1:1" x14ac:dyDescent="0.2">
      <c r="A78" t="s">
        <v>115</v>
      </c>
    </row>
    <row r="79" spans="1:1" x14ac:dyDescent="0.2">
      <c r="A79" t="s">
        <v>116</v>
      </c>
    </row>
    <row r="80" spans="1:1" x14ac:dyDescent="0.2">
      <c r="A80" t="s">
        <v>117</v>
      </c>
    </row>
    <row r="81" spans="1:1" x14ac:dyDescent="0.2">
      <c r="A81" t="s">
        <v>118</v>
      </c>
    </row>
    <row r="82" spans="1:1" x14ac:dyDescent="0.2">
      <c r="A82" t="s">
        <v>119</v>
      </c>
    </row>
    <row r="83" spans="1:1" x14ac:dyDescent="0.2">
      <c r="A83" t="s">
        <v>120</v>
      </c>
    </row>
    <row r="84" spans="1:1" x14ac:dyDescent="0.2">
      <c r="A84" t="s">
        <v>121</v>
      </c>
    </row>
    <row r="85" spans="1:1" x14ac:dyDescent="0.2">
      <c r="A85" t="s">
        <v>122</v>
      </c>
    </row>
    <row r="86" spans="1:1" x14ac:dyDescent="0.2">
      <c r="A86" t="s">
        <v>123</v>
      </c>
    </row>
    <row r="87" spans="1:1" x14ac:dyDescent="0.2">
      <c r="A87" t="s">
        <v>124</v>
      </c>
    </row>
    <row r="89" spans="1:1" x14ac:dyDescent="0.2">
      <c r="A89" t="s">
        <v>125</v>
      </c>
    </row>
    <row r="90" spans="1:1" x14ac:dyDescent="0.2">
      <c r="A90" t="s">
        <v>126</v>
      </c>
    </row>
    <row r="91" spans="1:1" x14ac:dyDescent="0.2">
      <c r="A91" t="s">
        <v>127</v>
      </c>
    </row>
    <row r="92" spans="1:1" x14ac:dyDescent="0.2">
      <c r="A92" t="s">
        <v>128</v>
      </c>
    </row>
    <row r="93" spans="1:1" x14ac:dyDescent="0.2">
      <c r="A93" t="s">
        <v>129</v>
      </c>
    </row>
    <row r="94" spans="1:1" x14ac:dyDescent="0.2">
      <c r="A94" t="s">
        <v>130</v>
      </c>
    </row>
    <row r="95" spans="1:1" x14ac:dyDescent="0.2">
      <c r="A95" t="s">
        <v>131</v>
      </c>
    </row>
    <row r="96" spans="1:1" x14ac:dyDescent="0.2">
      <c r="A96" t="s">
        <v>132</v>
      </c>
    </row>
    <row r="97" spans="1:1" x14ac:dyDescent="0.2">
      <c r="A97" t="s">
        <v>133</v>
      </c>
    </row>
    <row r="98" spans="1:1" x14ac:dyDescent="0.2">
      <c r="A98" t="s">
        <v>134</v>
      </c>
    </row>
    <row r="99" spans="1:1" x14ac:dyDescent="0.2">
      <c r="A99" t="s">
        <v>135</v>
      </c>
    </row>
    <row r="100" spans="1:1" x14ac:dyDescent="0.2">
      <c r="A100" t="s">
        <v>136</v>
      </c>
    </row>
    <row r="102" spans="1:1" x14ac:dyDescent="0.2">
      <c r="A102" t="s">
        <v>137</v>
      </c>
    </row>
    <row r="103" spans="1:1" x14ac:dyDescent="0.2">
      <c r="A103" t="s">
        <v>138</v>
      </c>
    </row>
    <row r="104" spans="1:1" x14ac:dyDescent="0.2">
      <c r="A104" t="s">
        <v>139</v>
      </c>
    </row>
    <row r="105" spans="1:1" x14ac:dyDescent="0.2">
      <c r="A105" t="s">
        <v>140</v>
      </c>
    </row>
    <row r="106" spans="1:1" x14ac:dyDescent="0.2">
      <c r="A106" t="s">
        <v>141</v>
      </c>
    </row>
    <row r="107" spans="1:1" x14ac:dyDescent="0.2">
      <c r="A107" t="s">
        <v>142</v>
      </c>
    </row>
    <row r="108" spans="1:1" x14ac:dyDescent="0.2">
      <c r="A108" t="s">
        <v>143</v>
      </c>
    </row>
    <row r="109" spans="1:1" x14ac:dyDescent="0.2">
      <c r="A109" t="s">
        <v>144</v>
      </c>
    </row>
    <row r="110" spans="1:1" x14ac:dyDescent="0.2">
      <c r="A110" t="s">
        <v>145</v>
      </c>
    </row>
    <row r="111" spans="1:1" x14ac:dyDescent="0.2">
      <c r="A111" t="s">
        <v>146</v>
      </c>
    </row>
    <row r="112" spans="1:1" x14ac:dyDescent="0.2">
      <c r="A112" t="s">
        <v>147</v>
      </c>
    </row>
    <row r="113" spans="1:1" x14ac:dyDescent="0.2">
      <c r="A113" t="s">
        <v>148</v>
      </c>
    </row>
    <row r="115" spans="1:1" x14ac:dyDescent="0.2">
      <c r="A115" t="s">
        <v>149</v>
      </c>
    </row>
    <row r="116" spans="1:1" x14ac:dyDescent="0.2">
      <c r="A116" t="s">
        <v>150</v>
      </c>
    </row>
    <row r="117" spans="1:1" x14ac:dyDescent="0.2">
      <c r="A117" t="s">
        <v>151</v>
      </c>
    </row>
    <row r="118" spans="1:1" x14ac:dyDescent="0.2">
      <c r="A118" t="s">
        <v>112</v>
      </c>
    </row>
    <row r="119" spans="1:1" x14ac:dyDescent="0.2">
      <c r="A119" t="s">
        <v>152</v>
      </c>
    </row>
    <row r="120" spans="1:1" x14ac:dyDescent="0.2">
      <c r="A120" t="s">
        <v>153</v>
      </c>
    </row>
    <row r="121" spans="1:1" x14ac:dyDescent="0.2">
      <c r="A121" t="s">
        <v>154</v>
      </c>
    </row>
    <row r="122" spans="1:1" x14ac:dyDescent="0.2">
      <c r="A122" t="s">
        <v>110</v>
      </c>
    </row>
    <row r="123" spans="1:1" x14ac:dyDescent="0.2">
      <c r="A123" t="s">
        <v>155</v>
      </c>
    </row>
    <row r="124" spans="1:1" x14ac:dyDescent="0.2">
      <c r="A124" t="s">
        <v>156</v>
      </c>
    </row>
    <row r="125" spans="1:1" x14ac:dyDescent="0.2">
      <c r="A125" t="s">
        <v>157</v>
      </c>
    </row>
    <row r="126" spans="1:1" x14ac:dyDescent="0.2">
      <c r="A126" t="s">
        <v>158</v>
      </c>
    </row>
    <row r="127" spans="1:1" x14ac:dyDescent="0.2">
      <c r="A127" t="s">
        <v>159</v>
      </c>
    </row>
    <row r="128" spans="1:1" x14ac:dyDescent="0.2">
      <c r="A128" t="s">
        <v>160</v>
      </c>
    </row>
    <row r="129" spans="1:1" x14ac:dyDescent="0.2">
      <c r="A129" t="s">
        <v>161</v>
      </c>
    </row>
    <row r="131" spans="1:1" x14ac:dyDescent="0.2">
      <c r="A131" t="s">
        <v>162</v>
      </c>
    </row>
    <row r="132" spans="1:1" x14ac:dyDescent="0.2">
      <c r="A132" t="s">
        <v>163</v>
      </c>
    </row>
    <row r="133" spans="1:1" x14ac:dyDescent="0.2">
      <c r="A133" t="s">
        <v>164</v>
      </c>
    </row>
    <row r="134" spans="1:1" x14ac:dyDescent="0.2">
      <c r="A134" t="s">
        <v>165</v>
      </c>
    </row>
    <row r="135" spans="1:1" x14ac:dyDescent="0.2">
      <c r="A135" t="s">
        <v>166</v>
      </c>
    </row>
    <row r="136" spans="1:1" x14ac:dyDescent="0.2">
      <c r="A136" t="s">
        <v>167</v>
      </c>
    </row>
    <row r="137" spans="1:1" x14ac:dyDescent="0.2">
      <c r="A137" t="s">
        <v>168</v>
      </c>
    </row>
    <row r="138" spans="1:1" x14ac:dyDescent="0.2">
      <c r="A138" t="s">
        <v>169</v>
      </c>
    </row>
    <row r="139" spans="1:1" x14ac:dyDescent="0.2">
      <c r="A139" t="s">
        <v>170</v>
      </c>
    </row>
    <row r="140" spans="1:1" x14ac:dyDescent="0.2">
      <c r="A140" t="s">
        <v>171</v>
      </c>
    </row>
    <row r="141" spans="1:1" x14ac:dyDescent="0.2">
      <c r="A141" t="s">
        <v>172</v>
      </c>
    </row>
    <row r="143" spans="1:1" x14ac:dyDescent="0.2">
      <c r="A143" t="s">
        <v>173</v>
      </c>
    </row>
    <row r="144" spans="1:1" x14ac:dyDescent="0.2">
      <c r="A144" t="s">
        <v>174</v>
      </c>
    </row>
    <row r="145" spans="1:1" x14ac:dyDescent="0.2">
      <c r="A145" t="s">
        <v>175</v>
      </c>
    </row>
    <row r="146" spans="1:1" x14ac:dyDescent="0.2">
      <c r="A146" t="s">
        <v>176</v>
      </c>
    </row>
    <row r="147" spans="1:1" x14ac:dyDescent="0.2">
      <c r="A147" t="s">
        <v>177</v>
      </c>
    </row>
    <row r="148" spans="1:1" x14ac:dyDescent="0.2">
      <c r="A148" t="s">
        <v>178</v>
      </c>
    </row>
    <row r="149" spans="1:1" x14ac:dyDescent="0.2">
      <c r="A149" t="s">
        <v>179</v>
      </c>
    </row>
    <row r="150" spans="1:1" x14ac:dyDescent="0.2">
      <c r="A150" t="s">
        <v>180</v>
      </c>
    </row>
    <row r="151" spans="1:1" x14ac:dyDescent="0.2">
      <c r="A151" t="s">
        <v>181</v>
      </c>
    </row>
    <row r="152" spans="1:1" x14ac:dyDescent="0.2">
      <c r="A152" t="s">
        <v>182</v>
      </c>
    </row>
    <row r="153" spans="1:1" x14ac:dyDescent="0.2">
      <c r="A153" t="s">
        <v>183</v>
      </c>
    </row>
    <row r="154" spans="1:1" x14ac:dyDescent="0.2">
      <c r="A154" t="s">
        <v>184</v>
      </c>
    </row>
    <row r="156" spans="1:1" x14ac:dyDescent="0.2">
      <c r="A156" t="s">
        <v>185</v>
      </c>
    </row>
    <row r="157" spans="1:1" x14ac:dyDescent="0.2">
      <c r="A157" t="s">
        <v>186</v>
      </c>
    </row>
    <row r="158" spans="1:1" x14ac:dyDescent="0.2">
      <c r="A158" t="s">
        <v>187</v>
      </c>
    </row>
    <row r="159" spans="1:1" x14ac:dyDescent="0.2">
      <c r="A159" t="s">
        <v>188</v>
      </c>
    </row>
    <row r="160" spans="1:1" x14ac:dyDescent="0.2">
      <c r="A160" t="s">
        <v>189</v>
      </c>
    </row>
    <row r="161" spans="1:1" x14ac:dyDescent="0.2">
      <c r="A161" t="s">
        <v>190</v>
      </c>
    </row>
    <row r="162" spans="1:1" x14ac:dyDescent="0.2">
      <c r="A162" t="s">
        <v>191</v>
      </c>
    </row>
    <row r="163" spans="1:1" x14ac:dyDescent="0.2">
      <c r="A163" t="s">
        <v>192</v>
      </c>
    </row>
    <row r="164" spans="1:1" x14ac:dyDescent="0.2">
      <c r="A164" t="s">
        <v>172</v>
      </c>
    </row>
    <row r="165" spans="1:1" x14ac:dyDescent="0.2">
      <c r="A165" t="s">
        <v>167</v>
      </c>
    </row>
    <row r="166" spans="1:1" x14ac:dyDescent="0.2">
      <c r="A166" t="s">
        <v>168</v>
      </c>
    </row>
    <row r="167" spans="1:1" x14ac:dyDescent="0.2">
      <c r="A167" t="s">
        <v>193</v>
      </c>
    </row>
    <row r="169" spans="1:1" x14ac:dyDescent="0.2">
      <c r="A169" t="s">
        <v>194</v>
      </c>
    </row>
    <row r="171" spans="1:1" x14ac:dyDescent="0.2">
      <c r="A171" t="s">
        <v>358</v>
      </c>
    </row>
    <row r="173" spans="1:1" x14ac:dyDescent="0.2">
      <c r="A173" t="s">
        <v>2</v>
      </c>
    </row>
    <row r="174" spans="1:1" x14ac:dyDescent="0.2">
      <c r="A174" t="s">
        <v>3</v>
      </c>
    </row>
    <row r="175" spans="1:1" x14ac:dyDescent="0.2">
      <c r="A175" t="s">
        <v>4</v>
      </c>
    </row>
    <row r="176" spans="1:1" x14ac:dyDescent="0.2">
      <c r="A176" t="s">
        <v>5</v>
      </c>
    </row>
    <row r="177" spans="1:1" x14ac:dyDescent="0.2">
      <c r="A177" t="s">
        <v>6</v>
      </c>
    </row>
    <row r="178" spans="1:1" x14ac:dyDescent="0.2">
      <c r="A178" t="s">
        <v>7</v>
      </c>
    </row>
    <row r="179" spans="1:1" x14ac:dyDescent="0.2">
      <c r="A179" t="s">
        <v>8</v>
      </c>
    </row>
    <row r="180" spans="1:1" x14ac:dyDescent="0.2">
      <c r="A180" t="s">
        <v>9</v>
      </c>
    </row>
    <row r="181" spans="1:1" x14ac:dyDescent="0.2">
      <c r="A181" t="s">
        <v>10</v>
      </c>
    </row>
    <row r="182" spans="1:1" x14ac:dyDescent="0.2">
      <c r="A182" t="s">
        <v>11</v>
      </c>
    </row>
    <row r="183" spans="1:1" x14ac:dyDescent="0.2">
      <c r="A183" t="s">
        <v>12</v>
      </c>
    </row>
    <row r="185" spans="1:1" x14ac:dyDescent="0.2">
      <c r="A185" t="s">
        <v>195</v>
      </c>
    </row>
    <row r="187" spans="1:1" x14ac:dyDescent="0.2">
      <c r="A187" t="s">
        <v>196</v>
      </c>
    </row>
    <row r="189" spans="1:1" x14ac:dyDescent="0.2">
      <c r="A189" t="s">
        <v>197</v>
      </c>
    </row>
    <row r="191" spans="1:1" x14ac:dyDescent="0.2">
      <c r="A191" t="s">
        <v>198</v>
      </c>
    </row>
    <row r="192" spans="1:1" x14ac:dyDescent="0.2">
      <c r="A192" t="s">
        <v>199</v>
      </c>
    </row>
    <row r="193" spans="1:1" x14ac:dyDescent="0.2">
      <c r="A193" t="s">
        <v>200</v>
      </c>
    </row>
    <row r="194" spans="1:1" x14ac:dyDescent="0.2">
      <c r="A194" t="s">
        <v>201</v>
      </c>
    </row>
    <row r="195" spans="1:1" x14ac:dyDescent="0.2">
      <c r="A195" t="s">
        <v>202</v>
      </c>
    </row>
    <row r="196" spans="1:1" x14ac:dyDescent="0.2">
      <c r="A196" t="s">
        <v>203</v>
      </c>
    </row>
    <row r="197" spans="1:1" x14ac:dyDescent="0.2">
      <c r="A197" t="s">
        <v>204</v>
      </c>
    </row>
    <row r="199" spans="1:1" x14ac:dyDescent="0.2">
      <c r="A199" t="s">
        <v>205</v>
      </c>
    </row>
    <row r="200" spans="1:1" x14ac:dyDescent="0.2">
      <c r="A200" t="s">
        <v>206</v>
      </c>
    </row>
    <row r="201" spans="1:1" x14ac:dyDescent="0.2">
      <c r="A201" t="s">
        <v>207</v>
      </c>
    </row>
    <row r="202" spans="1:1" x14ac:dyDescent="0.2">
      <c r="A202" t="s">
        <v>208</v>
      </c>
    </row>
    <row r="203" spans="1:1" x14ac:dyDescent="0.2">
      <c r="A203" t="s">
        <v>209</v>
      </c>
    </row>
    <row r="204" spans="1:1" x14ac:dyDescent="0.2">
      <c r="A204" t="s">
        <v>210</v>
      </c>
    </row>
    <row r="205" spans="1:1" x14ac:dyDescent="0.2">
      <c r="A205" t="s">
        <v>211</v>
      </c>
    </row>
    <row r="206" spans="1:1" x14ac:dyDescent="0.2">
      <c r="A206" t="s">
        <v>212</v>
      </c>
    </row>
    <row r="207" spans="1:1" x14ac:dyDescent="0.2">
      <c r="A207" t="s">
        <v>213</v>
      </c>
    </row>
    <row r="208" spans="1:1" x14ac:dyDescent="0.2">
      <c r="A208" t="s">
        <v>214</v>
      </c>
    </row>
    <row r="209" spans="1:1" x14ac:dyDescent="0.2">
      <c r="A209" t="s">
        <v>215</v>
      </c>
    </row>
    <row r="210" spans="1:1" x14ac:dyDescent="0.2">
      <c r="A210" t="s">
        <v>216</v>
      </c>
    </row>
    <row r="211" spans="1:1" x14ac:dyDescent="0.2">
      <c r="A211" t="s">
        <v>217</v>
      </c>
    </row>
    <row r="212" spans="1:1" x14ac:dyDescent="0.2">
      <c r="A212" t="s">
        <v>218</v>
      </c>
    </row>
    <row r="213" spans="1:1" x14ac:dyDescent="0.2">
      <c r="A213" t="s">
        <v>219</v>
      </c>
    </row>
    <row r="214" spans="1:1" x14ac:dyDescent="0.2">
      <c r="A214" t="s">
        <v>220</v>
      </c>
    </row>
    <row r="215" spans="1:1" x14ac:dyDescent="0.2">
      <c r="A215" t="s">
        <v>221</v>
      </c>
    </row>
    <row r="216" spans="1:1" x14ac:dyDescent="0.2">
      <c r="A216" t="s">
        <v>222</v>
      </c>
    </row>
    <row r="217" spans="1:1" x14ac:dyDescent="0.2">
      <c r="A217" t="s">
        <v>223</v>
      </c>
    </row>
    <row r="218" spans="1:1" x14ac:dyDescent="0.2">
      <c r="A218" t="s">
        <v>224</v>
      </c>
    </row>
    <row r="219" spans="1:1" x14ac:dyDescent="0.2">
      <c r="A219" t="s">
        <v>225</v>
      </c>
    </row>
    <row r="220" spans="1:1" x14ac:dyDescent="0.2">
      <c r="A220" t="s">
        <v>226</v>
      </c>
    </row>
    <row r="221" spans="1:1" x14ac:dyDescent="0.2">
      <c r="A221" t="s">
        <v>227</v>
      </c>
    </row>
    <row r="222" spans="1:1" x14ac:dyDescent="0.2">
      <c r="A222" t="s">
        <v>228</v>
      </c>
    </row>
    <row r="223" spans="1:1" x14ac:dyDescent="0.2">
      <c r="A223" t="s">
        <v>229</v>
      </c>
    </row>
    <row r="224" spans="1:1" x14ac:dyDescent="0.2">
      <c r="A224" t="s">
        <v>230</v>
      </c>
    </row>
    <row r="225" spans="1:1" x14ac:dyDescent="0.2">
      <c r="A225" t="s">
        <v>231</v>
      </c>
    </row>
    <row r="227" spans="1:1" x14ac:dyDescent="0.2">
      <c r="A227" t="s">
        <v>198</v>
      </c>
    </row>
    <row r="228" spans="1:1" x14ac:dyDescent="0.2">
      <c r="A228" t="s">
        <v>232</v>
      </c>
    </row>
    <row r="229" spans="1:1" x14ac:dyDescent="0.2">
      <c r="A229" t="s">
        <v>233</v>
      </c>
    </row>
    <row r="230" spans="1:1" x14ac:dyDescent="0.2">
      <c r="A230" t="s">
        <v>234</v>
      </c>
    </row>
    <row r="231" spans="1:1" x14ac:dyDescent="0.2">
      <c r="A231" t="s">
        <v>235</v>
      </c>
    </row>
    <row r="232" spans="1:1" x14ac:dyDescent="0.2">
      <c r="A232" t="s">
        <v>236</v>
      </c>
    </row>
    <row r="233" spans="1:1" x14ac:dyDescent="0.2">
      <c r="A233" t="s">
        <v>237</v>
      </c>
    </row>
    <row r="234" spans="1:1" x14ac:dyDescent="0.2">
      <c r="A234" t="s">
        <v>238</v>
      </c>
    </row>
    <row r="235" spans="1:1" x14ac:dyDescent="0.2">
      <c r="A235" t="s">
        <v>239</v>
      </c>
    </row>
    <row r="236" spans="1:1" x14ac:dyDescent="0.2">
      <c r="A236" t="s">
        <v>240</v>
      </c>
    </row>
    <row r="238" spans="1:1" x14ac:dyDescent="0.2">
      <c r="A238" t="s">
        <v>241</v>
      </c>
    </row>
    <row r="239" spans="1:1" x14ac:dyDescent="0.2">
      <c r="A239" t="s">
        <v>242</v>
      </c>
    </row>
    <row r="240" spans="1:1" x14ac:dyDescent="0.2">
      <c r="A240" t="s">
        <v>243</v>
      </c>
    </row>
    <row r="241" spans="1:1" x14ac:dyDescent="0.2">
      <c r="A241" t="s">
        <v>244</v>
      </c>
    </row>
    <row r="242" spans="1:1" x14ac:dyDescent="0.2">
      <c r="A242" t="s">
        <v>245</v>
      </c>
    </row>
    <row r="243" spans="1:1" x14ac:dyDescent="0.2">
      <c r="A243" t="s">
        <v>246</v>
      </c>
    </row>
    <row r="244" spans="1:1" x14ac:dyDescent="0.2">
      <c r="A244" t="s">
        <v>247</v>
      </c>
    </row>
    <row r="245" spans="1:1" x14ac:dyDescent="0.2">
      <c r="A245" t="s">
        <v>248</v>
      </c>
    </row>
    <row r="246" spans="1:1" x14ac:dyDescent="0.2">
      <c r="A246" t="s">
        <v>249</v>
      </c>
    </row>
    <row r="247" spans="1:1" x14ac:dyDescent="0.2">
      <c r="A247" t="s">
        <v>250</v>
      </c>
    </row>
    <row r="248" spans="1:1" x14ac:dyDescent="0.2">
      <c r="A248" t="s">
        <v>251</v>
      </c>
    </row>
    <row r="249" spans="1:1" x14ac:dyDescent="0.2">
      <c r="A249" t="s">
        <v>252</v>
      </c>
    </row>
    <row r="250" spans="1:1" x14ac:dyDescent="0.2">
      <c r="A250" t="s">
        <v>253</v>
      </c>
    </row>
    <row r="251" spans="1:1" x14ac:dyDescent="0.2">
      <c r="A251" t="s">
        <v>254</v>
      </c>
    </row>
    <row r="252" spans="1:1" x14ac:dyDescent="0.2">
      <c r="A252" t="s">
        <v>255</v>
      </c>
    </row>
    <row r="253" spans="1:1" x14ac:dyDescent="0.2">
      <c r="A253" t="s">
        <v>256</v>
      </c>
    </row>
    <row r="254" spans="1:1" x14ac:dyDescent="0.2">
      <c r="A254" t="s">
        <v>257</v>
      </c>
    </row>
    <row r="255" spans="1:1" x14ac:dyDescent="0.2">
      <c r="A255" t="s">
        <v>258</v>
      </c>
    </row>
    <row r="256" spans="1:1" x14ac:dyDescent="0.2">
      <c r="A256" t="s">
        <v>259</v>
      </c>
    </row>
    <row r="258" spans="1:1" x14ac:dyDescent="0.2">
      <c r="A258" t="s">
        <v>260</v>
      </c>
    </row>
    <row r="259" spans="1:1" x14ac:dyDescent="0.2">
      <c r="A259" t="s">
        <v>261</v>
      </c>
    </row>
  </sheetData>
  <pageMargins left="0.7" right="0.7" top="0.75" bottom="0.75" header="0.3" footer="0.3"/>
  <legacy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1" enableFormatConditionsCalculation="0"/>
  <dimension ref="A1:P259"/>
  <sheetViews>
    <sheetView workbookViewId="0">
      <selection activeCell="A18" sqref="A18:XFD20"/>
    </sheetView>
  </sheetViews>
  <sheetFormatPr baseColWidth="10" defaultColWidth="8.83203125" defaultRowHeight="15" x14ac:dyDescent="0.2"/>
  <cols>
    <col min="1" max="1" width="11.33203125" bestFit="1" customWidth="1"/>
    <col min="2" max="2" width="13.33203125" bestFit="1" customWidth="1"/>
    <col min="3" max="3" width="6.5" customWidth="1"/>
    <col min="4" max="4" width="6" customWidth="1"/>
    <col min="5" max="5" width="6.5" customWidth="1"/>
    <col min="6" max="6" width="13.83203125" bestFit="1" customWidth="1"/>
    <col min="7" max="7" width="7.33203125" customWidth="1"/>
    <col min="8" max="8" width="15" bestFit="1" customWidth="1"/>
    <col min="9" max="9" width="15.6640625" bestFit="1" customWidth="1"/>
    <col min="10" max="10" width="6.1640625" customWidth="1"/>
    <col min="11" max="11" width="13.6640625" bestFit="1" customWidth="1"/>
    <col min="12" max="12" width="10.33203125" bestFit="1" customWidth="1"/>
    <col min="13" max="13" width="9" customWidth="1"/>
    <col min="14" max="14" width="5.1640625" customWidth="1"/>
    <col min="15" max="15" width="5.5" customWidth="1"/>
    <col min="16" max="16" width="3.33203125" customWidth="1"/>
  </cols>
  <sheetData>
    <row r="1" spans="1:1" x14ac:dyDescent="0.2">
      <c r="A1" t="s">
        <v>361</v>
      </c>
    </row>
    <row r="3" spans="1:1" x14ac:dyDescent="0.2">
      <c r="A3" t="s">
        <v>355</v>
      </c>
    </row>
    <row r="5" spans="1:1" x14ac:dyDescent="0.2">
      <c r="A5" t="s">
        <v>2</v>
      </c>
    </row>
    <row r="6" spans="1:1" x14ac:dyDescent="0.2">
      <c r="A6" t="s">
        <v>3</v>
      </c>
    </row>
    <row r="7" spans="1:1" x14ac:dyDescent="0.2">
      <c r="A7" t="s">
        <v>4</v>
      </c>
    </row>
    <row r="8" spans="1:1" x14ac:dyDescent="0.2">
      <c r="A8" t="s">
        <v>5</v>
      </c>
    </row>
    <row r="9" spans="1:1" x14ac:dyDescent="0.2">
      <c r="A9" t="s">
        <v>6</v>
      </c>
    </row>
    <row r="10" spans="1:1" x14ac:dyDescent="0.2">
      <c r="A10" t="s">
        <v>7</v>
      </c>
    </row>
    <row r="11" spans="1:1" x14ac:dyDescent="0.2">
      <c r="A11" t="s">
        <v>8</v>
      </c>
    </row>
    <row r="12" spans="1:1" x14ac:dyDescent="0.2">
      <c r="A12" t="s">
        <v>9</v>
      </c>
    </row>
    <row r="13" spans="1:1" x14ac:dyDescent="0.2">
      <c r="A13" t="s">
        <v>10</v>
      </c>
    </row>
    <row r="14" spans="1:1" x14ac:dyDescent="0.2">
      <c r="A14" t="s">
        <v>11</v>
      </c>
    </row>
    <row r="15" spans="1:1" x14ac:dyDescent="0.2">
      <c r="A15" t="s">
        <v>12</v>
      </c>
    </row>
    <row r="17" spans="1:15" x14ac:dyDescent="0.2">
      <c r="A17" t="s">
        <v>362</v>
      </c>
    </row>
    <row r="18" spans="1:15" x14ac:dyDescent="0.2">
      <c r="E18" t="s">
        <v>14</v>
      </c>
      <c r="F18" t="s">
        <v>15</v>
      </c>
      <c r="G18" t="s">
        <v>16</v>
      </c>
      <c r="H18" t="s">
        <v>17</v>
      </c>
      <c r="I18" t="s">
        <v>18</v>
      </c>
      <c r="J18" t="s">
        <v>19</v>
      </c>
      <c r="K18" t="s">
        <v>20</v>
      </c>
      <c r="L18" t="s">
        <v>21</v>
      </c>
      <c r="M18" t="s">
        <v>22</v>
      </c>
    </row>
    <row r="19" spans="1:15" x14ac:dyDescent="0.2">
      <c r="A19" t="s">
        <v>23</v>
      </c>
      <c r="B19" t="s">
        <v>24</v>
      </c>
      <c r="C19">
        <f>((($I$26+$G$30+$L$44+$F$49+$K$49+$O$44) * 6)+($K$54)+($B$54 * 3))</f>
        <v>353</v>
      </c>
      <c r="E19">
        <f>$C$19-$C$20</f>
        <v>-32</v>
      </c>
      <c r="F19">
        <f>($E$26-$N$26)/($B$26+$M$26)</f>
        <v>5.6880877742946705</v>
      </c>
      <c r="G19">
        <f>($E$27-$N$27)/($B$27+$M$27)</f>
        <v>5.7864506627393224</v>
      </c>
      <c r="H19">
        <f>$C$30/$B$30</f>
        <v>3.9378378378378378</v>
      </c>
      <c r="I19">
        <f>$C$31/$B$31</f>
        <v>4.1330049261083746</v>
      </c>
      <c r="J19">
        <f>$I$45+$M$45</f>
        <v>37</v>
      </c>
      <c r="K19">
        <f>$I$44+$M$44</f>
        <v>29</v>
      </c>
      <c r="L19">
        <f>$M$39-$M$40</f>
        <v>159</v>
      </c>
      <c r="M19">
        <f>$L$45+$O$45+$F$50+$K$50</f>
        <v>4</v>
      </c>
    </row>
    <row r="20" spans="1:15" x14ac:dyDescent="0.2">
      <c r="B20" t="s">
        <v>25</v>
      </c>
      <c r="C20">
        <f xml:space="preserve"> ((($I$27+$G$31+$L$45+$F$50+$K$50+$O$45) * 6)+($K$55)+($B$55*3))</f>
        <v>385</v>
      </c>
    </row>
    <row r="21" spans="1:15" x14ac:dyDescent="0.2">
      <c r="A21" t="s">
        <v>26</v>
      </c>
    </row>
    <row r="22" spans="1:15" x14ac:dyDescent="0.2">
      <c r="A22" t="s">
        <v>27</v>
      </c>
    </row>
    <row r="24" spans="1:15" x14ac:dyDescent="0.2">
      <c r="A24" t="s">
        <v>28</v>
      </c>
    </row>
    <row r="25" spans="1:15" x14ac:dyDescent="0.2">
      <c r="A25" t="s">
        <v>29</v>
      </c>
      <c r="B25" t="s">
        <v>30</v>
      </c>
      <c r="C25" t="s">
        <v>31</v>
      </c>
      <c r="D25" t="s">
        <v>32</v>
      </c>
      <c r="E25" t="s">
        <v>33</v>
      </c>
      <c r="F25" t="s">
        <v>34</v>
      </c>
      <c r="G25" t="s">
        <v>35</v>
      </c>
      <c r="H25" t="s">
        <v>36</v>
      </c>
      <c r="I25" t="s">
        <v>37</v>
      </c>
      <c r="J25" t="s">
        <v>38</v>
      </c>
      <c r="K25" t="s">
        <v>39</v>
      </c>
      <c r="L25" t="s">
        <v>40</v>
      </c>
      <c r="M25" t="s">
        <v>41</v>
      </c>
      <c r="N25" t="s">
        <v>42</v>
      </c>
      <c r="O25" t="s">
        <v>43</v>
      </c>
    </row>
    <row r="26" spans="1:15" x14ac:dyDescent="0.2">
      <c r="A26" t="s">
        <v>363</v>
      </c>
      <c r="B26">
        <v>605</v>
      </c>
      <c r="C26">
        <v>373</v>
      </c>
      <c r="D26">
        <v>61.7</v>
      </c>
      <c r="E26">
        <v>3879</v>
      </c>
      <c r="F26">
        <v>6.8</v>
      </c>
      <c r="G26">
        <v>242.4</v>
      </c>
      <c r="H26">
        <v>68</v>
      </c>
      <c r="I26">
        <v>34</v>
      </c>
      <c r="J26">
        <v>5.6</v>
      </c>
      <c r="K26">
        <v>14</v>
      </c>
      <c r="L26">
        <v>2.2999999999999998</v>
      </c>
      <c r="M26">
        <v>33</v>
      </c>
      <c r="N26">
        <v>250</v>
      </c>
      <c r="O26">
        <v>91</v>
      </c>
    </row>
    <row r="27" spans="1:15" x14ac:dyDescent="0.2">
      <c r="A27" t="s">
        <v>45</v>
      </c>
      <c r="B27">
        <v>641</v>
      </c>
      <c r="C27">
        <v>404</v>
      </c>
      <c r="D27">
        <v>63</v>
      </c>
      <c r="E27">
        <v>4140</v>
      </c>
      <c r="F27">
        <v>6.8</v>
      </c>
      <c r="G27">
        <v>258.8</v>
      </c>
      <c r="H27">
        <v>59</v>
      </c>
      <c r="I27">
        <v>25</v>
      </c>
      <c r="J27">
        <v>3.9</v>
      </c>
      <c r="K27">
        <v>14</v>
      </c>
      <c r="L27">
        <v>2.2000000000000002</v>
      </c>
      <c r="M27">
        <v>38</v>
      </c>
      <c r="N27">
        <v>211</v>
      </c>
      <c r="O27">
        <v>86.8</v>
      </c>
    </row>
    <row r="28" spans="1:15" x14ac:dyDescent="0.2">
      <c r="A28" t="s">
        <v>46</v>
      </c>
    </row>
    <row r="29" spans="1:15" x14ac:dyDescent="0.2">
      <c r="A29" t="s">
        <v>29</v>
      </c>
      <c r="B29" t="s">
        <v>30</v>
      </c>
      <c r="C29" t="s">
        <v>33</v>
      </c>
      <c r="D29" t="s">
        <v>34</v>
      </c>
      <c r="E29" t="s">
        <v>36</v>
      </c>
      <c r="F29" t="s">
        <v>47</v>
      </c>
      <c r="G29" t="s">
        <v>37</v>
      </c>
      <c r="H29" t="s">
        <v>35</v>
      </c>
      <c r="I29" t="s">
        <v>48</v>
      </c>
      <c r="J29" t="s">
        <v>49</v>
      </c>
      <c r="K29" t="s">
        <v>50</v>
      </c>
    </row>
    <row r="30" spans="1:15" x14ac:dyDescent="0.2">
      <c r="A30" t="s">
        <v>363</v>
      </c>
      <c r="B30">
        <v>370</v>
      </c>
      <c r="C30">
        <v>1457</v>
      </c>
      <c r="D30">
        <v>3.9</v>
      </c>
      <c r="E30">
        <v>54</v>
      </c>
      <c r="F30">
        <v>10</v>
      </c>
      <c r="G30">
        <v>7</v>
      </c>
      <c r="H30">
        <v>91.1</v>
      </c>
      <c r="I30">
        <v>6</v>
      </c>
      <c r="J30">
        <v>2</v>
      </c>
      <c r="K30">
        <v>74</v>
      </c>
    </row>
    <row r="31" spans="1:15" x14ac:dyDescent="0.2">
      <c r="A31" t="s">
        <v>45</v>
      </c>
      <c r="B31">
        <v>406</v>
      </c>
      <c r="C31">
        <v>1678</v>
      </c>
      <c r="D31">
        <v>4.0999999999999996</v>
      </c>
      <c r="E31">
        <v>80</v>
      </c>
      <c r="F31">
        <v>8</v>
      </c>
      <c r="G31">
        <v>12</v>
      </c>
      <c r="H31">
        <v>104.9</v>
      </c>
      <c r="I31">
        <v>2</v>
      </c>
      <c r="J31">
        <v>2</v>
      </c>
      <c r="K31">
        <v>94</v>
      </c>
    </row>
    <row r="32" spans="1:15" x14ac:dyDescent="0.2">
      <c r="A32" t="s">
        <v>51</v>
      </c>
    </row>
    <row r="33" spans="1:16" x14ac:dyDescent="0.2">
      <c r="A33" t="s">
        <v>29</v>
      </c>
      <c r="B33" t="s">
        <v>52</v>
      </c>
      <c r="C33" t="s">
        <v>53</v>
      </c>
      <c r="D33" t="s">
        <v>33</v>
      </c>
      <c r="E33" t="s">
        <v>34</v>
      </c>
      <c r="F33" t="s">
        <v>37</v>
      </c>
      <c r="G33" t="s">
        <v>36</v>
      </c>
      <c r="H33" t="s">
        <v>47</v>
      </c>
      <c r="I33" t="s">
        <v>35</v>
      </c>
      <c r="J33" t="s">
        <v>48</v>
      </c>
      <c r="K33" t="s">
        <v>49</v>
      </c>
      <c r="L33" t="s">
        <v>54</v>
      </c>
      <c r="M33" t="s">
        <v>50</v>
      </c>
    </row>
    <row r="34" spans="1:16" x14ac:dyDescent="0.2">
      <c r="A34" t="s">
        <v>363</v>
      </c>
      <c r="B34">
        <v>373</v>
      </c>
      <c r="C34">
        <v>605</v>
      </c>
      <c r="D34">
        <v>4129</v>
      </c>
      <c r="E34">
        <v>11.1</v>
      </c>
      <c r="F34">
        <v>34</v>
      </c>
      <c r="G34">
        <v>68</v>
      </c>
      <c r="H34">
        <v>53</v>
      </c>
      <c r="I34">
        <v>258.10000000000002</v>
      </c>
      <c r="J34">
        <v>5</v>
      </c>
      <c r="K34">
        <v>1</v>
      </c>
      <c r="L34">
        <v>1883</v>
      </c>
      <c r="M34">
        <v>193</v>
      </c>
    </row>
    <row r="35" spans="1:16" x14ac:dyDescent="0.2">
      <c r="A35" t="s">
        <v>45</v>
      </c>
      <c r="B35">
        <v>404</v>
      </c>
      <c r="C35">
        <v>641</v>
      </c>
      <c r="D35">
        <v>4351</v>
      </c>
      <c r="E35">
        <v>10.8</v>
      </c>
      <c r="F35">
        <v>25</v>
      </c>
      <c r="G35">
        <v>59</v>
      </c>
      <c r="H35">
        <v>56</v>
      </c>
      <c r="I35">
        <v>271.89999999999998</v>
      </c>
      <c r="J35">
        <v>8</v>
      </c>
      <c r="K35">
        <v>5</v>
      </c>
      <c r="L35">
        <v>2169</v>
      </c>
      <c r="M35">
        <v>206</v>
      </c>
    </row>
    <row r="36" spans="1:16" x14ac:dyDescent="0.2">
      <c r="A36" t="s">
        <v>55</v>
      </c>
    </row>
    <row r="37" spans="1:16" x14ac:dyDescent="0.2">
      <c r="B37" t="s">
        <v>56</v>
      </c>
      <c r="F37" t="s">
        <v>57</v>
      </c>
      <c r="I37" t="s">
        <v>58</v>
      </c>
      <c r="L37" t="s">
        <v>59</v>
      </c>
    </row>
    <row r="38" spans="1:16" x14ac:dyDescent="0.2">
      <c r="A38" t="s">
        <v>29</v>
      </c>
      <c r="B38" t="s">
        <v>60</v>
      </c>
      <c r="C38" t="s">
        <v>61</v>
      </c>
      <c r="D38" t="s">
        <v>62</v>
      </c>
      <c r="E38" t="s">
        <v>63</v>
      </c>
      <c r="F38" t="s">
        <v>64</v>
      </c>
      <c r="G38" t="s">
        <v>30</v>
      </c>
      <c r="H38" t="s">
        <v>32</v>
      </c>
      <c r="I38" t="s">
        <v>64</v>
      </c>
      <c r="J38" t="s">
        <v>30</v>
      </c>
      <c r="K38" t="s">
        <v>32</v>
      </c>
      <c r="L38" t="s">
        <v>60</v>
      </c>
      <c r="M38" t="s">
        <v>33</v>
      </c>
    </row>
    <row r="39" spans="1:16" x14ac:dyDescent="0.2">
      <c r="A39" t="s">
        <v>363</v>
      </c>
      <c r="B39">
        <v>300</v>
      </c>
      <c r="C39">
        <v>74</v>
      </c>
      <c r="D39">
        <v>193</v>
      </c>
      <c r="E39">
        <v>33</v>
      </c>
      <c r="F39">
        <v>86</v>
      </c>
      <c r="G39">
        <v>220</v>
      </c>
      <c r="H39">
        <v>39.1</v>
      </c>
      <c r="I39">
        <v>5</v>
      </c>
      <c r="J39">
        <v>13</v>
      </c>
      <c r="K39">
        <v>38.5</v>
      </c>
      <c r="L39">
        <v>139</v>
      </c>
      <c r="M39">
        <v>1102</v>
      </c>
    </row>
    <row r="40" spans="1:16" x14ac:dyDescent="0.2">
      <c r="A40" t="s">
        <v>45</v>
      </c>
      <c r="B40">
        <v>344</v>
      </c>
      <c r="C40">
        <v>94</v>
      </c>
      <c r="D40">
        <v>206</v>
      </c>
      <c r="E40">
        <v>44</v>
      </c>
      <c r="F40">
        <v>84</v>
      </c>
      <c r="G40">
        <v>224</v>
      </c>
      <c r="H40">
        <v>37.5</v>
      </c>
      <c r="I40">
        <v>9</v>
      </c>
      <c r="J40">
        <v>17</v>
      </c>
      <c r="K40">
        <v>52.9</v>
      </c>
      <c r="L40">
        <v>104</v>
      </c>
      <c r="M40">
        <v>943</v>
      </c>
    </row>
    <row r="41" spans="1:16" x14ac:dyDescent="0.2">
      <c r="A41" t="s">
        <v>65</v>
      </c>
    </row>
    <row r="42" spans="1:16" x14ac:dyDescent="0.2">
      <c r="B42" t="s">
        <v>66</v>
      </c>
      <c r="E42" t="s">
        <v>67</v>
      </c>
      <c r="H42" t="s">
        <v>68</v>
      </c>
      <c r="M42" t="s">
        <v>69</v>
      </c>
    </row>
    <row r="43" spans="1:16" x14ac:dyDescent="0.2">
      <c r="A43" t="s">
        <v>29</v>
      </c>
      <c r="B43" t="s">
        <v>70</v>
      </c>
      <c r="C43" t="s">
        <v>71</v>
      </c>
      <c r="D43" t="s">
        <v>72</v>
      </c>
      <c r="E43" t="s">
        <v>41</v>
      </c>
      <c r="F43" t="s">
        <v>42</v>
      </c>
      <c r="G43" t="s">
        <v>73</v>
      </c>
      <c r="H43" t="s">
        <v>74</v>
      </c>
      <c r="I43" t="s">
        <v>39</v>
      </c>
      <c r="J43" t="s">
        <v>33</v>
      </c>
      <c r="K43" t="s">
        <v>36</v>
      </c>
      <c r="L43" t="s">
        <v>37</v>
      </c>
      <c r="M43" t="s">
        <v>75</v>
      </c>
      <c r="N43" t="s">
        <v>52</v>
      </c>
      <c r="O43" t="s">
        <v>37</v>
      </c>
      <c r="P43" t="s">
        <v>76</v>
      </c>
    </row>
    <row r="44" spans="1:16" x14ac:dyDescent="0.2">
      <c r="A44" t="s">
        <v>363</v>
      </c>
      <c r="B44">
        <v>819</v>
      </c>
      <c r="C44">
        <v>198</v>
      </c>
      <c r="D44">
        <v>1017</v>
      </c>
      <c r="E44">
        <v>38</v>
      </c>
      <c r="F44">
        <v>211</v>
      </c>
      <c r="G44">
        <v>58</v>
      </c>
      <c r="H44">
        <v>89</v>
      </c>
      <c r="I44">
        <v>14</v>
      </c>
      <c r="J44">
        <v>73</v>
      </c>
      <c r="K44">
        <v>27</v>
      </c>
      <c r="L44">
        <v>1</v>
      </c>
      <c r="M44">
        <v>15</v>
      </c>
      <c r="N44">
        <v>11</v>
      </c>
      <c r="O44">
        <v>0</v>
      </c>
      <c r="P44">
        <v>5</v>
      </c>
    </row>
    <row r="45" spans="1:16" x14ac:dyDescent="0.2">
      <c r="A45" t="s">
        <v>45</v>
      </c>
      <c r="B45">
        <v>779</v>
      </c>
      <c r="C45">
        <v>233</v>
      </c>
      <c r="D45">
        <v>1012</v>
      </c>
      <c r="E45">
        <v>33</v>
      </c>
      <c r="F45">
        <v>250</v>
      </c>
      <c r="G45">
        <v>43</v>
      </c>
      <c r="H45">
        <v>80</v>
      </c>
      <c r="I45">
        <v>14</v>
      </c>
      <c r="J45">
        <v>381</v>
      </c>
      <c r="K45">
        <v>74</v>
      </c>
      <c r="L45">
        <v>3</v>
      </c>
      <c r="M45">
        <v>23</v>
      </c>
      <c r="N45">
        <v>10</v>
      </c>
      <c r="O45">
        <v>0</v>
      </c>
      <c r="P45">
        <v>2</v>
      </c>
    </row>
    <row r="46" spans="1:16" x14ac:dyDescent="0.2">
      <c r="A46" t="s">
        <v>77</v>
      </c>
    </row>
    <row r="47" spans="1:16" x14ac:dyDescent="0.2">
      <c r="B47" t="s">
        <v>78</v>
      </c>
      <c r="G47" t="s">
        <v>79</v>
      </c>
    </row>
    <row r="48" spans="1:16" x14ac:dyDescent="0.2">
      <c r="A48" t="s">
        <v>29</v>
      </c>
      <c r="B48" t="s">
        <v>30</v>
      </c>
      <c r="C48" t="s">
        <v>33</v>
      </c>
      <c r="D48" t="s">
        <v>34</v>
      </c>
      <c r="E48" t="s">
        <v>36</v>
      </c>
      <c r="F48" t="s">
        <v>37</v>
      </c>
      <c r="G48" t="s">
        <v>80</v>
      </c>
      <c r="H48" t="s">
        <v>81</v>
      </c>
      <c r="I48" t="s">
        <v>34</v>
      </c>
      <c r="J48" t="s">
        <v>36</v>
      </c>
      <c r="K48" t="s">
        <v>37</v>
      </c>
      <c r="L48" t="s">
        <v>82</v>
      </c>
    </row>
    <row r="49" spans="1:13" x14ac:dyDescent="0.2">
      <c r="A49" t="s">
        <v>363</v>
      </c>
      <c r="B49">
        <v>53</v>
      </c>
      <c r="C49">
        <v>1268</v>
      </c>
      <c r="D49">
        <v>23.9</v>
      </c>
      <c r="E49">
        <v>70</v>
      </c>
      <c r="F49">
        <v>0</v>
      </c>
      <c r="G49">
        <v>42</v>
      </c>
      <c r="H49">
        <v>272</v>
      </c>
      <c r="I49">
        <v>6.5</v>
      </c>
      <c r="J49">
        <v>25</v>
      </c>
      <c r="K49">
        <v>0</v>
      </c>
      <c r="L49">
        <v>13</v>
      </c>
    </row>
    <row r="50" spans="1:13" x14ac:dyDescent="0.2">
      <c r="A50" t="s">
        <v>45</v>
      </c>
      <c r="B50">
        <v>35</v>
      </c>
      <c r="C50">
        <v>795</v>
      </c>
      <c r="D50">
        <v>22.7</v>
      </c>
      <c r="E50">
        <v>93</v>
      </c>
      <c r="F50">
        <v>1</v>
      </c>
      <c r="G50">
        <v>30</v>
      </c>
      <c r="H50">
        <v>201</v>
      </c>
      <c r="I50">
        <v>6.7</v>
      </c>
      <c r="J50">
        <v>29</v>
      </c>
      <c r="K50">
        <v>0</v>
      </c>
      <c r="L50">
        <v>19</v>
      </c>
    </row>
    <row r="51" spans="1:13" x14ac:dyDescent="0.2">
      <c r="A51" t="s">
        <v>83</v>
      </c>
    </row>
    <row r="52" spans="1:13" x14ac:dyDescent="0.2">
      <c r="B52" t="s">
        <v>84</v>
      </c>
      <c r="K52" t="s">
        <v>85</v>
      </c>
    </row>
    <row r="53" spans="1:13" x14ac:dyDescent="0.2">
      <c r="A53" t="s">
        <v>29</v>
      </c>
      <c r="B53" t="s">
        <v>86</v>
      </c>
      <c r="C53" t="s">
        <v>87</v>
      </c>
      <c r="D53" t="s">
        <v>32</v>
      </c>
      <c r="E53" t="s">
        <v>36</v>
      </c>
      <c r="F53" s="1">
        <v>42388</v>
      </c>
      <c r="G53" t="s">
        <v>88</v>
      </c>
      <c r="H53" t="s">
        <v>89</v>
      </c>
      <c r="I53" t="s">
        <v>90</v>
      </c>
      <c r="J53" t="s">
        <v>91</v>
      </c>
      <c r="K53" t="s">
        <v>92</v>
      </c>
      <c r="L53" t="s">
        <v>93</v>
      </c>
      <c r="M53" t="s">
        <v>32</v>
      </c>
    </row>
    <row r="54" spans="1:13" x14ac:dyDescent="0.2">
      <c r="A54" t="s">
        <v>363</v>
      </c>
      <c r="B54">
        <v>21</v>
      </c>
      <c r="C54">
        <v>26</v>
      </c>
      <c r="D54">
        <v>80.8</v>
      </c>
      <c r="E54">
        <v>56</v>
      </c>
      <c r="F54" t="s">
        <v>94</v>
      </c>
      <c r="G54" s="1">
        <v>42558</v>
      </c>
      <c r="H54" s="1">
        <v>42496</v>
      </c>
      <c r="I54" s="1">
        <v>42498</v>
      </c>
      <c r="J54" s="1">
        <v>42465</v>
      </c>
      <c r="K54">
        <v>38</v>
      </c>
      <c r="L54">
        <v>39</v>
      </c>
      <c r="M54">
        <v>97.4</v>
      </c>
    </row>
    <row r="55" spans="1:13" x14ac:dyDescent="0.2">
      <c r="A55" t="s">
        <v>45</v>
      </c>
      <c r="B55">
        <v>36</v>
      </c>
      <c r="C55">
        <v>42</v>
      </c>
      <c r="D55">
        <v>85.7</v>
      </c>
      <c r="E55">
        <v>54</v>
      </c>
      <c r="F55" s="1">
        <v>42402</v>
      </c>
      <c r="G55" s="1">
        <v>42685</v>
      </c>
      <c r="H55" s="1">
        <v>42686</v>
      </c>
      <c r="I55" s="1">
        <v>42626</v>
      </c>
      <c r="J55" s="1">
        <v>42433</v>
      </c>
      <c r="K55">
        <v>31</v>
      </c>
      <c r="L55">
        <v>35</v>
      </c>
      <c r="M55">
        <v>88.6</v>
      </c>
    </row>
    <row r="56" spans="1:13" x14ac:dyDescent="0.2">
      <c r="A56" t="s">
        <v>95</v>
      </c>
    </row>
    <row r="57" spans="1:13" x14ac:dyDescent="0.2">
      <c r="A57" t="s">
        <v>29</v>
      </c>
      <c r="B57" t="s">
        <v>79</v>
      </c>
      <c r="C57" t="s">
        <v>33</v>
      </c>
      <c r="D57" t="s">
        <v>36</v>
      </c>
      <c r="E57" t="s">
        <v>34</v>
      </c>
      <c r="F57" t="s">
        <v>96</v>
      </c>
      <c r="G57" t="s">
        <v>97</v>
      </c>
      <c r="H57" t="s">
        <v>98</v>
      </c>
      <c r="I57" t="s">
        <v>99</v>
      </c>
      <c r="J57" t="s">
        <v>82</v>
      </c>
      <c r="K57" t="s">
        <v>80</v>
      </c>
      <c r="L57" t="s">
        <v>81</v>
      </c>
      <c r="M57" t="s">
        <v>34</v>
      </c>
    </row>
    <row r="58" spans="1:13" x14ac:dyDescent="0.2">
      <c r="A58" t="s">
        <v>363</v>
      </c>
      <c r="B58">
        <v>83</v>
      </c>
      <c r="C58">
        <v>3697</v>
      </c>
      <c r="D58">
        <v>70</v>
      </c>
      <c r="E58">
        <v>44.5</v>
      </c>
      <c r="F58">
        <v>41.6</v>
      </c>
      <c r="G58">
        <v>1</v>
      </c>
      <c r="H58">
        <v>40</v>
      </c>
      <c r="I58">
        <v>4</v>
      </c>
      <c r="J58">
        <v>19</v>
      </c>
      <c r="K58">
        <v>30</v>
      </c>
      <c r="L58">
        <v>201</v>
      </c>
      <c r="M58">
        <v>6.7</v>
      </c>
    </row>
    <row r="59" spans="1:13" x14ac:dyDescent="0.2">
      <c r="A59" t="s">
        <v>45</v>
      </c>
      <c r="B59">
        <v>71</v>
      </c>
      <c r="C59">
        <v>3210</v>
      </c>
      <c r="D59">
        <v>67</v>
      </c>
      <c r="E59">
        <v>45.2</v>
      </c>
      <c r="F59">
        <v>41.4</v>
      </c>
      <c r="G59">
        <v>0</v>
      </c>
      <c r="H59">
        <v>19</v>
      </c>
      <c r="I59">
        <v>4</v>
      </c>
      <c r="J59">
        <v>13</v>
      </c>
      <c r="K59">
        <v>42</v>
      </c>
      <c r="L59">
        <v>272</v>
      </c>
      <c r="M59">
        <v>6.5</v>
      </c>
    </row>
    <row r="61" spans="1:13" x14ac:dyDescent="0.2">
      <c r="A61" t="s">
        <v>100</v>
      </c>
    </row>
    <row r="63" spans="1:13" x14ac:dyDescent="0.2">
      <c r="A63" t="s">
        <v>101</v>
      </c>
    </row>
    <row r="64" spans="1:13" x14ac:dyDescent="0.2">
      <c r="A64" t="s">
        <v>102</v>
      </c>
    </row>
    <row r="65" spans="1:1" x14ac:dyDescent="0.2">
      <c r="A65" t="s">
        <v>103</v>
      </c>
    </row>
    <row r="66" spans="1:1" x14ac:dyDescent="0.2">
      <c r="A66" t="s">
        <v>104</v>
      </c>
    </row>
    <row r="67" spans="1:1" x14ac:dyDescent="0.2">
      <c r="A67" t="s">
        <v>105</v>
      </c>
    </row>
    <row r="68" spans="1:1" x14ac:dyDescent="0.2">
      <c r="A68" t="s">
        <v>106</v>
      </c>
    </row>
    <row r="69" spans="1:1" x14ac:dyDescent="0.2">
      <c r="A69" t="s">
        <v>107</v>
      </c>
    </row>
    <row r="70" spans="1:1" x14ac:dyDescent="0.2">
      <c r="A70" t="s">
        <v>108</v>
      </c>
    </row>
    <row r="71" spans="1:1" x14ac:dyDescent="0.2">
      <c r="A71" t="s">
        <v>109</v>
      </c>
    </row>
    <row r="72" spans="1:1" x14ac:dyDescent="0.2">
      <c r="A72" t="s">
        <v>110</v>
      </c>
    </row>
    <row r="73" spans="1:1" x14ac:dyDescent="0.2">
      <c r="A73" t="s">
        <v>111</v>
      </c>
    </row>
    <row r="74" spans="1:1" x14ac:dyDescent="0.2">
      <c r="A74" t="s">
        <v>112</v>
      </c>
    </row>
    <row r="75" spans="1:1" x14ac:dyDescent="0.2">
      <c r="A75" t="s">
        <v>113</v>
      </c>
    </row>
    <row r="76" spans="1:1" x14ac:dyDescent="0.2">
      <c r="A76" t="s">
        <v>114</v>
      </c>
    </row>
    <row r="78" spans="1:1" x14ac:dyDescent="0.2">
      <c r="A78" t="s">
        <v>115</v>
      </c>
    </row>
    <row r="79" spans="1:1" x14ac:dyDescent="0.2">
      <c r="A79" t="s">
        <v>116</v>
      </c>
    </row>
    <row r="80" spans="1:1" x14ac:dyDescent="0.2">
      <c r="A80" t="s">
        <v>117</v>
      </c>
    </row>
    <row r="81" spans="1:1" x14ac:dyDescent="0.2">
      <c r="A81" t="s">
        <v>118</v>
      </c>
    </row>
    <row r="82" spans="1:1" x14ac:dyDescent="0.2">
      <c r="A82" t="s">
        <v>119</v>
      </c>
    </row>
    <row r="83" spans="1:1" x14ac:dyDescent="0.2">
      <c r="A83" t="s">
        <v>120</v>
      </c>
    </row>
    <row r="84" spans="1:1" x14ac:dyDescent="0.2">
      <c r="A84" t="s">
        <v>121</v>
      </c>
    </row>
    <row r="85" spans="1:1" x14ac:dyDescent="0.2">
      <c r="A85" t="s">
        <v>122</v>
      </c>
    </row>
    <row r="86" spans="1:1" x14ac:dyDescent="0.2">
      <c r="A86" t="s">
        <v>123</v>
      </c>
    </row>
    <row r="87" spans="1:1" x14ac:dyDescent="0.2">
      <c r="A87" t="s">
        <v>124</v>
      </c>
    </row>
    <row r="89" spans="1:1" x14ac:dyDescent="0.2">
      <c r="A89" t="s">
        <v>125</v>
      </c>
    </row>
    <row r="90" spans="1:1" x14ac:dyDescent="0.2">
      <c r="A90" t="s">
        <v>126</v>
      </c>
    </row>
    <row r="91" spans="1:1" x14ac:dyDescent="0.2">
      <c r="A91" t="s">
        <v>127</v>
      </c>
    </row>
    <row r="92" spans="1:1" x14ac:dyDescent="0.2">
      <c r="A92" t="s">
        <v>128</v>
      </c>
    </row>
    <row r="93" spans="1:1" x14ac:dyDescent="0.2">
      <c r="A93" t="s">
        <v>129</v>
      </c>
    </row>
    <row r="94" spans="1:1" x14ac:dyDescent="0.2">
      <c r="A94" t="s">
        <v>130</v>
      </c>
    </row>
    <row r="95" spans="1:1" x14ac:dyDescent="0.2">
      <c r="A95" t="s">
        <v>131</v>
      </c>
    </row>
    <row r="96" spans="1:1" x14ac:dyDescent="0.2">
      <c r="A96" t="s">
        <v>132</v>
      </c>
    </row>
    <row r="97" spans="1:1" x14ac:dyDescent="0.2">
      <c r="A97" t="s">
        <v>133</v>
      </c>
    </row>
    <row r="98" spans="1:1" x14ac:dyDescent="0.2">
      <c r="A98" t="s">
        <v>134</v>
      </c>
    </row>
    <row r="99" spans="1:1" x14ac:dyDescent="0.2">
      <c r="A99" t="s">
        <v>135</v>
      </c>
    </row>
    <row r="100" spans="1:1" x14ac:dyDescent="0.2">
      <c r="A100" t="s">
        <v>136</v>
      </c>
    </row>
    <row r="102" spans="1:1" x14ac:dyDescent="0.2">
      <c r="A102" t="s">
        <v>137</v>
      </c>
    </row>
    <row r="103" spans="1:1" x14ac:dyDescent="0.2">
      <c r="A103" t="s">
        <v>138</v>
      </c>
    </row>
    <row r="104" spans="1:1" x14ac:dyDescent="0.2">
      <c r="A104" t="s">
        <v>139</v>
      </c>
    </row>
    <row r="105" spans="1:1" x14ac:dyDescent="0.2">
      <c r="A105" t="s">
        <v>140</v>
      </c>
    </row>
    <row r="106" spans="1:1" x14ac:dyDescent="0.2">
      <c r="A106" t="s">
        <v>141</v>
      </c>
    </row>
    <row r="107" spans="1:1" x14ac:dyDescent="0.2">
      <c r="A107" t="s">
        <v>142</v>
      </c>
    </row>
    <row r="108" spans="1:1" x14ac:dyDescent="0.2">
      <c r="A108" t="s">
        <v>143</v>
      </c>
    </row>
    <row r="109" spans="1:1" x14ac:dyDescent="0.2">
      <c r="A109" t="s">
        <v>144</v>
      </c>
    </row>
    <row r="110" spans="1:1" x14ac:dyDescent="0.2">
      <c r="A110" t="s">
        <v>145</v>
      </c>
    </row>
    <row r="111" spans="1:1" x14ac:dyDescent="0.2">
      <c r="A111" t="s">
        <v>146</v>
      </c>
    </row>
    <row r="112" spans="1:1" x14ac:dyDescent="0.2">
      <c r="A112" t="s">
        <v>147</v>
      </c>
    </row>
    <row r="113" spans="1:1" x14ac:dyDescent="0.2">
      <c r="A113" t="s">
        <v>148</v>
      </c>
    </row>
    <row r="115" spans="1:1" x14ac:dyDescent="0.2">
      <c r="A115" t="s">
        <v>149</v>
      </c>
    </row>
    <row r="116" spans="1:1" x14ac:dyDescent="0.2">
      <c r="A116" t="s">
        <v>150</v>
      </c>
    </row>
    <row r="117" spans="1:1" x14ac:dyDescent="0.2">
      <c r="A117" t="s">
        <v>151</v>
      </c>
    </row>
    <row r="118" spans="1:1" x14ac:dyDescent="0.2">
      <c r="A118" t="s">
        <v>112</v>
      </c>
    </row>
    <row r="119" spans="1:1" x14ac:dyDescent="0.2">
      <c r="A119" t="s">
        <v>152</v>
      </c>
    </row>
    <row r="120" spans="1:1" x14ac:dyDescent="0.2">
      <c r="A120" t="s">
        <v>153</v>
      </c>
    </row>
    <row r="121" spans="1:1" x14ac:dyDescent="0.2">
      <c r="A121" t="s">
        <v>154</v>
      </c>
    </row>
    <row r="122" spans="1:1" x14ac:dyDescent="0.2">
      <c r="A122" t="s">
        <v>110</v>
      </c>
    </row>
    <row r="123" spans="1:1" x14ac:dyDescent="0.2">
      <c r="A123" t="s">
        <v>155</v>
      </c>
    </row>
    <row r="124" spans="1:1" x14ac:dyDescent="0.2">
      <c r="A124" t="s">
        <v>156</v>
      </c>
    </row>
    <row r="125" spans="1:1" x14ac:dyDescent="0.2">
      <c r="A125" t="s">
        <v>157</v>
      </c>
    </row>
    <row r="126" spans="1:1" x14ac:dyDescent="0.2">
      <c r="A126" t="s">
        <v>158</v>
      </c>
    </row>
    <row r="127" spans="1:1" x14ac:dyDescent="0.2">
      <c r="A127" t="s">
        <v>159</v>
      </c>
    </row>
    <row r="128" spans="1:1" x14ac:dyDescent="0.2">
      <c r="A128" t="s">
        <v>160</v>
      </c>
    </row>
    <row r="129" spans="1:1" x14ac:dyDescent="0.2">
      <c r="A129" t="s">
        <v>161</v>
      </c>
    </row>
    <row r="131" spans="1:1" x14ac:dyDescent="0.2">
      <c r="A131" t="s">
        <v>162</v>
      </c>
    </row>
    <row r="132" spans="1:1" x14ac:dyDescent="0.2">
      <c r="A132" t="s">
        <v>163</v>
      </c>
    </row>
    <row r="133" spans="1:1" x14ac:dyDescent="0.2">
      <c r="A133" t="s">
        <v>164</v>
      </c>
    </row>
    <row r="134" spans="1:1" x14ac:dyDescent="0.2">
      <c r="A134" t="s">
        <v>165</v>
      </c>
    </row>
    <row r="135" spans="1:1" x14ac:dyDescent="0.2">
      <c r="A135" t="s">
        <v>166</v>
      </c>
    </row>
    <row r="136" spans="1:1" x14ac:dyDescent="0.2">
      <c r="A136" t="s">
        <v>167</v>
      </c>
    </row>
    <row r="137" spans="1:1" x14ac:dyDescent="0.2">
      <c r="A137" t="s">
        <v>168</v>
      </c>
    </row>
    <row r="138" spans="1:1" x14ac:dyDescent="0.2">
      <c r="A138" t="s">
        <v>169</v>
      </c>
    </row>
    <row r="139" spans="1:1" x14ac:dyDescent="0.2">
      <c r="A139" t="s">
        <v>170</v>
      </c>
    </row>
    <row r="140" spans="1:1" x14ac:dyDescent="0.2">
      <c r="A140" t="s">
        <v>171</v>
      </c>
    </row>
    <row r="141" spans="1:1" x14ac:dyDescent="0.2">
      <c r="A141" t="s">
        <v>172</v>
      </c>
    </row>
    <row r="143" spans="1:1" x14ac:dyDescent="0.2">
      <c r="A143" t="s">
        <v>173</v>
      </c>
    </row>
    <row r="144" spans="1:1" x14ac:dyDescent="0.2">
      <c r="A144" t="s">
        <v>174</v>
      </c>
    </row>
    <row r="145" spans="1:1" x14ac:dyDescent="0.2">
      <c r="A145" t="s">
        <v>175</v>
      </c>
    </row>
    <row r="146" spans="1:1" x14ac:dyDescent="0.2">
      <c r="A146" t="s">
        <v>176</v>
      </c>
    </row>
    <row r="147" spans="1:1" x14ac:dyDescent="0.2">
      <c r="A147" t="s">
        <v>177</v>
      </c>
    </row>
    <row r="148" spans="1:1" x14ac:dyDescent="0.2">
      <c r="A148" t="s">
        <v>178</v>
      </c>
    </row>
    <row r="149" spans="1:1" x14ac:dyDescent="0.2">
      <c r="A149" t="s">
        <v>179</v>
      </c>
    </row>
    <row r="150" spans="1:1" x14ac:dyDescent="0.2">
      <c r="A150" t="s">
        <v>180</v>
      </c>
    </row>
    <row r="151" spans="1:1" x14ac:dyDescent="0.2">
      <c r="A151" t="s">
        <v>181</v>
      </c>
    </row>
    <row r="152" spans="1:1" x14ac:dyDescent="0.2">
      <c r="A152" t="s">
        <v>182</v>
      </c>
    </row>
    <row r="153" spans="1:1" x14ac:dyDescent="0.2">
      <c r="A153" t="s">
        <v>183</v>
      </c>
    </row>
    <row r="154" spans="1:1" x14ac:dyDescent="0.2">
      <c r="A154" t="s">
        <v>184</v>
      </c>
    </row>
    <row r="156" spans="1:1" x14ac:dyDescent="0.2">
      <c r="A156" t="s">
        <v>185</v>
      </c>
    </row>
    <row r="157" spans="1:1" x14ac:dyDescent="0.2">
      <c r="A157" t="s">
        <v>186</v>
      </c>
    </row>
    <row r="158" spans="1:1" x14ac:dyDescent="0.2">
      <c r="A158" t="s">
        <v>187</v>
      </c>
    </row>
    <row r="159" spans="1:1" x14ac:dyDescent="0.2">
      <c r="A159" t="s">
        <v>188</v>
      </c>
    </row>
    <row r="160" spans="1:1" x14ac:dyDescent="0.2">
      <c r="A160" t="s">
        <v>189</v>
      </c>
    </row>
    <row r="161" spans="1:1" x14ac:dyDescent="0.2">
      <c r="A161" t="s">
        <v>190</v>
      </c>
    </row>
    <row r="162" spans="1:1" x14ac:dyDescent="0.2">
      <c r="A162" t="s">
        <v>191</v>
      </c>
    </row>
    <row r="163" spans="1:1" x14ac:dyDescent="0.2">
      <c r="A163" t="s">
        <v>192</v>
      </c>
    </row>
    <row r="164" spans="1:1" x14ac:dyDescent="0.2">
      <c r="A164" t="s">
        <v>172</v>
      </c>
    </row>
    <row r="165" spans="1:1" x14ac:dyDescent="0.2">
      <c r="A165" t="s">
        <v>167</v>
      </c>
    </row>
    <row r="166" spans="1:1" x14ac:dyDescent="0.2">
      <c r="A166" t="s">
        <v>168</v>
      </c>
    </row>
    <row r="167" spans="1:1" x14ac:dyDescent="0.2">
      <c r="A167" t="s">
        <v>193</v>
      </c>
    </row>
    <row r="169" spans="1:1" x14ac:dyDescent="0.2">
      <c r="A169" t="s">
        <v>194</v>
      </c>
    </row>
    <row r="171" spans="1:1" x14ac:dyDescent="0.2">
      <c r="A171" t="s">
        <v>361</v>
      </c>
    </row>
    <row r="173" spans="1:1" x14ac:dyDescent="0.2">
      <c r="A173" t="s">
        <v>2</v>
      </c>
    </row>
    <row r="174" spans="1:1" x14ac:dyDescent="0.2">
      <c r="A174" t="s">
        <v>3</v>
      </c>
    </row>
    <row r="175" spans="1:1" x14ac:dyDescent="0.2">
      <c r="A175" t="s">
        <v>4</v>
      </c>
    </row>
    <row r="176" spans="1:1" x14ac:dyDescent="0.2">
      <c r="A176" t="s">
        <v>5</v>
      </c>
    </row>
    <row r="177" spans="1:1" x14ac:dyDescent="0.2">
      <c r="A177" t="s">
        <v>6</v>
      </c>
    </row>
    <row r="178" spans="1:1" x14ac:dyDescent="0.2">
      <c r="A178" t="s">
        <v>7</v>
      </c>
    </row>
    <row r="179" spans="1:1" x14ac:dyDescent="0.2">
      <c r="A179" t="s">
        <v>8</v>
      </c>
    </row>
    <row r="180" spans="1:1" x14ac:dyDescent="0.2">
      <c r="A180" t="s">
        <v>9</v>
      </c>
    </row>
    <row r="181" spans="1:1" x14ac:dyDescent="0.2">
      <c r="A181" t="s">
        <v>10</v>
      </c>
    </row>
    <row r="182" spans="1:1" x14ac:dyDescent="0.2">
      <c r="A182" t="s">
        <v>11</v>
      </c>
    </row>
    <row r="183" spans="1:1" x14ac:dyDescent="0.2">
      <c r="A183" t="s">
        <v>12</v>
      </c>
    </row>
    <row r="185" spans="1:1" x14ac:dyDescent="0.2">
      <c r="A185" t="s">
        <v>195</v>
      </c>
    </row>
    <row r="187" spans="1:1" x14ac:dyDescent="0.2">
      <c r="A187" t="s">
        <v>196</v>
      </c>
    </row>
    <row r="189" spans="1:1" x14ac:dyDescent="0.2">
      <c r="A189" t="s">
        <v>197</v>
      </c>
    </row>
    <row r="191" spans="1:1" x14ac:dyDescent="0.2">
      <c r="A191" t="s">
        <v>198</v>
      </c>
    </row>
    <row r="192" spans="1:1" x14ac:dyDescent="0.2">
      <c r="A192" t="s">
        <v>199</v>
      </c>
    </row>
    <row r="193" spans="1:1" x14ac:dyDescent="0.2">
      <c r="A193" t="s">
        <v>200</v>
      </c>
    </row>
    <row r="194" spans="1:1" x14ac:dyDescent="0.2">
      <c r="A194" t="s">
        <v>201</v>
      </c>
    </row>
    <row r="195" spans="1:1" x14ac:dyDescent="0.2">
      <c r="A195" t="s">
        <v>202</v>
      </c>
    </row>
    <row r="196" spans="1:1" x14ac:dyDescent="0.2">
      <c r="A196" t="s">
        <v>203</v>
      </c>
    </row>
    <row r="197" spans="1:1" x14ac:dyDescent="0.2">
      <c r="A197" t="s">
        <v>204</v>
      </c>
    </row>
    <row r="199" spans="1:1" x14ac:dyDescent="0.2">
      <c r="A199" t="s">
        <v>205</v>
      </c>
    </row>
    <row r="200" spans="1:1" x14ac:dyDescent="0.2">
      <c r="A200" t="s">
        <v>206</v>
      </c>
    </row>
    <row r="201" spans="1:1" x14ac:dyDescent="0.2">
      <c r="A201" t="s">
        <v>207</v>
      </c>
    </row>
    <row r="202" spans="1:1" x14ac:dyDescent="0.2">
      <c r="A202" t="s">
        <v>208</v>
      </c>
    </row>
    <row r="203" spans="1:1" x14ac:dyDescent="0.2">
      <c r="A203" t="s">
        <v>209</v>
      </c>
    </row>
    <row r="204" spans="1:1" x14ac:dyDescent="0.2">
      <c r="A204" t="s">
        <v>210</v>
      </c>
    </row>
    <row r="205" spans="1:1" x14ac:dyDescent="0.2">
      <c r="A205" t="s">
        <v>211</v>
      </c>
    </row>
    <row r="206" spans="1:1" x14ac:dyDescent="0.2">
      <c r="A206" t="s">
        <v>212</v>
      </c>
    </row>
    <row r="207" spans="1:1" x14ac:dyDescent="0.2">
      <c r="A207" t="s">
        <v>213</v>
      </c>
    </row>
    <row r="208" spans="1:1" x14ac:dyDescent="0.2">
      <c r="A208" t="s">
        <v>214</v>
      </c>
    </row>
    <row r="209" spans="1:1" x14ac:dyDescent="0.2">
      <c r="A209" t="s">
        <v>215</v>
      </c>
    </row>
    <row r="210" spans="1:1" x14ac:dyDescent="0.2">
      <c r="A210" t="s">
        <v>216</v>
      </c>
    </row>
    <row r="211" spans="1:1" x14ac:dyDescent="0.2">
      <c r="A211" t="s">
        <v>217</v>
      </c>
    </row>
    <row r="212" spans="1:1" x14ac:dyDescent="0.2">
      <c r="A212" t="s">
        <v>218</v>
      </c>
    </row>
    <row r="213" spans="1:1" x14ac:dyDescent="0.2">
      <c r="A213" t="s">
        <v>219</v>
      </c>
    </row>
    <row r="214" spans="1:1" x14ac:dyDescent="0.2">
      <c r="A214" t="s">
        <v>220</v>
      </c>
    </row>
    <row r="215" spans="1:1" x14ac:dyDescent="0.2">
      <c r="A215" t="s">
        <v>221</v>
      </c>
    </row>
    <row r="216" spans="1:1" x14ac:dyDescent="0.2">
      <c r="A216" t="s">
        <v>222</v>
      </c>
    </row>
    <row r="217" spans="1:1" x14ac:dyDescent="0.2">
      <c r="A217" t="s">
        <v>223</v>
      </c>
    </row>
    <row r="218" spans="1:1" x14ac:dyDescent="0.2">
      <c r="A218" t="s">
        <v>224</v>
      </c>
    </row>
    <row r="219" spans="1:1" x14ac:dyDescent="0.2">
      <c r="A219" t="s">
        <v>225</v>
      </c>
    </row>
    <row r="220" spans="1:1" x14ac:dyDescent="0.2">
      <c r="A220" t="s">
        <v>226</v>
      </c>
    </row>
    <row r="221" spans="1:1" x14ac:dyDescent="0.2">
      <c r="A221" t="s">
        <v>227</v>
      </c>
    </row>
    <row r="222" spans="1:1" x14ac:dyDescent="0.2">
      <c r="A222" t="s">
        <v>228</v>
      </c>
    </row>
    <row r="223" spans="1:1" x14ac:dyDescent="0.2">
      <c r="A223" t="s">
        <v>229</v>
      </c>
    </row>
    <row r="224" spans="1:1" x14ac:dyDescent="0.2">
      <c r="A224" t="s">
        <v>230</v>
      </c>
    </row>
    <row r="225" spans="1:1" x14ac:dyDescent="0.2">
      <c r="A225" t="s">
        <v>231</v>
      </c>
    </row>
    <row r="227" spans="1:1" x14ac:dyDescent="0.2">
      <c r="A227" t="s">
        <v>198</v>
      </c>
    </row>
    <row r="228" spans="1:1" x14ac:dyDescent="0.2">
      <c r="A228" t="s">
        <v>232</v>
      </c>
    </row>
    <row r="229" spans="1:1" x14ac:dyDescent="0.2">
      <c r="A229" t="s">
        <v>233</v>
      </c>
    </row>
    <row r="230" spans="1:1" x14ac:dyDescent="0.2">
      <c r="A230" t="s">
        <v>234</v>
      </c>
    </row>
    <row r="231" spans="1:1" x14ac:dyDescent="0.2">
      <c r="A231" t="s">
        <v>235</v>
      </c>
    </row>
    <row r="232" spans="1:1" x14ac:dyDescent="0.2">
      <c r="A232" t="s">
        <v>236</v>
      </c>
    </row>
    <row r="233" spans="1:1" x14ac:dyDescent="0.2">
      <c r="A233" t="s">
        <v>237</v>
      </c>
    </row>
    <row r="234" spans="1:1" x14ac:dyDescent="0.2">
      <c r="A234" t="s">
        <v>238</v>
      </c>
    </row>
    <row r="235" spans="1:1" x14ac:dyDescent="0.2">
      <c r="A235" t="s">
        <v>239</v>
      </c>
    </row>
    <row r="236" spans="1:1" x14ac:dyDescent="0.2">
      <c r="A236" t="s">
        <v>240</v>
      </c>
    </row>
    <row r="238" spans="1:1" x14ac:dyDescent="0.2">
      <c r="A238" t="s">
        <v>241</v>
      </c>
    </row>
    <row r="239" spans="1:1" x14ac:dyDescent="0.2">
      <c r="A239" t="s">
        <v>242</v>
      </c>
    </row>
    <row r="240" spans="1:1" x14ac:dyDescent="0.2">
      <c r="A240" t="s">
        <v>243</v>
      </c>
    </row>
    <row r="241" spans="1:1" x14ac:dyDescent="0.2">
      <c r="A241" t="s">
        <v>244</v>
      </c>
    </row>
    <row r="242" spans="1:1" x14ac:dyDescent="0.2">
      <c r="A242" t="s">
        <v>245</v>
      </c>
    </row>
    <row r="243" spans="1:1" x14ac:dyDescent="0.2">
      <c r="A243" t="s">
        <v>246</v>
      </c>
    </row>
    <row r="244" spans="1:1" x14ac:dyDescent="0.2">
      <c r="A244" t="s">
        <v>247</v>
      </c>
    </row>
    <row r="245" spans="1:1" x14ac:dyDescent="0.2">
      <c r="A245" t="s">
        <v>248</v>
      </c>
    </row>
    <row r="246" spans="1:1" x14ac:dyDescent="0.2">
      <c r="A246" t="s">
        <v>249</v>
      </c>
    </row>
    <row r="247" spans="1:1" x14ac:dyDescent="0.2">
      <c r="A247" t="s">
        <v>250</v>
      </c>
    </row>
    <row r="248" spans="1:1" x14ac:dyDescent="0.2">
      <c r="A248" t="s">
        <v>251</v>
      </c>
    </row>
    <row r="249" spans="1:1" x14ac:dyDescent="0.2">
      <c r="A249" t="s">
        <v>252</v>
      </c>
    </row>
    <row r="250" spans="1:1" x14ac:dyDescent="0.2">
      <c r="A250" t="s">
        <v>253</v>
      </c>
    </row>
    <row r="251" spans="1:1" x14ac:dyDescent="0.2">
      <c r="A251" t="s">
        <v>254</v>
      </c>
    </row>
    <row r="252" spans="1:1" x14ac:dyDescent="0.2">
      <c r="A252" t="s">
        <v>255</v>
      </c>
    </row>
    <row r="253" spans="1:1" x14ac:dyDescent="0.2">
      <c r="A253" t="s">
        <v>256</v>
      </c>
    </row>
    <row r="254" spans="1:1" x14ac:dyDescent="0.2">
      <c r="A254" t="s">
        <v>257</v>
      </c>
    </row>
    <row r="255" spans="1:1" x14ac:dyDescent="0.2">
      <c r="A255" t="s">
        <v>258</v>
      </c>
    </row>
    <row r="256" spans="1:1" x14ac:dyDescent="0.2">
      <c r="A256" t="s">
        <v>259</v>
      </c>
    </row>
    <row r="258" spans="1:1" x14ac:dyDescent="0.2">
      <c r="A258" t="s">
        <v>260</v>
      </c>
    </row>
    <row r="259" spans="1:1" x14ac:dyDescent="0.2">
      <c r="A259" t="s">
        <v>261</v>
      </c>
    </row>
  </sheetData>
  <pageMargins left="0.7" right="0.7" top="0.75" bottom="0.75" header="0.3" footer="0.3"/>
  <legacy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2" enableFormatConditionsCalculation="0"/>
  <dimension ref="A1:P259"/>
  <sheetViews>
    <sheetView workbookViewId="0">
      <selection activeCell="A18" sqref="A18:XFD20"/>
    </sheetView>
  </sheetViews>
  <sheetFormatPr baseColWidth="10" defaultColWidth="8.83203125" defaultRowHeight="15" x14ac:dyDescent="0.2"/>
  <cols>
    <col min="1" max="1" width="11.33203125" bestFit="1" customWidth="1"/>
    <col min="2" max="2" width="13.33203125" bestFit="1" customWidth="1"/>
    <col min="3" max="3" width="6.5" customWidth="1"/>
    <col min="4" max="4" width="6" customWidth="1"/>
    <col min="5" max="5" width="6.5" customWidth="1"/>
    <col min="6" max="6" width="13.83203125" bestFit="1" customWidth="1"/>
    <col min="7" max="7" width="6.83203125" customWidth="1"/>
    <col min="8" max="8" width="15" bestFit="1" customWidth="1"/>
    <col min="9" max="9" width="15.6640625" bestFit="1" customWidth="1"/>
    <col min="10" max="10" width="6" customWidth="1"/>
    <col min="11" max="11" width="13.6640625" bestFit="1" customWidth="1"/>
    <col min="12" max="12" width="10.33203125" bestFit="1" customWidth="1"/>
    <col min="13" max="13" width="9" customWidth="1"/>
    <col min="14" max="14" width="5.1640625" customWidth="1"/>
    <col min="15" max="15" width="5.5" customWidth="1"/>
    <col min="16" max="16" width="3.33203125" customWidth="1"/>
  </cols>
  <sheetData>
    <row r="1" spans="1:1" x14ac:dyDescent="0.2">
      <c r="A1" t="s">
        <v>364</v>
      </c>
    </row>
    <row r="3" spans="1:1" x14ac:dyDescent="0.2">
      <c r="A3" t="s">
        <v>355</v>
      </c>
    </row>
    <row r="5" spans="1:1" x14ac:dyDescent="0.2">
      <c r="A5" t="s">
        <v>2</v>
      </c>
    </row>
    <row r="6" spans="1:1" x14ac:dyDescent="0.2">
      <c r="A6" t="s">
        <v>3</v>
      </c>
    </row>
    <row r="7" spans="1:1" x14ac:dyDescent="0.2">
      <c r="A7" t="s">
        <v>4</v>
      </c>
    </row>
    <row r="8" spans="1:1" x14ac:dyDescent="0.2">
      <c r="A8" t="s">
        <v>5</v>
      </c>
    </row>
    <row r="9" spans="1:1" x14ac:dyDescent="0.2">
      <c r="A9" t="s">
        <v>6</v>
      </c>
    </row>
    <row r="10" spans="1:1" x14ac:dyDescent="0.2">
      <c r="A10" t="s">
        <v>7</v>
      </c>
    </row>
    <row r="11" spans="1:1" x14ac:dyDescent="0.2">
      <c r="A11" t="s">
        <v>8</v>
      </c>
    </row>
    <row r="12" spans="1:1" x14ac:dyDescent="0.2">
      <c r="A12" t="s">
        <v>9</v>
      </c>
    </row>
    <row r="13" spans="1:1" x14ac:dyDescent="0.2">
      <c r="A13" t="s">
        <v>10</v>
      </c>
    </row>
    <row r="14" spans="1:1" x14ac:dyDescent="0.2">
      <c r="A14" t="s">
        <v>11</v>
      </c>
    </row>
    <row r="15" spans="1:1" x14ac:dyDescent="0.2">
      <c r="A15" t="s">
        <v>12</v>
      </c>
    </row>
    <row r="17" spans="1:15" x14ac:dyDescent="0.2">
      <c r="A17" t="s">
        <v>365</v>
      </c>
    </row>
    <row r="18" spans="1:15" x14ac:dyDescent="0.2">
      <c r="E18" t="s">
        <v>14</v>
      </c>
      <c r="F18" t="s">
        <v>15</v>
      </c>
      <c r="G18" t="s">
        <v>16</v>
      </c>
      <c r="H18" t="s">
        <v>17</v>
      </c>
      <c r="I18" t="s">
        <v>18</v>
      </c>
      <c r="J18" t="s">
        <v>19</v>
      </c>
      <c r="K18" t="s">
        <v>20</v>
      </c>
      <c r="L18" t="s">
        <v>21</v>
      </c>
      <c r="M18" t="s">
        <v>22</v>
      </c>
    </row>
    <row r="19" spans="1:15" x14ac:dyDescent="0.2">
      <c r="A19" t="s">
        <v>23</v>
      </c>
      <c r="B19" t="s">
        <v>24</v>
      </c>
      <c r="C19">
        <f>((($I$26+$G$30+$L$44+$F$49+$K$49+$O$44) * 6)+($K$54)+($B$54 * 3))</f>
        <v>316</v>
      </c>
      <c r="E19">
        <f>$C$19-$C$20</f>
        <v>-74</v>
      </c>
      <c r="F19">
        <f>($E$26-$N$26)/($B$26+$M$26)</f>
        <v>6.1202263083451198</v>
      </c>
      <c r="G19">
        <f>($E$27-$N$27)/($B$27+$M$27)</f>
        <v>6.5756457564575648</v>
      </c>
      <c r="H19">
        <f>$C$30/$B$30</f>
        <v>3.4554707379134859</v>
      </c>
      <c r="I19">
        <f>$C$31/$B$31</f>
        <v>4.8081534772182257</v>
      </c>
      <c r="J19">
        <f>$I$45+$M$45</f>
        <v>27</v>
      </c>
      <c r="K19">
        <f>$I$44+$M$44</f>
        <v>24</v>
      </c>
      <c r="L19">
        <f>$M$39-$M$40</f>
        <v>-34</v>
      </c>
      <c r="M19">
        <f>$L$45+$O$45+$F$50+$K$50</f>
        <v>5</v>
      </c>
    </row>
    <row r="20" spans="1:15" x14ac:dyDescent="0.2">
      <c r="B20" t="s">
        <v>25</v>
      </c>
      <c r="C20">
        <f xml:space="preserve"> ((($I$27+$G$31+$L$45+$F$50+$K$50+$O$45) * 6)+($K$55)+($B$55*3))</f>
        <v>390</v>
      </c>
    </row>
    <row r="21" spans="1:15" x14ac:dyDescent="0.2">
      <c r="A21" t="s">
        <v>26</v>
      </c>
    </row>
    <row r="22" spans="1:15" x14ac:dyDescent="0.2">
      <c r="A22" t="s">
        <v>27</v>
      </c>
    </row>
    <row r="24" spans="1:15" x14ac:dyDescent="0.2">
      <c r="A24" t="s">
        <v>28</v>
      </c>
    </row>
    <row r="25" spans="1:15" x14ac:dyDescent="0.2">
      <c r="A25" t="s">
        <v>29</v>
      </c>
      <c r="B25" t="s">
        <v>30</v>
      </c>
      <c r="C25" t="s">
        <v>31</v>
      </c>
      <c r="D25" t="s">
        <v>32</v>
      </c>
      <c r="E25" t="s">
        <v>33</v>
      </c>
      <c r="F25" t="s">
        <v>34</v>
      </c>
      <c r="G25" t="s">
        <v>35</v>
      </c>
      <c r="H25" t="s">
        <v>36</v>
      </c>
      <c r="I25" t="s">
        <v>37</v>
      </c>
      <c r="J25" t="s">
        <v>38</v>
      </c>
      <c r="K25" t="s">
        <v>39</v>
      </c>
      <c r="L25" t="s">
        <v>40</v>
      </c>
      <c r="M25" t="s">
        <v>41</v>
      </c>
      <c r="N25" t="s">
        <v>42</v>
      </c>
      <c r="O25" t="s">
        <v>43</v>
      </c>
    </row>
    <row r="26" spans="1:15" x14ac:dyDescent="0.2">
      <c r="A26" t="s">
        <v>366</v>
      </c>
      <c r="B26">
        <v>667</v>
      </c>
      <c r="C26">
        <v>442</v>
      </c>
      <c r="D26">
        <v>66.3</v>
      </c>
      <c r="E26">
        <v>4591</v>
      </c>
      <c r="F26">
        <v>7.3</v>
      </c>
      <c r="G26">
        <v>286.89999999999998</v>
      </c>
      <c r="H26">
        <v>80</v>
      </c>
      <c r="I26">
        <v>30</v>
      </c>
      <c r="J26">
        <v>4.5</v>
      </c>
      <c r="K26">
        <v>13</v>
      </c>
      <c r="L26">
        <v>1.9</v>
      </c>
      <c r="M26">
        <v>40</v>
      </c>
      <c r="N26">
        <v>264</v>
      </c>
      <c r="O26">
        <v>94.5</v>
      </c>
    </row>
    <row r="27" spans="1:15" x14ac:dyDescent="0.2">
      <c r="A27" t="s">
        <v>45</v>
      </c>
      <c r="B27">
        <v>510</v>
      </c>
      <c r="C27">
        <v>328</v>
      </c>
      <c r="D27">
        <v>64.3</v>
      </c>
      <c r="E27">
        <v>3786</v>
      </c>
      <c r="F27">
        <v>7.9</v>
      </c>
      <c r="G27">
        <v>236.6</v>
      </c>
      <c r="H27">
        <v>72</v>
      </c>
      <c r="I27">
        <v>22</v>
      </c>
      <c r="J27">
        <v>4.3</v>
      </c>
      <c r="K27">
        <v>11</v>
      </c>
      <c r="L27">
        <v>2.2000000000000002</v>
      </c>
      <c r="M27">
        <v>32</v>
      </c>
      <c r="N27">
        <v>222</v>
      </c>
      <c r="O27">
        <v>93.8</v>
      </c>
    </row>
    <row r="28" spans="1:15" x14ac:dyDescent="0.2">
      <c r="A28" t="s">
        <v>46</v>
      </c>
    </row>
    <row r="29" spans="1:15" x14ac:dyDescent="0.2">
      <c r="A29" t="s">
        <v>29</v>
      </c>
      <c r="B29" t="s">
        <v>30</v>
      </c>
      <c r="C29" t="s">
        <v>33</v>
      </c>
      <c r="D29" t="s">
        <v>34</v>
      </c>
      <c r="E29" t="s">
        <v>36</v>
      </c>
      <c r="F29" t="s">
        <v>47</v>
      </c>
      <c r="G29" t="s">
        <v>37</v>
      </c>
      <c r="H29" t="s">
        <v>35</v>
      </c>
      <c r="I29" t="s">
        <v>48</v>
      </c>
      <c r="J29" t="s">
        <v>49</v>
      </c>
      <c r="K29" t="s">
        <v>50</v>
      </c>
    </row>
    <row r="30" spans="1:15" x14ac:dyDescent="0.2">
      <c r="A30" t="s">
        <v>366</v>
      </c>
      <c r="B30">
        <v>393</v>
      </c>
      <c r="C30">
        <v>1358</v>
      </c>
      <c r="D30">
        <v>3.5</v>
      </c>
      <c r="E30">
        <v>53</v>
      </c>
      <c r="F30">
        <v>9</v>
      </c>
      <c r="G30">
        <v>4</v>
      </c>
      <c r="H30">
        <v>84.9</v>
      </c>
      <c r="I30">
        <v>7</v>
      </c>
      <c r="J30">
        <v>4</v>
      </c>
      <c r="K30">
        <v>79</v>
      </c>
    </row>
    <row r="31" spans="1:15" x14ac:dyDescent="0.2">
      <c r="A31" t="s">
        <v>45</v>
      </c>
      <c r="B31">
        <v>417</v>
      </c>
      <c r="C31">
        <v>2005</v>
      </c>
      <c r="D31">
        <v>4.8</v>
      </c>
      <c r="E31">
        <v>65</v>
      </c>
      <c r="F31">
        <v>21</v>
      </c>
      <c r="G31">
        <v>17</v>
      </c>
      <c r="H31">
        <v>125.3</v>
      </c>
      <c r="I31">
        <v>7</v>
      </c>
      <c r="J31">
        <v>3</v>
      </c>
      <c r="K31">
        <v>101</v>
      </c>
    </row>
    <row r="32" spans="1:15" x14ac:dyDescent="0.2">
      <c r="A32" t="s">
        <v>51</v>
      </c>
    </row>
    <row r="33" spans="1:16" x14ac:dyDescent="0.2">
      <c r="A33" t="s">
        <v>29</v>
      </c>
      <c r="B33" t="s">
        <v>52</v>
      </c>
      <c r="C33" t="s">
        <v>53</v>
      </c>
      <c r="D33" t="s">
        <v>33</v>
      </c>
      <c r="E33" t="s">
        <v>34</v>
      </c>
      <c r="F33" t="s">
        <v>37</v>
      </c>
      <c r="G33" t="s">
        <v>36</v>
      </c>
      <c r="H33" t="s">
        <v>47</v>
      </c>
      <c r="I33" t="s">
        <v>35</v>
      </c>
      <c r="J33" t="s">
        <v>48</v>
      </c>
      <c r="K33" t="s">
        <v>49</v>
      </c>
      <c r="L33" t="s">
        <v>54</v>
      </c>
      <c r="M33" t="s">
        <v>50</v>
      </c>
    </row>
    <row r="34" spans="1:16" x14ac:dyDescent="0.2">
      <c r="A34" t="s">
        <v>366</v>
      </c>
      <c r="B34">
        <v>442</v>
      </c>
      <c r="C34">
        <v>667</v>
      </c>
      <c r="D34">
        <v>4855</v>
      </c>
      <c r="E34">
        <v>11</v>
      </c>
      <c r="F34">
        <v>30</v>
      </c>
      <c r="G34">
        <v>80</v>
      </c>
      <c r="H34">
        <v>53</v>
      </c>
      <c r="I34">
        <v>303.39999999999998</v>
      </c>
      <c r="J34">
        <v>7</v>
      </c>
      <c r="K34">
        <v>3</v>
      </c>
      <c r="L34">
        <v>2560</v>
      </c>
      <c r="M34">
        <v>230</v>
      </c>
    </row>
    <row r="35" spans="1:16" x14ac:dyDescent="0.2">
      <c r="A35" t="s">
        <v>45</v>
      </c>
      <c r="B35">
        <v>328</v>
      </c>
      <c r="C35">
        <v>510</v>
      </c>
      <c r="D35">
        <v>4008</v>
      </c>
      <c r="E35">
        <v>12.2</v>
      </c>
      <c r="F35">
        <v>22</v>
      </c>
      <c r="G35">
        <v>72</v>
      </c>
      <c r="H35">
        <v>54</v>
      </c>
      <c r="I35">
        <v>250.5</v>
      </c>
      <c r="J35">
        <v>1</v>
      </c>
      <c r="K35">
        <v>1</v>
      </c>
      <c r="L35">
        <v>2030</v>
      </c>
      <c r="M35">
        <v>170</v>
      </c>
    </row>
    <row r="36" spans="1:16" x14ac:dyDescent="0.2">
      <c r="A36" t="s">
        <v>55</v>
      </c>
    </row>
    <row r="37" spans="1:16" x14ac:dyDescent="0.2">
      <c r="B37" t="s">
        <v>56</v>
      </c>
      <c r="F37" t="s">
        <v>57</v>
      </c>
      <c r="I37" t="s">
        <v>58</v>
      </c>
      <c r="L37" t="s">
        <v>59</v>
      </c>
    </row>
    <row r="38" spans="1:16" x14ac:dyDescent="0.2">
      <c r="A38" t="s">
        <v>29</v>
      </c>
      <c r="B38" t="s">
        <v>60</v>
      </c>
      <c r="C38" t="s">
        <v>61</v>
      </c>
      <c r="D38" t="s">
        <v>62</v>
      </c>
      <c r="E38" t="s">
        <v>63</v>
      </c>
      <c r="F38" t="s">
        <v>64</v>
      </c>
      <c r="G38" t="s">
        <v>30</v>
      </c>
      <c r="H38" t="s">
        <v>32</v>
      </c>
      <c r="I38" t="s">
        <v>64</v>
      </c>
      <c r="J38" t="s">
        <v>30</v>
      </c>
      <c r="K38" t="s">
        <v>32</v>
      </c>
      <c r="L38" t="s">
        <v>60</v>
      </c>
      <c r="M38" t="s">
        <v>33</v>
      </c>
    </row>
    <row r="39" spans="1:16" x14ac:dyDescent="0.2">
      <c r="A39" t="s">
        <v>366</v>
      </c>
      <c r="B39">
        <v>344</v>
      </c>
      <c r="C39">
        <v>79</v>
      </c>
      <c r="D39">
        <v>230</v>
      </c>
      <c r="E39">
        <v>35</v>
      </c>
      <c r="F39">
        <v>97</v>
      </c>
      <c r="G39">
        <v>231</v>
      </c>
      <c r="H39">
        <v>42</v>
      </c>
      <c r="I39">
        <v>5</v>
      </c>
      <c r="J39">
        <v>15</v>
      </c>
      <c r="K39">
        <v>33.299999999999997</v>
      </c>
      <c r="L39">
        <v>117</v>
      </c>
      <c r="M39">
        <v>942</v>
      </c>
    </row>
    <row r="40" spans="1:16" x14ac:dyDescent="0.2">
      <c r="A40" t="s">
        <v>45</v>
      </c>
      <c r="B40">
        <v>299</v>
      </c>
      <c r="C40">
        <v>101</v>
      </c>
      <c r="D40">
        <v>170</v>
      </c>
      <c r="E40">
        <v>28</v>
      </c>
      <c r="F40">
        <v>74</v>
      </c>
      <c r="G40">
        <v>195</v>
      </c>
      <c r="H40">
        <v>37.9</v>
      </c>
      <c r="I40">
        <v>7</v>
      </c>
      <c r="J40">
        <v>8</v>
      </c>
      <c r="K40">
        <v>87.5</v>
      </c>
      <c r="L40">
        <v>120</v>
      </c>
      <c r="M40">
        <v>976</v>
      </c>
    </row>
    <row r="41" spans="1:16" x14ac:dyDescent="0.2">
      <c r="A41" t="s">
        <v>65</v>
      </c>
    </row>
    <row r="42" spans="1:16" x14ac:dyDescent="0.2">
      <c r="B42" t="s">
        <v>66</v>
      </c>
      <c r="E42" t="s">
        <v>67</v>
      </c>
      <c r="H42" t="s">
        <v>68</v>
      </c>
      <c r="M42" t="s">
        <v>69</v>
      </c>
    </row>
    <row r="43" spans="1:16" x14ac:dyDescent="0.2">
      <c r="A43" t="s">
        <v>29</v>
      </c>
      <c r="B43" t="s">
        <v>70</v>
      </c>
      <c r="C43" t="s">
        <v>71</v>
      </c>
      <c r="D43" t="s">
        <v>72</v>
      </c>
      <c r="E43" t="s">
        <v>41</v>
      </c>
      <c r="F43" t="s">
        <v>42</v>
      </c>
      <c r="G43" t="s">
        <v>73</v>
      </c>
      <c r="H43" t="s">
        <v>74</v>
      </c>
      <c r="I43" t="s">
        <v>39</v>
      </c>
      <c r="J43" t="s">
        <v>33</v>
      </c>
      <c r="K43" t="s">
        <v>36</v>
      </c>
      <c r="L43" t="s">
        <v>37</v>
      </c>
      <c r="M43" t="s">
        <v>75</v>
      </c>
      <c r="N43" t="s">
        <v>52</v>
      </c>
      <c r="O43" t="s">
        <v>37</v>
      </c>
      <c r="P43" t="s">
        <v>76</v>
      </c>
    </row>
    <row r="44" spans="1:16" x14ac:dyDescent="0.2">
      <c r="A44" t="s">
        <v>366</v>
      </c>
      <c r="B44">
        <v>789</v>
      </c>
      <c r="C44">
        <v>211</v>
      </c>
      <c r="D44">
        <v>1000</v>
      </c>
      <c r="E44">
        <v>32</v>
      </c>
      <c r="F44">
        <v>222</v>
      </c>
      <c r="G44">
        <v>51</v>
      </c>
      <c r="H44">
        <v>61</v>
      </c>
      <c r="I44">
        <v>11</v>
      </c>
      <c r="J44">
        <v>152</v>
      </c>
      <c r="K44">
        <v>68</v>
      </c>
      <c r="L44">
        <v>1</v>
      </c>
      <c r="M44">
        <v>13</v>
      </c>
      <c r="N44">
        <v>9</v>
      </c>
      <c r="O44">
        <v>0</v>
      </c>
      <c r="P44">
        <v>0</v>
      </c>
    </row>
    <row r="45" spans="1:16" x14ac:dyDescent="0.2">
      <c r="A45" t="s">
        <v>45</v>
      </c>
      <c r="B45">
        <v>857</v>
      </c>
      <c r="C45">
        <v>211</v>
      </c>
      <c r="D45">
        <v>1068</v>
      </c>
      <c r="E45">
        <v>40</v>
      </c>
      <c r="F45">
        <v>264</v>
      </c>
      <c r="G45">
        <v>56</v>
      </c>
      <c r="H45">
        <v>78</v>
      </c>
      <c r="I45">
        <v>13</v>
      </c>
      <c r="J45">
        <v>332</v>
      </c>
      <c r="K45">
        <v>91</v>
      </c>
      <c r="L45">
        <v>5</v>
      </c>
      <c r="M45">
        <v>14</v>
      </c>
      <c r="N45">
        <v>11</v>
      </c>
      <c r="O45">
        <v>0</v>
      </c>
      <c r="P45">
        <v>2</v>
      </c>
    </row>
    <row r="46" spans="1:16" x14ac:dyDescent="0.2">
      <c r="A46" t="s">
        <v>77</v>
      </c>
    </row>
    <row r="47" spans="1:16" x14ac:dyDescent="0.2">
      <c r="B47" t="s">
        <v>78</v>
      </c>
      <c r="G47" t="s">
        <v>79</v>
      </c>
    </row>
    <row r="48" spans="1:16" x14ac:dyDescent="0.2">
      <c r="A48" t="s">
        <v>29</v>
      </c>
      <c r="B48" t="s">
        <v>30</v>
      </c>
      <c r="C48" t="s">
        <v>33</v>
      </c>
      <c r="D48" t="s">
        <v>34</v>
      </c>
      <c r="E48" t="s">
        <v>36</v>
      </c>
      <c r="F48" t="s">
        <v>37</v>
      </c>
      <c r="G48" t="s">
        <v>80</v>
      </c>
      <c r="H48" t="s">
        <v>81</v>
      </c>
      <c r="I48" t="s">
        <v>34</v>
      </c>
      <c r="J48" t="s">
        <v>36</v>
      </c>
      <c r="K48" t="s">
        <v>37</v>
      </c>
      <c r="L48" t="s">
        <v>82</v>
      </c>
    </row>
    <row r="49" spans="1:13" x14ac:dyDescent="0.2">
      <c r="A49" t="s">
        <v>366</v>
      </c>
      <c r="B49">
        <v>28</v>
      </c>
      <c r="C49">
        <v>583</v>
      </c>
      <c r="D49">
        <v>20.8</v>
      </c>
      <c r="E49">
        <v>34</v>
      </c>
      <c r="F49">
        <v>0</v>
      </c>
      <c r="G49">
        <v>20</v>
      </c>
      <c r="H49">
        <v>84</v>
      </c>
      <c r="I49">
        <v>4.2</v>
      </c>
      <c r="J49">
        <v>18</v>
      </c>
      <c r="K49">
        <v>0</v>
      </c>
      <c r="L49">
        <v>26</v>
      </c>
    </row>
    <row r="50" spans="1:13" x14ac:dyDescent="0.2">
      <c r="A50" t="s">
        <v>45</v>
      </c>
      <c r="B50">
        <v>32</v>
      </c>
      <c r="C50">
        <v>880</v>
      </c>
      <c r="D50">
        <v>27.5</v>
      </c>
      <c r="E50">
        <v>48</v>
      </c>
      <c r="F50">
        <v>0</v>
      </c>
      <c r="G50">
        <v>44</v>
      </c>
      <c r="H50">
        <v>432</v>
      </c>
      <c r="I50">
        <v>9.8000000000000007</v>
      </c>
      <c r="J50">
        <v>31</v>
      </c>
      <c r="K50">
        <v>0</v>
      </c>
      <c r="L50">
        <v>14</v>
      </c>
    </row>
    <row r="51" spans="1:13" x14ac:dyDescent="0.2">
      <c r="A51" t="s">
        <v>83</v>
      </c>
    </row>
    <row r="52" spans="1:13" x14ac:dyDescent="0.2">
      <c r="B52" t="s">
        <v>84</v>
      </c>
      <c r="K52" t="s">
        <v>85</v>
      </c>
    </row>
    <row r="53" spans="1:13" x14ac:dyDescent="0.2">
      <c r="A53" t="s">
        <v>29</v>
      </c>
      <c r="B53" t="s">
        <v>86</v>
      </c>
      <c r="C53" t="s">
        <v>87</v>
      </c>
      <c r="D53" t="s">
        <v>32</v>
      </c>
      <c r="E53" t="s">
        <v>36</v>
      </c>
      <c r="F53" s="1">
        <v>42388</v>
      </c>
      <c r="G53" t="s">
        <v>88</v>
      </c>
      <c r="H53" t="s">
        <v>89</v>
      </c>
      <c r="I53" t="s">
        <v>90</v>
      </c>
      <c r="J53" t="s">
        <v>91</v>
      </c>
      <c r="K53" t="s">
        <v>92</v>
      </c>
      <c r="L53" t="s">
        <v>93</v>
      </c>
      <c r="M53" t="s">
        <v>32</v>
      </c>
    </row>
    <row r="54" spans="1:13" x14ac:dyDescent="0.2">
      <c r="A54" t="s">
        <v>366</v>
      </c>
      <c r="B54">
        <v>26</v>
      </c>
      <c r="C54">
        <v>32</v>
      </c>
      <c r="D54">
        <v>81.3</v>
      </c>
      <c r="E54">
        <v>54</v>
      </c>
      <c r="F54" t="s">
        <v>94</v>
      </c>
      <c r="G54" s="1">
        <v>42464</v>
      </c>
      <c r="H54" s="1">
        <v>42558</v>
      </c>
      <c r="I54" s="1">
        <v>42690</v>
      </c>
      <c r="J54" s="1">
        <v>42465</v>
      </c>
      <c r="K54">
        <v>28</v>
      </c>
      <c r="L54">
        <v>32</v>
      </c>
      <c r="M54">
        <v>87.5</v>
      </c>
    </row>
    <row r="55" spans="1:13" x14ac:dyDescent="0.2">
      <c r="A55" t="s">
        <v>45</v>
      </c>
      <c r="B55">
        <v>29</v>
      </c>
      <c r="C55">
        <v>34</v>
      </c>
      <c r="D55">
        <v>85.3</v>
      </c>
      <c r="E55">
        <v>51</v>
      </c>
      <c r="F55" t="s">
        <v>94</v>
      </c>
      <c r="G55" t="s">
        <v>367</v>
      </c>
      <c r="H55" s="1">
        <v>42560</v>
      </c>
      <c r="I55" s="1">
        <v>42560</v>
      </c>
      <c r="J55" s="1">
        <v>42403</v>
      </c>
      <c r="K55">
        <v>39</v>
      </c>
      <c r="L55">
        <v>41</v>
      </c>
      <c r="M55">
        <v>95.1</v>
      </c>
    </row>
    <row r="56" spans="1:13" x14ac:dyDescent="0.2">
      <c r="A56" t="s">
        <v>95</v>
      </c>
    </row>
    <row r="57" spans="1:13" x14ac:dyDescent="0.2">
      <c r="A57" t="s">
        <v>29</v>
      </c>
      <c r="B57" t="s">
        <v>79</v>
      </c>
      <c r="C57" t="s">
        <v>33</v>
      </c>
      <c r="D57" t="s">
        <v>36</v>
      </c>
      <c r="E57" t="s">
        <v>34</v>
      </c>
      <c r="F57" t="s">
        <v>96</v>
      </c>
      <c r="G57" t="s">
        <v>97</v>
      </c>
      <c r="H57" t="s">
        <v>98</v>
      </c>
      <c r="I57" t="s">
        <v>99</v>
      </c>
      <c r="J57" t="s">
        <v>82</v>
      </c>
      <c r="K57" t="s">
        <v>80</v>
      </c>
      <c r="L57" t="s">
        <v>81</v>
      </c>
      <c r="M57" t="s">
        <v>34</v>
      </c>
    </row>
    <row r="58" spans="1:13" x14ac:dyDescent="0.2">
      <c r="A58" t="s">
        <v>366</v>
      </c>
      <c r="B58">
        <v>72</v>
      </c>
      <c r="C58">
        <v>3261</v>
      </c>
      <c r="D58">
        <v>68</v>
      </c>
      <c r="E58">
        <v>45.3</v>
      </c>
      <c r="F58">
        <v>38.799999999999997</v>
      </c>
      <c r="G58">
        <v>1</v>
      </c>
      <c r="H58">
        <v>15</v>
      </c>
      <c r="I58">
        <v>2</v>
      </c>
      <c r="J58">
        <v>14</v>
      </c>
      <c r="K58">
        <v>44</v>
      </c>
      <c r="L58">
        <v>432</v>
      </c>
      <c r="M58">
        <v>9.8000000000000007</v>
      </c>
    </row>
    <row r="59" spans="1:13" x14ac:dyDescent="0.2">
      <c r="A59" t="s">
        <v>45</v>
      </c>
      <c r="B59">
        <v>72</v>
      </c>
      <c r="C59">
        <v>3101</v>
      </c>
      <c r="D59">
        <v>65</v>
      </c>
      <c r="E59">
        <v>43.1</v>
      </c>
      <c r="F59">
        <v>41.9</v>
      </c>
      <c r="G59">
        <v>0</v>
      </c>
      <c r="H59">
        <v>39</v>
      </c>
      <c r="I59">
        <v>5</v>
      </c>
      <c r="J59">
        <v>26</v>
      </c>
      <c r="K59">
        <v>20</v>
      </c>
      <c r="L59">
        <v>84</v>
      </c>
      <c r="M59">
        <v>4.2</v>
      </c>
    </row>
    <row r="61" spans="1:13" x14ac:dyDescent="0.2">
      <c r="A61" t="s">
        <v>100</v>
      </c>
    </row>
    <row r="63" spans="1:13" x14ac:dyDescent="0.2">
      <c r="A63" t="s">
        <v>101</v>
      </c>
    </row>
    <row r="64" spans="1:13" x14ac:dyDescent="0.2">
      <c r="A64" t="s">
        <v>102</v>
      </c>
    </row>
    <row r="65" spans="1:1" x14ac:dyDescent="0.2">
      <c r="A65" t="s">
        <v>103</v>
      </c>
    </row>
    <row r="66" spans="1:1" x14ac:dyDescent="0.2">
      <c r="A66" t="s">
        <v>104</v>
      </c>
    </row>
    <row r="67" spans="1:1" x14ac:dyDescent="0.2">
      <c r="A67" t="s">
        <v>105</v>
      </c>
    </row>
    <row r="68" spans="1:1" x14ac:dyDescent="0.2">
      <c r="A68" t="s">
        <v>106</v>
      </c>
    </row>
    <row r="69" spans="1:1" x14ac:dyDescent="0.2">
      <c r="A69" t="s">
        <v>107</v>
      </c>
    </row>
    <row r="70" spans="1:1" x14ac:dyDescent="0.2">
      <c r="A70" t="s">
        <v>108</v>
      </c>
    </row>
    <row r="71" spans="1:1" x14ac:dyDescent="0.2">
      <c r="A71" t="s">
        <v>109</v>
      </c>
    </row>
    <row r="72" spans="1:1" x14ac:dyDescent="0.2">
      <c r="A72" t="s">
        <v>110</v>
      </c>
    </row>
    <row r="73" spans="1:1" x14ac:dyDescent="0.2">
      <c r="A73" t="s">
        <v>111</v>
      </c>
    </row>
    <row r="74" spans="1:1" x14ac:dyDescent="0.2">
      <c r="A74" t="s">
        <v>112</v>
      </c>
    </row>
    <row r="75" spans="1:1" x14ac:dyDescent="0.2">
      <c r="A75" t="s">
        <v>113</v>
      </c>
    </row>
    <row r="76" spans="1:1" x14ac:dyDescent="0.2">
      <c r="A76" t="s">
        <v>114</v>
      </c>
    </row>
    <row r="78" spans="1:1" x14ac:dyDescent="0.2">
      <c r="A78" t="s">
        <v>115</v>
      </c>
    </row>
    <row r="79" spans="1:1" x14ac:dyDescent="0.2">
      <c r="A79" t="s">
        <v>116</v>
      </c>
    </row>
    <row r="80" spans="1:1" x14ac:dyDescent="0.2">
      <c r="A80" t="s">
        <v>117</v>
      </c>
    </row>
    <row r="81" spans="1:1" x14ac:dyDescent="0.2">
      <c r="A81" t="s">
        <v>118</v>
      </c>
    </row>
    <row r="82" spans="1:1" x14ac:dyDescent="0.2">
      <c r="A82" t="s">
        <v>119</v>
      </c>
    </row>
    <row r="83" spans="1:1" x14ac:dyDescent="0.2">
      <c r="A83" t="s">
        <v>120</v>
      </c>
    </row>
    <row r="84" spans="1:1" x14ac:dyDescent="0.2">
      <c r="A84" t="s">
        <v>121</v>
      </c>
    </row>
    <row r="85" spans="1:1" x14ac:dyDescent="0.2">
      <c r="A85" t="s">
        <v>122</v>
      </c>
    </row>
    <row r="86" spans="1:1" x14ac:dyDescent="0.2">
      <c r="A86" t="s">
        <v>123</v>
      </c>
    </row>
    <row r="87" spans="1:1" x14ac:dyDescent="0.2">
      <c r="A87" t="s">
        <v>124</v>
      </c>
    </row>
    <row r="89" spans="1:1" x14ac:dyDescent="0.2">
      <c r="A89" t="s">
        <v>125</v>
      </c>
    </row>
    <row r="90" spans="1:1" x14ac:dyDescent="0.2">
      <c r="A90" t="s">
        <v>126</v>
      </c>
    </row>
    <row r="91" spans="1:1" x14ac:dyDescent="0.2">
      <c r="A91" t="s">
        <v>127</v>
      </c>
    </row>
    <row r="92" spans="1:1" x14ac:dyDescent="0.2">
      <c r="A92" t="s">
        <v>128</v>
      </c>
    </row>
    <row r="93" spans="1:1" x14ac:dyDescent="0.2">
      <c r="A93" t="s">
        <v>129</v>
      </c>
    </row>
    <row r="94" spans="1:1" x14ac:dyDescent="0.2">
      <c r="A94" t="s">
        <v>130</v>
      </c>
    </row>
    <row r="95" spans="1:1" x14ac:dyDescent="0.2">
      <c r="A95" t="s">
        <v>131</v>
      </c>
    </row>
    <row r="96" spans="1:1" x14ac:dyDescent="0.2">
      <c r="A96" t="s">
        <v>132</v>
      </c>
    </row>
    <row r="97" spans="1:1" x14ac:dyDescent="0.2">
      <c r="A97" t="s">
        <v>133</v>
      </c>
    </row>
    <row r="98" spans="1:1" x14ac:dyDescent="0.2">
      <c r="A98" t="s">
        <v>134</v>
      </c>
    </row>
    <row r="99" spans="1:1" x14ac:dyDescent="0.2">
      <c r="A99" t="s">
        <v>135</v>
      </c>
    </row>
    <row r="100" spans="1:1" x14ac:dyDescent="0.2">
      <c r="A100" t="s">
        <v>136</v>
      </c>
    </row>
    <row r="102" spans="1:1" x14ac:dyDescent="0.2">
      <c r="A102" t="s">
        <v>137</v>
      </c>
    </row>
    <row r="103" spans="1:1" x14ac:dyDescent="0.2">
      <c r="A103" t="s">
        <v>138</v>
      </c>
    </row>
    <row r="104" spans="1:1" x14ac:dyDescent="0.2">
      <c r="A104" t="s">
        <v>139</v>
      </c>
    </row>
    <row r="105" spans="1:1" x14ac:dyDescent="0.2">
      <c r="A105" t="s">
        <v>140</v>
      </c>
    </row>
    <row r="106" spans="1:1" x14ac:dyDescent="0.2">
      <c r="A106" t="s">
        <v>141</v>
      </c>
    </row>
    <row r="107" spans="1:1" x14ac:dyDescent="0.2">
      <c r="A107" t="s">
        <v>142</v>
      </c>
    </row>
    <row r="108" spans="1:1" x14ac:dyDescent="0.2">
      <c r="A108" t="s">
        <v>143</v>
      </c>
    </row>
    <row r="109" spans="1:1" x14ac:dyDescent="0.2">
      <c r="A109" t="s">
        <v>144</v>
      </c>
    </row>
    <row r="110" spans="1:1" x14ac:dyDescent="0.2">
      <c r="A110" t="s">
        <v>145</v>
      </c>
    </row>
    <row r="111" spans="1:1" x14ac:dyDescent="0.2">
      <c r="A111" t="s">
        <v>146</v>
      </c>
    </row>
    <row r="112" spans="1:1" x14ac:dyDescent="0.2">
      <c r="A112" t="s">
        <v>147</v>
      </c>
    </row>
    <row r="113" spans="1:1" x14ac:dyDescent="0.2">
      <c r="A113" t="s">
        <v>148</v>
      </c>
    </row>
    <row r="115" spans="1:1" x14ac:dyDescent="0.2">
      <c r="A115" t="s">
        <v>149</v>
      </c>
    </row>
    <row r="116" spans="1:1" x14ac:dyDescent="0.2">
      <c r="A116" t="s">
        <v>150</v>
      </c>
    </row>
    <row r="117" spans="1:1" x14ac:dyDescent="0.2">
      <c r="A117" t="s">
        <v>151</v>
      </c>
    </row>
    <row r="118" spans="1:1" x14ac:dyDescent="0.2">
      <c r="A118" t="s">
        <v>112</v>
      </c>
    </row>
    <row r="119" spans="1:1" x14ac:dyDescent="0.2">
      <c r="A119" t="s">
        <v>152</v>
      </c>
    </row>
    <row r="120" spans="1:1" x14ac:dyDescent="0.2">
      <c r="A120" t="s">
        <v>153</v>
      </c>
    </row>
    <row r="121" spans="1:1" x14ac:dyDescent="0.2">
      <c r="A121" t="s">
        <v>154</v>
      </c>
    </row>
    <row r="122" spans="1:1" x14ac:dyDescent="0.2">
      <c r="A122" t="s">
        <v>110</v>
      </c>
    </row>
    <row r="123" spans="1:1" x14ac:dyDescent="0.2">
      <c r="A123" t="s">
        <v>155</v>
      </c>
    </row>
    <row r="124" spans="1:1" x14ac:dyDescent="0.2">
      <c r="A124" t="s">
        <v>156</v>
      </c>
    </row>
    <row r="125" spans="1:1" x14ac:dyDescent="0.2">
      <c r="A125" t="s">
        <v>157</v>
      </c>
    </row>
    <row r="126" spans="1:1" x14ac:dyDescent="0.2">
      <c r="A126" t="s">
        <v>158</v>
      </c>
    </row>
    <row r="127" spans="1:1" x14ac:dyDescent="0.2">
      <c r="A127" t="s">
        <v>159</v>
      </c>
    </row>
    <row r="128" spans="1:1" x14ac:dyDescent="0.2">
      <c r="A128" t="s">
        <v>160</v>
      </c>
    </row>
    <row r="129" spans="1:1" x14ac:dyDescent="0.2">
      <c r="A129" t="s">
        <v>161</v>
      </c>
    </row>
    <row r="131" spans="1:1" x14ac:dyDescent="0.2">
      <c r="A131" t="s">
        <v>162</v>
      </c>
    </row>
    <row r="132" spans="1:1" x14ac:dyDescent="0.2">
      <c r="A132" t="s">
        <v>163</v>
      </c>
    </row>
    <row r="133" spans="1:1" x14ac:dyDescent="0.2">
      <c r="A133" t="s">
        <v>164</v>
      </c>
    </row>
    <row r="134" spans="1:1" x14ac:dyDescent="0.2">
      <c r="A134" t="s">
        <v>165</v>
      </c>
    </row>
    <row r="135" spans="1:1" x14ac:dyDescent="0.2">
      <c r="A135" t="s">
        <v>166</v>
      </c>
    </row>
    <row r="136" spans="1:1" x14ac:dyDescent="0.2">
      <c r="A136" t="s">
        <v>167</v>
      </c>
    </row>
    <row r="137" spans="1:1" x14ac:dyDescent="0.2">
      <c r="A137" t="s">
        <v>168</v>
      </c>
    </row>
    <row r="138" spans="1:1" x14ac:dyDescent="0.2">
      <c r="A138" t="s">
        <v>169</v>
      </c>
    </row>
    <row r="139" spans="1:1" x14ac:dyDescent="0.2">
      <c r="A139" t="s">
        <v>170</v>
      </c>
    </row>
    <row r="140" spans="1:1" x14ac:dyDescent="0.2">
      <c r="A140" t="s">
        <v>171</v>
      </c>
    </row>
    <row r="141" spans="1:1" x14ac:dyDescent="0.2">
      <c r="A141" t="s">
        <v>172</v>
      </c>
    </row>
    <row r="143" spans="1:1" x14ac:dyDescent="0.2">
      <c r="A143" t="s">
        <v>173</v>
      </c>
    </row>
    <row r="144" spans="1:1" x14ac:dyDescent="0.2">
      <c r="A144" t="s">
        <v>174</v>
      </c>
    </row>
    <row r="145" spans="1:1" x14ac:dyDescent="0.2">
      <c r="A145" t="s">
        <v>175</v>
      </c>
    </row>
    <row r="146" spans="1:1" x14ac:dyDescent="0.2">
      <c r="A146" t="s">
        <v>176</v>
      </c>
    </row>
    <row r="147" spans="1:1" x14ac:dyDescent="0.2">
      <c r="A147" t="s">
        <v>177</v>
      </c>
    </row>
    <row r="148" spans="1:1" x14ac:dyDescent="0.2">
      <c r="A148" t="s">
        <v>178</v>
      </c>
    </row>
    <row r="149" spans="1:1" x14ac:dyDescent="0.2">
      <c r="A149" t="s">
        <v>179</v>
      </c>
    </row>
    <row r="150" spans="1:1" x14ac:dyDescent="0.2">
      <c r="A150" t="s">
        <v>180</v>
      </c>
    </row>
    <row r="151" spans="1:1" x14ac:dyDescent="0.2">
      <c r="A151" t="s">
        <v>181</v>
      </c>
    </row>
    <row r="152" spans="1:1" x14ac:dyDescent="0.2">
      <c r="A152" t="s">
        <v>182</v>
      </c>
    </row>
    <row r="153" spans="1:1" x14ac:dyDescent="0.2">
      <c r="A153" t="s">
        <v>183</v>
      </c>
    </row>
    <row r="154" spans="1:1" x14ac:dyDescent="0.2">
      <c r="A154" t="s">
        <v>184</v>
      </c>
    </row>
    <row r="156" spans="1:1" x14ac:dyDescent="0.2">
      <c r="A156" t="s">
        <v>185</v>
      </c>
    </row>
    <row r="157" spans="1:1" x14ac:dyDescent="0.2">
      <c r="A157" t="s">
        <v>186</v>
      </c>
    </row>
    <row r="158" spans="1:1" x14ac:dyDescent="0.2">
      <c r="A158" t="s">
        <v>187</v>
      </c>
    </row>
    <row r="159" spans="1:1" x14ac:dyDescent="0.2">
      <c r="A159" t="s">
        <v>188</v>
      </c>
    </row>
    <row r="160" spans="1:1" x14ac:dyDescent="0.2">
      <c r="A160" t="s">
        <v>189</v>
      </c>
    </row>
    <row r="161" spans="1:1" x14ac:dyDescent="0.2">
      <c r="A161" t="s">
        <v>190</v>
      </c>
    </row>
    <row r="162" spans="1:1" x14ac:dyDescent="0.2">
      <c r="A162" t="s">
        <v>191</v>
      </c>
    </row>
    <row r="163" spans="1:1" x14ac:dyDescent="0.2">
      <c r="A163" t="s">
        <v>192</v>
      </c>
    </row>
    <row r="164" spans="1:1" x14ac:dyDescent="0.2">
      <c r="A164" t="s">
        <v>172</v>
      </c>
    </row>
    <row r="165" spans="1:1" x14ac:dyDescent="0.2">
      <c r="A165" t="s">
        <v>167</v>
      </c>
    </row>
    <row r="166" spans="1:1" x14ac:dyDescent="0.2">
      <c r="A166" t="s">
        <v>168</v>
      </c>
    </row>
    <row r="167" spans="1:1" x14ac:dyDescent="0.2">
      <c r="A167" t="s">
        <v>193</v>
      </c>
    </row>
    <row r="169" spans="1:1" x14ac:dyDescent="0.2">
      <c r="A169" t="s">
        <v>194</v>
      </c>
    </row>
    <row r="171" spans="1:1" x14ac:dyDescent="0.2">
      <c r="A171" t="s">
        <v>364</v>
      </c>
    </row>
    <row r="173" spans="1:1" x14ac:dyDescent="0.2">
      <c r="A173" t="s">
        <v>2</v>
      </c>
    </row>
    <row r="174" spans="1:1" x14ac:dyDescent="0.2">
      <c r="A174" t="s">
        <v>3</v>
      </c>
    </row>
    <row r="175" spans="1:1" x14ac:dyDescent="0.2">
      <c r="A175" t="s">
        <v>4</v>
      </c>
    </row>
    <row r="176" spans="1:1" x14ac:dyDescent="0.2">
      <c r="A176" t="s">
        <v>5</v>
      </c>
    </row>
    <row r="177" spans="1:1" x14ac:dyDescent="0.2">
      <c r="A177" t="s">
        <v>6</v>
      </c>
    </row>
    <row r="178" spans="1:1" x14ac:dyDescent="0.2">
      <c r="A178" t="s">
        <v>7</v>
      </c>
    </row>
    <row r="179" spans="1:1" x14ac:dyDescent="0.2">
      <c r="A179" t="s">
        <v>8</v>
      </c>
    </row>
    <row r="180" spans="1:1" x14ac:dyDescent="0.2">
      <c r="A180" t="s">
        <v>9</v>
      </c>
    </row>
    <row r="181" spans="1:1" x14ac:dyDescent="0.2">
      <c r="A181" t="s">
        <v>10</v>
      </c>
    </row>
    <row r="182" spans="1:1" x14ac:dyDescent="0.2">
      <c r="A182" t="s">
        <v>11</v>
      </c>
    </row>
    <row r="183" spans="1:1" x14ac:dyDescent="0.2">
      <c r="A183" t="s">
        <v>12</v>
      </c>
    </row>
    <row r="185" spans="1:1" x14ac:dyDescent="0.2">
      <c r="A185" t="s">
        <v>195</v>
      </c>
    </row>
    <row r="187" spans="1:1" x14ac:dyDescent="0.2">
      <c r="A187" t="s">
        <v>196</v>
      </c>
    </row>
    <row r="189" spans="1:1" x14ac:dyDescent="0.2">
      <c r="A189" t="s">
        <v>197</v>
      </c>
    </row>
    <row r="191" spans="1:1" x14ac:dyDescent="0.2">
      <c r="A191" t="s">
        <v>198</v>
      </c>
    </row>
    <row r="192" spans="1:1" x14ac:dyDescent="0.2">
      <c r="A192" t="s">
        <v>199</v>
      </c>
    </row>
    <row r="193" spans="1:1" x14ac:dyDescent="0.2">
      <c r="A193" t="s">
        <v>200</v>
      </c>
    </row>
    <row r="194" spans="1:1" x14ac:dyDescent="0.2">
      <c r="A194" t="s">
        <v>201</v>
      </c>
    </row>
    <row r="195" spans="1:1" x14ac:dyDescent="0.2">
      <c r="A195" t="s">
        <v>202</v>
      </c>
    </row>
    <row r="196" spans="1:1" x14ac:dyDescent="0.2">
      <c r="A196" t="s">
        <v>203</v>
      </c>
    </row>
    <row r="197" spans="1:1" x14ac:dyDescent="0.2">
      <c r="A197" t="s">
        <v>204</v>
      </c>
    </row>
    <row r="199" spans="1:1" x14ac:dyDescent="0.2">
      <c r="A199" t="s">
        <v>205</v>
      </c>
    </row>
    <row r="200" spans="1:1" x14ac:dyDescent="0.2">
      <c r="A200" t="s">
        <v>206</v>
      </c>
    </row>
    <row r="201" spans="1:1" x14ac:dyDescent="0.2">
      <c r="A201" t="s">
        <v>207</v>
      </c>
    </row>
    <row r="202" spans="1:1" x14ac:dyDescent="0.2">
      <c r="A202" t="s">
        <v>208</v>
      </c>
    </row>
    <row r="203" spans="1:1" x14ac:dyDescent="0.2">
      <c r="A203" t="s">
        <v>209</v>
      </c>
    </row>
    <row r="204" spans="1:1" x14ac:dyDescent="0.2">
      <c r="A204" t="s">
        <v>210</v>
      </c>
    </row>
    <row r="205" spans="1:1" x14ac:dyDescent="0.2">
      <c r="A205" t="s">
        <v>211</v>
      </c>
    </row>
    <row r="206" spans="1:1" x14ac:dyDescent="0.2">
      <c r="A206" t="s">
        <v>212</v>
      </c>
    </row>
    <row r="207" spans="1:1" x14ac:dyDescent="0.2">
      <c r="A207" t="s">
        <v>213</v>
      </c>
    </row>
    <row r="208" spans="1:1" x14ac:dyDescent="0.2">
      <c r="A208" t="s">
        <v>214</v>
      </c>
    </row>
    <row r="209" spans="1:1" x14ac:dyDescent="0.2">
      <c r="A209" t="s">
        <v>215</v>
      </c>
    </row>
    <row r="210" spans="1:1" x14ac:dyDescent="0.2">
      <c r="A210" t="s">
        <v>216</v>
      </c>
    </row>
    <row r="211" spans="1:1" x14ac:dyDescent="0.2">
      <c r="A211" t="s">
        <v>217</v>
      </c>
    </row>
    <row r="212" spans="1:1" x14ac:dyDescent="0.2">
      <c r="A212" t="s">
        <v>218</v>
      </c>
    </row>
    <row r="213" spans="1:1" x14ac:dyDescent="0.2">
      <c r="A213" t="s">
        <v>219</v>
      </c>
    </row>
    <row r="214" spans="1:1" x14ac:dyDescent="0.2">
      <c r="A214" t="s">
        <v>220</v>
      </c>
    </row>
    <row r="215" spans="1:1" x14ac:dyDescent="0.2">
      <c r="A215" t="s">
        <v>221</v>
      </c>
    </row>
    <row r="216" spans="1:1" x14ac:dyDescent="0.2">
      <c r="A216" t="s">
        <v>222</v>
      </c>
    </row>
    <row r="217" spans="1:1" x14ac:dyDescent="0.2">
      <c r="A217" t="s">
        <v>223</v>
      </c>
    </row>
    <row r="218" spans="1:1" x14ac:dyDescent="0.2">
      <c r="A218" t="s">
        <v>224</v>
      </c>
    </row>
    <row r="219" spans="1:1" x14ac:dyDescent="0.2">
      <c r="A219" t="s">
        <v>225</v>
      </c>
    </row>
    <row r="220" spans="1:1" x14ac:dyDescent="0.2">
      <c r="A220" t="s">
        <v>226</v>
      </c>
    </row>
    <row r="221" spans="1:1" x14ac:dyDescent="0.2">
      <c r="A221" t="s">
        <v>227</v>
      </c>
    </row>
    <row r="222" spans="1:1" x14ac:dyDescent="0.2">
      <c r="A222" t="s">
        <v>228</v>
      </c>
    </row>
    <row r="223" spans="1:1" x14ac:dyDescent="0.2">
      <c r="A223" t="s">
        <v>229</v>
      </c>
    </row>
    <row r="224" spans="1:1" x14ac:dyDescent="0.2">
      <c r="A224" t="s">
        <v>230</v>
      </c>
    </row>
    <row r="225" spans="1:1" x14ac:dyDescent="0.2">
      <c r="A225" t="s">
        <v>231</v>
      </c>
    </row>
    <row r="227" spans="1:1" x14ac:dyDescent="0.2">
      <c r="A227" t="s">
        <v>198</v>
      </c>
    </row>
    <row r="228" spans="1:1" x14ac:dyDescent="0.2">
      <c r="A228" t="s">
        <v>232</v>
      </c>
    </row>
    <row r="229" spans="1:1" x14ac:dyDescent="0.2">
      <c r="A229" t="s">
        <v>233</v>
      </c>
    </row>
    <row r="230" spans="1:1" x14ac:dyDescent="0.2">
      <c r="A230" t="s">
        <v>234</v>
      </c>
    </row>
    <row r="231" spans="1:1" x14ac:dyDescent="0.2">
      <c r="A231" t="s">
        <v>235</v>
      </c>
    </row>
    <row r="232" spans="1:1" x14ac:dyDescent="0.2">
      <c r="A232" t="s">
        <v>236</v>
      </c>
    </row>
    <row r="233" spans="1:1" x14ac:dyDescent="0.2">
      <c r="A233" t="s">
        <v>237</v>
      </c>
    </row>
    <row r="234" spans="1:1" x14ac:dyDescent="0.2">
      <c r="A234" t="s">
        <v>238</v>
      </c>
    </row>
    <row r="235" spans="1:1" x14ac:dyDescent="0.2">
      <c r="A235" t="s">
        <v>239</v>
      </c>
    </row>
    <row r="236" spans="1:1" x14ac:dyDescent="0.2">
      <c r="A236" t="s">
        <v>240</v>
      </c>
    </row>
    <row r="238" spans="1:1" x14ac:dyDescent="0.2">
      <c r="A238" t="s">
        <v>241</v>
      </c>
    </row>
    <row r="239" spans="1:1" x14ac:dyDescent="0.2">
      <c r="A239" t="s">
        <v>242</v>
      </c>
    </row>
    <row r="240" spans="1:1" x14ac:dyDescent="0.2">
      <c r="A240" t="s">
        <v>243</v>
      </c>
    </row>
    <row r="241" spans="1:1" x14ac:dyDescent="0.2">
      <c r="A241" t="s">
        <v>244</v>
      </c>
    </row>
    <row r="242" spans="1:1" x14ac:dyDescent="0.2">
      <c r="A242" t="s">
        <v>245</v>
      </c>
    </row>
    <row r="243" spans="1:1" x14ac:dyDescent="0.2">
      <c r="A243" t="s">
        <v>246</v>
      </c>
    </row>
    <row r="244" spans="1:1" x14ac:dyDescent="0.2">
      <c r="A244" t="s">
        <v>247</v>
      </c>
    </row>
    <row r="245" spans="1:1" x14ac:dyDescent="0.2">
      <c r="A245" t="s">
        <v>248</v>
      </c>
    </row>
    <row r="246" spans="1:1" x14ac:dyDescent="0.2">
      <c r="A246" t="s">
        <v>249</v>
      </c>
    </row>
    <row r="247" spans="1:1" x14ac:dyDescent="0.2">
      <c r="A247" t="s">
        <v>250</v>
      </c>
    </row>
    <row r="248" spans="1:1" x14ac:dyDescent="0.2">
      <c r="A248" t="s">
        <v>251</v>
      </c>
    </row>
    <row r="249" spans="1:1" x14ac:dyDescent="0.2">
      <c r="A249" t="s">
        <v>252</v>
      </c>
    </row>
    <row r="250" spans="1:1" x14ac:dyDescent="0.2">
      <c r="A250" t="s">
        <v>253</v>
      </c>
    </row>
    <row r="251" spans="1:1" x14ac:dyDescent="0.2">
      <c r="A251" t="s">
        <v>254</v>
      </c>
    </row>
    <row r="252" spans="1:1" x14ac:dyDescent="0.2">
      <c r="A252" t="s">
        <v>255</v>
      </c>
    </row>
    <row r="253" spans="1:1" x14ac:dyDescent="0.2">
      <c r="A253" t="s">
        <v>256</v>
      </c>
    </row>
    <row r="254" spans="1:1" x14ac:dyDescent="0.2">
      <c r="A254" t="s">
        <v>257</v>
      </c>
    </row>
    <row r="255" spans="1:1" x14ac:dyDescent="0.2">
      <c r="A255" t="s">
        <v>258</v>
      </c>
    </row>
    <row r="256" spans="1:1" x14ac:dyDescent="0.2">
      <c r="A256" t="s">
        <v>259</v>
      </c>
    </row>
    <row r="258" spans="1:1" x14ac:dyDescent="0.2">
      <c r="A258" t="s">
        <v>260</v>
      </c>
    </row>
    <row r="259" spans="1:1" x14ac:dyDescent="0.2">
      <c r="A259" t="s">
        <v>261</v>
      </c>
    </row>
  </sheetData>
  <pageMargins left="0.7" right="0.7" top="0.75" bottom="0.75" header="0.3" footer="0.3"/>
  <legacy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 enableFormatConditionsCalculation="0"/>
  <dimension ref="A1:K33"/>
  <sheetViews>
    <sheetView tabSelected="1" workbookViewId="0">
      <selection activeCell="M11" sqref="M11"/>
    </sheetView>
  </sheetViews>
  <sheetFormatPr baseColWidth="10" defaultColWidth="8.83203125" defaultRowHeight="15" x14ac:dyDescent="0.2"/>
  <cols>
    <col min="1" max="1" width="11" bestFit="1" customWidth="1"/>
    <col min="9" max="9" width="9.5" customWidth="1"/>
    <col min="11" max="11" width="0" hidden="1" customWidth="1"/>
  </cols>
  <sheetData>
    <row r="1" spans="1:11" x14ac:dyDescent="0.2">
      <c r="A1" t="s">
        <v>368</v>
      </c>
      <c r="B1" t="s">
        <v>369</v>
      </c>
      <c r="C1" t="s">
        <v>370</v>
      </c>
      <c r="D1" t="s">
        <v>371</v>
      </c>
      <c r="E1" t="s">
        <v>372</v>
      </c>
      <c r="F1" t="s">
        <v>373</v>
      </c>
      <c r="G1" t="s">
        <v>374</v>
      </c>
      <c r="H1" t="s">
        <v>375</v>
      </c>
      <c r="I1" t="s">
        <v>376</v>
      </c>
      <c r="J1" t="s">
        <v>377</v>
      </c>
      <c r="K1" t="s">
        <v>378</v>
      </c>
    </row>
    <row r="2" spans="1:11" x14ac:dyDescent="0.2">
      <c r="A2" t="s">
        <v>306</v>
      </c>
      <c r="B2">
        <f t="shared" ref="B2:B33" ca="1" si="0">INDIRECT("'"&amp;$A2&amp;"'!$E$19")</f>
        <v>-141</v>
      </c>
      <c r="C2">
        <f t="shared" ref="C2:C33" ca="1" si="1">INDIRECT("'"&amp;$A2&amp;"'!$F$19")</f>
        <v>5.157167530224525</v>
      </c>
      <c r="D2">
        <f t="shared" ref="D2:D33" ca="1" si="2">INDIRECT("'"&amp;$A2&amp;"'!$G$19")</f>
        <v>6.9029462738301559</v>
      </c>
      <c r="E2">
        <f t="shared" ref="E2:E33" ca="1" si="3">INDIRECT("'"&amp;$A2&amp;"'!$H$19")</f>
        <v>3.9589743589743591</v>
      </c>
      <c r="F2">
        <f t="shared" ref="F2:F33" ca="1" si="4">INDIRECT("'"&amp;$A2&amp;"'!$I$19")</f>
        <v>4.0079365079365079</v>
      </c>
      <c r="G2">
        <f t="shared" ref="G2:G33" ca="1" si="5">INDIRECT("'"&amp;$A2&amp;"'!$J$19")</f>
        <v>29</v>
      </c>
      <c r="H2">
        <f t="shared" ref="H2:H33" ca="1" si="6">INDIRECT("'"&amp;$A2&amp;"'!$K$19")</f>
        <v>14</v>
      </c>
      <c r="I2">
        <f t="shared" ref="I2:I33" ca="1" si="7">INDIRECT("'"&amp;$A2&amp;"'!$L$19")</f>
        <v>-97</v>
      </c>
      <c r="J2">
        <f t="shared" ref="J2:J33" ca="1" si="8">INDIRECT("'"&amp;$A2&amp;"'!$M$19")</f>
        <v>2</v>
      </c>
      <c r="K2" s="2">
        <f t="shared" ref="K2:K33" ca="1" si="9">(3.17*$J2) - (0.06*$I2) + (61.67*$C2) + (26.44*$E2) - (2.77*$G2) - (67.5*$D2) - (22.79*$F2)+(3.49*$H2)</f>
        <v>-153.88194285917996</v>
      </c>
    </row>
    <row r="3" spans="1:11" x14ac:dyDescent="0.2">
      <c r="A3" t="s">
        <v>274</v>
      </c>
      <c r="B3">
        <f t="shared" ca="1" si="0"/>
        <v>-66</v>
      </c>
      <c r="C3">
        <f t="shared" ca="1" si="1"/>
        <v>6.264388489208633</v>
      </c>
      <c r="D3">
        <f t="shared" ca="1" si="2"/>
        <v>6.135283363802559</v>
      </c>
      <c r="E3">
        <f t="shared" ca="1" si="3"/>
        <v>3.9466950959488272</v>
      </c>
      <c r="F3">
        <f t="shared" ca="1" si="4"/>
        <v>4.4665127020785222</v>
      </c>
      <c r="G3">
        <f t="shared" ca="1" si="5"/>
        <v>26</v>
      </c>
      <c r="H3">
        <f t="shared" ca="1" si="6"/>
        <v>14</v>
      </c>
      <c r="I3">
        <f t="shared" ca="1" si="7"/>
        <v>14</v>
      </c>
      <c r="J3">
        <f t="shared" ca="1" si="8"/>
        <v>7</v>
      </c>
      <c r="K3" s="2">
        <f t="shared" ca="1" si="9"/>
        <v>-27.057995070658862</v>
      </c>
    </row>
    <row r="4" spans="1:11" x14ac:dyDescent="0.2">
      <c r="A4" t="s">
        <v>333</v>
      </c>
      <c r="B4">
        <f t="shared" ca="1" si="0"/>
        <v>138</v>
      </c>
      <c r="C4">
        <f t="shared" ca="1" si="1"/>
        <v>6.9683426443202983</v>
      </c>
      <c r="D4">
        <f t="shared" ca="1" si="2"/>
        <v>5.3604651162790695</v>
      </c>
      <c r="E4">
        <f t="shared" ca="1" si="3"/>
        <v>3.8650963597430406</v>
      </c>
      <c r="F4">
        <f t="shared" ca="1" si="4"/>
        <v>4.2936046511627906</v>
      </c>
      <c r="G4">
        <f t="shared" ca="1" si="5"/>
        <v>16</v>
      </c>
      <c r="H4">
        <f t="shared" ca="1" si="6"/>
        <v>32</v>
      </c>
      <c r="I4">
        <f t="shared" ca="1" si="7"/>
        <v>-146</v>
      </c>
      <c r="J4">
        <f t="shared" ca="1" si="8"/>
        <v>3</v>
      </c>
      <c r="K4" s="2">
        <f t="shared" ca="1" si="9"/>
        <v>157.87819327800167</v>
      </c>
    </row>
    <row r="5" spans="1:11" x14ac:dyDescent="0.2">
      <c r="A5" t="s">
        <v>323</v>
      </c>
      <c r="B5">
        <f t="shared" ca="1" si="0"/>
        <v>22</v>
      </c>
      <c r="C5">
        <f t="shared" ca="1" si="1"/>
        <v>6.0867850098619334</v>
      </c>
      <c r="D5">
        <f t="shared" ca="1" si="2"/>
        <v>6.1749598715890848</v>
      </c>
      <c r="E5">
        <f t="shared" ca="1" si="3"/>
        <v>4.7779960707269158</v>
      </c>
      <c r="F5">
        <f t="shared" ca="1" si="4"/>
        <v>4.3908629441624365</v>
      </c>
      <c r="G5">
        <f t="shared" ca="1" si="5"/>
        <v>32</v>
      </c>
      <c r="H5">
        <f t="shared" ca="1" si="6"/>
        <v>30</v>
      </c>
      <c r="I5">
        <f t="shared" ca="1" si="7"/>
        <v>343</v>
      </c>
      <c r="J5">
        <f t="shared" ca="1" si="8"/>
        <v>2</v>
      </c>
      <c r="K5" s="2">
        <f t="shared" ca="1" si="9"/>
        <v>-13.355310161520052</v>
      </c>
    </row>
    <row r="6" spans="1:11" x14ac:dyDescent="0.2">
      <c r="A6" t="s">
        <v>357</v>
      </c>
      <c r="B6">
        <f t="shared" ca="1" si="0"/>
        <v>59</v>
      </c>
      <c r="C6">
        <f t="shared" ca="1" si="1"/>
        <v>5.7736434108527135</v>
      </c>
      <c r="D6">
        <f t="shared" ca="1" si="2"/>
        <v>4.5472000000000001</v>
      </c>
      <c r="E6">
        <f t="shared" ca="1" si="3"/>
        <v>4.1800486618004866</v>
      </c>
      <c r="F6">
        <f t="shared" ca="1" si="4"/>
        <v>3.2769607843137254</v>
      </c>
      <c r="G6">
        <f t="shared" ca="1" si="5"/>
        <v>34</v>
      </c>
      <c r="H6">
        <f t="shared" ca="1" si="6"/>
        <v>39</v>
      </c>
      <c r="I6">
        <f t="shared" ca="1" si="7"/>
        <v>290</v>
      </c>
      <c r="J6">
        <f t="shared" ca="1" si="8"/>
        <v>3</v>
      </c>
      <c r="K6" s="2">
        <f t="shared" ca="1" si="9"/>
        <v>119.00313949078195</v>
      </c>
    </row>
    <row r="7" spans="1:11" x14ac:dyDescent="0.2">
      <c r="A7" t="s">
        <v>336</v>
      </c>
      <c r="B7">
        <f t="shared" ca="1" si="0"/>
        <v>-148</v>
      </c>
      <c r="C7">
        <f t="shared" ca="1" si="1"/>
        <v>5.1480362537764348</v>
      </c>
      <c r="D7">
        <f t="shared" ca="1" si="2"/>
        <v>7.1388888888888893</v>
      </c>
      <c r="E7">
        <f t="shared" ca="1" si="3"/>
        <v>4.0236842105263158</v>
      </c>
      <c r="F7">
        <f t="shared" ca="1" si="4"/>
        <v>4.4868995633187776</v>
      </c>
      <c r="G7">
        <f t="shared" ca="1" si="5"/>
        <v>37</v>
      </c>
      <c r="H7">
        <f t="shared" ca="1" si="6"/>
        <v>25</v>
      </c>
      <c r="I7">
        <f t="shared" ca="1" si="7"/>
        <v>250</v>
      </c>
      <c r="J7">
        <f t="shared" ca="1" si="8"/>
        <v>3</v>
      </c>
      <c r="K7" s="2">
        <f t="shared" ca="1" si="9"/>
        <v>-180.99583475132647</v>
      </c>
    </row>
    <row r="8" spans="1:11" x14ac:dyDescent="0.2">
      <c r="A8" t="s">
        <v>298</v>
      </c>
      <c r="B8">
        <f t="shared" ca="1" si="0"/>
        <v>-77</v>
      </c>
      <c r="C8">
        <f t="shared" ca="1" si="1"/>
        <v>6.5160142348754446</v>
      </c>
      <c r="D8">
        <f t="shared" ca="1" si="2"/>
        <v>6.242214532871972</v>
      </c>
      <c r="E8">
        <f t="shared" ca="1" si="3"/>
        <v>4.7516483516483516</v>
      </c>
      <c r="F8">
        <f t="shared" ca="1" si="4"/>
        <v>3.4463519313304722</v>
      </c>
      <c r="G8">
        <f t="shared" ca="1" si="5"/>
        <v>30</v>
      </c>
      <c r="H8">
        <f t="shared" ca="1" si="6"/>
        <v>31</v>
      </c>
      <c r="I8">
        <f t="shared" ca="1" si="7"/>
        <v>336</v>
      </c>
      <c r="J8">
        <f t="shared" ca="1" si="8"/>
        <v>4</v>
      </c>
      <c r="K8" s="2">
        <f t="shared" ca="1" si="9"/>
        <v>45.194338798471421</v>
      </c>
    </row>
    <row r="9" spans="1:11" x14ac:dyDescent="0.2">
      <c r="A9" t="s">
        <v>302</v>
      </c>
      <c r="B9">
        <f t="shared" ca="1" si="0"/>
        <v>176</v>
      </c>
      <c r="C9">
        <f t="shared" ca="1" si="1"/>
        <v>7.5670628183361632</v>
      </c>
      <c r="D9">
        <f t="shared" ca="1" si="2"/>
        <v>5.610837438423645</v>
      </c>
      <c r="E9">
        <f t="shared" ca="1" si="3"/>
        <v>4.2411504424778759</v>
      </c>
      <c r="F9">
        <f t="shared" ca="1" si="4"/>
        <v>3.9037433155080214</v>
      </c>
      <c r="G9">
        <f t="shared" ca="1" si="5"/>
        <v>30</v>
      </c>
      <c r="H9">
        <f t="shared" ca="1" si="6"/>
        <v>44</v>
      </c>
      <c r="I9">
        <f t="shared" ca="1" si="7"/>
        <v>-444</v>
      </c>
      <c r="J9">
        <f t="shared" ca="1" si="8"/>
        <v>1</v>
      </c>
      <c r="K9" s="2">
        <f t="shared" ca="1" si="9"/>
        <v>211.36894445188247</v>
      </c>
    </row>
    <row r="10" spans="1:11" x14ac:dyDescent="0.2">
      <c r="A10" t="s">
        <v>366</v>
      </c>
      <c r="B10">
        <f t="shared" ca="1" si="0"/>
        <v>-74</v>
      </c>
      <c r="C10">
        <f t="shared" ca="1" si="1"/>
        <v>6.1202263083451198</v>
      </c>
      <c r="D10">
        <f t="shared" ca="1" si="2"/>
        <v>6.5756457564575648</v>
      </c>
      <c r="E10">
        <f t="shared" ca="1" si="3"/>
        <v>3.4554707379134859</v>
      </c>
      <c r="F10">
        <f t="shared" ca="1" si="4"/>
        <v>4.8081534772182257</v>
      </c>
      <c r="G10">
        <f t="shared" ca="1" si="5"/>
        <v>27</v>
      </c>
      <c r="H10">
        <f t="shared" ca="1" si="6"/>
        <v>24</v>
      </c>
      <c r="I10">
        <f t="shared" ca="1" si="7"/>
        <v>-34</v>
      </c>
      <c r="J10">
        <f t="shared" ca="1" si="8"/>
        <v>5</v>
      </c>
      <c r="K10" s="2">
        <f t="shared" ca="1" si="9"/>
        <v>-57.776903560612865</v>
      </c>
    </row>
    <row r="11" spans="1:11" x14ac:dyDescent="0.2">
      <c r="A11" t="s">
        <v>360</v>
      </c>
      <c r="B11">
        <f t="shared" ca="1" si="0"/>
        <v>116</v>
      </c>
      <c r="C11">
        <f t="shared" ca="1" si="1"/>
        <v>5.8131021194605008</v>
      </c>
      <c r="D11">
        <f t="shared" ca="1" si="2"/>
        <v>5.2110091743119265</v>
      </c>
      <c r="E11">
        <f t="shared" ca="1" si="3"/>
        <v>4.6880733944954125</v>
      </c>
      <c r="F11">
        <f t="shared" ca="1" si="4"/>
        <v>4.1018276762402088</v>
      </c>
      <c r="G11">
        <f t="shared" ca="1" si="5"/>
        <v>20</v>
      </c>
      <c r="H11">
        <f t="shared" ca="1" si="6"/>
        <v>35</v>
      </c>
      <c r="I11">
        <f t="shared" ca="1" si="7"/>
        <v>-63</v>
      </c>
      <c r="J11">
        <f t="shared" ca="1" si="8"/>
        <v>2</v>
      </c>
      <c r="K11" s="2">
        <f t="shared" ca="1" si="9"/>
        <v>114.09289625001846</v>
      </c>
    </row>
    <row r="12" spans="1:11" x14ac:dyDescent="0.2">
      <c r="A12" t="s">
        <v>347</v>
      </c>
      <c r="B12">
        <f t="shared" ca="1" si="0"/>
        <v>-77</v>
      </c>
      <c r="C12">
        <f t="shared" ca="1" si="1"/>
        <v>5.3048780487804876</v>
      </c>
      <c r="D12">
        <f t="shared" ca="1" si="2"/>
        <v>6.2306451612903224</v>
      </c>
      <c r="E12">
        <f t="shared" ca="1" si="3"/>
        <v>3.6313131313131315</v>
      </c>
      <c r="F12">
        <f t="shared" ca="1" si="4"/>
        <v>4.3185840707964598</v>
      </c>
      <c r="G12">
        <f t="shared" ca="1" si="5"/>
        <v>35</v>
      </c>
      <c r="H12">
        <f t="shared" ca="1" si="6"/>
        <v>31</v>
      </c>
      <c r="I12">
        <f t="shared" ca="1" si="7"/>
        <v>-237</v>
      </c>
      <c r="J12">
        <f t="shared" ca="1" si="8"/>
        <v>4</v>
      </c>
      <c r="K12" s="2">
        <f t="shared" ca="1" si="9"/>
        <v>-57.685330900336211</v>
      </c>
    </row>
    <row r="13" spans="1:11" x14ac:dyDescent="0.2">
      <c r="A13" t="s">
        <v>44</v>
      </c>
      <c r="B13">
        <f t="shared" ca="1" si="0"/>
        <v>-107</v>
      </c>
      <c r="C13">
        <f t="shared" ca="1" si="1"/>
        <v>5.8199643493761144</v>
      </c>
      <c r="D13">
        <f t="shared" ca="1" si="2"/>
        <v>6.344506517690875</v>
      </c>
      <c r="E13">
        <f t="shared" ca="1" si="3"/>
        <v>4.632352941176471</v>
      </c>
      <c r="F13">
        <f t="shared" ca="1" si="4"/>
        <v>4.1952277657266812</v>
      </c>
      <c r="G13">
        <f t="shared" ca="1" si="5"/>
        <v>37</v>
      </c>
      <c r="H13">
        <f t="shared" ca="1" si="6"/>
        <v>15</v>
      </c>
      <c r="I13">
        <f t="shared" ca="1" si="7"/>
        <v>-19</v>
      </c>
      <c r="J13">
        <f t="shared" ca="1" si="8"/>
        <v>6</v>
      </c>
      <c r="K13" s="2">
        <f t="shared" ca="1" si="9"/>
        <v>-72.446817534314221</v>
      </c>
    </row>
    <row r="14" spans="1:11" x14ac:dyDescent="0.2">
      <c r="A14" t="s">
        <v>317</v>
      </c>
      <c r="B14">
        <f t="shared" ca="1" si="0"/>
        <v>-75</v>
      </c>
      <c r="C14">
        <f t="shared" ca="1" si="1"/>
        <v>5.3570300157977879</v>
      </c>
      <c r="D14">
        <f t="shared" ca="1" si="2"/>
        <v>6.5881326352530545</v>
      </c>
      <c r="E14">
        <f t="shared" ca="1" si="3"/>
        <v>4.3488372093023253</v>
      </c>
      <c r="F14">
        <f t="shared" ca="1" si="4"/>
        <v>4.02191235059761</v>
      </c>
      <c r="G14">
        <f t="shared" ca="1" si="5"/>
        <v>28</v>
      </c>
      <c r="H14">
        <f t="shared" ca="1" si="6"/>
        <v>21</v>
      </c>
      <c r="I14">
        <f t="shared" ca="1" si="7"/>
        <v>85</v>
      </c>
      <c r="J14">
        <f t="shared" ca="1" si="8"/>
        <v>2</v>
      </c>
      <c r="K14" s="2">
        <f t="shared" ca="1" si="9"/>
        <v>-94.037038461497517</v>
      </c>
    </row>
    <row r="15" spans="1:11" x14ac:dyDescent="0.2">
      <c r="A15" t="s">
        <v>267</v>
      </c>
      <c r="B15">
        <f t="shared" ca="1" si="0"/>
        <v>-53</v>
      </c>
      <c r="C15">
        <f t="shared" ca="1" si="1"/>
        <v>5.8075757575757576</v>
      </c>
      <c r="D15">
        <f t="shared" ca="1" si="2"/>
        <v>6.0149253731343286</v>
      </c>
      <c r="E15">
        <f t="shared" ca="1" si="3"/>
        <v>3.9434389140271495</v>
      </c>
      <c r="F15">
        <f t="shared" ca="1" si="4"/>
        <v>4.50418410041841</v>
      </c>
      <c r="G15">
        <f t="shared" ca="1" si="5"/>
        <v>34</v>
      </c>
      <c r="H15">
        <f t="shared" ca="1" si="6"/>
        <v>34</v>
      </c>
      <c r="I15">
        <f t="shared" ca="1" si="7"/>
        <v>-232</v>
      </c>
      <c r="J15">
        <f t="shared" ca="1" si="8"/>
        <v>3</v>
      </c>
      <c r="K15" s="2">
        <f t="shared" ca="1" si="9"/>
        <v>1.6699035214720794</v>
      </c>
    </row>
    <row r="16" spans="1:11" x14ac:dyDescent="0.2">
      <c r="A16" t="s">
        <v>288</v>
      </c>
      <c r="B16">
        <f t="shared" ca="1" si="0"/>
        <v>-2</v>
      </c>
      <c r="C16">
        <f t="shared" ca="1" si="1"/>
        <v>6.3644716692189895</v>
      </c>
      <c r="D16">
        <f t="shared" ca="1" si="2"/>
        <v>6.4913793103448274</v>
      </c>
      <c r="E16">
        <f t="shared" ca="1" si="3"/>
        <v>3.8357142857142859</v>
      </c>
      <c r="F16">
        <f t="shared" ca="1" si="4"/>
        <v>4.0384615384615383</v>
      </c>
      <c r="G16">
        <f t="shared" ca="1" si="5"/>
        <v>34</v>
      </c>
      <c r="H16">
        <f t="shared" ca="1" si="6"/>
        <v>27</v>
      </c>
      <c r="I16">
        <f t="shared" ca="1" si="7"/>
        <v>241</v>
      </c>
      <c r="J16">
        <f t="shared" ca="1" si="8"/>
        <v>1</v>
      </c>
      <c r="K16" s="2">
        <f t="shared" ca="1" si="9"/>
        <v>-47.531388354793492</v>
      </c>
    </row>
    <row r="17" spans="1:11" x14ac:dyDescent="0.2">
      <c r="A17" t="s">
        <v>264</v>
      </c>
      <c r="B17">
        <f t="shared" ca="1" si="0"/>
        <v>-24</v>
      </c>
      <c r="C17">
        <f t="shared" ca="1" si="1"/>
        <v>6.4461538461538463</v>
      </c>
      <c r="D17">
        <f t="shared" ca="1" si="2"/>
        <v>7.02874432677761</v>
      </c>
      <c r="E17">
        <f t="shared" ca="1" si="3"/>
        <v>3.9925558312655087</v>
      </c>
      <c r="F17">
        <f t="shared" ca="1" si="4"/>
        <v>4.3738738738738743</v>
      </c>
      <c r="G17">
        <f t="shared" ca="1" si="5"/>
        <v>26</v>
      </c>
      <c r="H17">
        <f t="shared" ca="1" si="6"/>
        <v>34</v>
      </c>
      <c r="I17">
        <f t="shared" ca="1" si="7"/>
        <v>-298</v>
      </c>
      <c r="J17">
        <f t="shared" ca="1" si="8"/>
        <v>4</v>
      </c>
      <c r="K17" s="2">
        <f t="shared" ca="1" si="9"/>
        <v>6.1766562278935595</v>
      </c>
    </row>
    <row r="18" spans="1:11" x14ac:dyDescent="0.2">
      <c r="A18" t="s">
        <v>350</v>
      </c>
      <c r="B18">
        <f t="shared" ca="1" si="0"/>
        <v>-70</v>
      </c>
      <c r="C18">
        <f t="shared" ca="1" si="1"/>
        <v>5.7568389057750764</v>
      </c>
      <c r="D18">
        <f t="shared" ca="1" si="2"/>
        <v>6.3542319749216301</v>
      </c>
      <c r="E18">
        <f t="shared" ca="1" si="3"/>
        <v>4.1610169491525424</v>
      </c>
      <c r="F18">
        <f t="shared" ca="1" si="4"/>
        <v>3.6831896551724137</v>
      </c>
      <c r="G18">
        <f t="shared" ca="1" si="5"/>
        <v>33</v>
      </c>
      <c r="H18">
        <f t="shared" ca="1" si="6"/>
        <v>23</v>
      </c>
      <c r="I18">
        <f t="shared" ca="1" si="7"/>
        <v>-109</v>
      </c>
      <c r="J18">
        <f t="shared" ca="1" si="8"/>
        <v>7</v>
      </c>
      <c r="K18" s="2">
        <f t="shared" ca="1" si="9"/>
        <v>-30.219007093847125</v>
      </c>
    </row>
    <row r="19" spans="1:11" x14ac:dyDescent="0.2">
      <c r="A19" t="s">
        <v>326</v>
      </c>
      <c r="B19">
        <f t="shared" ca="1" si="0"/>
        <v>81</v>
      </c>
      <c r="C19">
        <f t="shared" ca="1" si="1"/>
        <v>6.3003194888178911</v>
      </c>
      <c r="D19">
        <f t="shared" ca="1" si="2"/>
        <v>5.4453125</v>
      </c>
      <c r="E19">
        <f t="shared" ca="1" si="3"/>
        <v>4.1696428571428568</v>
      </c>
      <c r="F19">
        <f t="shared" ca="1" si="4"/>
        <v>3.5790884718498659</v>
      </c>
      <c r="G19">
        <f t="shared" ca="1" si="5"/>
        <v>30</v>
      </c>
      <c r="H19">
        <f t="shared" ca="1" si="6"/>
        <v>35</v>
      </c>
      <c r="I19">
        <f t="shared" ca="1" si="7"/>
        <v>20</v>
      </c>
      <c r="J19">
        <f t="shared" ca="1" si="8"/>
        <v>4</v>
      </c>
      <c r="K19" s="2">
        <f t="shared" ca="1" si="9"/>
        <v>100.1900399947981</v>
      </c>
    </row>
    <row r="20" spans="1:11" x14ac:dyDescent="0.2">
      <c r="A20" t="s">
        <v>277</v>
      </c>
      <c r="B20">
        <f t="shared" ca="1" si="0"/>
        <v>-44</v>
      </c>
      <c r="C20">
        <f t="shared" ca="1" si="1"/>
        <v>5.859467455621302</v>
      </c>
      <c r="D20">
        <f t="shared" ca="1" si="2"/>
        <v>6.1631578947368419</v>
      </c>
      <c r="E20">
        <f t="shared" ca="1" si="3"/>
        <v>3.7711864406779663</v>
      </c>
      <c r="F20">
        <f t="shared" ca="1" si="4"/>
        <v>4.2074592074592072</v>
      </c>
      <c r="G20">
        <f t="shared" ca="1" si="5"/>
        <v>27</v>
      </c>
      <c r="H20">
        <f t="shared" ca="1" si="6"/>
        <v>26</v>
      </c>
      <c r="I20">
        <f t="shared" ca="1" si="7"/>
        <v>145</v>
      </c>
      <c r="J20">
        <f t="shared" ca="1" si="8"/>
        <v>2</v>
      </c>
      <c r="K20" s="2">
        <f t="shared" ca="1" si="9"/>
        <v>-37.247625753041007</v>
      </c>
    </row>
    <row r="21" spans="1:11" x14ac:dyDescent="0.2">
      <c r="A21" t="s">
        <v>280</v>
      </c>
      <c r="B21">
        <f t="shared" ca="1" si="0"/>
        <v>41</v>
      </c>
      <c r="C21">
        <f t="shared" ca="1" si="1"/>
        <v>5.1306451612903228</v>
      </c>
      <c r="D21">
        <f t="shared" ca="1" si="2"/>
        <v>5.7003367003367007</v>
      </c>
      <c r="E21">
        <f t="shared" ca="1" si="3"/>
        <v>4.2431192660550456</v>
      </c>
      <c r="F21">
        <f t="shared" ca="1" si="4"/>
        <v>4.5357142857142856</v>
      </c>
      <c r="G21">
        <f t="shared" ca="1" si="5"/>
        <v>29</v>
      </c>
      <c r="H21">
        <f t="shared" ca="1" si="6"/>
        <v>29</v>
      </c>
      <c r="I21">
        <f t="shared" ca="1" si="7"/>
        <v>-201</v>
      </c>
      <c r="J21">
        <f t="shared" ca="1" si="8"/>
        <v>3</v>
      </c>
      <c r="K21" s="2">
        <f t="shared" ca="1" si="9"/>
        <v>-17.096695352886258</v>
      </c>
    </row>
    <row r="22" spans="1:11" x14ac:dyDescent="0.2">
      <c r="A22" t="s">
        <v>291</v>
      </c>
      <c r="B22">
        <f t="shared" ca="1" si="0"/>
        <v>202</v>
      </c>
      <c r="C22">
        <f t="shared" ca="1" si="1"/>
        <v>6.1891385767790261</v>
      </c>
      <c r="D22">
        <f t="shared" ca="1" si="2"/>
        <v>4.9711815561959654</v>
      </c>
      <c r="E22">
        <f t="shared" ca="1" si="3"/>
        <v>4.338403041825095</v>
      </c>
      <c r="F22">
        <f t="shared" ca="1" si="4"/>
        <v>3.8873626373626373</v>
      </c>
      <c r="G22">
        <f t="shared" ca="1" si="5"/>
        <v>17</v>
      </c>
      <c r="H22">
        <f t="shared" ca="1" si="6"/>
        <v>48</v>
      </c>
      <c r="I22">
        <f t="shared" ca="1" si="7"/>
        <v>65</v>
      </c>
      <c r="J22">
        <f t="shared" ca="1" si="8"/>
        <v>3</v>
      </c>
      <c r="K22" s="2">
        <f t="shared" ca="1" si="9"/>
        <v>198.28380290709595</v>
      </c>
    </row>
    <row r="23" spans="1:11" x14ac:dyDescent="0.2">
      <c r="A23" t="s">
        <v>320</v>
      </c>
      <c r="B23">
        <f t="shared" ca="1" si="0"/>
        <v>156</v>
      </c>
      <c r="C23">
        <f t="shared" ca="1" si="1"/>
        <v>6.5397301349325341</v>
      </c>
      <c r="D23">
        <f t="shared" ca="1" si="2"/>
        <v>5.4155038759689926</v>
      </c>
      <c r="E23">
        <f t="shared" ca="1" si="3"/>
        <v>3.6657963446475197</v>
      </c>
      <c r="F23">
        <f t="shared" ca="1" si="4"/>
        <v>3.9798488664987404</v>
      </c>
      <c r="G23">
        <f t="shared" ca="1" si="5"/>
        <v>21</v>
      </c>
      <c r="H23">
        <f t="shared" ca="1" si="6"/>
        <v>36</v>
      </c>
      <c r="I23">
        <f t="shared" ca="1" si="7"/>
        <v>-154</v>
      </c>
      <c r="J23">
        <f t="shared" ca="1" si="8"/>
        <v>3</v>
      </c>
      <c r="K23" s="2">
        <f t="shared" ca="1" si="9"/>
        <v>130.20154547835654</v>
      </c>
    </row>
    <row r="24" spans="1:11" x14ac:dyDescent="0.2">
      <c r="A24" t="s">
        <v>363</v>
      </c>
      <c r="B24">
        <f t="shared" ca="1" si="0"/>
        <v>-32</v>
      </c>
      <c r="C24">
        <f t="shared" ca="1" si="1"/>
        <v>5.6880877742946705</v>
      </c>
      <c r="D24">
        <f t="shared" ca="1" si="2"/>
        <v>5.7864506627393224</v>
      </c>
      <c r="E24">
        <f t="shared" ca="1" si="3"/>
        <v>3.9378378378378378</v>
      </c>
      <c r="F24">
        <f t="shared" ca="1" si="4"/>
        <v>4.1330049261083746</v>
      </c>
      <c r="G24">
        <f t="shared" ca="1" si="5"/>
        <v>37</v>
      </c>
      <c r="H24">
        <f t="shared" ca="1" si="6"/>
        <v>29</v>
      </c>
      <c r="I24">
        <f t="shared" ca="1" si="7"/>
        <v>159</v>
      </c>
      <c r="J24">
        <f t="shared" ca="1" si="8"/>
        <v>4</v>
      </c>
      <c r="K24" s="2">
        <f t="shared" ca="1" si="9"/>
        <v>-28.01579652772935</v>
      </c>
    </row>
    <row r="25" spans="1:11" x14ac:dyDescent="0.2">
      <c r="A25" t="s">
        <v>312</v>
      </c>
      <c r="B25">
        <f t="shared" ca="1" si="0"/>
        <v>-50</v>
      </c>
      <c r="C25">
        <f t="shared" ca="1" si="1"/>
        <v>5.4562118126272914</v>
      </c>
      <c r="D25">
        <f t="shared" ca="1" si="2"/>
        <v>6.0015673981191222</v>
      </c>
      <c r="E25">
        <f t="shared" ca="1" si="3"/>
        <v>4.5594405594405591</v>
      </c>
      <c r="F25">
        <f t="shared" ca="1" si="4"/>
        <v>4.0176600441501105</v>
      </c>
      <c r="G25">
        <f t="shared" ca="1" si="5"/>
        <v>25</v>
      </c>
      <c r="H25">
        <f t="shared" ca="1" si="6"/>
        <v>35</v>
      </c>
      <c r="I25">
        <f t="shared" ca="1" si="7"/>
        <v>15</v>
      </c>
      <c r="J25">
        <f t="shared" ca="1" si="8"/>
        <v>4</v>
      </c>
      <c r="K25" s="2">
        <f t="shared" ca="1" si="9"/>
        <v>25.047919097111716</v>
      </c>
    </row>
    <row r="26" spans="1:11" x14ac:dyDescent="0.2">
      <c r="A26" t="s">
        <v>330</v>
      </c>
      <c r="B26">
        <f t="shared" ca="1" si="0"/>
        <v>-77</v>
      </c>
      <c r="C26">
        <f t="shared" ca="1" si="1"/>
        <v>5.847142857142857</v>
      </c>
      <c r="D26">
        <f t="shared" ca="1" si="2"/>
        <v>6.0429553264604809</v>
      </c>
      <c r="E26">
        <f t="shared" ca="1" si="3"/>
        <v>3.8590078328981723</v>
      </c>
      <c r="F26">
        <f t="shared" ca="1" si="4"/>
        <v>3.9736842105263159</v>
      </c>
      <c r="G26">
        <f t="shared" ca="1" si="5"/>
        <v>32</v>
      </c>
      <c r="H26">
        <f t="shared" ca="1" si="6"/>
        <v>15</v>
      </c>
      <c r="I26">
        <f t="shared" ca="1" si="7"/>
        <v>405</v>
      </c>
      <c r="J26">
        <f t="shared" ca="1" si="8"/>
        <v>5</v>
      </c>
      <c r="K26" s="2">
        <f t="shared" ca="1" si="9"/>
        <v>-80.574280592149506</v>
      </c>
    </row>
    <row r="27" spans="1:11" x14ac:dyDescent="0.2">
      <c r="A27" t="s">
        <v>270</v>
      </c>
      <c r="B27">
        <f t="shared" ca="1" si="0"/>
        <v>3</v>
      </c>
      <c r="C27">
        <f t="shared" ca="1" si="1"/>
        <v>6.6941580756013748</v>
      </c>
      <c r="D27">
        <f t="shared" ca="1" si="2"/>
        <v>6.3973509933774837</v>
      </c>
      <c r="E27">
        <f t="shared" ca="1" si="3"/>
        <v>3.6503496503496504</v>
      </c>
      <c r="F27">
        <f t="shared" ca="1" si="4"/>
        <v>4.8325123152709359</v>
      </c>
      <c r="G27">
        <f t="shared" ca="1" si="5"/>
        <v>30</v>
      </c>
      <c r="H27">
        <f t="shared" ca="1" si="6"/>
        <v>34</v>
      </c>
      <c r="I27">
        <f t="shared" ca="1" si="7"/>
        <v>-128</v>
      </c>
      <c r="J27">
        <f t="shared" ca="1" si="8"/>
        <v>4</v>
      </c>
      <c r="K27" s="2">
        <f t="shared" ca="1" si="9"/>
        <v>23.309825559576751</v>
      </c>
    </row>
    <row r="28" spans="1:11" x14ac:dyDescent="0.2">
      <c r="A28" t="s">
        <v>295</v>
      </c>
      <c r="B28">
        <f t="shared" ca="1" si="0"/>
        <v>-74</v>
      </c>
      <c r="C28">
        <f t="shared" ca="1" si="1"/>
        <v>6.7739628040057225</v>
      </c>
      <c r="D28">
        <f t="shared" ca="1" si="2"/>
        <v>7.5356521739130438</v>
      </c>
      <c r="E28">
        <f t="shared" ca="1" si="3"/>
        <v>3.7556675062972293</v>
      </c>
      <c r="F28">
        <f t="shared" ca="1" si="4"/>
        <v>4.931116389548694</v>
      </c>
      <c r="G28">
        <f t="shared" ca="1" si="5"/>
        <v>29</v>
      </c>
      <c r="H28">
        <f t="shared" ca="1" si="6"/>
        <v>30</v>
      </c>
      <c r="I28">
        <f t="shared" ca="1" si="7"/>
        <v>225</v>
      </c>
      <c r="J28">
        <f t="shared" ca="1" si="8"/>
        <v>2</v>
      </c>
      <c r="K28" s="2">
        <f t="shared" ca="1" si="9"/>
        <v>-86.776529267413494</v>
      </c>
    </row>
    <row r="29" spans="1:11" x14ac:dyDescent="0.2">
      <c r="A29" t="s">
        <v>309</v>
      </c>
      <c r="B29">
        <f t="shared" ca="1" si="0"/>
        <v>150</v>
      </c>
      <c r="C29">
        <f t="shared" ca="1" si="1"/>
        <v>6.5775700934579442</v>
      </c>
      <c r="D29">
        <f t="shared" ca="1" si="2"/>
        <v>5.3145299145299143</v>
      </c>
      <c r="E29">
        <f t="shared" ca="1" si="3"/>
        <v>4.5269461077844309</v>
      </c>
      <c r="F29">
        <f t="shared" ca="1" si="4"/>
        <v>3.6022099447513813</v>
      </c>
      <c r="G29">
        <f t="shared" ca="1" si="5"/>
        <v>21</v>
      </c>
      <c r="H29">
        <f t="shared" ca="1" si="6"/>
        <v>34</v>
      </c>
      <c r="I29">
        <f t="shared" ca="1" si="7"/>
        <v>212</v>
      </c>
      <c r="J29">
        <f t="shared" ca="1" si="8"/>
        <v>4</v>
      </c>
      <c r="K29" s="2">
        <f t="shared" ca="1" si="9"/>
        <v>144.95606888171852</v>
      </c>
    </row>
    <row r="30" spans="1:11" x14ac:dyDescent="0.2">
      <c r="A30" t="s">
        <v>340</v>
      </c>
      <c r="B30">
        <f t="shared" ca="1" si="0"/>
        <v>90</v>
      </c>
      <c r="C30">
        <f t="shared" ca="1" si="1"/>
        <v>7.0369181380417336</v>
      </c>
      <c r="D30">
        <f t="shared" ca="1" si="2"/>
        <v>6.0014858841010401</v>
      </c>
      <c r="E30">
        <f t="shared" ca="1" si="3"/>
        <v>4.4432989690721651</v>
      </c>
      <c r="F30">
        <f t="shared" ca="1" si="4"/>
        <v>3.8193717277486909</v>
      </c>
      <c r="G30">
        <f t="shared" ca="1" si="5"/>
        <v>34</v>
      </c>
      <c r="H30">
        <f t="shared" ca="1" si="6"/>
        <v>35</v>
      </c>
      <c r="I30">
        <f t="shared" ca="1" si="7"/>
        <v>-281</v>
      </c>
      <c r="J30">
        <f t="shared" ca="1" si="8"/>
        <v>0</v>
      </c>
      <c r="K30" s="2">
        <f t="shared" ca="1" si="9"/>
        <v>104.13378746308886</v>
      </c>
    </row>
    <row r="31" spans="1:11" x14ac:dyDescent="0.2">
      <c r="A31" t="s">
        <v>344</v>
      </c>
      <c r="B31">
        <f t="shared" ca="1" si="0"/>
        <v>22</v>
      </c>
      <c r="C31">
        <f t="shared" ca="1" si="1"/>
        <v>5.4763358778625957</v>
      </c>
      <c r="D31">
        <f t="shared" ca="1" si="2"/>
        <v>5.1086956521739131</v>
      </c>
      <c r="E31">
        <f t="shared" ca="1" si="3"/>
        <v>3.6673728813559321</v>
      </c>
      <c r="F31">
        <f t="shared" ca="1" si="4"/>
        <v>4.1159793814432986</v>
      </c>
      <c r="G31">
        <f t="shared" ca="1" si="5"/>
        <v>35</v>
      </c>
      <c r="H31">
        <f t="shared" ca="1" si="6"/>
        <v>28</v>
      </c>
      <c r="I31">
        <f t="shared" ca="1" si="7"/>
        <v>-81</v>
      </c>
      <c r="J31">
        <f t="shared" ca="1" si="8"/>
        <v>3</v>
      </c>
      <c r="K31" s="2">
        <f t="shared" ca="1" si="9"/>
        <v>11.19084594600524</v>
      </c>
    </row>
    <row r="32" spans="1:11" x14ac:dyDescent="0.2">
      <c r="A32" t="s">
        <v>353</v>
      </c>
      <c r="B32">
        <f t="shared" ca="1" si="0"/>
        <v>-130</v>
      </c>
      <c r="C32">
        <f t="shared" ca="1" si="1"/>
        <v>5.1454545454545455</v>
      </c>
      <c r="D32">
        <f t="shared" ca="1" si="2"/>
        <v>6.2975970425138632</v>
      </c>
      <c r="E32">
        <f t="shared" ca="1" si="3"/>
        <v>4.0026954177897576</v>
      </c>
      <c r="F32">
        <f t="shared" ca="1" si="4"/>
        <v>3.8896103896103895</v>
      </c>
      <c r="G32">
        <f t="shared" ca="1" si="5"/>
        <v>38</v>
      </c>
      <c r="H32">
        <f t="shared" ca="1" si="6"/>
        <v>26</v>
      </c>
      <c r="I32">
        <f t="shared" ca="1" si="7"/>
        <v>-203</v>
      </c>
      <c r="J32">
        <f t="shared" ca="1" si="8"/>
        <v>6</v>
      </c>
      <c r="K32" s="2">
        <f t="shared" ca="1" si="9"/>
        <v>-73.900572484363551</v>
      </c>
    </row>
    <row r="33" spans="1:11" x14ac:dyDescent="0.2">
      <c r="A33" t="s">
        <v>283</v>
      </c>
      <c r="B33">
        <f t="shared" ca="1" si="0"/>
        <v>65</v>
      </c>
      <c r="C33">
        <f t="shared" ca="1" si="1"/>
        <v>5.2304609218436875</v>
      </c>
      <c r="D33">
        <f t="shared" ca="1" si="2"/>
        <v>5.7549668874172184</v>
      </c>
      <c r="E33">
        <f t="shared" ca="1" si="3"/>
        <v>4.6645569620253164</v>
      </c>
      <c r="F33">
        <f t="shared" ca="1" si="4"/>
        <v>4.2530413625304133</v>
      </c>
      <c r="G33">
        <f t="shared" ca="1" si="5"/>
        <v>25</v>
      </c>
      <c r="H33">
        <f t="shared" ca="1" si="6"/>
        <v>25</v>
      </c>
      <c r="I33">
        <f t="shared" ca="1" si="7"/>
        <v>-78</v>
      </c>
      <c r="J33">
        <f t="shared" ca="1" si="8"/>
        <v>0</v>
      </c>
      <c r="K33" s="2">
        <f t="shared" ca="1" si="9"/>
        <v>-16.813666426680811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Cowboys</vt:lpstr>
      <vt:lpstr>Giants</vt:lpstr>
      <vt:lpstr>Eagles</vt:lpstr>
      <vt:lpstr>Redskins</vt:lpstr>
      <vt:lpstr>Bears</vt:lpstr>
      <vt:lpstr>Lions</vt:lpstr>
      <vt:lpstr>Packers</vt:lpstr>
      <vt:lpstr>Vikings</vt:lpstr>
      <vt:lpstr>Falcons</vt:lpstr>
      <vt:lpstr>Panthers</vt:lpstr>
      <vt:lpstr>Saints</vt:lpstr>
      <vt:lpstr>Buccaneers</vt:lpstr>
      <vt:lpstr>Cardinals</vt:lpstr>
      <vt:lpstr>49ers</vt:lpstr>
      <vt:lpstr>Seahawks</vt:lpstr>
      <vt:lpstr>Rams</vt:lpstr>
      <vt:lpstr>Dolphins</vt:lpstr>
      <vt:lpstr>Patriots</vt:lpstr>
      <vt:lpstr>Bills</vt:lpstr>
      <vt:lpstr>Jets</vt:lpstr>
      <vt:lpstr>Ravens</vt:lpstr>
      <vt:lpstr>Bengals</vt:lpstr>
      <vt:lpstr>Browns</vt:lpstr>
      <vt:lpstr>Steelers</vt:lpstr>
      <vt:lpstr>Texans</vt:lpstr>
      <vt:lpstr>Colts</vt:lpstr>
      <vt:lpstr>Jaguars</vt:lpstr>
      <vt:lpstr>Titans</vt:lpstr>
      <vt:lpstr>Broncos</vt:lpstr>
      <vt:lpstr>Chiefs</vt:lpstr>
      <vt:lpstr>Raiders</vt:lpstr>
      <vt:lpstr>Chargers</vt:lpstr>
      <vt:lpstr>Calculations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Cory</dc:creator>
  <cp:keywords/>
  <dc:description/>
  <cp:lastModifiedBy>Microsoft Office User</cp:lastModifiedBy>
  <cp:revision/>
  <dcterms:created xsi:type="dcterms:W3CDTF">2016-01-20T05:46:26Z</dcterms:created>
  <dcterms:modified xsi:type="dcterms:W3CDTF">2016-02-02T04:25:09Z</dcterms:modified>
  <cp:category/>
  <cp:contentStatus/>
</cp:coreProperties>
</file>